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homa\Documents\Projects\Artea\One Shot Analysis\dashboard\data\agility\"/>
    </mc:Choice>
  </mc:AlternateContent>
  <xr:revisionPtr revIDLastSave="0" documentId="13_ncr:1_{D120E653-1BC6-48C8-8D50-8AF6F8115365}" xr6:coauthVersionLast="47" xr6:coauthVersionMax="47" xr10:uidLastSave="{00000000-0000-0000-0000-000000000000}"/>
  <bookViews>
    <workbookView xWindow="-108" yWindow="-108" windowWidth="23256" windowHeight="13896" activeTab="5" xr2:uid="{00000000-000D-0000-FFFF-FFFF00000000}"/>
  </bookViews>
  <sheets>
    <sheet name="Volume &amp; Quality" sheetId="1" r:id="rId1"/>
    <sheet name="Sentiment" sheetId="2" r:id="rId2"/>
    <sheet name="Top Archetypes" sheetId="3" r:id="rId3"/>
    <sheet name="Key Topics" sheetId="4" r:id="rId4"/>
    <sheet name="Topics per Archetype" sheetId="5" r:id="rId5"/>
    <sheet name="Raw Data" sheetId="6" r:id="rId6"/>
  </sheets>
  <definedNames>
    <definedName name="_xlnm._FilterDatabase" localSheetId="5" hidden="1">'Raw Data'!$A$1:$BE$411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3" i="6" l="1"/>
  <c r="AQ4" i="6"/>
  <c r="AQ5" i="6"/>
  <c r="AQ6" i="6"/>
  <c r="AQ7" i="6"/>
  <c r="AQ8" i="6"/>
  <c r="AQ9" i="6"/>
  <c r="AQ10" i="6"/>
  <c r="AQ11" i="6"/>
  <c r="AQ12" i="6"/>
  <c r="AQ13" i="6"/>
  <c r="AQ14" i="6"/>
  <c r="AQ15" i="6"/>
  <c r="AQ16" i="6"/>
  <c r="AQ17" i="6"/>
  <c r="AQ18" i="6"/>
  <c r="AQ19" i="6"/>
  <c r="AQ20" i="6"/>
  <c r="AQ21" i="6"/>
  <c r="AQ22" i="6"/>
  <c r="AQ23" i="6"/>
  <c r="AQ24" i="6"/>
  <c r="AQ25" i="6"/>
  <c r="AQ26" i="6"/>
  <c r="AQ27" i="6"/>
  <c r="AQ28" i="6"/>
  <c r="AQ29" i="6"/>
  <c r="AQ30" i="6"/>
  <c r="AQ31" i="6"/>
  <c r="AQ32" i="6"/>
  <c r="AQ33" i="6"/>
  <c r="AQ34" i="6"/>
  <c r="AQ35" i="6"/>
  <c r="AQ36" i="6"/>
  <c r="AQ37" i="6"/>
  <c r="AQ38" i="6"/>
  <c r="AQ39" i="6"/>
  <c r="AQ40" i="6"/>
  <c r="AQ41" i="6"/>
  <c r="AQ42" i="6"/>
  <c r="AQ43" i="6"/>
  <c r="AQ44" i="6"/>
  <c r="AQ45" i="6"/>
  <c r="AQ46" i="6"/>
  <c r="AQ47" i="6"/>
  <c r="AQ48" i="6"/>
  <c r="AQ49" i="6"/>
  <c r="AQ50" i="6"/>
  <c r="AQ51" i="6"/>
  <c r="AQ52" i="6"/>
  <c r="AQ53" i="6"/>
  <c r="AQ54" i="6"/>
  <c r="AQ55" i="6"/>
  <c r="AQ56" i="6"/>
  <c r="AQ57" i="6"/>
  <c r="AQ58" i="6"/>
  <c r="AQ59" i="6"/>
  <c r="AQ60" i="6"/>
  <c r="AQ61" i="6"/>
  <c r="AQ62" i="6"/>
  <c r="AQ63" i="6"/>
  <c r="AQ64" i="6"/>
  <c r="AQ65" i="6"/>
  <c r="AQ66" i="6"/>
  <c r="AQ67" i="6"/>
  <c r="AQ68" i="6"/>
  <c r="AQ69" i="6"/>
  <c r="AQ70" i="6"/>
  <c r="AQ71" i="6"/>
  <c r="AQ72" i="6"/>
  <c r="AQ73" i="6"/>
  <c r="AQ74" i="6"/>
  <c r="AQ75" i="6"/>
  <c r="AQ76" i="6"/>
  <c r="AQ77" i="6"/>
  <c r="AQ78" i="6"/>
  <c r="AQ79" i="6"/>
  <c r="AQ80" i="6"/>
  <c r="AQ81" i="6"/>
  <c r="AQ82" i="6"/>
  <c r="AQ83" i="6"/>
  <c r="AQ84" i="6"/>
  <c r="AQ85" i="6"/>
  <c r="AQ86" i="6"/>
  <c r="AQ87" i="6"/>
  <c r="AQ88" i="6"/>
  <c r="AQ89" i="6"/>
  <c r="AQ90" i="6"/>
  <c r="AQ91" i="6"/>
  <c r="AQ92" i="6"/>
  <c r="AQ93" i="6"/>
  <c r="AQ94" i="6"/>
  <c r="AQ95" i="6"/>
  <c r="AQ96" i="6"/>
  <c r="AQ97" i="6"/>
  <c r="AQ98" i="6"/>
  <c r="AQ99" i="6"/>
  <c r="AQ100" i="6"/>
  <c r="AQ101" i="6"/>
  <c r="AQ102" i="6"/>
  <c r="AQ103" i="6"/>
  <c r="AQ104" i="6"/>
  <c r="AQ105" i="6"/>
  <c r="AQ106" i="6"/>
  <c r="AQ107" i="6"/>
  <c r="AQ108" i="6"/>
  <c r="AQ109" i="6"/>
  <c r="AQ110" i="6"/>
  <c r="AQ111" i="6"/>
  <c r="AQ112" i="6"/>
  <c r="AQ113" i="6"/>
  <c r="AQ114" i="6"/>
  <c r="AQ115" i="6"/>
  <c r="AQ116" i="6"/>
  <c r="AQ117" i="6"/>
  <c r="AQ118" i="6"/>
  <c r="AQ119" i="6"/>
  <c r="AQ120" i="6"/>
  <c r="AQ121" i="6"/>
  <c r="AQ122" i="6"/>
  <c r="AQ123" i="6"/>
  <c r="AQ124" i="6"/>
  <c r="AQ125" i="6"/>
  <c r="AQ126" i="6"/>
  <c r="AQ127" i="6"/>
  <c r="AQ128" i="6"/>
  <c r="AQ129" i="6"/>
  <c r="AQ130" i="6"/>
  <c r="AQ131" i="6"/>
  <c r="AQ132" i="6"/>
  <c r="AQ133" i="6"/>
  <c r="AQ134" i="6"/>
  <c r="AQ135" i="6"/>
  <c r="AQ136" i="6"/>
  <c r="AQ137" i="6"/>
  <c r="AQ138" i="6"/>
  <c r="AQ139" i="6"/>
  <c r="AQ140" i="6"/>
  <c r="AQ141" i="6"/>
  <c r="AQ142" i="6"/>
  <c r="AQ143" i="6"/>
  <c r="AQ144" i="6"/>
  <c r="AQ145" i="6"/>
  <c r="AQ146" i="6"/>
  <c r="AQ147" i="6"/>
  <c r="AQ148" i="6"/>
  <c r="AQ149" i="6"/>
  <c r="AQ150" i="6"/>
  <c r="AQ151" i="6"/>
  <c r="AQ152" i="6"/>
  <c r="AQ153" i="6"/>
  <c r="AQ154" i="6"/>
  <c r="AQ155" i="6"/>
  <c r="AQ156" i="6"/>
  <c r="AQ157" i="6"/>
  <c r="AQ158" i="6"/>
  <c r="AQ159" i="6"/>
  <c r="AQ160" i="6"/>
  <c r="AQ161" i="6"/>
  <c r="AQ162" i="6"/>
  <c r="AQ163" i="6"/>
  <c r="AQ164" i="6"/>
  <c r="AQ165" i="6"/>
  <c r="AQ166" i="6"/>
  <c r="AQ167" i="6"/>
  <c r="AQ168" i="6"/>
  <c r="AQ169" i="6"/>
  <c r="AQ170" i="6"/>
  <c r="AQ171" i="6"/>
  <c r="AQ172" i="6"/>
  <c r="AQ173" i="6"/>
  <c r="AQ174" i="6"/>
  <c r="AQ175" i="6"/>
  <c r="AQ176" i="6"/>
  <c r="AQ177" i="6"/>
  <c r="AQ178" i="6"/>
  <c r="AQ179" i="6"/>
  <c r="AQ180" i="6"/>
  <c r="AQ181" i="6"/>
  <c r="AQ182" i="6"/>
  <c r="AQ183" i="6"/>
  <c r="AQ184" i="6"/>
  <c r="AQ185" i="6"/>
  <c r="AQ186" i="6"/>
  <c r="AQ187" i="6"/>
  <c r="AQ188" i="6"/>
  <c r="AQ189" i="6"/>
  <c r="AQ190" i="6"/>
  <c r="AQ191" i="6"/>
  <c r="AQ192" i="6"/>
  <c r="AQ193" i="6"/>
  <c r="AQ194" i="6"/>
  <c r="AQ195" i="6"/>
  <c r="AQ196" i="6"/>
  <c r="AQ197" i="6"/>
  <c r="AQ198" i="6"/>
  <c r="AQ199" i="6"/>
  <c r="AQ200" i="6"/>
  <c r="AQ201" i="6"/>
  <c r="AQ202" i="6"/>
  <c r="AQ203" i="6"/>
  <c r="AQ204" i="6"/>
  <c r="AQ205" i="6"/>
  <c r="AQ206" i="6"/>
  <c r="AQ207" i="6"/>
  <c r="AQ208" i="6"/>
  <c r="AQ209" i="6"/>
  <c r="AQ210" i="6"/>
  <c r="AQ211" i="6"/>
  <c r="AQ212" i="6"/>
  <c r="AQ213" i="6"/>
  <c r="AQ214" i="6"/>
  <c r="AQ215" i="6"/>
  <c r="AQ216" i="6"/>
  <c r="AQ217" i="6"/>
  <c r="AQ218" i="6"/>
  <c r="AQ219" i="6"/>
  <c r="AQ220" i="6"/>
  <c r="AQ221" i="6"/>
  <c r="AQ222" i="6"/>
  <c r="AQ223" i="6"/>
  <c r="AQ224" i="6"/>
  <c r="AQ225" i="6"/>
  <c r="AQ226" i="6"/>
  <c r="AQ227" i="6"/>
  <c r="AQ228" i="6"/>
  <c r="AQ229" i="6"/>
  <c r="AQ230" i="6"/>
  <c r="AQ231" i="6"/>
  <c r="AQ232" i="6"/>
  <c r="AQ233" i="6"/>
  <c r="AQ234" i="6"/>
  <c r="AQ235" i="6"/>
  <c r="AQ236" i="6"/>
  <c r="AQ237" i="6"/>
  <c r="AQ238" i="6"/>
  <c r="AQ239" i="6"/>
  <c r="AQ240" i="6"/>
  <c r="AQ241" i="6"/>
  <c r="AQ242" i="6"/>
  <c r="AQ243" i="6"/>
  <c r="AQ244" i="6"/>
  <c r="AQ245" i="6"/>
  <c r="AQ246" i="6"/>
  <c r="AQ247" i="6"/>
  <c r="AQ248" i="6"/>
  <c r="AQ249" i="6"/>
  <c r="AQ250" i="6"/>
  <c r="AQ251" i="6"/>
  <c r="AQ252" i="6"/>
  <c r="AQ253" i="6"/>
  <c r="AQ254" i="6"/>
  <c r="AQ255" i="6"/>
  <c r="AQ256" i="6"/>
  <c r="AQ257" i="6"/>
  <c r="AQ258" i="6"/>
  <c r="AQ259" i="6"/>
  <c r="AQ260" i="6"/>
  <c r="AQ261" i="6"/>
  <c r="AQ262" i="6"/>
  <c r="AQ263" i="6"/>
  <c r="AQ264" i="6"/>
  <c r="AQ265" i="6"/>
  <c r="AQ266" i="6"/>
  <c r="AQ267" i="6"/>
  <c r="AQ268" i="6"/>
  <c r="AQ269" i="6"/>
  <c r="AQ270" i="6"/>
  <c r="AQ271" i="6"/>
  <c r="AQ272" i="6"/>
  <c r="AQ273" i="6"/>
  <c r="AQ274" i="6"/>
  <c r="AQ275" i="6"/>
  <c r="AQ276" i="6"/>
  <c r="AQ277" i="6"/>
  <c r="AQ278" i="6"/>
  <c r="AQ279" i="6"/>
  <c r="AQ280" i="6"/>
  <c r="AQ281" i="6"/>
  <c r="AQ282" i="6"/>
  <c r="AQ283" i="6"/>
  <c r="AQ284" i="6"/>
  <c r="AQ285" i="6"/>
  <c r="AQ286" i="6"/>
  <c r="AQ287" i="6"/>
  <c r="AQ288" i="6"/>
  <c r="AQ289" i="6"/>
  <c r="AQ290" i="6"/>
  <c r="AQ291" i="6"/>
  <c r="AQ292" i="6"/>
  <c r="AQ293" i="6"/>
  <c r="AQ294" i="6"/>
  <c r="AQ295" i="6"/>
  <c r="AQ296" i="6"/>
  <c r="AQ297" i="6"/>
  <c r="AQ298" i="6"/>
  <c r="AQ299" i="6"/>
  <c r="AQ300" i="6"/>
  <c r="AQ301" i="6"/>
  <c r="AQ302" i="6"/>
  <c r="AQ303" i="6"/>
  <c r="AQ304" i="6"/>
  <c r="AQ305" i="6"/>
  <c r="AQ306" i="6"/>
  <c r="AQ307" i="6"/>
  <c r="AQ308" i="6"/>
  <c r="AQ309" i="6"/>
  <c r="AQ310" i="6"/>
  <c r="AQ311" i="6"/>
  <c r="AQ312" i="6"/>
  <c r="AQ313" i="6"/>
  <c r="AQ314" i="6"/>
  <c r="AQ315" i="6"/>
  <c r="AQ316" i="6"/>
  <c r="AQ317" i="6"/>
  <c r="AQ318" i="6"/>
  <c r="AQ319" i="6"/>
  <c r="AQ320" i="6"/>
  <c r="AQ321" i="6"/>
  <c r="AQ322" i="6"/>
  <c r="AQ323" i="6"/>
  <c r="AQ324" i="6"/>
  <c r="AQ325" i="6"/>
  <c r="AQ326" i="6"/>
  <c r="AQ327" i="6"/>
  <c r="AQ328" i="6"/>
  <c r="AQ329" i="6"/>
  <c r="AQ330" i="6"/>
  <c r="AQ331" i="6"/>
  <c r="AQ2" i="6"/>
  <c r="AK3" i="6"/>
  <c r="AK4" i="6"/>
  <c r="AK5" i="6"/>
  <c r="AK6" i="6"/>
  <c r="AK7" i="6"/>
  <c r="AK8" i="6"/>
  <c r="AK9" i="6"/>
  <c r="AK10" i="6"/>
  <c r="AK11" i="6"/>
  <c r="AK12" i="6"/>
  <c r="AK13" i="6"/>
  <c r="AK14" i="6"/>
  <c r="AK15" i="6"/>
  <c r="AK16" i="6"/>
  <c r="AK17" i="6"/>
  <c r="AK18" i="6"/>
  <c r="AK19"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35" i="6"/>
  <c r="AK136" i="6"/>
  <c r="AK137" i="6"/>
  <c r="AK138" i="6"/>
  <c r="AK139" i="6"/>
  <c r="AK140" i="6"/>
  <c r="AK141" i="6"/>
  <c r="AK142" i="6"/>
  <c r="AK143" i="6"/>
  <c r="AK144" i="6"/>
  <c r="AK145" i="6"/>
  <c r="AK146" i="6"/>
  <c r="AK147" i="6"/>
  <c r="AK148" i="6"/>
  <c r="AK149" i="6"/>
  <c r="AK150" i="6"/>
  <c r="AK151" i="6"/>
  <c r="AK152" i="6"/>
  <c r="AK153" i="6"/>
  <c r="AK154" i="6"/>
  <c r="AK155" i="6"/>
  <c r="AK156" i="6"/>
  <c r="AK157" i="6"/>
  <c r="AK158" i="6"/>
  <c r="AK159" i="6"/>
  <c r="AK160" i="6"/>
  <c r="AK161" i="6"/>
  <c r="AK162" i="6"/>
  <c r="AK163" i="6"/>
  <c r="AK164" i="6"/>
  <c r="AK165" i="6"/>
  <c r="AK166" i="6"/>
  <c r="AK167" i="6"/>
  <c r="AK168" i="6"/>
  <c r="AK169" i="6"/>
  <c r="AK170" i="6"/>
  <c r="AK171" i="6"/>
  <c r="AK172" i="6"/>
  <c r="AK173" i="6"/>
  <c r="AK174" i="6"/>
  <c r="AK175" i="6"/>
  <c r="AK176" i="6"/>
  <c r="AK177" i="6"/>
  <c r="AK178" i="6"/>
  <c r="AK179" i="6"/>
  <c r="AK180" i="6"/>
  <c r="AK181" i="6"/>
  <c r="AK182" i="6"/>
  <c r="AK183" i="6"/>
  <c r="AK184" i="6"/>
  <c r="AK185" i="6"/>
  <c r="AK186" i="6"/>
  <c r="AK187" i="6"/>
  <c r="AK188" i="6"/>
  <c r="AK189" i="6"/>
  <c r="AK190" i="6"/>
  <c r="AK191" i="6"/>
  <c r="AK192" i="6"/>
  <c r="AK193" i="6"/>
  <c r="AK194" i="6"/>
  <c r="AK195" i="6"/>
  <c r="AK196" i="6"/>
  <c r="AK197" i="6"/>
  <c r="AK198" i="6"/>
  <c r="AK199" i="6"/>
  <c r="AK200" i="6"/>
  <c r="AK201" i="6"/>
  <c r="AK202" i="6"/>
  <c r="AK203" i="6"/>
  <c r="AK204" i="6"/>
  <c r="AK205" i="6"/>
  <c r="AK206" i="6"/>
  <c r="AK207" i="6"/>
  <c r="AK208" i="6"/>
  <c r="AK209" i="6"/>
  <c r="AK210" i="6"/>
  <c r="AK211" i="6"/>
  <c r="AK212" i="6"/>
  <c r="AK213" i="6"/>
  <c r="AK214" i="6"/>
  <c r="AK215" i="6"/>
  <c r="AK216" i="6"/>
  <c r="AK217" i="6"/>
  <c r="AK218" i="6"/>
  <c r="AK219" i="6"/>
  <c r="AK220" i="6"/>
  <c r="AK221" i="6"/>
  <c r="AK222" i="6"/>
  <c r="AK223" i="6"/>
  <c r="AK224" i="6"/>
  <c r="AK225" i="6"/>
  <c r="AK226" i="6"/>
  <c r="AK227" i="6"/>
  <c r="AK228" i="6"/>
  <c r="AK229" i="6"/>
  <c r="AK230" i="6"/>
  <c r="AK231" i="6"/>
  <c r="AK232" i="6"/>
  <c r="AK233" i="6"/>
  <c r="AK234" i="6"/>
  <c r="AK235" i="6"/>
  <c r="AK236" i="6"/>
  <c r="AK237" i="6"/>
  <c r="AK238" i="6"/>
  <c r="AK239" i="6"/>
  <c r="AK240" i="6"/>
  <c r="AK241" i="6"/>
  <c r="AK242" i="6"/>
  <c r="AK243" i="6"/>
  <c r="AK244" i="6"/>
  <c r="AK245" i="6"/>
  <c r="AK246" i="6"/>
  <c r="AK247" i="6"/>
  <c r="AK248" i="6"/>
  <c r="AK249" i="6"/>
  <c r="AK250" i="6"/>
  <c r="AK251" i="6"/>
  <c r="AK252" i="6"/>
  <c r="AK253" i="6"/>
  <c r="AK254" i="6"/>
  <c r="AK255" i="6"/>
  <c r="AK256" i="6"/>
  <c r="AK257" i="6"/>
  <c r="AK258" i="6"/>
  <c r="AK259" i="6"/>
  <c r="AK260" i="6"/>
  <c r="AK261" i="6"/>
  <c r="AK262" i="6"/>
  <c r="AK263" i="6"/>
  <c r="AK264" i="6"/>
  <c r="AK265" i="6"/>
  <c r="AK266" i="6"/>
  <c r="AK267" i="6"/>
  <c r="AK268" i="6"/>
  <c r="AK269" i="6"/>
  <c r="AK270" i="6"/>
  <c r="AK271" i="6"/>
  <c r="AK272" i="6"/>
  <c r="AK273" i="6"/>
  <c r="AK274" i="6"/>
  <c r="AK275" i="6"/>
  <c r="AK276" i="6"/>
  <c r="AK277" i="6"/>
  <c r="AK278" i="6"/>
  <c r="AK279" i="6"/>
  <c r="AK280" i="6"/>
  <c r="AK281" i="6"/>
  <c r="AK282" i="6"/>
  <c r="AK283" i="6"/>
  <c r="AK284" i="6"/>
  <c r="AK285" i="6"/>
  <c r="AK286" i="6"/>
  <c r="AK287" i="6"/>
  <c r="AK288" i="6"/>
  <c r="AK289" i="6"/>
  <c r="AK290" i="6"/>
  <c r="AK291" i="6"/>
  <c r="AK292" i="6"/>
  <c r="AK293" i="6"/>
  <c r="AK294" i="6"/>
  <c r="AK295" i="6"/>
  <c r="AK296" i="6"/>
  <c r="AK297" i="6"/>
  <c r="AK298" i="6"/>
  <c r="AK299" i="6"/>
  <c r="AK300" i="6"/>
  <c r="AK301" i="6"/>
  <c r="AK302" i="6"/>
  <c r="AK303" i="6"/>
  <c r="AK304" i="6"/>
  <c r="AK305" i="6"/>
  <c r="AK306" i="6"/>
  <c r="AK307" i="6"/>
  <c r="AK308" i="6"/>
  <c r="AK309" i="6"/>
  <c r="AK310" i="6"/>
  <c r="AK311" i="6"/>
  <c r="AK312" i="6"/>
  <c r="AK313" i="6"/>
  <c r="AK314" i="6"/>
  <c r="AK315" i="6"/>
  <c r="AK316" i="6"/>
  <c r="AK317" i="6"/>
  <c r="AK318" i="6"/>
  <c r="AK319" i="6"/>
  <c r="AK320" i="6"/>
  <c r="AK321" i="6"/>
  <c r="AK322" i="6"/>
  <c r="AK323" i="6"/>
  <c r="AK324" i="6"/>
  <c r="AK325" i="6"/>
  <c r="AK326" i="6"/>
  <c r="AK327" i="6"/>
  <c r="AK328" i="6"/>
  <c r="AK329" i="6"/>
  <c r="AK330" i="6"/>
  <c r="AK331" i="6"/>
  <c r="AK332" i="6"/>
  <c r="AK333" i="6"/>
  <c r="AK334" i="6"/>
  <c r="AK335" i="6"/>
  <c r="AK336" i="6"/>
  <c r="AK337" i="6"/>
  <c r="AK338" i="6"/>
  <c r="AK339" i="6"/>
  <c r="AK340" i="6"/>
  <c r="AK341" i="6"/>
  <c r="AK342" i="6"/>
  <c r="AK343" i="6"/>
  <c r="AK344" i="6"/>
  <c r="AK345" i="6"/>
  <c r="AK346" i="6"/>
  <c r="AK347" i="6"/>
  <c r="AK348" i="6"/>
  <c r="AK349" i="6"/>
  <c r="AK350" i="6"/>
  <c r="AK351" i="6"/>
  <c r="AK352" i="6"/>
  <c r="AK353" i="6"/>
  <c r="AK354" i="6"/>
  <c r="AK355" i="6"/>
  <c r="AK356" i="6"/>
  <c r="AK357" i="6"/>
  <c r="AK358" i="6"/>
  <c r="AK359" i="6"/>
  <c r="AK360" i="6"/>
  <c r="AK361" i="6"/>
  <c r="AK362" i="6"/>
  <c r="AK363" i="6"/>
  <c r="AK364" i="6"/>
  <c r="AK365" i="6"/>
  <c r="AK366" i="6"/>
  <c r="AK367" i="6"/>
  <c r="AK368" i="6"/>
  <c r="AK369" i="6"/>
  <c r="AK370" i="6"/>
  <c r="AK371" i="6"/>
  <c r="AK372" i="6"/>
  <c r="AK373" i="6"/>
  <c r="AK374" i="6"/>
  <c r="AK375" i="6"/>
  <c r="AK376" i="6"/>
  <c r="AK377" i="6"/>
  <c r="AK378" i="6"/>
  <c r="AK379" i="6"/>
  <c r="AK380" i="6"/>
  <c r="AK381" i="6"/>
  <c r="AK382" i="6"/>
  <c r="AK383" i="6"/>
  <c r="AK384" i="6"/>
  <c r="AK385" i="6"/>
  <c r="AK386" i="6"/>
  <c r="AK387" i="6"/>
  <c r="AK388" i="6"/>
  <c r="AK389" i="6"/>
  <c r="AK390" i="6"/>
  <c r="AK391" i="6"/>
  <c r="AK392" i="6"/>
  <c r="AK393" i="6"/>
  <c r="AK394" i="6"/>
  <c r="AK395" i="6"/>
  <c r="AK396" i="6"/>
  <c r="AK397" i="6"/>
  <c r="AK398" i="6"/>
  <c r="AK399" i="6"/>
  <c r="AK400" i="6"/>
  <c r="AK401" i="6"/>
  <c r="AK402" i="6"/>
  <c r="AK403" i="6"/>
  <c r="AK404" i="6"/>
  <c r="AK405" i="6"/>
  <c r="AK406" i="6"/>
  <c r="AK407" i="6"/>
  <c r="AK408" i="6"/>
  <c r="AK409" i="6"/>
  <c r="AK410" i="6"/>
  <c r="AK411" i="6"/>
  <c r="AK2" i="6"/>
  <c r="AJ2" i="6"/>
  <c r="AJ3" i="6"/>
  <c r="AJ4" i="6"/>
  <c r="AJ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80" i="6"/>
  <c r="AJ81" i="6"/>
  <c r="AJ82" i="6"/>
  <c r="AJ83" i="6"/>
  <c r="AJ84" i="6"/>
  <c r="AJ85" i="6"/>
  <c r="AJ86" i="6"/>
  <c r="AJ87" i="6"/>
  <c r="AJ88" i="6"/>
  <c r="AJ89" i="6"/>
  <c r="AJ90" i="6"/>
  <c r="AJ91" i="6"/>
  <c r="AJ92" i="6"/>
  <c r="AJ93" i="6"/>
  <c r="AJ94" i="6"/>
  <c r="AJ95" i="6"/>
  <c r="AJ96" i="6"/>
  <c r="AJ97" i="6"/>
  <c r="AJ98" i="6"/>
  <c r="AJ99" i="6"/>
  <c r="AJ100" i="6"/>
  <c r="AJ101" i="6"/>
  <c r="AJ102" i="6"/>
  <c r="AJ103" i="6"/>
  <c r="AJ104" i="6"/>
  <c r="AJ105" i="6"/>
  <c r="AJ106" i="6"/>
  <c r="AJ107" i="6"/>
  <c r="AJ108" i="6"/>
  <c r="AJ109" i="6"/>
  <c r="AJ110" i="6"/>
  <c r="AJ111" i="6"/>
  <c r="AJ112" i="6"/>
  <c r="AJ113" i="6"/>
  <c r="AJ114" i="6"/>
  <c r="AJ115" i="6"/>
  <c r="AJ116" i="6"/>
  <c r="AJ117" i="6"/>
  <c r="AJ118" i="6"/>
  <c r="AJ119" i="6"/>
  <c r="AJ120" i="6"/>
  <c r="AJ121" i="6"/>
  <c r="AJ122" i="6"/>
  <c r="AJ123" i="6"/>
  <c r="AJ124" i="6"/>
  <c r="AJ125" i="6"/>
  <c r="AJ126" i="6"/>
  <c r="AJ127" i="6"/>
  <c r="AJ128" i="6"/>
  <c r="AJ129" i="6"/>
  <c r="AJ130" i="6"/>
  <c r="AJ131" i="6"/>
  <c r="AJ132" i="6"/>
  <c r="AJ133" i="6"/>
  <c r="AJ134" i="6"/>
  <c r="AJ135" i="6"/>
  <c r="AJ136" i="6"/>
  <c r="AJ137" i="6"/>
  <c r="AJ138" i="6"/>
  <c r="AJ139" i="6"/>
  <c r="AJ140" i="6"/>
  <c r="AJ141" i="6"/>
  <c r="AJ142" i="6"/>
  <c r="AJ143" i="6"/>
  <c r="AJ144" i="6"/>
  <c r="AJ145" i="6"/>
  <c r="AJ146" i="6"/>
  <c r="AJ147" i="6"/>
  <c r="AJ148" i="6"/>
  <c r="AJ149" i="6"/>
  <c r="AJ150" i="6"/>
  <c r="AJ151" i="6"/>
  <c r="AJ152" i="6"/>
  <c r="AJ153" i="6"/>
  <c r="AJ154" i="6"/>
  <c r="AJ155" i="6"/>
  <c r="AJ156" i="6"/>
  <c r="AJ157" i="6"/>
  <c r="AJ158" i="6"/>
  <c r="AJ159" i="6"/>
  <c r="AJ160" i="6"/>
  <c r="AJ161" i="6"/>
  <c r="AJ162" i="6"/>
  <c r="AJ163" i="6"/>
  <c r="AJ164" i="6"/>
  <c r="AJ165" i="6"/>
  <c r="AJ166" i="6"/>
  <c r="AJ167" i="6"/>
  <c r="AJ168" i="6"/>
  <c r="AJ169" i="6"/>
  <c r="AJ170" i="6"/>
  <c r="AJ171" i="6"/>
  <c r="AJ172" i="6"/>
  <c r="AJ173" i="6"/>
  <c r="AJ174" i="6"/>
  <c r="AJ175" i="6"/>
  <c r="AJ176" i="6"/>
  <c r="AJ177" i="6"/>
  <c r="AJ178" i="6"/>
  <c r="AJ179" i="6"/>
  <c r="AJ180" i="6"/>
  <c r="AJ181" i="6"/>
  <c r="AJ182" i="6"/>
  <c r="AJ183" i="6"/>
  <c r="AJ184" i="6"/>
  <c r="AJ185" i="6"/>
  <c r="AJ186" i="6"/>
  <c r="AJ187" i="6"/>
  <c r="AJ188" i="6"/>
  <c r="AJ189" i="6"/>
  <c r="AJ190" i="6"/>
  <c r="AJ191" i="6"/>
  <c r="AJ192" i="6"/>
  <c r="AJ193" i="6"/>
  <c r="AJ194" i="6"/>
  <c r="AJ195" i="6"/>
  <c r="AJ196" i="6"/>
  <c r="AJ197" i="6"/>
  <c r="AJ198" i="6"/>
  <c r="AJ199" i="6"/>
  <c r="AJ200" i="6"/>
  <c r="AJ201" i="6"/>
  <c r="AJ202" i="6"/>
  <c r="AJ203" i="6"/>
  <c r="AJ204" i="6"/>
  <c r="AJ205" i="6"/>
  <c r="AJ206" i="6"/>
  <c r="AJ207" i="6"/>
  <c r="AJ208" i="6"/>
  <c r="AJ209" i="6"/>
  <c r="AJ210" i="6"/>
  <c r="AJ211" i="6"/>
  <c r="AJ212" i="6"/>
  <c r="AJ213" i="6"/>
  <c r="AJ214" i="6"/>
  <c r="AJ215" i="6"/>
  <c r="AJ216" i="6"/>
  <c r="AJ217" i="6"/>
  <c r="AJ218" i="6"/>
  <c r="AJ219" i="6"/>
  <c r="AJ220" i="6"/>
  <c r="AJ221" i="6"/>
  <c r="AJ222" i="6"/>
  <c r="AJ223" i="6"/>
  <c r="AJ224" i="6"/>
  <c r="AJ225" i="6"/>
  <c r="AJ226" i="6"/>
  <c r="AJ227" i="6"/>
  <c r="AJ228" i="6"/>
  <c r="AJ229" i="6"/>
  <c r="AJ230" i="6"/>
  <c r="AJ231" i="6"/>
  <c r="AJ232" i="6"/>
  <c r="AJ233" i="6"/>
  <c r="AJ234" i="6"/>
  <c r="AJ235" i="6"/>
  <c r="AJ236" i="6"/>
  <c r="AJ237" i="6"/>
  <c r="AJ238" i="6"/>
  <c r="AJ239" i="6"/>
  <c r="AJ240" i="6"/>
  <c r="AJ241" i="6"/>
  <c r="AJ242" i="6"/>
  <c r="AJ243" i="6"/>
  <c r="AJ244" i="6"/>
  <c r="AJ245" i="6"/>
  <c r="AJ246" i="6"/>
  <c r="AJ247" i="6"/>
  <c r="AJ248" i="6"/>
  <c r="AJ249" i="6"/>
  <c r="AJ250" i="6"/>
  <c r="AJ251" i="6"/>
  <c r="AJ252" i="6"/>
  <c r="AJ253" i="6"/>
  <c r="AJ254" i="6"/>
  <c r="AJ255" i="6"/>
  <c r="AJ256" i="6"/>
  <c r="AJ257" i="6"/>
  <c r="AJ258" i="6"/>
  <c r="AJ259" i="6"/>
  <c r="AJ260" i="6"/>
  <c r="AJ261" i="6"/>
  <c r="AJ262" i="6"/>
  <c r="AJ263" i="6"/>
  <c r="AJ264" i="6"/>
  <c r="AJ265" i="6"/>
  <c r="AJ266" i="6"/>
  <c r="AJ267" i="6"/>
  <c r="AJ268" i="6"/>
  <c r="AJ269" i="6"/>
  <c r="AJ270" i="6"/>
  <c r="AJ271" i="6"/>
  <c r="AJ272" i="6"/>
  <c r="AJ273" i="6"/>
  <c r="AJ274" i="6"/>
  <c r="AJ275" i="6"/>
  <c r="AJ276" i="6"/>
  <c r="AJ277" i="6"/>
  <c r="AJ278" i="6"/>
  <c r="AJ279" i="6"/>
  <c r="AJ280" i="6"/>
  <c r="AJ281" i="6"/>
  <c r="AJ282" i="6"/>
  <c r="AJ283" i="6"/>
  <c r="AJ284" i="6"/>
  <c r="AJ285" i="6"/>
  <c r="AJ286" i="6"/>
  <c r="AJ287" i="6"/>
  <c r="AJ288" i="6"/>
  <c r="AJ289" i="6"/>
  <c r="AJ290" i="6"/>
  <c r="AJ291" i="6"/>
  <c r="AJ292" i="6"/>
  <c r="AJ293" i="6"/>
  <c r="AJ294" i="6"/>
  <c r="AJ295" i="6"/>
  <c r="AJ296" i="6"/>
  <c r="AJ297" i="6"/>
  <c r="AJ298" i="6"/>
  <c r="AJ299" i="6"/>
  <c r="AJ300" i="6"/>
  <c r="AJ301" i="6"/>
  <c r="AJ302" i="6"/>
  <c r="AJ303" i="6"/>
  <c r="AJ304" i="6"/>
  <c r="AJ305" i="6"/>
  <c r="AJ306" i="6"/>
  <c r="AJ307" i="6"/>
  <c r="AJ308" i="6"/>
  <c r="AJ309" i="6"/>
  <c r="AJ310" i="6"/>
  <c r="AJ311" i="6"/>
  <c r="AJ312" i="6"/>
  <c r="AJ313" i="6"/>
  <c r="AJ314" i="6"/>
  <c r="AJ315" i="6"/>
  <c r="AJ316" i="6"/>
  <c r="AJ317" i="6"/>
  <c r="AJ318" i="6"/>
  <c r="AJ319" i="6"/>
  <c r="AJ320" i="6"/>
  <c r="AJ321" i="6"/>
  <c r="AJ322" i="6"/>
  <c r="AJ323" i="6"/>
  <c r="AJ324" i="6"/>
  <c r="AJ325" i="6"/>
  <c r="AJ326" i="6"/>
  <c r="AJ327" i="6"/>
  <c r="AJ328" i="6"/>
  <c r="AJ329" i="6"/>
  <c r="AJ330" i="6"/>
  <c r="AJ331" i="6"/>
  <c r="AJ332" i="6"/>
  <c r="AJ333" i="6"/>
  <c r="AJ334" i="6"/>
  <c r="AJ335" i="6"/>
  <c r="AJ336" i="6"/>
  <c r="AJ337" i="6"/>
  <c r="AJ338" i="6"/>
  <c r="AJ339" i="6"/>
  <c r="AJ340" i="6"/>
  <c r="AJ341" i="6"/>
  <c r="AJ342" i="6"/>
  <c r="AJ343" i="6"/>
  <c r="AJ344" i="6"/>
  <c r="AJ345" i="6"/>
  <c r="AJ346" i="6"/>
  <c r="AJ347" i="6"/>
  <c r="AJ348" i="6"/>
  <c r="AJ349" i="6"/>
  <c r="AJ350" i="6"/>
  <c r="AJ351" i="6"/>
  <c r="AJ352" i="6"/>
  <c r="AJ353" i="6"/>
  <c r="AJ354" i="6"/>
  <c r="AJ355" i="6"/>
  <c r="AJ356" i="6"/>
  <c r="AJ357" i="6"/>
  <c r="AJ358" i="6"/>
  <c r="AJ359" i="6"/>
  <c r="AJ360" i="6"/>
  <c r="AJ361" i="6"/>
  <c r="AJ362" i="6"/>
  <c r="AJ363" i="6"/>
  <c r="AJ364" i="6"/>
  <c r="AJ365" i="6"/>
  <c r="AJ366" i="6"/>
  <c r="AJ367" i="6"/>
  <c r="AJ368" i="6"/>
  <c r="AJ369" i="6"/>
  <c r="AJ370" i="6"/>
  <c r="AJ371" i="6"/>
  <c r="AJ372" i="6"/>
  <c r="AJ373" i="6"/>
  <c r="AJ374" i="6"/>
  <c r="AJ375" i="6"/>
  <c r="AJ376" i="6"/>
  <c r="AJ377" i="6"/>
  <c r="AJ378" i="6"/>
  <c r="AJ379" i="6"/>
  <c r="AJ380" i="6"/>
  <c r="AJ381" i="6"/>
  <c r="AJ382" i="6"/>
  <c r="AJ383" i="6"/>
  <c r="AJ384" i="6"/>
  <c r="AJ385" i="6"/>
  <c r="AJ386" i="6"/>
  <c r="AJ387" i="6"/>
  <c r="AJ388" i="6"/>
  <c r="AJ389" i="6"/>
  <c r="AJ390" i="6"/>
  <c r="AJ391" i="6"/>
  <c r="AJ392" i="6"/>
  <c r="AJ393" i="6"/>
  <c r="AJ394" i="6"/>
  <c r="AJ395" i="6"/>
  <c r="AJ396" i="6"/>
  <c r="AJ397" i="6"/>
  <c r="AJ398" i="6"/>
  <c r="AJ399" i="6"/>
  <c r="AJ400" i="6"/>
  <c r="AJ401" i="6"/>
  <c r="AJ402" i="6"/>
  <c r="AJ403" i="6"/>
  <c r="AJ404" i="6"/>
  <c r="AJ405" i="6"/>
  <c r="AJ406" i="6"/>
  <c r="AJ407" i="6"/>
  <c r="AJ408" i="6"/>
  <c r="AJ409" i="6"/>
  <c r="AJ410" i="6"/>
  <c r="AJ411" i="6"/>
  <c r="AL3" i="6"/>
  <c r="AP3" i="6" s="1" a="1"/>
  <c r="AP3" i="6" s="1"/>
  <c r="AL4" i="6"/>
  <c r="AP4" i="6" s="1" a="1"/>
  <c r="AP4" i="6" s="1"/>
  <c r="AL5" i="6"/>
  <c r="AP5" i="6" s="1" a="1"/>
  <c r="AP5" i="6" s="1"/>
  <c r="AL6" i="6"/>
  <c r="AP6" i="6" s="1" a="1"/>
  <c r="AP6" i="6" s="1"/>
  <c r="AL7" i="6"/>
  <c r="AP7" i="6" s="1" a="1"/>
  <c r="AP7" i="6" s="1"/>
  <c r="AL8" i="6"/>
  <c r="AL9" i="6"/>
  <c r="AP9" i="6" s="1" a="1"/>
  <c r="AP9" i="6" s="1"/>
  <c r="AL10" i="6"/>
  <c r="AL11" i="6"/>
  <c r="AL12" i="6"/>
  <c r="AL13" i="6"/>
  <c r="AL14" i="6"/>
  <c r="AP14" i="6" s="1" a="1"/>
  <c r="AP14" i="6" s="1"/>
  <c r="AL15" i="6"/>
  <c r="AL16" i="6"/>
  <c r="AL17" i="6"/>
  <c r="AP17" i="6" s="1" a="1"/>
  <c r="AP17" i="6" s="1"/>
  <c r="AL18" i="6"/>
  <c r="AP18" i="6" s="1" a="1"/>
  <c r="AP18" i="6" s="1"/>
  <c r="AL19" i="6"/>
  <c r="AP19" i="6" s="1" a="1"/>
  <c r="AP19" i="6" s="1"/>
  <c r="AL20" i="6"/>
  <c r="AP20" i="6" s="1" a="1"/>
  <c r="AP20" i="6" s="1"/>
  <c r="AL21" i="6"/>
  <c r="AP21" i="6" s="1" a="1"/>
  <c r="AP21" i="6" s="1"/>
  <c r="AL22" i="6"/>
  <c r="AP22" i="6" s="1" a="1"/>
  <c r="AP22" i="6" s="1"/>
  <c r="AL23" i="6"/>
  <c r="AP23" i="6" s="1" a="1"/>
  <c r="AP23" i="6" s="1"/>
  <c r="AL24" i="6"/>
  <c r="AL25" i="6"/>
  <c r="AP25" i="6" s="1" a="1"/>
  <c r="AP25" i="6" s="1"/>
  <c r="AL26" i="6"/>
  <c r="AL27" i="6"/>
  <c r="AL28" i="6"/>
  <c r="AL29" i="6"/>
  <c r="AL30" i="6"/>
  <c r="AP30" i="6" s="1" a="1"/>
  <c r="AP30" i="6" s="1"/>
  <c r="AL31" i="6"/>
  <c r="AP31" i="6" s="1" a="1"/>
  <c r="AP31" i="6" s="1"/>
  <c r="AL32" i="6"/>
  <c r="AL33" i="6"/>
  <c r="AP33" i="6" s="1" a="1"/>
  <c r="AP33" i="6" s="1"/>
  <c r="AL34" i="6"/>
  <c r="AP34" i="6" s="1" a="1"/>
  <c r="AP34" i="6" s="1"/>
  <c r="AL35" i="6"/>
  <c r="AP35" i="6" s="1" a="1"/>
  <c r="AP35" i="6" s="1"/>
  <c r="AL36" i="6"/>
  <c r="AP36" i="6" s="1" a="1"/>
  <c r="AP36" i="6" s="1"/>
  <c r="AL37" i="6"/>
  <c r="AP37" i="6" s="1" a="1"/>
  <c r="AP37" i="6" s="1"/>
  <c r="AL38" i="6"/>
  <c r="AP38" i="6" s="1" a="1"/>
  <c r="AP38" i="6" s="1"/>
  <c r="AL39" i="6"/>
  <c r="AP39" i="6" s="1" a="1"/>
  <c r="AP39" i="6" s="1"/>
  <c r="AL40" i="6"/>
  <c r="AL41" i="6"/>
  <c r="AP41" i="6" s="1" a="1"/>
  <c r="AP41" i="6" s="1"/>
  <c r="AL42" i="6"/>
  <c r="AL43" i="6"/>
  <c r="AL44" i="6"/>
  <c r="AL45" i="6"/>
  <c r="AL46" i="6"/>
  <c r="AP46" i="6" s="1" a="1"/>
  <c r="AP46" i="6" s="1"/>
  <c r="AL47" i="6"/>
  <c r="AP47" i="6" s="1" a="1"/>
  <c r="AP47" i="6" s="1"/>
  <c r="AL48" i="6"/>
  <c r="AL49" i="6"/>
  <c r="AP49" i="6" s="1" a="1"/>
  <c r="AP49" i="6" s="1"/>
  <c r="AL50" i="6"/>
  <c r="AP50" i="6" s="1" a="1"/>
  <c r="AP50" i="6" s="1"/>
  <c r="AL51" i="6"/>
  <c r="AP51" i="6" s="1" a="1"/>
  <c r="AP51" i="6" s="1"/>
  <c r="AL52" i="6"/>
  <c r="AP52" i="6" s="1" a="1"/>
  <c r="AP52" i="6" s="1"/>
  <c r="AL53" i="6"/>
  <c r="AP53" i="6" s="1" a="1"/>
  <c r="AP53" i="6" s="1"/>
  <c r="AL54" i="6"/>
  <c r="AP54" i="6" s="1" a="1"/>
  <c r="AP54" i="6" s="1"/>
  <c r="AL55" i="6"/>
  <c r="AP55" i="6" s="1" a="1"/>
  <c r="AP55" i="6" s="1"/>
  <c r="AL56" i="6"/>
  <c r="AL57" i="6"/>
  <c r="AP57" i="6" s="1" a="1"/>
  <c r="AP57" i="6" s="1"/>
  <c r="AL58" i="6"/>
  <c r="AL59" i="6"/>
  <c r="AL60" i="6"/>
  <c r="AL61" i="6"/>
  <c r="AL62" i="6"/>
  <c r="AP62" i="6" s="1" a="1"/>
  <c r="AP62" i="6" s="1"/>
  <c r="AL63" i="6"/>
  <c r="AP63" i="6" s="1" a="1"/>
  <c r="AP63" i="6" s="1"/>
  <c r="AL64" i="6"/>
  <c r="AL65" i="6"/>
  <c r="AP65" i="6" s="1" a="1"/>
  <c r="AP65" i="6" s="1"/>
  <c r="AL66" i="6"/>
  <c r="AP66" i="6" s="1" a="1"/>
  <c r="AP66" i="6" s="1"/>
  <c r="AL67" i="6"/>
  <c r="AP67" i="6" s="1" a="1"/>
  <c r="AP67" i="6" s="1"/>
  <c r="AL68" i="6"/>
  <c r="AP68" i="6" s="1" a="1"/>
  <c r="AP68" i="6" s="1"/>
  <c r="AL69" i="6"/>
  <c r="AP69" i="6" s="1" a="1"/>
  <c r="AP69" i="6" s="1"/>
  <c r="AL70" i="6"/>
  <c r="AP70" i="6" s="1" a="1"/>
  <c r="AP70" i="6" s="1"/>
  <c r="AL71" i="6"/>
  <c r="AP71" i="6" s="1" a="1"/>
  <c r="AP71" i="6" s="1"/>
  <c r="AL72" i="6"/>
  <c r="AL73" i="6"/>
  <c r="AP73" i="6" s="1" a="1"/>
  <c r="AP73" i="6" s="1"/>
  <c r="AL74" i="6"/>
  <c r="AL75" i="6"/>
  <c r="AL76" i="6"/>
  <c r="AL77" i="6"/>
  <c r="AL78" i="6"/>
  <c r="AP78" i="6" s="1" a="1"/>
  <c r="AP78" i="6" s="1"/>
  <c r="AL79" i="6"/>
  <c r="AP79" i="6" s="1" a="1"/>
  <c r="AP79" i="6" s="1"/>
  <c r="AL80" i="6"/>
  <c r="AL81" i="6"/>
  <c r="AP81" i="6" s="1" a="1"/>
  <c r="AP81" i="6" s="1"/>
  <c r="AL82" i="6"/>
  <c r="AP82" i="6" s="1" a="1"/>
  <c r="AP82" i="6" s="1"/>
  <c r="AL83" i="6"/>
  <c r="AP83" i="6" s="1" a="1"/>
  <c r="AP83" i="6" s="1"/>
  <c r="AL84" i="6"/>
  <c r="AP84" i="6" s="1" a="1"/>
  <c r="AP84" i="6" s="1"/>
  <c r="AL85" i="6"/>
  <c r="AP85" i="6" s="1" a="1"/>
  <c r="AP85" i="6" s="1"/>
  <c r="AL86" i="6"/>
  <c r="AP86" i="6" s="1" a="1"/>
  <c r="AP86" i="6" s="1"/>
  <c r="AL87" i="6"/>
  <c r="AP87" i="6" s="1" a="1"/>
  <c r="AP87" i="6" s="1"/>
  <c r="AL88" i="6"/>
  <c r="AL89" i="6"/>
  <c r="AP89" i="6" s="1" a="1"/>
  <c r="AP89" i="6" s="1"/>
  <c r="AL90" i="6"/>
  <c r="AL91" i="6"/>
  <c r="AL92" i="6"/>
  <c r="AL93" i="6"/>
  <c r="AL94" i="6"/>
  <c r="AP94" i="6" s="1" a="1"/>
  <c r="AP94" i="6" s="1"/>
  <c r="AL95" i="6"/>
  <c r="AP95" i="6" s="1" a="1"/>
  <c r="AP95" i="6" s="1"/>
  <c r="AL96" i="6"/>
  <c r="AL97" i="6"/>
  <c r="AP97" i="6" s="1" a="1"/>
  <c r="AP97" i="6" s="1"/>
  <c r="AL98" i="6"/>
  <c r="AP98" i="6" s="1" a="1"/>
  <c r="AP98" i="6" s="1"/>
  <c r="AL99" i="6"/>
  <c r="AP99" i="6" s="1" a="1"/>
  <c r="AP99" i="6" s="1"/>
  <c r="AL100" i="6"/>
  <c r="AP100" i="6" s="1" a="1"/>
  <c r="AP100" i="6" s="1"/>
  <c r="AL101" i="6"/>
  <c r="AP101" i="6" s="1" a="1"/>
  <c r="AP101" i="6" s="1"/>
  <c r="AL102" i="6"/>
  <c r="AP102" i="6" s="1" a="1"/>
  <c r="AP102" i="6" s="1"/>
  <c r="AL103" i="6"/>
  <c r="AP103" i="6" s="1" a="1"/>
  <c r="AP103" i="6" s="1"/>
  <c r="AL104" i="6"/>
  <c r="AL105" i="6"/>
  <c r="AP105" i="6" s="1" a="1"/>
  <c r="AP105" i="6" s="1"/>
  <c r="AL106" i="6"/>
  <c r="AL107" i="6"/>
  <c r="AL108" i="6"/>
  <c r="AL109" i="6"/>
  <c r="AL110" i="6"/>
  <c r="AP110" i="6" s="1" a="1"/>
  <c r="AP110" i="6" s="1"/>
  <c r="AL111" i="6"/>
  <c r="AP111" i="6" s="1" a="1"/>
  <c r="AP111" i="6" s="1"/>
  <c r="AL112" i="6"/>
  <c r="AL113" i="6"/>
  <c r="AP113" i="6" s="1" a="1"/>
  <c r="AP113" i="6" s="1"/>
  <c r="AL114" i="6"/>
  <c r="AP114" i="6" s="1" a="1"/>
  <c r="AP114" i="6" s="1"/>
  <c r="AL115" i="6"/>
  <c r="AP115" i="6" s="1" a="1"/>
  <c r="AP115" i="6" s="1"/>
  <c r="AL116" i="6"/>
  <c r="AP116" i="6" s="1" a="1"/>
  <c r="AP116" i="6" s="1"/>
  <c r="AL117" i="6"/>
  <c r="AP117" i="6" s="1" a="1"/>
  <c r="AP117" i="6" s="1"/>
  <c r="AL118" i="6"/>
  <c r="AP118" i="6" s="1" a="1"/>
  <c r="AP118" i="6" s="1"/>
  <c r="AL119" i="6"/>
  <c r="AP119" i="6" s="1" a="1"/>
  <c r="AP119" i="6" s="1"/>
  <c r="AL120" i="6"/>
  <c r="AL121" i="6"/>
  <c r="AP121" i="6" s="1" a="1"/>
  <c r="AP121" i="6" s="1"/>
  <c r="AL122" i="6"/>
  <c r="AL123" i="6"/>
  <c r="AL124" i="6"/>
  <c r="AL125" i="6"/>
  <c r="AL126" i="6"/>
  <c r="AP126" i="6" s="1" a="1"/>
  <c r="AP126" i="6" s="1"/>
  <c r="AL127" i="6"/>
  <c r="AP127" i="6" s="1" a="1"/>
  <c r="AP127" i="6" s="1"/>
  <c r="AL128" i="6"/>
  <c r="AL129" i="6"/>
  <c r="AP129" i="6" s="1" a="1"/>
  <c r="AP129" i="6" s="1"/>
  <c r="AL130" i="6"/>
  <c r="AP130" i="6" s="1" a="1"/>
  <c r="AP130" i="6" s="1"/>
  <c r="AL131" i="6"/>
  <c r="AP131" i="6" s="1" a="1"/>
  <c r="AP131" i="6" s="1"/>
  <c r="AL132" i="6"/>
  <c r="AP132" i="6" s="1" a="1"/>
  <c r="AP132" i="6" s="1"/>
  <c r="AL133" i="6"/>
  <c r="AP133" i="6" s="1" a="1"/>
  <c r="AP133" i="6" s="1"/>
  <c r="AL134" i="6"/>
  <c r="AP134" i="6" s="1" a="1"/>
  <c r="AP134" i="6" s="1"/>
  <c r="AL135" i="6"/>
  <c r="AP135" i="6" s="1" a="1"/>
  <c r="AP135" i="6" s="1"/>
  <c r="AL136" i="6"/>
  <c r="AL137" i="6"/>
  <c r="AP137" i="6" s="1" a="1"/>
  <c r="AP137" i="6" s="1"/>
  <c r="AL138" i="6"/>
  <c r="AL139" i="6"/>
  <c r="AL140" i="6"/>
  <c r="AL141" i="6"/>
  <c r="AL142" i="6"/>
  <c r="AP142" i="6" s="1" a="1"/>
  <c r="AP142" i="6" s="1"/>
  <c r="AL143" i="6"/>
  <c r="AP143" i="6" s="1" a="1"/>
  <c r="AP143" i="6" s="1"/>
  <c r="AL144" i="6"/>
  <c r="AL145" i="6"/>
  <c r="AL146" i="6"/>
  <c r="AP146" i="6" s="1" a="1"/>
  <c r="AP146" i="6" s="1"/>
  <c r="AL147" i="6"/>
  <c r="AP147" i="6" s="1" a="1"/>
  <c r="AP147" i="6" s="1"/>
  <c r="AL148" i="6"/>
  <c r="AP148" i="6" s="1" a="1"/>
  <c r="AP148" i="6" s="1"/>
  <c r="AL149" i="6"/>
  <c r="AP149" i="6" s="1" a="1"/>
  <c r="AP149" i="6" s="1"/>
  <c r="AL150" i="6"/>
  <c r="AP150" i="6" s="1" a="1"/>
  <c r="AP150" i="6" s="1"/>
  <c r="AL151" i="6"/>
  <c r="AP151" i="6" s="1" a="1"/>
  <c r="AP151" i="6" s="1"/>
  <c r="AL152" i="6"/>
  <c r="AL153" i="6"/>
  <c r="AP153" i="6" s="1" a="1"/>
  <c r="AP153" i="6" s="1"/>
  <c r="AL154" i="6"/>
  <c r="AL155" i="6"/>
  <c r="AL156" i="6"/>
  <c r="AL157" i="6"/>
  <c r="AL158" i="6"/>
  <c r="AP158" i="6" s="1" a="1"/>
  <c r="AP158" i="6" s="1"/>
  <c r="AL159" i="6"/>
  <c r="AP159" i="6" s="1" a="1"/>
  <c r="AP159" i="6" s="1"/>
  <c r="AL160" i="6"/>
  <c r="AL161" i="6"/>
  <c r="AL162" i="6"/>
  <c r="AP162" i="6" s="1" a="1"/>
  <c r="AP162" i="6" s="1"/>
  <c r="AL163" i="6"/>
  <c r="AP163" i="6" s="1" a="1"/>
  <c r="AP163" i="6" s="1"/>
  <c r="AL164" i="6"/>
  <c r="AP164" i="6" s="1" a="1"/>
  <c r="AP164" i="6" s="1"/>
  <c r="AL165" i="6"/>
  <c r="AP165" i="6" s="1" a="1"/>
  <c r="AP165" i="6" s="1"/>
  <c r="AL166" i="6"/>
  <c r="AP166" i="6" s="1" a="1"/>
  <c r="AP166" i="6" s="1"/>
  <c r="AL167" i="6"/>
  <c r="AP167" i="6" s="1" a="1"/>
  <c r="AP167" i="6" s="1"/>
  <c r="AL168" i="6"/>
  <c r="AL169" i="6"/>
  <c r="AP169" i="6" s="1" a="1"/>
  <c r="AP169" i="6" s="1"/>
  <c r="AL170" i="6"/>
  <c r="AL171" i="6"/>
  <c r="AL172" i="6"/>
  <c r="AL173" i="6"/>
  <c r="AL174" i="6"/>
  <c r="AP174" i="6" s="1" a="1"/>
  <c r="AP174" i="6" s="1"/>
  <c r="AL175" i="6"/>
  <c r="AP175" i="6" s="1" a="1"/>
  <c r="AP175" i="6" s="1"/>
  <c r="AL176" i="6"/>
  <c r="AL177" i="6"/>
  <c r="AL178" i="6"/>
  <c r="AP178" i="6" s="1" a="1"/>
  <c r="AP178" i="6" s="1"/>
  <c r="AL179" i="6"/>
  <c r="AP179" i="6" s="1" a="1"/>
  <c r="AP179" i="6" s="1"/>
  <c r="AL180" i="6"/>
  <c r="AP180" i="6" s="1" a="1"/>
  <c r="AP180" i="6" s="1"/>
  <c r="AL181" i="6"/>
  <c r="AL182" i="6"/>
  <c r="AP182" i="6" s="1" a="1"/>
  <c r="AP182" i="6" s="1"/>
  <c r="AL183" i="6"/>
  <c r="AP183" i="6" s="1" a="1"/>
  <c r="AP183" i="6" s="1"/>
  <c r="AL184" i="6"/>
  <c r="AL185" i="6"/>
  <c r="AP185" i="6" s="1" a="1"/>
  <c r="AP185" i="6" s="1"/>
  <c r="AL186" i="6"/>
  <c r="AL187" i="6"/>
  <c r="AL188" i="6"/>
  <c r="AL189" i="6"/>
  <c r="AL190" i="6"/>
  <c r="AP190" i="6" s="1" a="1"/>
  <c r="AP190" i="6" s="1"/>
  <c r="AL191" i="6"/>
  <c r="AP191" i="6" s="1" a="1"/>
  <c r="AP191" i="6" s="1"/>
  <c r="AL192" i="6"/>
  <c r="AL193" i="6"/>
  <c r="AL194" i="6"/>
  <c r="AP194" i="6" s="1" a="1"/>
  <c r="AP194" i="6" s="1"/>
  <c r="AL195" i="6"/>
  <c r="AP195" i="6" s="1" a="1"/>
  <c r="AP195" i="6" s="1"/>
  <c r="AL196" i="6"/>
  <c r="AP196" i="6" s="1" a="1"/>
  <c r="AP196" i="6" s="1"/>
  <c r="AL197" i="6"/>
  <c r="AL198" i="6"/>
  <c r="AP198" i="6" s="1" a="1"/>
  <c r="AP198" i="6" s="1"/>
  <c r="AL199" i="6"/>
  <c r="AL200" i="6"/>
  <c r="AL201" i="6"/>
  <c r="AP201" i="6" s="1" a="1"/>
  <c r="AP201" i="6" s="1"/>
  <c r="AL202" i="6"/>
  <c r="AL203" i="6"/>
  <c r="AL204" i="6"/>
  <c r="AL205" i="6"/>
  <c r="AL206" i="6"/>
  <c r="AP206" i="6" s="1" a="1"/>
  <c r="AP206" i="6" s="1"/>
  <c r="AL207" i="6"/>
  <c r="AP207" i="6" s="1" a="1"/>
  <c r="AP207" i="6" s="1"/>
  <c r="AL208" i="6"/>
  <c r="AL209" i="6"/>
  <c r="AL210" i="6"/>
  <c r="AL211" i="6"/>
  <c r="AP211" i="6" s="1" a="1"/>
  <c r="AP211" i="6" s="1"/>
  <c r="AL212" i="6"/>
  <c r="AP212" i="6" s="1" a="1"/>
  <c r="AP212" i="6" s="1"/>
  <c r="AL213" i="6"/>
  <c r="AL214" i="6"/>
  <c r="AP214" i="6" s="1" a="1"/>
  <c r="AP214" i="6" s="1"/>
  <c r="AL215" i="6"/>
  <c r="AP215" i="6" s="1" a="1"/>
  <c r="AP215" i="6" s="1"/>
  <c r="AL216" i="6"/>
  <c r="AL217" i="6"/>
  <c r="AP217" i="6" s="1" a="1"/>
  <c r="AP217" i="6" s="1"/>
  <c r="AL218" i="6"/>
  <c r="AL219" i="6"/>
  <c r="AL220" i="6"/>
  <c r="AL221" i="6"/>
  <c r="AL222" i="6"/>
  <c r="AP222" i="6" s="1" a="1"/>
  <c r="AP222" i="6" s="1"/>
  <c r="AL223" i="6"/>
  <c r="AP223" i="6" s="1" a="1"/>
  <c r="AP223" i="6" s="1"/>
  <c r="AL224" i="6"/>
  <c r="AL225" i="6"/>
  <c r="AL226" i="6"/>
  <c r="AL227" i="6"/>
  <c r="AP227" i="6" s="1" a="1"/>
  <c r="AP227" i="6" s="1"/>
  <c r="AL228" i="6"/>
  <c r="AP228" i="6" s="1" a="1"/>
  <c r="AP228" i="6" s="1"/>
  <c r="AL229" i="6"/>
  <c r="AL230" i="6"/>
  <c r="AP230" i="6" s="1" a="1"/>
  <c r="AP230" i="6" s="1"/>
  <c r="AL231" i="6"/>
  <c r="AL232" i="6"/>
  <c r="AL233" i="6"/>
  <c r="AP233" i="6" s="1" a="1"/>
  <c r="AP233" i="6" s="1"/>
  <c r="AL234" i="6"/>
  <c r="AL235" i="6"/>
  <c r="AL236" i="6"/>
  <c r="AL237" i="6"/>
  <c r="AL238" i="6"/>
  <c r="AP238" i="6" s="1" a="1"/>
  <c r="AP238" i="6" s="1"/>
  <c r="AL239" i="6"/>
  <c r="AP239" i="6" s="1" a="1"/>
  <c r="AP239" i="6" s="1"/>
  <c r="AL240" i="6"/>
  <c r="AL241" i="6"/>
  <c r="AL242" i="6"/>
  <c r="AL243" i="6"/>
  <c r="AP243" i="6" s="1" a="1"/>
  <c r="AP243" i="6" s="1"/>
  <c r="AL244" i="6"/>
  <c r="AP244" i="6" s="1" a="1"/>
  <c r="AP244" i="6" s="1"/>
  <c r="AL245" i="6"/>
  <c r="AL246" i="6"/>
  <c r="AL247" i="6"/>
  <c r="AP247" i="6" s="1" a="1"/>
  <c r="AP247" i="6" s="1"/>
  <c r="AL248" i="6"/>
  <c r="AL249" i="6"/>
  <c r="AP249" i="6" s="1" a="1"/>
  <c r="AP249" i="6" s="1"/>
  <c r="AL250" i="6"/>
  <c r="AL251" i="6"/>
  <c r="AL252" i="6"/>
  <c r="AL253" i="6"/>
  <c r="AL254" i="6"/>
  <c r="AP254" i="6" s="1" a="1"/>
  <c r="AP254" i="6" s="1"/>
  <c r="AL255" i="6"/>
  <c r="AP255" i="6" s="1" a="1"/>
  <c r="AP255" i="6" s="1"/>
  <c r="AL256" i="6"/>
  <c r="AL257" i="6"/>
  <c r="AL258" i="6"/>
  <c r="AL259" i="6"/>
  <c r="AP259" i="6" s="1" a="1"/>
  <c r="AP259" i="6" s="1"/>
  <c r="AL260" i="6"/>
  <c r="AP260" i="6" s="1" a="1"/>
  <c r="AP260" i="6" s="1"/>
  <c r="AL261" i="6"/>
  <c r="AL262" i="6"/>
  <c r="AP262" i="6" s="1" a="1"/>
  <c r="AP262" i="6" s="1"/>
  <c r="AL263" i="6"/>
  <c r="AL264" i="6"/>
  <c r="AL265" i="6"/>
  <c r="AP265" i="6" s="1" a="1"/>
  <c r="AP265" i="6" s="1"/>
  <c r="AL266" i="6"/>
  <c r="AL267" i="6"/>
  <c r="AL268" i="6"/>
  <c r="AL269" i="6"/>
  <c r="AL270" i="6"/>
  <c r="AP270" i="6" s="1" a="1"/>
  <c r="AP270" i="6" s="1"/>
  <c r="AL271" i="6"/>
  <c r="AP271" i="6" s="1" a="1"/>
  <c r="AP271" i="6" s="1"/>
  <c r="AL272" i="6"/>
  <c r="AL273" i="6"/>
  <c r="AL274" i="6"/>
  <c r="AL275" i="6"/>
  <c r="AP275" i="6" s="1" a="1"/>
  <c r="AP275" i="6" s="1"/>
  <c r="AL276" i="6"/>
  <c r="AP276" i="6" s="1" a="1"/>
  <c r="AP276" i="6" s="1"/>
  <c r="AL277" i="6"/>
  <c r="AL278" i="6"/>
  <c r="AP278" i="6" s="1" a="1"/>
  <c r="AP278" i="6" s="1"/>
  <c r="AL279" i="6"/>
  <c r="AL280" i="6"/>
  <c r="AL281" i="6"/>
  <c r="AP281" i="6" s="1" a="1"/>
  <c r="AP281" i="6" s="1"/>
  <c r="AL282" i="6"/>
  <c r="AL283" i="6"/>
  <c r="AL284" i="6"/>
  <c r="AL285" i="6"/>
  <c r="AL286" i="6"/>
  <c r="AP286" i="6" s="1" a="1"/>
  <c r="AP286" i="6" s="1"/>
  <c r="AL287" i="6"/>
  <c r="AP287" i="6" s="1" a="1"/>
  <c r="AP287" i="6" s="1"/>
  <c r="AL288" i="6"/>
  <c r="AL289" i="6"/>
  <c r="AL290" i="6"/>
  <c r="AL291" i="6"/>
  <c r="AP291" i="6" s="1" a="1"/>
  <c r="AP291" i="6" s="1"/>
  <c r="AL292" i="6"/>
  <c r="AP292" i="6" s="1" a="1"/>
  <c r="AP292" i="6" s="1"/>
  <c r="AL293" i="6"/>
  <c r="AL294" i="6"/>
  <c r="AP294" i="6" s="1" a="1"/>
  <c r="AP294" i="6" s="1"/>
  <c r="AL295" i="6"/>
  <c r="AL296" i="6"/>
  <c r="AL297" i="6"/>
  <c r="AP297" i="6" s="1" a="1"/>
  <c r="AP297" i="6" s="1"/>
  <c r="AL298" i="6"/>
  <c r="AL299" i="6"/>
  <c r="AL300" i="6"/>
  <c r="AL301" i="6"/>
  <c r="AL302" i="6"/>
  <c r="AP302" i="6" s="1" a="1"/>
  <c r="AP302" i="6" s="1"/>
  <c r="AL303" i="6"/>
  <c r="AP303" i="6" s="1" a="1"/>
  <c r="AP303" i="6" s="1"/>
  <c r="AL304" i="6"/>
  <c r="AL305" i="6"/>
  <c r="AL306" i="6"/>
  <c r="AL307" i="6"/>
  <c r="AP307" i="6" s="1" a="1"/>
  <c r="AP307" i="6" s="1"/>
  <c r="AL308" i="6"/>
  <c r="AP308" i="6" s="1" a="1"/>
  <c r="AP308" i="6" s="1"/>
  <c r="AL309" i="6"/>
  <c r="AL310" i="6"/>
  <c r="AP310" i="6" s="1" a="1"/>
  <c r="AP310" i="6" s="1"/>
  <c r="AL311" i="6"/>
  <c r="AL312" i="6"/>
  <c r="AL313" i="6"/>
  <c r="AP313" i="6" s="1" a="1"/>
  <c r="AP313" i="6" s="1"/>
  <c r="AL314" i="6"/>
  <c r="AL315" i="6"/>
  <c r="AL316" i="6"/>
  <c r="AL317" i="6"/>
  <c r="AL318" i="6"/>
  <c r="AP318" i="6" s="1" a="1"/>
  <c r="AP318" i="6" s="1"/>
  <c r="AL319" i="6"/>
  <c r="AP319" i="6" s="1" a="1"/>
  <c r="AP319" i="6" s="1"/>
  <c r="AL320" i="6"/>
  <c r="AL321" i="6"/>
  <c r="AL322" i="6"/>
  <c r="AL323" i="6"/>
  <c r="AP323" i="6" s="1" a="1"/>
  <c r="AP323" i="6" s="1"/>
  <c r="AL324" i="6"/>
  <c r="AP324" i="6" s="1" a="1"/>
  <c r="AP324" i="6" s="1"/>
  <c r="AL325" i="6"/>
  <c r="AL326" i="6"/>
  <c r="AP326" i="6" s="1" a="1"/>
  <c r="AP326" i="6" s="1"/>
  <c r="AL327" i="6"/>
  <c r="AL328" i="6"/>
  <c r="AL329" i="6"/>
  <c r="AP329" i="6" s="1" a="1"/>
  <c r="AP329" i="6" s="1"/>
  <c r="AL330" i="6"/>
  <c r="AL331" i="6"/>
  <c r="AL332" i="6"/>
  <c r="AL333" i="6"/>
  <c r="AL334" i="6"/>
  <c r="AP334" i="6" s="1" a="1"/>
  <c r="AP334" i="6" s="1"/>
  <c r="AR334" i="6" s="1"/>
  <c r="AL335" i="6"/>
  <c r="AL336" i="6"/>
  <c r="AL337" i="6"/>
  <c r="AL338" i="6"/>
  <c r="AL339" i="6"/>
  <c r="AP339" i="6" s="1" a="1"/>
  <c r="AP339" i="6" s="1"/>
  <c r="AR339" i="6" s="1"/>
  <c r="AL340" i="6"/>
  <c r="AP340" i="6" s="1" a="1"/>
  <c r="AP340" i="6" s="1"/>
  <c r="AR340" i="6" s="1"/>
  <c r="AL341" i="6"/>
  <c r="AL342" i="6"/>
  <c r="AL343" i="6"/>
  <c r="AL344" i="6"/>
  <c r="AL345" i="6"/>
  <c r="AP345" i="6" s="1" a="1"/>
  <c r="AP345" i="6" s="1"/>
  <c r="AR345" i="6" s="1"/>
  <c r="AL346" i="6"/>
  <c r="AL347" i="6"/>
  <c r="AL348" i="6"/>
  <c r="AL349" i="6"/>
  <c r="AL350" i="6"/>
  <c r="AP350" i="6" s="1" a="1"/>
  <c r="AP350" i="6" s="1"/>
  <c r="AR350" i="6" s="1"/>
  <c r="AL351" i="6"/>
  <c r="AP351" i="6" s="1" a="1"/>
  <c r="AP351" i="6" s="1"/>
  <c r="AR351" i="6" s="1"/>
  <c r="AL352" i="6"/>
  <c r="AL353" i="6"/>
  <c r="AL354" i="6"/>
  <c r="AL355" i="6"/>
  <c r="AP355" i="6" s="1" a="1"/>
  <c r="AP355" i="6" s="1"/>
  <c r="AR355" i="6" s="1"/>
  <c r="AL356" i="6"/>
  <c r="AP356" i="6" s="1" a="1"/>
  <c r="AP356" i="6" s="1"/>
  <c r="AR356" i="6" s="1"/>
  <c r="AL357" i="6"/>
  <c r="AL358" i="6"/>
  <c r="AL359" i="6"/>
  <c r="AL360" i="6"/>
  <c r="AL361" i="6"/>
  <c r="AL362" i="6"/>
  <c r="AL363" i="6"/>
  <c r="AL364" i="6"/>
  <c r="AL365" i="6"/>
  <c r="AL366" i="6"/>
  <c r="AP366" i="6" s="1" a="1"/>
  <c r="AP366" i="6" s="1"/>
  <c r="AR366" i="6" s="1"/>
  <c r="AL367" i="6"/>
  <c r="AP367" i="6" s="1" a="1"/>
  <c r="AP367" i="6" s="1"/>
  <c r="AR367" i="6" s="1"/>
  <c r="AL368" i="6"/>
  <c r="AL369" i="6"/>
  <c r="AL370" i="6"/>
  <c r="AL371" i="6"/>
  <c r="AP371" i="6" s="1" a="1"/>
  <c r="AP371" i="6" s="1"/>
  <c r="AR371" i="6" s="1"/>
  <c r="AL372" i="6"/>
  <c r="AP372" i="6" s="1" a="1"/>
  <c r="AP372" i="6" s="1"/>
  <c r="AR372" i="6" s="1"/>
  <c r="AL373" i="6"/>
  <c r="AL374" i="6"/>
  <c r="AL375" i="6"/>
  <c r="AL376" i="6"/>
  <c r="AL377" i="6"/>
  <c r="AL378" i="6"/>
  <c r="AL379" i="6"/>
  <c r="AL380" i="6"/>
  <c r="AL381" i="6"/>
  <c r="AL382" i="6"/>
  <c r="AP382" i="6" s="1" a="1"/>
  <c r="AP382" i="6" s="1"/>
  <c r="AR382" i="6" s="1"/>
  <c r="AL383" i="6"/>
  <c r="AL384" i="6"/>
  <c r="AL385" i="6"/>
  <c r="AL386" i="6"/>
  <c r="AL387" i="6"/>
  <c r="AP387" i="6" s="1" a="1"/>
  <c r="AP387" i="6" s="1"/>
  <c r="AR387" i="6" s="1"/>
  <c r="AL388" i="6"/>
  <c r="AP388" i="6" s="1" a="1"/>
  <c r="AP388" i="6" s="1"/>
  <c r="AR388" i="6" s="1"/>
  <c r="AL389" i="6"/>
  <c r="AL390" i="6"/>
  <c r="AL391" i="6"/>
  <c r="AL392" i="6"/>
  <c r="AL393" i="6"/>
  <c r="AL394" i="6"/>
  <c r="AL395" i="6"/>
  <c r="AL396" i="6"/>
  <c r="AL397" i="6"/>
  <c r="AL398" i="6"/>
  <c r="AP398" i="6" s="1" a="1"/>
  <c r="AP398" i="6" s="1"/>
  <c r="AR398" i="6" s="1"/>
  <c r="AL399" i="6"/>
  <c r="AL400" i="6"/>
  <c r="AL401" i="6"/>
  <c r="AL402" i="6"/>
  <c r="AL403" i="6"/>
  <c r="AP403" i="6" s="1" a="1"/>
  <c r="AP403" i="6" s="1"/>
  <c r="AR403" i="6" s="1"/>
  <c r="AL404" i="6"/>
  <c r="AP404" i="6" s="1" a="1"/>
  <c r="AP404" i="6" s="1"/>
  <c r="AR404" i="6" s="1"/>
  <c r="AL405" i="6"/>
  <c r="AL406" i="6"/>
  <c r="AL407" i="6"/>
  <c r="AL408" i="6"/>
  <c r="AL409" i="6"/>
  <c r="AL410" i="6"/>
  <c r="AL411" i="6"/>
  <c r="AL2" i="6"/>
  <c r="AR194" i="6" l="1"/>
  <c r="AR178" i="6"/>
  <c r="AR162" i="6"/>
  <c r="AR146" i="6"/>
  <c r="AR130" i="6"/>
  <c r="AR114" i="6"/>
  <c r="AR98" i="6"/>
  <c r="AR82" i="6"/>
  <c r="AR66" i="6"/>
  <c r="AR50" i="6"/>
  <c r="AR34" i="6"/>
  <c r="AR18" i="6"/>
  <c r="AR129" i="6"/>
  <c r="AR113" i="6"/>
  <c r="AR97" i="6"/>
  <c r="AR81" i="6"/>
  <c r="AR65" i="6"/>
  <c r="AR49" i="6"/>
  <c r="AR33" i="6"/>
  <c r="AR17" i="6"/>
  <c r="AR319" i="6"/>
  <c r="AR303" i="6"/>
  <c r="AR287" i="6"/>
  <c r="AR271" i="6"/>
  <c r="AR255" i="6"/>
  <c r="AR239" i="6"/>
  <c r="AR223" i="6"/>
  <c r="AR207" i="6"/>
  <c r="AR191" i="6"/>
  <c r="AR175" i="6"/>
  <c r="AR159" i="6"/>
  <c r="AR143" i="6"/>
  <c r="AR127" i="6"/>
  <c r="AR111" i="6"/>
  <c r="AR95" i="6"/>
  <c r="AR79" i="6"/>
  <c r="AR63" i="6"/>
  <c r="AR47" i="6"/>
  <c r="AR31" i="6"/>
  <c r="AR318" i="6"/>
  <c r="AR302" i="6"/>
  <c r="AR286" i="6"/>
  <c r="AR270" i="6"/>
  <c r="AR254" i="6"/>
  <c r="AR238" i="6"/>
  <c r="AR222" i="6"/>
  <c r="AR206" i="6"/>
  <c r="AR190" i="6"/>
  <c r="AR174" i="6"/>
  <c r="AR158" i="6"/>
  <c r="AR142" i="6"/>
  <c r="AR126" i="6"/>
  <c r="AR110" i="6"/>
  <c r="AR94" i="6"/>
  <c r="AR78" i="6"/>
  <c r="AR62" i="6"/>
  <c r="AR46" i="6"/>
  <c r="AR30" i="6"/>
  <c r="AR14" i="6"/>
  <c r="AP397" i="6" a="1"/>
  <c r="AP397" i="6" s="1"/>
  <c r="AR397" i="6" s="1"/>
  <c r="AP381" i="6" a="1"/>
  <c r="AP381" i="6" s="1"/>
  <c r="AR381" i="6" s="1"/>
  <c r="AP349" i="6" a="1"/>
  <c r="AP349" i="6" s="1"/>
  <c r="AR349" i="6" s="1"/>
  <c r="AP333" i="6" a="1"/>
  <c r="AP333" i="6" s="1"/>
  <c r="AR333" i="6" s="1"/>
  <c r="AP253" i="6" a="1"/>
  <c r="AP253" i="6" s="1"/>
  <c r="AP237" i="6" a="1"/>
  <c r="AP237" i="6" s="1"/>
  <c r="AP205" i="6" a="1"/>
  <c r="AP205" i="6" s="1"/>
  <c r="AP173" i="6" a="1"/>
  <c r="AP173" i="6" s="1"/>
  <c r="AP157" i="6" a="1"/>
  <c r="AP157" i="6" s="1"/>
  <c r="AP141" i="6" a="1"/>
  <c r="AP141" i="6" s="1"/>
  <c r="AP125" i="6" a="1"/>
  <c r="AP125" i="6" s="1"/>
  <c r="AP109" i="6" a="1"/>
  <c r="AP109" i="6" s="1"/>
  <c r="AP93" i="6" a="1"/>
  <c r="AP93" i="6" s="1"/>
  <c r="AP77" i="6" a="1"/>
  <c r="AP77" i="6" s="1"/>
  <c r="AP61" i="6" a="1"/>
  <c r="AP61" i="6" s="1"/>
  <c r="AP45" i="6" a="1"/>
  <c r="AP45" i="6" s="1"/>
  <c r="AP29" i="6" a="1"/>
  <c r="AP29" i="6" s="1"/>
  <c r="AP13" i="6" a="1"/>
  <c r="AP13" i="6" s="1"/>
  <c r="AP28" i="6" a="1"/>
  <c r="AP28" i="6" s="1"/>
  <c r="AP12" i="6" a="1"/>
  <c r="AP12" i="6" s="1"/>
  <c r="AP365" i="6" a="1"/>
  <c r="AP365" i="6" s="1"/>
  <c r="AR365" i="6" s="1"/>
  <c r="AP317" i="6" a="1"/>
  <c r="AP317" i="6" s="1"/>
  <c r="AP301" i="6" a="1"/>
  <c r="AP301" i="6" s="1"/>
  <c r="AP285" i="6" a="1"/>
  <c r="AP285" i="6" s="1"/>
  <c r="AP269" i="6" a="1"/>
  <c r="AP269" i="6" s="1"/>
  <c r="AP221" i="6" a="1"/>
  <c r="AP221" i="6" s="1"/>
  <c r="AP189" i="6" a="1"/>
  <c r="AP189" i="6" s="1"/>
  <c r="AR329" i="6"/>
  <c r="AR313" i="6"/>
  <c r="AR297" i="6"/>
  <c r="AR281" i="6"/>
  <c r="AR265" i="6"/>
  <c r="AR249" i="6"/>
  <c r="AR233" i="6"/>
  <c r="AR217" i="6"/>
  <c r="AR201" i="6"/>
  <c r="AR185" i="6"/>
  <c r="AR169" i="6"/>
  <c r="AR153" i="6"/>
  <c r="AR137" i="6"/>
  <c r="AR121" i="6"/>
  <c r="AR105" i="6"/>
  <c r="AR89" i="6"/>
  <c r="AR73" i="6"/>
  <c r="AR57" i="6"/>
  <c r="AR41" i="6"/>
  <c r="AR25" i="6"/>
  <c r="AR9" i="6"/>
  <c r="AP58" i="6" a="1"/>
  <c r="AP58" i="6" s="1"/>
  <c r="AP26" i="6" a="1"/>
  <c r="AP26" i="6" s="1"/>
  <c r="AP10" i="6" a="1"/>
  <c r="AP10" i="6" s="1"/>
  <c r="AP74" i="6" a="1"/>
  <c r="AP74" i="6" s="1"/>
  <c r="AP42" i="6" a="1"/>
  <c r="AP42" i="6" s="1"/>
  <c r="AP409" i="6" a="1"/>
  <c r="AP409" i="6" s="1"/>
  <c r="AR409" i="6" s="1"/>
  <c r="AP393" i="6" a="1"/>
  <c r="AP393" i="6" s="1"/>
  <c r="AR393" i="6" s="1"/>
  <c r="AR247" i="6"/>
  <c r="AR215" i="6"/>
  <c r="AR183" i="6"/>
  <c r="AR167" i="6"/>
  <c r="AR151" i="6"/>
  <c r="AR135" i="6"/>
  <c r="AR119" i="6"/>
  <c r="AR103" i="6"/>
  <c r="AR87" i="6"/>
  <c r="AR71" i="6"/>
  <c r="AR55" i="6"/>
  <c r="AR39" i="6"/>
  <c r="AR23" i="6"/>
  <c r="AR7" i="6"/>
  <c r="AP377" i="6" a="1"/>
  <c r="AP377" i="6" s="1"/>
  <c r="AR377" i="6" s="1"/>
  <c r="AP361" i="6" a="1"/>
  <c r="AP361" i="6" s="1"/>
  <c r="AR361" i="6" s="1"/>
  <c r="AP408" i="6" a="1"/>
  <c r="AP408" i="6" s="1"/>
  <c r="AR408" i="6" s="1"/>
  <c r="AP392" i="6" a="1"/>
  <c r="AP392" i="6" s="1"/>
  <c r="AR392" i="6" s="1"/>
  <c r="AP376" i="6" a="1"/>
  <c r="AP376" i="6" s="1"/>
  <c r="AR376" i="6" s="1"/>
  <c r="AP360" i="6" a="1"/>
  <c r="AP360" i="6" s="1"/>
  <c r="AR360" i="6" s="1"/>
  <c r="AP344" i="6" a="1"/>
  <c r="AP344" i="6" s="1"/>
  <c r="AR344" i="6" s="1"/>
  <c r="AP328" i="6" a="1"/>
  <c r="AP328" i="6" s="1"/>
  <c r="AP312" i="6" a="1"/>
  <c r="AP312" i="6" s="1"/>
  <c r="AP296" i="6" a="1"/>
  <c r="AP296" i="6" s="1"/>
  <c r="AP280" i="6" a="1"/>
  <c r="AP280" i="6" s="1"/>
  <c r="AP264" i="6" a="1"/>
  <c r="AP264" i="6" s="1"/>
  <c r="AP248" i="6" a="1"/>
  <c r="AP248" i="6" s="1"/>
  <c r="AP232" i="6" a="1"/>
  <c r="AP232" i="6" s="1"/>
  <c r="AP216" i="6" a="1"/>
  <c r="AP216" i="6" s="1"/>
  <c r="AP200" i="6" a="1"/>
  <c r="AP200" i="6" s="1"/>
  <c r="AP184" i="6" a="1"/>
  <c r="AP184" i="6" s="1"/>
  <c r="AP168" i="6" a="1"/>
  <c r="AP168" i="6" s="1"/>
  <c r="AP152" i="6" a="1"/>
  <c r="AP152" i="6" s="1"/>
  <c r="AP136" i="6" a="1"/>
  <c r="AP136" i="6" s="1"/>
  <c r="AP120" i="6" a="1"/>
  <c r="AP120" i="6" s="1"/>
  <c r="AP104" i="6" a="1"/>
  <c r="AP104" i="6" s="1"/>
  <c r="AP88" i="6" a="1"/>
  <c r="AP88" i="6" s="1"/>
  <c r="AP72" i="6" a="1"/>
  <c r="AP72" i="6" s="1"/>
  <c r="AP56" i="6" a="1"/>
  <c r="AP56" i="6" s="1"/>
  <c r="AP40" i="6" a="1"/>
  <c r="AP40" i="6" s="1"/>
  <c r="AP24" i="6" a="1"/>
  <c r="AP24" i="6" s="1"/>
  <c r="AP8" i="6" a="1"/>
  <c r="AP8" i="6" s="1"/>
  <c r="AR326" i="6"/>
  <c r="AR310" i="6"/>
  <c r="AR294" i="6"/>
  <c r="AR278" i="6"/>
  <c r="AR262" i="6"/>
  <c r="AR230" i="6"/>
  <c r="AR214" i="6"/>
  <c r="AR198" i="6"/>
  <c r="AR182" i="6"/>
  <c r="AR166" i="6"/>
  <c r="AR150" i="6"/>
  <c r="AR134" i="6"/>
  <c r="AR118" i="6"/>
  <c r="AR102" i="6"/>
  <c r="AR86" i="6"/>
  <c r="AR70" i="6"/>
  <c r="AR54" i="6"/>
  <c r="AR38" i="6"/>
  <c r="AR22" i="6"/>
  <c r="AR6" i="6"/>
  <c r="AP375" i="6" a="1"/>
  <c r="AP375" i="6" s="1"/>
  <c r="AR375" i="6" s="1"/>
  <c r="AP359" i="6" a="1"/>
  <c r="AP359" i="6" s="1"/>
  <c r="AR359" i="6" s="1"/>
  <c r="AP343" i="6" a="1"/>
  <c r="AP343" i="6" s="1"/>
  <c r="AR343" i="6" s="1"/>
  <c r="AP311" i="6" a="1"/>
  <c r="AP311" i="6" s="1"/>
  <c r="AR165" i="6"/>
  <c r="AR149" i="6"/>
  <c r="AR133" i="6"/>
  <c r="AR117" i="6"/>
  <c r="AR101" i="6"/>
  <c r="AR85" i="6"/>
  <c r="AR69" i="6"/>
  <c r="AR53" i="6"/>
  <c r="AR37" i="6"/>
  <c r="AR21" i="6"/>
  <c r="AR5" i="6"/>
  <c r="AR324" i="6"/>
  <c r="AR308" i="6"/>
  <c r="AR292" i="6"/>
  <c r="AR276" i="6"/>
  <c r="AR260" i="6"/>
  <c r="AR244" i="6"/>
  <c r="AR228" i="6"/>
  <c r="AR212" i="6"/>
  <c r="AR196" i="6"/>
  <c r="AR180" i="6"/>
  <c r="AR164" i="6"/>
  <c r="AR148" i="6"/>
  <c r="AR132" i="6"/>
  <c r="AR116" i="6"/>
  <c r="AR100" i="6"/>
  <c r="AR84" i="6"/>
  <c r="AR68" i="6"/>
  <c r="AR52" i="6"/>
  <c r="AR36" i="6"/>
  <c r="AR20" i="6"/>
  <c r="AR4" i="6"/>
  <c r="AP407" i="6" a="1"/>
  <c r="AP407" i="6" s="1"/>
  <c r="AR407" i="6" s="1"/>
  <c r="AP391" i="6" a="1"/>
  <c r="AP391" i="6" s="1"/>
  <c r="AR391" i="6" s="1"/>
  <c r="AP327" i="6" a="1"/>
  <c r="AP327" i="6" s="1"/>
  <c r="AP295" i="6" a="1"/>
  <c r="AP295" i="6" s="1"/>
  <c r="AP279" i="6" a="1"/>
  <c r="AP279" i="6" s="1"/>
  <c r="AP263" i="6" a="1"/>
  <c r="AP263" i="6" s="1"/>
  <c r="AP231" i="6" a="1"/>
  <c r="AP231" i="6" s="1"/>
  <c r="AP199" i="6" a="1"/>
  <c r="AP199" i="6" s="1"/>
  <c r="AP406" i="6" a="1"/>
  <c r="AP406" i="6" s="1"/>
  <c r="AR406" i="6" s="1"/>
  <c r="AP390" i="6" a="1"/>
  <c r="AP390" i="6" s="1"/>
  <c r="AR390" i="6" s="1"/>
  <c r="AP374" i="6" a="1"/>
  <c r="AP374" i="6" s="1"/>
  <c r="AR374" i="6" s="1"/>
  <c r="AP358" i="6" a="1"/>
  <c r="AP358" i="6" s="1"/>
  <c r="AR358" i="6" s="1"/>
  <c r="AP342" i="6" a="1"/>
  <c r="AP342" i="6" s="1"/>
  <c r="AR342" i="6" s="1"/>
  <c r="AR323" i="6"/>
  <c r="AR307" i="6"/>
  <c r="AR291" i="6"/>
  <c r="AR275" i="6"/>
  <c r="AR259" i="6"/>
  <c r="AR243" i="6"/>
  <c r="AR227" i="6"/>
  <c r="AR211" i="6"/>
  <c r="AR195" i="6"/>
  <c r="AR179" i="6"/>
  <c r="AR163" i="6"/>
  <c r="AR147" i="6"/>
  <c r="AR131" i="6"/>
  <c r="AR115" i="6"/>
  <c r="AR99" i="6"/>
  <c r="AR83" i="6"/>
  <c r="AR67" i="6"/>
  <c r="AR51" i="6"/>
  <c r="AR35" i="6"/>
  <c r="AR19" i="6"/>
  <c r="AR3" i="6"/>
  <c r="AP399" i="6" a="1"/>
  <c r="AP399" i="6" s="1"/>
  <c r="AR399" i="6" s="1"/>
  <c r="AP383" i="6" a="1"/>
  <c r="AP383" i="6" s="1"/>
  <c r="AR383" i="6" s="1"/>
  <c r="AP335" i="6" a="1"/>
  <c r="AP335" i="6" s="1"/>
  <c r="AR335" i="6" s="1"/>
  <c r="AP15" i="6" a="1"/>
  <c r="AP15" i="6" s="1"/>
  <c r="AP2" i="6" a="1"/>
  <c r="AP2" i="6" s="1"/>
  <c r="AP354" i="6" a="1"/>
  <c r="AP354" i="6" s="1"/>
  <c r="AR354" i="6" s="1"/>
  <c r="AP246" i="6" a="1"/>
  <c r="AP246" i="6" s="1"/>
  <c r="AP402" i="6" a="1"/>
  <c r="AP402" i="6" s="1"/>
  <c r="AR402" i="6" s="1"/>
  <c r="AP370" i="6" a="1"/>
  <c r="AP370" i="6" s="1"/>
  <c r="AR370" i="6" s="1"/>
  <c r="AP386" i="6" a="1"/>
  <c r="AP386" i="6" s="1"/>
  <c r="AR386" i="6" s="1"/>
  <c r="AP338" i="6" a="1"/>
  <c r="AP338" i="6" s="1"/>
  <c r="AR338" i="6" s="1"/>
  <c r="AP322" i="6" a="1"/>
  <c r="AP322" i="6" s="1"/>
  <c r="AP306" i="6" a="1"/>
  <c r="AP306" i="6" s="1"/>
  <c r="AP290" i="6" a="1"/>
  <c r="AP290" i="6" s="1"/>
  <c r="AP274" i="6" a="1"/>
  <c r="AP274" i="6" s="1"/>
  <c r="AP258" i="6" a="1"/>
  <c r="AP258" i="6" s="1"/>
  <c r="AP242" i="6" a="1"/>
  <c r="AP242" i="6" s="1"/>
  <c r="AP226" i="6" a="1"/>
  <c r="AP226" i="6" s="1"/>
  <c r="AP210" i="6" a="1"/>
  <c r="AP210" i="6" s="1"/>
  <c r="AP401" i="6" a="1"/>
  <c r="AP401" i="6" s="1"/>
  <c r="AR401" i="6" s="1"/>
  <c r="AP385" i="6" a="1"/>
  <c r="AP385" i="6" s="1"/>
  <c r="AR385" i="6" s="1"/>
  <c r="AP369" i="6" a="1"/>
  <c r="AP369" i="6" s="1"/>
  <c r="AR369" i="6" s="1"/>
  <c r="AP353" i="6" a="1"/>
  <c r="AP353" i="6" s="1"/>
  <c r="AR353" i="6" s="1"/>
  <c r="AP337" i="6" a="1"/>
  <c r="AP337" i="6" s="1"/>
  <c r="AR337" i="6" s="1"/>
  <c r="AP321" i="6" a="1"/>
  <c r="AP321" i="6" s="1"/>
  <c r="AP305" i="6" a="1"/>
  <c r="AP305" i="6" s="1"/>
  <c r="AP289" i="6" a="1"/>
  <c r="AP289" i="6" s="1"/>
  <c r="AP273" i="6" a="1"/>
  <c r="AP273" i="6" s="1"/>
  <c r="AP257" i="6" a="1"/>
  <c r="AP257" i="6" s="1"/>
  <c r="AP241" i="6" a="1"/>
  <c r="AP241" i="6" s="1"/>
  <c r="AP225" i="6" a="1"/>
  <c r="AP225" i="6" s="1"/>
  <c r="AP209" i="6" a="1"/>
  <c r="AP209" i="6" s="1"/>
  <c r="AP193" i="6" a="1"/>
  <c r="AP193" i="6" s="1"/>
  <c r="AP177" i="6" a="1"/>
  <c r="AP177" i="6" s="1"/>
  <c r="AP161" i="6" a="1"/>
  <c r="AP161" i="6" s="1"/>
  <c r="AP145" i="6" a="1"/>
  <c r="AP145" i="6" s="1"/>
  <c r="AP395" i="6" a="1"/>
  <c r="AP395" i="6" s="1"/>
  <c r="AR395" i="6" s="1"/>
  <c r="AP379" i="6" a="1"/>
  <c r="AP379" i="6" s="1"/>
  <c r="AR379" i="6" s="1"/>
  <c r="AP347" i="6" a="1"/>
  <c r="AP347" i="6" s="1"/>
  <c r="AR347" i="6" s="1"/>
  <c r="AP331" i="6" a="1"/>
  <c r="AP331" i="6" s="1"/>
  <c r="AP299" i="6" a="1"/>
  <c r="AP299" i="6" s="1"/>
  <c r="AP267" i="6" a="1"/>
  <c r="AP267" i="6" s="1"/>
  <c r="AP251" i="6" a="1"/>
  <c r="AP251" i="6" s="1"/>
  <c r="AP187" i="6" a="1"/>
  <c r="AP187" i="6" s="1"/>
  <c r="AP155" i="6" a="1"/>
  <c r="AP155" i="6" s="1"/>
  <c r="AP107" i="6" a="1"/>
  <c r="AP107" i="6" s="1"/>
  <c r="AP59" i="6" a="1"/>
  <c r="AP59" i="6" s="1"/>
  <c r="AP410" i="6" a="1"/>
  <c r="AP410" i="6" s="1"/>
  <c r="AR410" i="6" s="1"/>
  <c r="AP394" i="6" a="1"/>
  <c r="AP394" i="6" s="1"/>
  <c r="AR394" i="6" s="1"/>
  <c r="AP378" i="6" a="1"/>
  <c r="AP378" i="6" s="1"/>
  <c r="AR378" i="6" s="1"/>
  <c r="AP362" i="6" a="1"/>
  <c r="AP362" i="6" s="1"/>
  <c r="AR362" i="6" s="1"/>
  <c r="AP346" i="6" a="1"/>
  <c r="AP346" i="6" s="1"/>
  <c r="AR346" i="6" s="1"/>
  <c r="AP330" i="6" a="1"/>
  <c r="AP330" i="6" s="1"/>
  <c r="AP314" i="6" a="1"/>
  <c r="AP314" i="6" s="1"/>
  <c r="AP298" i="6" a="1"/>
  <c r="AP298" i="6" s="1"/>
  <c r="AP282" i="6" a="1"/>
  <c r="AP282" i="6" s="1"/>
  <c r="AP266" i="6" a="1"/>
  <c r="AP266" i="6" s="1"/>
  <c r="AP250" i="6" a="1"/>
  <c r="AP250" i="6" s="1"/>
  <c r="AP234" i="6" a="1"/>
  <c r="AP234" i="6" s="1"/>
  <c r="AP218" i="6" a="1"/>
  <c r="AP218" i="6" s="1"/>
  <c r="AP202" i="6" a="1"/>
  <c r="AP202" i="6" s="1"/>
  <c r="AP186" i="6" a="1"/>
  <c r="AP186" i="6" s="1"/>
  <c r="AP170" i="6" a="1"/>
  <c r="AP170" i="6" s="1"/>
  <c r="AP154" i="6" a="1"/>
  <c r="AP154" i="6" s="1"/>
  <c r="AP138" i="6" a="1"/>
  <c r="AP138" i="6" s="1"/>
  <c r="AP122" i="6" a="1"/>
  <c r="AP122" i="6" s="1"/>
  <c r="AP106" i="6" a="1"/>
  <c r="AP106" i="6" s="1"/>
  <c r="AP90" i="6" a="1"/>
  <c r="AP90" i="6" s="1"/>
  <c r="AP405" i="6" a="1"/>
  <c r="AP405" i="6" s="1"/>
  <c r="AR405" i="6" s="1"/>
  <c r="AP389" i="6" a="1"/>
  <c r="AP389" i="6" s="1"/>
  <c r="AR389" i="6" s="1"/>
  <c r="AP373" i="6" a="1"/>
  <c r="AP373" i="6" s="1"/>
  <c r="AR373" i="6" s="1"/>
  <c r="AP357" i="6" a="1"/>
  <c r="AP357" i="6" s="1"/>
  <c r="AR357" i="6" s="1"/>
  <c r="AP341" i="6" a="1"/>
  <c r="AP341" i="6" s="1"/>
  <c r="AR341" i="6" s="1"/>
  <c r="AP325" i="6" a="1"/>
  <c r="AP325" i="6" s="1"/>
  <c r="AP309" i="6" a="1"/>
  <c r="AP309" i="6" s="1"/>
  <c r="AP293" i="6" a="1"/>
  <c r="AP293" i="6" s="1"/>
  <c r="AP277" i="6" a="1"/>
  <c r="AP277" i="6" s="1"/>
  <c r="AP261" i="6" a="1"/>
  <c r="AP261" i="6" s="1"/>
  <c r="AP245" i="6" a="1"/>
  <c r="AP245" i="6" s="1"/>
  <c r="AP229" i="6" a="1"/>
  <c r="AP229" i="6" s="1"/>
  <c r="AP213" i="6" a="1"/>
  <c r="AP213" i="6" s="1"/>
  <c r="AP197" i="6" a="1"/>
  <c r="AP197" i="6" s="1"/>
  <c r="AP181" i="6" a="1"/>
  <c r="AP181" i="6" s="1"/>
  <c r="AP400" i="6" a="1"/>
  <c r="AP400" i="6" s="1"/>
  <c r="AR400" i="6" s="1"/>
  <c r="AP384" i="6" a="1"/>
  <c r="AP384" i="6" s="1"/>
  <c r="AR384" i="6" s="1"/>
  <c r="AP368" i="6" a="1"/>
  <c r="AP368" i="6" s="1"/>
  <c r="AR368" i="6" s="1"/>
  <c r="AP352" i="6" a="1"/>
  <c r="AP352" i="6" s="1"/>
  <c r="AR352" i="6" s="1"/>
  <c r="AP336" i="6" a="1"/>
  <c r="AP336" i="6" s="1"/>
  <c r="AR336" i="6" s="1"/>
  <c r="AP320" i="6" a="1"/>
  <c r="AP320" i="6" s="1"/>
  <c r="AP304" i="6" a="1"/>
  <c r="AP304" i="6" s="1"/>
  <c r="AP288" i="6" a="1"/>
  <c r="AP288" i="6" s="1"/>
  <c r="AP272" i="6" a="1"/>
  <c r="AP272" i="6" s="1"/>
  <c r="AP256" i="6" a="1"/>
  <c r="AP256" i="6" s="1"/>
  <c r="AP240" i="6" a="1"/>
  <c r="AP240" i="6" s="1"/>
  <c r="AP224" i="6" a="1"/>
  <c r="AP224" i="6" s="1"/>
  <c r="AP208" i="6" a="1"/>
  <c r="AP208" i="6" s="1"/>
  <c r="AP192" i="6" a="1"/>
  <c r="AP192" i="6" s="1"/>
  <c r="AP176" i="6" a="1"/>
  <c r="AP176" i="6" s="1"/>
  <c r="AP160" i="6" a="1"/>
  <c r="AP160" i="6" s="1"/>
  <c r="AP144" i="6" a="1"/>
  <c r="AP144" i="6" s="1"/>
  <c r="AP128" i="6" a="1"/>
  <c r="AP128" i="6" s="1"/>
  <c r="AP112" i="6" a="1"/>
  <c r="AP112" i="6" s="1"/>
  <c r="AP96" i="6" a="1"/>
  <c r="AP96" i="6" s="1"/>
  <c r="AP80" i="6" a="1"/>
  <c r="AP80" i="6" s="1"/>
  <c r="AP64" i="6" a="1"/>
  <c r="AP64" i="6" s="1"/>
  <c r="AP48" i="6" a="1"/>
  <c r="AP48" i="6" s="1"/>
  <c r="AP32" i="6" a="1"/>
  <c r="AP32" i="6" s="1"/>
  <c r="AP16" i="6" a="1"/>
  <c r="AP16" i="6" s="1"/>
  <c r="AP396" i="6" a="1"/>
  <c r="AP396" i="6" s="1"/>
  <c r="AR396" i="6" s="1"/>
  <c r="AP380" i="6" a="1"/>
  <c r="AP380" i="6" s="1"/>
  <c r="AR380" i="6" s="1"/>
  <c r="AP364" i="6" a="1"/>
  <c r="AP364" i="6" s="1"/>
  <c r="AR364" i="6" s="1"/>
  <c r="AP348" i="6" a="1"/>
  <c r="AP348" i="6" s="1"/>
  <c r="AR348" i="6" s="1"/>
  <c r="AP332" i="6" a="1"/>
  <c r="AP332" i="6" s="1"/>
  <c r="AR332" i="6" s="1"/>
  <c r="AP316" i="6" a="1"/>
  <c r="AP316" i="6" s="1"/>
  <c r="AP300" i="6" a="1"/>
  <c r="AP300" i="6" s="1"/>
  <c r="AP284" i="6" a="1"/>
  <c r="AP284" i="6" s="1"/>
  <c r="AP268" i="6" a="1"/>
  <c r="AP268" i="6" s="1"/>
  <c r="AP252" i="6" a="1"/>
  <c r="AP252" i="6" s="1"/>
  <c r="AP236" i="6" a="1"/>
  <c r="AP236" i="6" s="1"/>
  <c r="AP220" i="6" a="1"/>
  <c r="AP220" i="6" s="1"/>
  <c r="AP204" i="6" a="1"/>
  <c r="AP204" i="6" s="1"/>
  <c r="AP188" i="6" a="1"/>
  <c r="AP188" i="6" s="1"/>
  <c r="AP172" i="6" a="1"/>
  <c r="AP172" i="6" s="1"/>
  <c r="AP156" i="6" a="1"/>
  <c r="AP156" i="6" s="1"/>
  <c r="AP140" i="6" a="1"/>
  <c r="AP140" i="6" s="1"/>
  <c r="AP124" i="6" a="1"/>
  <c r="AP124" i="6" s="1"/>
  <c r="AP108" i="6" a="1"/>
  <c r="AP108" i="6" s="1"/>
  <c r="AP92" i="6" a="1"/>
  <c r="AP92" i="6" s="1"/>
  <c r="AP76" i="6" a="1"/>
  <c r="AP76" i="6" s="1"/>
  <c r="AP60" i="6" a="1"/>
  <c r="AP60" i="6" s="1"/>
  <c r="AP44" i="6" a="1"/>
  <c r="AP44" i="6" s="1"/>
  <c r="AP411" i="6" a="1"/>
  <c r="AP411" i="6" s="1"/>
  <c r="AR411" i="6" s="1"/>
  <c r="AP363" i="6" a="1"/>
  <c r="AP363" i="6" s="1"/>
  <c r="AR363" i="6" s="1"/>
  <c r="AP315" i="6" a="1"/>
  <c r="AP315" i="6" s="1"/>
  <c r="AP283" i="6" a="1"/>
  <c r="AP283" i="6" s="1"/>
  <c r="AP235" i="6" a="1"/>
  <c r="AP235" i="6" s="1"/>
  <c r="AP219" i="6" a="1"/>
  <c r="AP219" i="6" s="1"/>
  <c r="AP203" i="6" a="1"/>
  <c r="AP203" i="6" s="1"/>
  <c r="AP171" i="6" a="1"/>
  <c r="AP171" i="6" s="1"/>
  <c r="AP139" i="6" a="1"/>
  <c r="AP139" i="6" s="1"/>
  <c r="AP123" i="6" a="1"/>
  <c r="AP123" i="6" s="1"/>
  <c r="AP91" i="6" a="1"/>
  <c r="AP91" i="6" s="1"/>
  <c r="AP75" i="6" a="1"/>
  <c r="AP75" i="6" s="1"/>
  <c r="AP43" i="6" a="1"/>
  <c r="AP43" i="6" s="1"/>
  <c r="AP27" i="6" a="1"/>
  <c r="AP27" i="6" s="1"/>
  <c r="AP11" i="6" a="1"/>
  <c r="AP11" i="6" s="1"/>
  <c r="AR283" i="6" l="1"/>
  <c r="AR236" i="6"/>
  <c r="AR96" i="6"/>
  <c r="AR298" i="6"/>
  <c r="AR246" i="6"/>
  <c r="AR248" i="6"/>
  <c r="AR26" i="6"/>
  <c r="AR13" i="6"/>
  <c r="AR48" i="6"/>
  <c r="AR267" i="6"/>
  <c r="AR204" i="6"/>
  <c r="AR282" i="6"/>
  <c r="AR331" i="6"/>
  <c r="AR112" i="6"/>
  <c r="AR268" i="6"/>
  <c r="AR128" i="6"/>
  <c r="AR330" i="6"/>
  <c r="AR2" i="6"/>
  <c r="AR231" i="6"/>
  <c r="AR24" i="6"/>
  <c r="AR280" i="6"/>
  <c r="AR45" i="6"/>
  <c r="AR320" i="6"/>
  <c r="AR235" i="6"/>
  <c r="AR28" i="6"/>
  <c r="AR314" i="6"/>
  <c r="AR284" i="6"/>
  <c r="AR144" i="6"/>
  <c r="AR90" i="6"/>
  <c r="AR145" i="6"/>
  <c r="AR15" i="6"/>
  <c r="AR263" i="6"/>
  <c r="AR40" i="6"/>
  <c r="AR296" i="6"/>
  <c r="AR61" i="6"/>
  <c r="AR200" i="6"/>
  <c r="AR232" i="6"/>
  <c r="AR29" i="6"/>
  <c r="AR44" i="6"/>
  <c r="AR300" i="6"/>
  <c r="AR160" i="6"/>
  <c r="AR181" i="6"/>
  <c r="AR106" i="6"/>
  <c r="AR161" i="6"/>
  <c r="AR210" i="6"/>
  <c r="AR279" i="6"/>
  <c r="AR56" i="6"/>
  <c r="AR312" i="6"/>
  <c r="AR77" i="6"/>
  <c r="AR216" i="6"/>
  <c r="AR11" i="6"/>
  <c r="AR60" i="6"/>
  <c r="AR316" i="6"/>
  <c r="AR176" i="6"/>
  <c r="AR197" i="6"/>
  <c r="AR122" i="6"/>
  <c r="AR177" i="6"/>
  <c r="AR226" i="6"/>
  <c r="AR295" i="6"/>
  <c r="AR72" i="6"/>
  <c r="AR328" i="6"/>
  <c r="AR93" i="6"/>
  <c r="AR250" i="6"/>
  <c r="AR42" i="6"/>
  <c r="AR74" i="6"/>
  <c r="AR27" i="6"/>
  <c r="AR76" i="6"/>
  <c r="AR192" i="6"/>
  <c r="AR213" i="6"/>
  <c r="AR138" i="6"/>
  <c r="AR193" i="6"/>
  <c r="AR242" i="6"/>
  <c r="AR327" i="6"/>
  <c r="AR88" i="6"/>
  <c r="AR109" i="6"/>
  <c r="AR188" i="6"/>
  <c r="AR305" i="6"/>
  <c r="AR220" i="6"/>
  <c r="AR199" i="6"/>
  <c r="AR43" i="6"/>
  <c r="AR92" i="6"/>
  <c r="AR208" i="6"/>
  <c r="AR229" i="6"/>
  <c r="AR154" i="6"/>
  <c r="AR209" i="6"/>
  <c r="AR258" i="6"/>
  <c r="AR104" i="6"/>
  <c r="AR189" i="6"/>
  <c r="AR125" i="6"/>
  <c r="AR75" i="6"/>
  <c r="AR108" i="6"/>
  <c r="AR224" i="6"/>
  <c r="AR245" i="6"/>
  <c r="AR170" i="6"/>
  <c r="AR59" i="6"/>
  <c r="AR225" i="6"/>
  <c r="AR274" i="6"/>
  <c r="AR120" i="6"/>
  <c r="AR221" i="6"/>
  <c r="AR141" i="6"/>
  <c r="AR325" i="6"/>
  <c r="AR64" i="6"/>
  <c r="AR266" i="6"/>
  <c r="AR80" i="6"/>
  <c r="AR315" i="6"/>
  <c r="AR8" i="6"/>
  <c r="AR91" i="6"/>
  <c r="AR124" i="6"/>
  <c r="AR240" i="6"/>
  <c r="AR261" i="6"/>
  <c r="AR186" i="6"/>
  <c r="AR107" i="6"/>
  <c r="AR241" i="6"/>
  <c r="AR290" i="6"/>
  <c r="AR311" i="6"/>
  <c r="AR136" i="6"/>
  <c r="AR269" i="6"/>
  <c r="AR157" i="6"/>
  <c r="AR304" i="6"/>
  <c r="AR219" i="6"/>
  <c r="AR299" i="6"/>
  <c r="AR12" i="6"/>
  <c r="AR10" i="6"/>
  <c r="AR58" i="6"/>
  <c r="AR123" i="6"/>
  <c r="AR140" i="6"/>
  <c r="AR256" i="6"/>
  <c r="AR277" i="6"/>
  <c r="AR202" i="6"/>
  <c r="AR155" i="6"/>
  <c r="AR257" i="6"/>
  <c r="AR306" i="6"/>
  <c r="AR152" i="6"/>
  <c r="AR285" i="6"/>
  <c r="AR173" i="6"/>
  <c r="AR203" i="6"/>
  <c r="AR253" i="6"/>
  <c r="AR321" i="6"/>
  <c r="AR252" i="6"/>
  <c r="AR264" i="6"/>
  <c r="AR139" i="6"/>
  <c r="AR156" i="6"/>
  <c r="AR16" i="6"/>
  <c r="AR272" i="6"/>
  <c r="AR293" i="6"/>
  <c r="AR218" i="6"/>
  <c r="AR187" i="6"/>
  <c r="AR273" i="6"/>
  <c r="AR322" i="6"/>
  <c r="AR168" i="6"/>
  <c r="AR301" i="6"/>
  <c r="AR205" i="6"/>
  <c r="AR171" i="6"/>
  <c r="AR172" i="6"/>
  <c r="AR32" i="6"/>
  <c r="AR288" i="6"/>
  <c r="AR309" i="6"/>
  <c r="AR234" i="6"/>
  <c r="AR251" i="6"/>
  <c r="AR289" i="6"/>
  <c r="AR184" i="6"/>
  <c r="AR317" i="6"/>
  <c r="AR23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<sst xmlns="http://schemas.openxmlformats.org/spreadsheetml/2006/main" count="11635" uniqueCount="2980">
  <si>
    <t>Volume</t>
  </si>
  <si>
    <t>410/100</t>
  </si>
  <si>
    <t>Negative</t>
  </si>
  <si>
    <t>Neutral</t>
  </si>
  <si>
    <t>Positive</t>
  </si>
  <si>
    <t>Top Archetype</t>
  </si>
  <si>
    <t>Count</t>
  </si>
  <si>
    <t>Percentage</t>
  </si>
  <si>
    <t>The Expert</t>
  </si>
  <si>
    <t>The Mentor</t>
  </si>
  <si>
    <t>The Guardian</t>
  </si>
  <si>
    <t>The Collaborator</t>
  </si>
  <si>
    <t>The Optimizer</t>
  </si>
  <si>
    <t>The Futurist</t>
  </si>
  <si>
    <t>The Technologist</t>
  </si>
  <si>
    <t>The Eco Warrior</t>
  </si>
  <si>
    <t>The Jet-Setter</t>
  </si>
  <si>
    <t>The Value-Seeker</t>
  </si>
  <si>
    <t>The People’s Champion</t>
  </si>
  <si>
    <t>The Simplifier</t>
  </si>
  <si>
    <t>The Principled</t>
  </si>
  <si>
    <t>The Personalizer</t>
  </si>
  <si>
    <t>Topic Cluster</t>
  </si>
  <si>
    <t>Economic Growth and Trends</t>
  </si>
  <si>
    <t>Brand Development and Corporate Identity</t>
  </si>
  <si>
    <t>Banking Sector Developments and Innovations</t>
  </si>
  <si>
    <t>Fraud, Scams, and Cybersecurity</t>
  </si>
  <si>
    <t>Financial Planning and Management</t>
  </si>
  <si>
    <t>Investment Strategies and Opportunities</t>
  </si>
  <si>
    <t>Consumer Behavior and Market Dynamics</t>
  </si>
  <si>
    <t>Regulatory and Compliance Issues</t>
  </si>
  <si>
    <t>Risk Management and Economic Uncertainty</t>
  </si>
  <si>
    <t>No Topic</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</si>
  <si>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</si>
  <si>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</si>
  <si>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</si>
  <si>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</si>
  <si>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</si>
  <si>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</si>
  <si>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</si>
  <si>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</si>
  <si>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</si>
  <si>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</si>
  <si>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</si>
  <si>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</si>
  <si>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</si>
  <si>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</si>
  <si>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</si>
  <si>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</si>
  <si>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</si>
  <si>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</si>
  <si>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</si>
  <si>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</si>
  <si>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</si>
  <si>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</si>
  <si>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</si>
  <si>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</si>
  <si>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</si>
  <si>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</si>
  <si>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</si>
  <si>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</si>
  <si>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</si>
  <si>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</si>
  <si>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Maintext</t>
  </si>
  <si>
    <t>Publication_Date</t>
  </si>
  <si>
    <t>Full_Title</t>
  </si>
  <si>
    <t>Title_lower</t>
  </si>
  <si>
    <t>TitleHasName</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</si>
  <si>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</si>
  <si>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</si>
  <si>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</si>
  <si>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</si>
  <si>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</si>
  <si>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</si>
  <si>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</si>
  <si>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</si>
  <si>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</si>
  <si>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</si>
  <si>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</si>
  <si>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</si>
  <si>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</si>
  <si>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</si>
  <si>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</si>
  <si>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</si>
  <si>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</si>
  <si>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</si>
  <si>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</si>
  <si>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Cluster_Topic3</t>
  </si>
  <si>
    <t>Cluster_Topic2</t>
  </si>
  <si>
    <t>03/31/2025</t>
  </si>
  <si>
    <t>05/02/2025</t>
  </si>
  <si>
    <t>06/25/2025</t>
  </si>
  <si>
    <t>03/18/2025</t>
  </si>
  <si>
    <t>03/13/2025</t>
  </si>
  <si>
    <t>05/05/2025</t>
  </si>
  <si>
    <t>03/07/2025</t>
  </si>
  <si>
    <t>07/15/2025</t>
  </si>
  <si>
    <t>03/06/2025</t>
  </si>
  <si>
    <t>03/04/2025</t>
  </si>
  <si>
    <t>04/08/2025</t>
  </si>
  <si>
    <t>04/10/2025</t>
  </si>
  <si>
    <t>05/27/2025</t>
  </si>
  <si>
    <t>05/14/2025</t>
  </si>
  <si>
    <t>05/09/2025</t>
  </si>
  <si>
    <t>05/13/2025</t>
  </si>
  <si>
    <t>04/28/2025</t>
  </si>
  <si>
    <t>02/27/2025</t>
  </si>
  <si>
    <t>05/08/2025</t>
  </si>
  <si>
    <t>02/13/2025</t>
  </si>
  <si>
    <t>02/28/2025</t>
  </si>
  <si>
    <t>03/12/2025</t>
  </si>
  <si>
    <t>04/07/2025</t>
  </si>
  <si>
    <t>06/02/2025</t>
  </si>
  <si>
    <t>03/10/2025</t>
  </si>
  <si>
    <t>06/19/2025</t>
  </si>
  <si>
    <t>04/04/2025</t>
  </si>
  <si>
    <t>05/28/2025</t>
  </si>
  <si>
    <t>05/29/2025</t>
  </si>
  <si>
    <t>07/30/2025</t>
  </si>
  <si>
    <t>07/31/2025</t>
  </si>
  <si>
    <t>04/30/2025</t>
  </si>
  <si>
    <t>02/26/2025</t>
  </si>
  <si>
    <t>07/14/2025</t>
  </si>
  <si>
    <t>07/24/2025</t>
  </si>
  <si>
    <t>05/20/2025</t>
  </si>
  <si>
    <t>05/11/2025</t>
  </si>
  <si>
    <t>04/16/2025</t>
  </si>
  <si>
    <t>04/19/2025</t>
  </si>
  <si>
    <t>04/24/2025</t>
  </si>
  <si>
    <t>06/10/2025</t>
  </si>
  <si>
    <t>06/11/2025</t>
  </si>
  <si>
    <t>03/17/2025</t>
  </si>
  <si>
    <t>03/14/2025</t>
  </si>
  <si>
    <t>03/19/2025</t>
  </si>
  <si>
    <t>06/23/2025</t>
  </si>
  <si>
    <t>02/04/2025</t>
  </si>
  <si>
    <t>02/01/2025</t>
  </si>
  <si>
    <t>02/03/2025</t>
  </si>
  <si>
    <t>02/14/2025</t>
  </si>
  <si>
    <t>02/21/2025</t>
  </si>
  <si>
    <t>02/11/2025</t>
  </si>
  <si>
    <t>06/12/2025</t>
  </si>
  <si>
    <t>05/22/2025</t>
  </si>
  <si>
    <t>06/17/2025</t>
  </si>
  <si>
    <t>07/12/2025</t>
  </si>
  <si>
    <t>07/07/2025</t>
  </si>
  <si>
    <t>06/05/2025</t>
  </si>
  <si>
    <t>06/24/2025</t>
  </si>
  <si>
    <t>06/22/2025</t>
  </si>
  <si>
    <t>07/29/2025</t>
  </si>
  <si>
    <t>04/29/2025</t>
  </si>
  <si>
    <t>07/17/2025</t>
  </si>
  <si>
    <t>07/10/2025</t>
  </si>
  <si>
    <t>05/26/2025</t>
  </si>
  <si>
    <t>06/27/2025</t>
  </si>
  <si>
    <t>06/26/2025</t>
  </si>
  <si>
    <t>07/02/2025</t>
  </si>
  <si>
    <t>07/01/2025</t>
  </si>
  <si>
    <t>07/03/2025</t>
  </si>
  <si>
    <t>04/17/2025</t>
  </si>
  <si>
    <t>03/08/2025</t>
  </si>
  <si>
    <t>04/20/2025</t>
  </si>
  <si>
    <t>04/14/2025</t>
  </si>
  <si>
    <t>03/25/2025</t>
  </si>
  <si>
    <t>07/09/2025</t>
  </si>
  <si>
    <t>05/30/2025</t>
  </si>
  <si>
    <t>05/23/2025</t>
  </si>
  <si>
    <t>06/04/2025</t>
  </si>
  <si>
    <t>06/09/2025</t>
  </si>
  <si>
    <t>05/31/2025</t>
  </si>
  <si>
    <t>02/02/2025</t>
  </si>
  <si>
    <t>03/22/2025</t>
  </si>
  <si>
    <t>04/09/2025</t>
  </si>
  <si>
    <t>05/25/2025</t>
  </si>
  <si>
    <t>02/06/2025</t>
  </si>
  <si>
    <t>05/03/2025</t>
  </si>
  <si>
    <t>06/20/2025</t>
  </si>
  <si>
    <t>06/16/2025</t>
  </si>
  <si>
    <t>05/21/2025</t>
  </si>
  <si>
    <t>02/07/2025</t>
  </si>
  <si>
    <t>04/15/2025</t>
  </si>
  <si>
    <t>04/03/2025</t>
  </si>
  <si>
    <t>03/27/2025</t>
  </si>
  <si>
    <t>04/06/2025</t>
  </si>
  <si>
    <t>06/06/2025</t>
  </si>
  <si>
    <t>06/18/2025</t>
  </si>
  <si>
    <t>07/16/2025</t>
  </si>
  <si>
    <t>07/25/2025</t>
  </si>
  <si>
    <t>05/10/2025</t>
  </si>
  <si>
    <t>04/01/2025</t>
  </si>
  <si>
    <t>07/23/2025</t>
  </si>
  <si>
    <t>06/21/2025</t>
  </si>
  <si>
    <t>05/15/2025</t>
  </si>
  <si>
    <t>05/04/2025</t>
  </si>
  <si>
    <t>04/21/2025</t>
  </si>
  <si>
    <t>04/18/2025</t>
  </si>
  <si>
    <t>03/30/2025</t>
  </si>
  <si>
    <t>03/16/2025</t>
  </si>
  <si>
    <t>03/15/2025</t>
  </si>
  <si>
    <t>03/09/2025</t>
  </si>
  <si>
    <t>02/23/2025</t>
  </si>
  <si>
    <t>02/15/2025</t>
  </si>
  <si>
    <t>02/05/2025</t>
  </si>
  <si>
    <t>02:11:23 PM</t>
  </si>
  <si>
    <t>10:14:49 AM</t>
  </si>
  <si>
    <t>09:46:48 AM</t>
  </si>
  <si>
    <t>03:21:27 PM</t>
  </si>
  <si>
    <t>02:38:36 PM</t>
  </si>
  <si>
    <t>12:42:06 PM</t>
  </si>
  <si>
    <t>07:26:44 AM</t>
  </si>
  <si>
    <t>03:57:24 AM</t>
  </si>
  <si>
    <t>09:17:14 AM</t>
  </si>
  <si>
    <t>08:47:38 AM</t>
  </si>
  <si>
    <t>01:57:53 PM</t>
  </si>
  <si>
    <t>05:09:05 PM</t>
  </si>
  <si>
    <t>12:28:22 PM</t>
  </si>
  <si>
    <t>07:35:37 AM</t>
  </si>
  <si>
    <t>08:57:32 AM</t>
  </si>
  <si>
    <t>08:24:23 AM</t>
  </si>
  <si>
    <t>02:08:02 PM</t>
  </si>
  <si>
    <t>03:38:12 AM</t>
  </si>
  <si>
    <t>01:22:31 PM</t>
  </si>
  <si>
    <t>12:14:12 PM</t>
  </si>
  <si>
    <t>08:38:32 AM</t>
  </si>
  <si>
    <t>07:18:26 PM</t>
  </si>
  <si>
    <t>10:53:27 AM</t>
  </si>
  <si>
    <t>07:49:07 AM</t>
  </si>
  <si>
    <t>09:55:04 AM</t>
  </si>
  <si>
    <t>10:58:51 AM</t>
  </si>
  <si>
    <t>08:03:39 PM</t>
  </si>
  <si>
    <t>09:22:29 AM</t>
  </si>
  <si>
    <t>01:18:28 PM</t>
  </si>
  <si>
    <t>02:03:19 PM</t>
  </si>
  <si>
    <t>02:32:13 PM</t>
  </si>
  <si>
    <t>04:04:57 PM</t>
  </si>
  <si>
    <t>05:31:15 PM</t>
  </si>
  <si>
    <t>04:59:48 PM</t>
  </si>
  <si>
    <t>07:13:02 AM</t>
  </si>
  <si>
    <t>09:22:00 AM</t>
  </si>
  <si>
    <t>09:17:13 AM</t>
  </si>
  <si>
    <t>07:42:06 AM</t>
  </si>
  <si>
    <t>07:12:26 AM</t>
  </si>
  <si>
    <t>08:43:56 AM</t>
  </si>
  <si>
    <t>04:08:20 AM</t>
  </si>
  <si>
    <t>02:28:49 PM</t>
  </si>
  <si>
    <t>06:49:52 AM</t>
  </si>
  <si>
    <t>06:20:23 AM</t>
  </si>
  <si>
    <t>02:52:07 PM</t>
  </si>
  <si>
    <t>02:21:45 PM</t>
  </si>
  <si>
    <t>06:04:41 PM</t>
  </si>
  <si>
    <t>07:54:58 AM</t>
  </si>
  <si>
    <t>02:27:46 PM</t>
  </si>
  <si>
    <t>11:49:28 AM</t>
  </si>
  <si>
    <t>02:37:33 AM</t>
  </si>
  <si>
    <t>07:48:13 AM</t>
  </si>
  <si>
    <t>06:48:38 AM</t>
  </si>
  <si>
    <t>08:39:48 AM</t>
  </si>
  <si>
    <t>02:27:11 PM</t>
  </si>
  <si>
    <t>08:30:59 AM</t>
  </si>
  <si>
    <t>01:54:55 PM</t>
  </si>
  <si>
    <t>10:16:54 AM</t>
  </si>
  <si>
    <t>08:08:59 AM</t>
  </si>
  <si>
    <t>07:34:04 AM</t>
  </si>
  <si>
    <t>08:59:06 AM</t>
  </si>
  <si>
    <t>01:48:35 PM</t>
  </si>
  <si>
    <t>07:36:07 AM</t>
  </si>
  <si>
    <t>07:47:37 AM</t>
  </si>
  <si>
    <t>12:39:06 PM</t>
  </si>
  <si>
    <t>07:55:14 AM</t>
  </si>
  <si>
    <t>08:37:31 AM</t>
  </si>
  <si>
    <t>02:56:11 PM</t>
  </si>
  <si>
    <t>12:02:53 PM</t>
  </si>
  <si>
    <t>01:29:10 PM</t>
  </si>
  <si>
    <t>05:48:22 AM</t>
  </si>
  <si>
    <t>08:26:25 AM</t>
  </si>
  <si>
    <t>02:22:48 PM</t>
  </si>
  <si>
    <t>01:34:58 PM</t>
  </si>
  <si>
    <t>09:06:07 AM</t>
  </si>
  <si>
    <t>08:14:57 AM</t>
  </si>
  <si>
    <t>07:18:28 AM</t>
  </si>
  <si>
    <t>07:31:43 AM</t>
  </si>
  <si>
    <t>05:38:07 AM</t>
  </si>
  <si>
    <t>06:26:55 AM</t>
  </si>
  <si>
    <t>08:25:19 AM</t>
  </si>
  <si>
    <t>08:51:06 AM</t>
  </si>
  <si>
    <t>06:55:04 AM</t>
  </si>
  <si>
    <t>03:50:26 AM</t>
  </si>
  <si>
    <t>09:42:26 AM</t>
  </si>
  <si>
    <t>03:39:26 PM</t>
  </si>
  <si>
    <t>02:44:35 PM</t>
  </si>
  <si>
    <t>03:10:22 PM</t>
  </si>
  <si>
    <t>06:40:54 AM</t>
  </si>
  <si>
    <t>04:15:18 PM</t>
  </si>
  <si>
    <t>03:30:07 PM</t>
  </si>
  <si>
    <t>03:59:36 PM</t>
  </si>
  <si>
    <t>09:14:26 AM</t>
  </si>
  <si>
    <t>08:51:50 AM</t>
  </si>
  <si>
    <t>08:20:50 AM</t>
  </si>
  <si>
    <t>11:00:15 AM</t>
  </si>
  <si>
    <t>11:06:44 AM</t>
  </si>
  <si>
    <t>11:00:30 AM</t>
  </si>
  <si>
    <t>10:01:43 AM</t>
  </si>
  <si>
    <t>06:50:52 AM</t>
  </si>
  <si>
    <t>08:38:38 AM</t>
  </si>
  <si>
    <t>10:25:53 AM</t>
  </si>
  <si>
    <t>08:01:50 AM</t>
  </si>
  <si>
    <t>08:06:38 AM</t>
  </si>
  <si>
    <t>03:06:06 AM</t>
  </si>
  <si>
    <t>08:39:24 AM</t>
  </si>
  <si>
    <t>03:31:06 PM</t>
  </si>
  <si>
    <t>03:47:21 PM</t>
  </si>
  <si>
    <t>02:46:25 PM</t>
  </si>
  <si>
    <t>09:52:43 AM</t>
  </si>
  <si>
    <t>06:03:32 AM</t>
  </si>
  <si>
    <t>03:54:07 AM</t>
  </si>
  <si>
    <t>08:34:04 AM</t>
  </si>
  <si>
    <t>08:12:36 AM</t>
  </si>
  <si>
    <t>11:27:30 AM</t>
  </si>
  <si>
    <t>02:53:54 AM</t>
  </si>
  <si>
    <t>02:53:18 PM</t>
  </si>
  <si>
    <t>11:10:01 AM</t>
  </si>
  <si>
    <t>02:34:30 PM</t>
  </si>
  <si>
    <t>08:12:54 AM</t>
  </si>
  <si>
    <t>02:17:17 PM</t>
  </si>
  <si>
    <t>08:56:34 AM</t>
  </si>
  <si>
    <t>01:52:04 PM</t>
  </si>
  <si>
    <t>08:03:49 AM</t>
  </si>
  <si>
    <t>03:51:30 AM</t>
  </si>
  <si>
    <t>01:54:45 PM</t>
  </si>
  <si>
    <t>08:16:16 AM</t>
  </si>
  <si>
    <t>08:05:16 AM</t>
  </si>
  <si>
    <t>07:40:22 AM</t>
  </si>
  <si>
    <t>04:02:41 PM</t>
  </si>
  <si>
    <t>03:06:03 PM</t>
  </si>
  <si>
    <t>03:36:10 PM</t>
  </si>
  <si>
    <t>02:15:38 PM</t>
  </si>
  <si>
    <t>02:23:37 PM</t>
  </si>
  <si>
    <t>03:32:24 AM</t>
  </si>
  <si>
    <t>02:43:34 PM</t>
  </si>
  <si>
    <t>03:47:01 PM</t>
  </si>
  <si>
    <t>07:30:11 AM</t>
  </si>
  <si>
    <t>04:12:53 PM</t>
  </si>
  <si>
    <t>02:24:33 PM</t>
  </si>
  <si>
    <t>10:18:24 AM</t>
  </si>
  <si>
    <t>10:11:17 AM</t>
  </si>
  <si>
    <t>07:23:55 AM</t>
  </si>
  <si>
    <t>03:01:06 PM</t>
  </si>
  <si>
    <t>03:28:11 PM</t>
  </si>
  <si>
    <t>08:27:57 AM</t>
  </si>
  <si>
    <t>03:23:38 PM</t>
  </si>
  <si>
    <t>09:07:58 AM</t>
  </si>
  <si>
    <t>07:07:07 AM</t>
  </si>
  <si>
    <t>11:30:36 AM</t>
  </si>
  <si>
    <t>02:44:40 PM</t>
  </si>
  <si>
    <t>11:24:27 AM</t>
  </si>
  <si>
    <t>11:54:28 AM</t>
  </si>
  <si>
    <t>11:05:08 AM</t>
  </si>
  <si>
    <t>11:06:19 AM</t>
  </si>
  <si>
    <t>11:37:52 AM</t>
  </si>
  <si>
    <t>02:04:50 PM</t>
  </si>
  <si>
    <t>02:54:28 PM</t>
  </si>
  <si>
    <t>11:47:35 AM</t>
  </si>
  <si>
    <t>07:49:25 AM</t>
  </si>
  <si>
    <t>06:05:22 AM</t>
  </si>
  <si>
    <t>11:30:39 AM</t>
  </si>
  <si>
    <t>02:34:07 PM</t>
  </si>
  <si>
    <t>01:46:13 PM</t>
  </si>
  <si>
    <t>08:13:22 AM</t>
  </si>
  <si>
    <t>10:32:03 AM</t>
  </si>
  <si>
    <t>12:00:34 PM</t>
  </si>
  <si>
    <t>12:05:32 PM</t>
  </si>
  <si>
    <t>12:00:30 PM</t>
  </si>
  <si>
    <t>07:27:42 AM</t>
  </si>
  <si>
    <t>08:52:59 AM</t>
  </si>
  <si>
    <t>02:59:07 PM</t>
  </si>
  <si>
    <t>09:13:25 AM</t>
  </si>
  <si>
    <t>02:46:34 PM</t>
  </si>
  <si>
    <t>08:36:28 AM</t>
  </si>
  <si>
    <t>02:40:30 PM</t>
  </si>
  <si>
    <t>07:44:58 AM</t>
  </si>
  <si>
    <t>03:04:30 AM</t>
  </si>
  <si>
    <t>07:23:59 AM</t>
  </si>
  <si>
    <t>09:01:04 AM</t>
  </si>
  <si>
    <t>05:35:25 AM</t>
  </si>
  <si>
    <t>07:44:06 AM</t>
  </si>
  <si>
    <t>09:51:03 AM</t>
  </si>
  <si>
    <t>03:04:10 AM</t>
  </si>
  <si>
    <t>02:51:25 PM</t>
  </si>
  <si>
    <t>09:01:25 AM</t>
  </si>
  <si>
    <t>08:06:27 AM</t>
  </si>
  <si>
    <t>08:08:20 AM</t>
  </si>
  <si>
    <t>08:53:13 AM</t>
  </si>
  <si>
    <t>07:25:01 AM</t>
  </si>
  <si>
    <t>02:41:15 PM</t>
  </si>
  <si>
    <t>05:34:27 AM</t>
  </si>
  <si>
    <t>04:09:51 PM</t>
  </si>
  <si>
    <t>03:10:29 PM</t>
  </si>
  <si>
    <t>02:59:56 PM</t>
  </si>
  <si>
    <t>10:44:18 AM</t>
  </si>
  <si>
    <t>10:07:59 AM</t>
  </si>
  <si>
    <t>08:17:38 AM</t>
  </si>
  <si>
    <t>09:37:18 AM</t>
  </si>
  <si>
    <t>08:14:38 AM</t>
  </si>
  <si>
    <t>03:47:23 AM</t>
  </si>
  <si>
    <t>08:35:02 AM</t>
  </si>
  <si>
    <t>09:25:16 AM</t>
  </si>
  <si>
    <t>07:50:14 AM</t>
  </si>
  <si>
    <t>08:38:27 AM</t>
  </si>
  <si>
    <t>10:15:48 AM</t>
  </si>
  <si>
    <t>10:38:36 AM</t>
  </si>
  <si>
    <t>03:10:53 PM</t>
  </si>
  <si>
    <t>01:53:50 PM</t>
  </si>
  <si>
    <t>08:47:35 AM</t>
  </si>
  <si>
    <t>12:35:18 PM</t>
  </si>
  <si>
    <t>10:36:50 AM</t>
  </si>
  <si>
    <t>03:53:10 AM</t>
  </si>
  <si>
    <t>06:21:23 PM</t>
  </si>
  <si>
    <t>05:56:20 AM</t>
  </si>
  <si>
    <t>11:09:20 AM</t>
  </si>
  <si>
    <t>01:57:20 PM</t>
  </si>
  <si>
    <t>08:38:21 AM</t>
  </si>
  <si>
    <t>05:30:56 AM</t>
  </si>
  <si>
    <t>09:35:24 AM</t>
  </si>
  <si>
    <t>10:45:56 AM</t>
  </si>
  <si>
    <t>10:08:48 AM</t>
  </si>
  <si>
    <t>04:41:00 PM</t>
  </si>
  <si>
    <t>06:14:56 AM</t>
  </si>
  <si>
    <t>03:12:33 PM</t>
  </si>
  <si>
    <t>10:42:37 AM</t>
  </si>
  <si>
    <t>08:35:57 AM</t>
  </si>
  <si>
    <t>07:43:06 AM</t>
  </si>
  <si>
    <t>09:29:24 AM</t>
  </si>
  <si>
    <t>10:19:01 AM</t>
  </si>
  <si>
    <t>09:58:05 AM</t>
  </si>
  <si>
    <t>06:21:09 AM</t>
  </si>
  <si>
    <t>11:28:54 PM</t>
  </si>
  <si>
    <t>03:57:23 PM</t>
  </si>
  <si>
    <t>06:21:13 AM</t>
  </si>
  <si>
    <t>08:36:07 AM</t>
  </si>
  <si>
    <t>10:36:40 AM</t>
  </si>
  <si>
    <t>02:02:42 PM</t>
  </si>
  <si>
    <t>09:47:23 AM</t>
  </si>
  <si>
    <t>05:01:02 AM</t>
  </si>
  <si>
    <t>02:30:53 PM</t>
  </si>
  <si>
    <t>09:00:20 AM</t>
  </si>
  <si>
    <t>10:22:29 AM</t>
  </si>
  <si>
    <t>10:39:21 AM</t>
  </si>
  <si>
    <t>09:37:06 AM</t>
  </si>
  <si>
    <t>08:17:34 AM</t>
  </si>
  <si>
    <t>10:15:41 AM</t>
  </si>
  <si>
    <t>07:44:18 AM</t>
  </si>
  <si>
    <t>10:44:21 AM</t>
  </si>
  <si>
    <t>03:09:44 PM</t>
  </si>
  <si>
    <t>10:08:18 AM</t>
  </si>
  <si>
    <t>08:35:32 AM</t>
  </si>
  <si>
    <t>08:13:16 AM</t>
  </si>
  <si>
    <t>09:26:31 AM</t>
  </si>
  <si>
    <t>10:46:06 AM</t>
  </si>
  <si>
    <t>03:35:33 PM</t>
  </si>
  <si>
    <t>08:19:45 AM</t>
  </si>
  <si>
    <t>03:47:38 AM</t>
  </si>
  <si>
    <t>02:03:08 PM</t>
  </si>
  <si>
    <t>08:01:24 AM</t>
  </si>
  <si>
    <t>08:59:10 AM</t>
  </si>
  <si>
    <t>02:16:59 PM</t>
  </si>
  <si>
    <t>08:40:01 AM</t>
  </si>
  <si>
    <t>07:04:20 AM</t>
  </si>
  <si>
    <t>05:49:22 AM</t>
  </si>
  <si>
    <t>08:46:51 AM</t>
  </si>
  <si>
    <t>06:59:45 AM</t>
  </si>
  <si>
    <t>08:16:55 AM</t>
  </si>
  <si>
    <t>08:20:52 AM</t>
  </si>
  <si>
    <t>07:39:42 AM</t>
  </si>
  <si>
    <t>07:11:58 AM</t>
  </si>
  <si>
    <t>07:19:51 AM</t>
  </si>
  <si>
    <t>05:17:51 AM</t>
  </si>
  <si>
    <t>07:35:55 AM</t>
  </si>
  <si>
    <t>07:12:14 AM</t>
  </si>
  <si>
    <t>08:57:03 AM</t>
  </si>
  <si>
    <t>07:19:24 AM</t>
  </si>
  <si>
    <t>06:05:10 AM</t>
  </si>
  <si>
    <t>08:12:21 AM</t>
  </si>
  <si>
    <t>07:56:59 PM</t>
  </si>
  <si>
    <t>01:31:52 PM</t>
  </si>
  <si>
    <t>09:51:51 AM</t>
  </si>
  <si>
    <t>10:38:03 AM</t>
  </si>
  <si>
    <t>10:32:12 AM</t>
  </si>
  <si>
    <t>11:58:34 AM</t>
  </si>
  <si>
    <t>04:38:46 PM</t>
  </si>
  <si>
    <t>08:22:01 AM</t>
  </si>
  <si>
    <t>11:12:25 AM</t>
  </si>
  <si>
    <t>06:41:57 AM</t>
  </si>
  <si>
    <t>08:29:19 AM</t>
  </si>
  <si>
    <t>07:46:21 AM</t>
  </si>
  <si>
    <t>08:03:14 AM</t>
  </si>
  <si>
    <t>10:13:44 AM</t>
  </si>
  <si>
    <t>09:08:40 AM</t>
  </si>
  <si>
    <t>01:11:39 PM</t>
  </si>
  <si>
    <t>09:22:53 AM</t>
  </si>
  <si>
    <t>03:09:12 PM</t>
  </si>
  <si>
    <t>07:37:39 AM</t>
  </si>
  <si>
    <t>08:20:46 AM</t>
  </si>
  <si>
    <t>08:48:54 AM</t>
  </si>
  <si>
    <t>12:51:34 PM</t>
  </si>
  <si>
    <t>08:42:33 AM</t>
  </si>
  <si>
    <t>01:12:53 PM</t>
  </si>
  <si>
    <t>10:56:12 AM</t>
  </si>
  <si>
    <t>03:11:29 PM</t>
  </si>
  <si>
    <t>07:57:02 AM</t>
  </si>
  <si>
    <t>12:51:54 PM</t>
  </si>
  <si>
    <t>02:13:45 PM</t>
  </si>
  <si>
    <t>09:13:52 AM</t>
  </si>
  <si>
    <t>08:03:57 AM</t>
  </si>
  <si>
    <t>01:00:09 PM</t>
  </si>
  <si>
    <t>11:11:36 AM</t>
  </si>
  <si>
    <t>11:17:09 AM</t>
  </si>
  <si>
    <t>08:51:29 AM</t>
  </si>
  <si>
    <t>03:48:17 AM</t>
  </si>
  <si>
    <t>10:27:36 AM</t>
  </si>
  <si>
    <t>06:15:09 AM</t>
  </si>
  <si>
    <t>08:07:26 AM</t>
  </si>
  <si>
    <t>08:17:51 AM</t>
  </si>
  <si>
    <t>01:09:45 PM</t>
  </si>
  <si>
    <t>01:01:20 PM</t>
  </si>
  <si>
    <t>11:26:15 AM</t>
  </si>
  <si>
    <t>04:14:40 AM</t>
  </si>
  <si>
    <t>09:10:49 AM</t>
  </si>
  <si>
    <t>03:41:54 AM</t>
  </si>
  <si>
    <t>01:57:42 PM</t>
  </si>
  <si>
    <t>05:14:10 AM</t>
  </si>
  <si>
    <t>08:16:45 AM</t>
  </si>
  <si>
    <t>11:17:08 AM</t>
  </si>
  <si>
    <t>08:06:10 AM</t>
  </si>
  <si>
    <t>08:27:25 AM</t>
  </si>
  <si>
    <t>07:27:01 AM</t>
  </si>
  <si>
    <t>07:03:23 AM</t>
  </si>
  <si>
    <t>01:13:07 PM</t>
  </si>
  <si>
    <t>08:11:53 AM</t>
  </si>
  <si>
    <t>07:37:54 AM</t>
  </si>
  <si>
    <t>11:51:56 AM</t>
  </si>
  <si>
    <t>10:16:39 AM</t>
  </si>
  <si>
    <t>07:54:53 AM</t>
  </si>
  <si>
    <t>09:22:15 AM</t>
  </si>
  <si>
    <t>07:57:11 AM</t>
  </si>
  <si>
    <t>06:19:40 AM</t>
  </si>
  <si>
    <t>05:24:05 AM</t>
  </si>
  <si>
    <t>09:11:41 AM</t>
  </si>
  <si>
    <t>06:16:09 AM</t>
  </si>
  <si>
    <t>01:47:44 PM</t>
  </si>
  <si>
    <t>04:10:05 PM</t>
  </si>
  <si>
    <t>03:07:24 PM</t>
  </si>
  <si>
    <t>10:21:16 AM</t>
  </si>
  <si>
    <t>07:12:29 AM</t>
  </si>
  <si>
    <t>08:55:36 AM</t>
  </si>
  <si>
    <t>07:17:57 AM</t>
  </si>
  <si>
    <t>03:05:52 PM</t>
  </si>
  <si>
    <t>03:15:16 PM</t>
  </si>
  <si>
    <t>02:30:47 PM</t>
  </si>
  <si>
    <t>02:47:41 PM</t>
  </si>
  <si>
    <t>01:30:24 PM</t>
  </si>
  <si>
    <t>12:00:25 PM</t>
  </si>
  <si>
    <t>06:31:31 PM</t>
  </si>
  <si>
    <t>02:56:36 PM</t>
  </si>
  <si>
    <t>08:49:03 AM</t>
  </si>
  <si>
    <t>07:06:35 AM</t>
  </si>
  <si>
    <t>02:58:33 PM</t>
  </si>
  <si>
    <t>01:24:03 PM</t>
  </si>
  <si>
    <t>05:59:25 AM</t>
  </si>
  <si>
    <t>03:32:31 PM</t>
  </si>
  <si>
    <t>10:05:30 AM</t>
  </si>
  <si>
    <t>06:25:57 PM</t>
  </si>
  <si>
    <t>02:32:06 PM</t>
  </si>
  <si>
    <t>02:30:50 PM</t>
  </si>
  <si>
    <t>04:56:39 AM</t>
  </si>
  <si>
    <t>03:00:15 PM</t>
  </si>
  <si>
    <t>10:40:41 AM</t>
  </si>
  <si>
    <t>09:59:34 AM</t>
  </si>
  <si>
    <t>10:45:37 AM</t>
  </si>
  <si>
    <t>04:06:37 PM</t>
  </si>
  <si>
    <t>07:00:03 AM</t>
  </si>
  <si>
    <t>11:47:11 AM</t>
  </si>
  <si>
    <t>10:37:23 AM</t>
  </si>
  <si>
    <t>01:48:09 PM</t>
  </si>
  <si>
    <t>12:49:03 PM</t>
  </si>
  <si>
    <t>03:00:14 PM</t>
  </si>
  <si>
    <t>09:23:58 AM</t>
  </si>
  <si>
    <t>04:02:58 AM</t>
  </si>
  <si>
    <t>09:32:04 PM</t>
  </si>
  <si>
    <t>08:30:53 PM</t>
  </si>
  <si>
    <t>12:04:51 PM</t>
  </si>
  <si>
    <t>03:03:16 PM</t>
  </si>
  <si>
    <t>02:16:28 PM</t>
  </si>
  <si>
    <t>08:38:26 AM</t>
  </si>
  <si>
    <t>05:56:26 AM</t>
  </si>
  <si>
    <t>09:56:36 AM</t>
  </si>
  <si>
    <t>03:30:02 PM</t>
  </si>
  <si>
    <t>06:45:44 AM</t>
  </si>
  <si>
    <t>11:12:19 AM</t>
  </si>
  <si>
    <t>12:13:56 PM</t>
  </si>
  <si>
    <t>09:28:26 AM</t>
  </si>
  <si>
    <t>08:33:21 AM</t>
  </si>
  <si>
    <t>08:07:18 AM</t>
  </si>
  <si>
    <t>08:55:13 AM</t>
  </si>
  <si>
    <t>04:23:35 PM</t>
  </si>
  <si>
    <t>09:21:51 AM</t>
  </si>
  <si>
    <t>03:35:39 PM</t>
  </si>
  <si>
    <t>03:36:41 AM</t>
  </si>
  <si>
    <t>05:56:34 PM</t>
  </si>
  <si>
    <t>UTC</t>
  </si>
  <si>
    <t>Delfi Ru</t>
  </si>
  <si>
    <t>Delfi“ verslo žurnalistė Kornelija Mykolaitytė</t>
  </si>
  <si>
    <t>Lukrecija Giedraitytė</t>
  </si>
  <si>
    <t>Ūla Klimaševska</t>
  </si>
  <si>
    <t>Delfi“ verslo naujienų žurnalistas Vytautas Budzinauskas</t>
  </si>
  <si>
    <t>Žygimantas Šilobritas</t>
  </si>
  <si>
    <t>Goda Vileikytė</t>
  </si>
  <si>
    <t>Lrt Televizija</t>
  </si>
  <si>
    <t>Lukas Juozapaitis</t>
  </si>
  <si>
    <t>Vygantas Tuzas</t>
  </si>
  <si>
    <t>Mažvydas Karalius</t>
  </si>
  <si>
    <t>Evelina Joteikaitė</t>
  </si>
  <si>
    <t>Erika Alonderytė</t>
  </si>
  <si>
    <t>Giedrius Gaidamavičius</t>
  </si>
  <si>
    <t>Goda Vileikyte</t>
  </si>
  <si>
    <t>Indrė Genytė-Pikčienė</t>
  </si>
  <si>
    <t>Aurimas Ragelis</t>
  </si>
  <si>
    <t>Kristina Aržuolaitienė</t>
  </si>
  <si>
    <t>Naglis Navakas</t>
  </si>
  <si>
    <t>Stasys Gudavičius</t>
  </si>
  <si>
    <t>Rima Rutkauskaitė</t>
  </si>
  <si>
    <t>Justinas Gapšys</t>
  </si>
  <si>
    <t>Tauras Jurgutis</t>
  </si>
  <si>
    <t>Tautvydas Lukaševičius</t>
  </si>
  <si>
    <t>Lukas investuoja</t>
  </si>
  <si>
    <t>Lords LB Asset Management</t>
  </si>
  <si>
    <t>Eglė Markevičienė</t>
  </si>
  <si>
    <t>Vakarė Mackonytė</t>
  </si>
  <si>
    <t>Aistė Zaveckaitė</t>
  </si>
  <si>
    <t>Žygimantas Šilobritas Elta</t>
  </si>
  <si>
    <t>Goda Vileikytė Bns</t>
  </si>
  <si>
    <t>Aurimas Ragelis BNS) Sniegė Balčiūnaitė BNS</t>
  </si>
  <si>
    <t>Rolandas Vilkončius Lnk</t>
  </si>
  <si>
    <t>Aurimas Ragelis BNS) Erika Alonderytė-Kazlauskė BNS</t>
  </si>
  <si>
    <t>Rolandas Vilkončius LNK</t>
  </si>
  <si>
    <t>LNK inf</t>
  </si>
  <si>
    <t>Lukas Juozapaitis BNS</t>
  </si>
  <si>
    <t>Erika Alonderytė-Kazlauskė Domantas Bronušas BNS</t>
  </si>
  <si>
    <t>Pranešimas žiniasklaidai</t>
  </si>
  <si>
    <t>Respublika.lt</t>
  </si>
  <si>
    <t>Erika Alonderytė-Kazlauskė Bns</t>
  </si>
  <si>
    <t>JP Redakcija</t>
  </si>
  <si>
    <t>GR inform</t>
  </si>
  <si>
    <t>Aina Naujienos</t>
  </si>
  <si>
    <t>Erika Alonderytė-Kazlauskė Lukas Juozapaitis BNS</t>
  </si>
  <si>
    <t>Sniegė Balčiūnaitė Bns</t>
  </si>
  <si>
    <t>Ūla Klimaševska ELTA</t>
  </si>
  <si>
    <t>INK agency</t>
  </si>
  <si>
    <t>Greta Mejerytė</t>
  </si>
  <si>
    <t>Gabrielė Butinavičiūtė</t>
  </si>
  <si>
    <t>Labiausiai Prie</t>
  </si>
  <si>
    <t>Lukas Gudavičius</t>
  </si>
  <si>
    <t>Elta Emilija Jaksibogaitė</t>
  </si>
  <si>
    <t>Autorė Eglė Survilė</t>
  </si>
  <si>
    <t>Stasys Buškevičius</t>
  </si>
  <si>
    <t>Aurimas Ragelis Bns</t>
  </si>
  <si>
    <t>Ditė Česėkaitė</t>
  </si>
  <si>
    <t>Virginija Zygiene</t>
  </si>
  <si>
    <t>JONAVOS ŽINIOS</t>
  </si>
  <si>
    <t>Lukas Snarskis</t>
  </si>
  <si>
    <t>Versli mama</t>
  </si>
  <si>
    <t>Jurbarko Šviesa</t>
  </si>
  <si>
    <t>Delfi Lietuva</t>
  </si>
  <si>
    <t>Lietuvos Nacionalinis Radijas ir Televizija (LRT)</t>
  </si>
  <si>
    <t>15min.lt</t>
  </si>
  <si>
    <t>Verslo žinios</t>
  </si>
  <si>
    <t>TV3 Lithuania</t>
  </si>
  <si>
    <t>Lietuvos rytas</t>
  </si>
  <si>
    <t>Traders Union</t>
  </si>
  <si>
    <t>Diena</t>
  </si>
  <si>
    <t>Vakarų ekspresas</t>
  </si>
  <si>
    <t>Respublika</t>
  </si>
  <si>
    <t>Klaipėda</t>
  </si>
  <si>
    <t>Technologijos</t>
  </si>
  <si>
    <t>Panelė</t>
  </si>
  <si>
    <t>Jūsų Panevėžys</t>
  </si>
  <si>
    <t>Gimtasis Rokiškis</t>
  </si>
  <si>
    <t>Aina.lt</t>
  </si>
  <si>
    <t>Žinių radijas</t>
  </si>
  <si>
    <t>Kauno diena</t>
  </si>
  <si>
    <t>Lietuvos naujienų agentūra (ELTA)</t>
  </si>
  <si>
    <t>Litas.lt</t>
  </si>
  <si>
    <t>BNS Spaudos centras</t>
  </si>
  <si>
    <t>Naujienugidas</t>
  </si>
  <si>
    <t>Verslo Idėjos  - Maistas ir receptai</t>
  </si>
  <si>
    <t>Klaipeda.diena</t>
  </si>
  <si>
    <t xml:space="preserve">Verslo Idėjos </t>
  </si>
  <si>
    <t>Rokiskio Sirena</t>
  </si>
  <si>
    <t>Verslo Idėjos</t>
  </si>
  <si>
    <t>Savaite - Lietuva</t>
  </si>
  <si>
    <t>Naujienugidas - Verslas ir ekonomika</t>
  </si>
  <si>
    <t>PrieKavos</t>
  </si>
  <si>
    <t>Kaunieciams</t>
  </si>
  <si>
    <t>Verslo Idėjos  - Tiekėjai</t>
  </si>
  <si>
    <t>Ūkininko patarėjas - Pranesimai</t>
  </si>
  <si>
    <t>Bilis</t>
  </si>
  <si>
    <t>Etaplius</t>
  </si>
  <si>
    <t>Etaplius.lt</t>
  </si>
  <si>
    <t>alkas.lt (Online)</t>
  </si>
  <si>
    <t>Palangostiltas.lt</t>
  </si>
  <si>
    <t>Invalda INVL</t>
  </si>
  <si>
    <t>Bilis Lithuania</t>
  </si>
  <si>
    <t>L24.lt</t>
  </si>
  <si>
    <t>Ūkininko patarėjas</t>
  </si>
  <si>
    <t>JonavosZinios.lt</t>
  </si>
  <si>
    <t>Vilkmergė - Ukmergės naujienų dienraštis</t>
  </si>
  <si>
    <t>Telefonai.eu</t>
  </si>
  <si>
    <t>Telefonai</t>
  </si>
  <si>
    <t>Versli Mama</t>
  </si>
  <si>
    <t>Kaunas.kasvyksta.lt</t>
  </si>
  <si>
    <t>Elektronika ir Elektrotechnika</t>
  </si>
  <si>
    <t>Šiaulių bankas nuo gegužės pakeis pavadinimą</t>
  </si>
  <si>
    <t>Предупреждение клиентам Šiaulių bankаs: временно будет недоступна часть услуг</t>
  </si>
  <si>
    <t>Įspėja „Šiaulių banko“ klientus: laikinai neveiks dalis paslaugų</t>
  </si>
  <si>
    <t>Įmonė jau mėnesį negali susigrąžinti pinigų – 45 tūkst. eurų pasiklydo tarp bankų Lenkijoje ir Lietuvoje</t>
  </si>
  <si>
    <t>Šiaulių bankas с мая планирует сменить название: компания будет называться Artea</t>
  </si>
  <si>
    <t>Bertašiaus valdoma „Vilvi Group“ sieks įsigyti „Marijampolės pieno konservus“</t>
  </si>
  <si>
    <t>Nuo šiol Šiaulių bankas vadinsis „Artea“ – atskleidė, ko tikėtis klientams</t>
  </si>
  <si>
    <t>Šiaulių bankas tampa „Artea“</t>
  </si>
  <si>
    <t>Šiaulių bankas сменит название на Artea</t>
  </si>
  <si>
    <t>Šiaulių Bankas set to change name to Artea Bankas</t>
  </si>
  <si>
    <t>Bankas įspėja apie plataus masto sukčiavimo ataką</t>
  </si>
  <si>
    <t>Ekonomistai įvertino mokesčių reformą: individualios veiklos privalumų nelieka</t>
  </si>
  <si>
    <t>Экономист объяснила, почему пошлины вряд ли оправдают ожидания Трампа</t>
  </si>
  <si>
    <t>Šiaulių bankas keis pavadinimą</t>
  </si>
  <si>
    <t>Finansų ekspertai primena: pasitikrinkite – dalis gyventojų pateikę pajamų deklaracijas gali susigrąžinti iki 300 eurų</t>
  </si>
  <si>
    <t>Ekonomistė – apie svarbų muitų poveikį JAV: mažėja dolerio patrauklumas</t>
  </si>
  <si>
    <t>Ekonomistai įvertino siūlymą didinti PVM: sąskaitoje pamatytum, kiek myli Tėvynę</t>
  </si>
  <si>
    <t>Банк Artea: рост ВВП Литвы в этом году замедлится</t>
  </si>
  <si>
    <t>Банк Artea предупреждает: мошенники пытаются воспользоваться сменой названия</t>
  </si>
  <si>
    <t>„Artea“ įspėja apie sukčius: bando pasinaudoti banko pavadinimo pakeitimu</t>
  </si>
  <si>
    <t>Ekonomistė: derėtų pasimokyti iš Estijos</t>
  </si>
  <si>
    <t>Šiaulių banko pelnas šiemet smuko penktadaliu iki 17,7 mln. eurų</t>
  </si>
  <si>
    <t>Šiaulių bankas svarsto dalį akcijų suteikti grupės darbuotojams</t>
  </si>
  <si>
    <t>Šiaulių bankas keis pavadinimą į „Artea“</t>
  </si>
  <si>
    <t>Genytė-Pikčienė: JAV muitams stiprinant dolerį, šalies verslui bus sunkiau vykdyt eksportą</t>
  </si>
  <si>
    <t>Lietuvos investicijų indeksas 2024 metais augo 7,3 proc.</t>
  </si>
  <si>
    <t>Ragina neužkibti ant sukčių kabliuko: šie jau naudojasi banko „Artea“ pavadinimo keitimu</t>
  </si>
  <si>
    <t>„Artea“ tapusi Šiaulių banko grupė per penkmetį klientų skaičių sieks išauginti iki 1 mln.</t>
  </si>
  <si>
    <t>Šiaulių banko klientai turėtų suklusti – laikinai neveiks dalis paslaugų</t>
  </si>
  <si>
    <t>Šiaulių bankas pakeitė pavadinimą į „Artea“</t>
  </si>
  <si>
    <t>Naujoje „Investuok Lietuvoje“ valdyboje – Genytė-Pikčienė, Vizbaras</t>
  </si>
  <si>
    <t>Ar Europa gali išlošti iš Donaldo Trumpo grasinimų?</t>
  </si>
  <si>
    <t>Šiaulių bankas „Artea“ vardu pradės veikti nuo gegužės 5 d.</t>
  </si>
  <si>
    <t>Vilkyškių pieninė įsigijo „Marijampolės pieno konservų“ skolas Šiaulių bankui</t>
  </si>
  <si>
    <t>Statybų darbų Lietuvoje vertė pernai augo 8 proc. iki 5,9 mlrd. eurų</t>
  </si>
  <si>
    <t>Ekonomistė: Trumpo sprendimai mažina JAV dolerio kaip rezervinės valiutos patrauklumą</t>
  </si>
  <si>
    <t>„Artea“ šiemet tikisi mažesnio grynojo pelno, po dvejų metų – beveik dukart didesnio</t>
  </si>
  <si>
    <t>„Artea“: Lietuvos BVP šiemet augs lėčiau – 2,7 proc.</t>
  </si>
  <si>
    <t>Bankas perspėja savo klientus: sukčiai pradėjo atakuoti gyventojus laiškais</t>
  </si>
  <si>
    <t>„Godumas atbukina instinktus“: ekonomistė Indrė Genytė-Pikčienė davė patarimų investuotojams</t>
  </si>
  <si>
    <t>Sukčiai atrado naują pinigų išviliojimo būdą: pinigų netenkama per kelias minutes</t>
  </si>
  <si>
    <t>Vaidotas Rūkas: dabartinis JAV akcijų rinkų smukimas ilgalaikės grąžos paveikti neturėtų</t>
  </si>
  <si>
    <t>Šiaulių bankas anuliavo 10,6 mln. vienetų savo akcijų, įsigys dar iki 7 mln.</t>
  </si>
  <si>
    <t>Šiaulių bankas dividendams skirs 39,8 mln. eurų</t>
  </si>
  <si>
    <t>Nustebino taikomas mokestis už sąskaitos likučio peržiūrą: „Tai absurdas!“</t>
  </si>
  <si>
    <t>Sukčių taikiklyje – neatidūs keliautojai: į ką svarbu atkreipti dėmesį prieš išvykstant</t>
  </si>
  <si>
    <t>„Artea“ pelnas šiemet smuko ketvirtadaliu iki 32 mln. eurų</t>
  </si>
  <si>
    <t>Reformuojant pensijų kaupimo sistemą „Artea“ sieks išlaikyti antros pakopos fondų dalyvius</t>
  </si>
  <si>
    <t>Vytautas Sinius: „Artea“ nori būti pirmas pasirinkimas gyventojams bei verslui</t>
  </si>
  <si>
    <t>Indrė Genytė-Pikčienė: ekonomikos augimas yra solidus</t>
  </si>
  <si>
    <t>Šio banko klientai turėtų suklusti – laikinai neveiks dalis paslaugų</t>
  </si>
  <si>
    <t>Šiaulių banko grupės pelnas pernai augo 5 proc. iki 78,8 mln. eurų</t>
  </si>
  <si>
    <t>Indrė Genytė-Pikčienė: „Trumpo muitų karų saga tęsiasi – Europai grasinama 30 proc. muitais“</t>
  </si>
  <si>
    <t>Bankas įspėja apie plataus masto sukčiavimo ataką: gavę tokį laišką, nespauskite nuorodų</t>
  </si>
  <si>
    <t>Šiaulių bankas siūlo 39,8 mln. eurų dividendų – 6,1 cento akcijai</t>
  </si>
  <si>
    <t>Šiaulių bankas ruošiasi keisti pavadinimą</t>
  </si>
  <si>
    <t>„Artea“ paskolino 22,5 mln. eurų „E energijos“ baterijų parkui</t>
  </si>
  <si>
    <t>„Invalda INVL“ pardavė dalį „Artea“ banko akcijų</t>
  </si>
  <si>
    <t>Banko „Artea“ ekonomistė: skelbti metinės infliacijos piką ankstoka</t>
  </si>
  <si>
    <t>„Artea“ mažina ekonomikos augimo prognozes iki 2,7 proc.</t>
  </si>
  <si>
    <t>Pasipiktino požiūriu į klientus, kai bankas nuskaitė įmoką už PIN kodo keitimą: „Visiškas absurdas“</t>
  </si>
  <si>
    <t>Šiaulių bankas ketina įsigyti dar 4,5 mln. vienetų savo akcijų</t>
  </si>
  <si>
    <t>Pasitikrinkite: dalis gyventojų pateikę pajamų deklaracijas gali susigrąžinti iki 300 eurų GPM</t>
  </si>
  <si>
    <t>„Visi stipriai finansiškai nukentės“: pristatytai mokesčių reformai – ekspertų kirtis</t>
  </si>
  <si>
    <t>Kriptovaliutos ar akcijos: kokie turėtų būti pirmieji investavimo žingsniai?</t>
  </si>
  <si>
    <t>Šiaulių bankas anksčiau laiko išpirko 20 mln. eurų obligacijų emisiją</t>
  </si>
  <si>
    <t>Indėliai – infliacijai įveikti</t>
  </si>
  <si>
    <t>„Artea“ bankas už 2,23 mln. eurų įsigijo savų akcijų</t>
  </si>
  <si>
    <t>Šiaulių bankas vėl platins šimtamilijoninę obligacijų emisiją</t>
  </si>
  <si>
    <t>Šiaulių bankas „Artea“ vardu pradės veikti nuo gegužės 5-os</t>
  </si>
  <si>
    <t>Bankas perspėja apie galimą sukčių suaktyvėjimą: patarė, kaip atpažinti apgaulę</t>
  </si>
  <si>
    <t>Naujo Šiaulių banko prekės ženklo kaina – 5 mln. eurų</t>
  </si>
  <si>
    <t>Šiaulių bankas išplatino 300 mln. eurų obligacijų emisiją</t>
  </si>
  <si>
    <t>Palūkanos mažėja, ar vis dar verta dėti indėlį?</t>
  </si>
  <si>
    <t>Sukčiai praėjusią parą maustė ir įmones, ir gyventojus: susižėrė virš 40 tūkst. eurų</t>
  </si>
  <si>
    <t>Vedate „Smart-ID“ kodą? Įsitikinkite, kad tvirtinate savo, o ne sukčių operaciją</t>
  </si>
  <si>
    <t>Lietuvos investicijų indeksas 2024: akcijos nukarūnavo investicijas į būstą nuomai</t>
  </si>
  <si>
    <t>Metų orakulas: kuris ekonomistas tiksliausiai nuspėjo 2024-ųjų Lietuvos BVP</t>
  </si>
  <si>
    <t>Orientacija į itin stambias investicijas su 250 mln. Eur parama: yra rizikos</t>
  </si>
  <si>
    <t>Šiaulių bankas dėl savų akcijų supirkimų turi planą B</t>
  </si>
  <si>
    <t>Baltijos birža: Šiaulių bankas atvyko prie 1 Eur vartų</t>
  </si>
  <si>
    <t>Šiaulių bankas uždirbo 5% daugiau, keis pavadinimą</t>
  </si>
  <si>
    <t>Baltijos birža: „ironiška“ Šiaulių banko akcijų padėtis</t>
  </si>
  <si>
    <t>250 mln. Eur itin stambioms investicijoms: yra rizikos</t>
  </si>
  <si>
    <t>Baltijos birža: estai renkasi tarp dviejų biržos bankų, Šiaulių bankas pasiekė 1 Eur</t>
  </si>
  <si>
    <t>Baltijos birža: norvegų analitikai numato mažesnį Šiaulių banko pelną</t>
  </si>
  <si>
    <t>Baltijos birža: estų pasiekimai ima stelbti Šiaulių banko patrauklumą</t>
  </si>
  <si>
    <t>Sukčiai nusitaikė į 1 banko klientus: įspėja visus Lietuvos gyventojus neapsigauti</t>
  </si>
  <si>
    <t>DIENOS PJŪVIS. Kokių atlyginimų pokyčių tikėtis šiemet: kurie sektoriai juos augina sparčiausiai?</t>
  </si>
  <si>
    <t>DIENOS PJŪVIS Paskutinis žingsnis: kiek gyventojai mokės už būstą iš savo kišenės?</t>
  </si>
  <si>
    <t>DIENOS PJŪVIS. Paskutinis žingsnis: kiek gyventojai mokės už būstą iš savo kišenės?</t>
  </si>
  <si>
    <t>Prekybininkai jau laukia pensininkų pinigų: ką darys su kainomis ir prekėmis?</t>
  </si>
  <si>
    <t>Ekonomistės prezidento kalboje pasigedo gilesnio žvilgsnio į ekonomiką, kritikos</t>
  </si>
  <si>
    <t>Tūkstančiai gyventojų sulauks naujo mokesčio: ar tai pakeis liūdną Lietuvos statistiką?</t>
  </si>
  <si>
    <t>Netrukus – dideli pokyčiai mokesčių mokėtojams: kiek teks patuštinti kišenes?</t>
  </si>
  <si>
    <t>Šiaulių bankas pakeitė pavadinimą: dalis paslaugų galėjo neveikti</t>
  </si>
  <si>
    <t>Baltijos birža: tęsiasi Šiaulių banko išpardavimas, byra dividendų siūlymai</t>
  </si>
  <si>
    <t>Baltijos birža: Šiaulių banko akcija „atgrojo“ savaitės nuostolius, „Novaturas“ nėrė 18%</t>
  </si>
  <si>
    <t>Baltijos birža: „Artea“ akcija atsidūrė 10 mėnesių žemumose</t>
  </si>
  <si>
    <t>„Artea“ skolina 22,5 mln. Eur „E energijos“ baterijų parkui</t>
  </si>
  <si>
    <t>40 min.„Artea“ banko vadovas investuotojui Lukui pažadų nedalina</t>
  </si>
  <si>
    <t>„Artea“ – naujas Šiaulių banko vardas</t>
  </si>
  <si>
    <t>V. Sinius: „Artea“ nori būti pirmas pasirinkimas gyventojams bei verslui</t>
  </si>
  <si>
    <t>Lukas investuoja: „Artea“ bankui kelio atgal nebėra</t>
  </si>
  <si>
    <t>Dalis biržos bendrovių didelės mokesčių reformos įtakos jų veiklai neįžvelgia</t>
  </si>
  <si>
    <t>Audringi „Metawood“ metai: pasikeitę akcininkai, nutrūkęs stambus užsakymas ir investicijos į žmones</t>
  </si>
  <si>
    <t>Šiaulių bankas uždirbo 21% mažiau</t>
  </si>
  <si>
    <t>Šiaulių bankas artimu metu tikisi grynųjų palūkanų pajamų atsigavimo</t>
  </si>
  <si>
    <t>Baltijos birža: nusivylimas Šiaulių banku</t>
  </si>
  <si>
    <t>„Artea“ mažina ekonomikos augimo prognozes iki 2,7%</t>
  </si>
  <si>
    <t>Baltijos birža: stambus pardavėjas prislėgė „Artea“ banką</t>
  </si>
  <si>
    <t>Mažiau uždirbęs „Artea“ bando išsaugoti indėlius ir antros pakopos fondų dalyvius</t>
  </si>
  <si>
    <t>Baltijos birža: per užsienio tarpininkus pardavinėjamos „Artea“, Vilkyškių pieninės akcijos</t>
  </si>
  <si>
    <t>Lukas investuoja: nusipirkta obligacija bei nusiskundimai „Artea“ ir „Swedbank“</t>
  </si>
  <si>
    <t>„HISK“ vadovas: artimiausiais metais matome daug galimybių infrastruktūros sektoriuje</t>
  </si>
  <si>
    <t>Baltijos birža: „Artea“ banką stelbia atgijusi „Telia Lietuva“</t>
  </si>
  <si>
    <t>Patraukli galimybė investuotojams: 9 % metinė grąža investuojant į 30 mln. vertės obligacijas</t>
  </si>
  <si>
    <t>Lukas investuoja: net devyni obligacijų pasiūlymai, kaip išsirinkti?</t>
  </si>
  <si>
    <t>Šiaulių bankas atskleidė naują pavadinimą</t>
  </si>
  <si>
    <t>Baltijos birža: investuotojai įvertino naują Šiaulių banko pavadinimą</t>
  </si>
  <si>
    <t>Baltijos birža: prekybos aktyvumą palaiko „Artea“ akcija</t>
  </si>
  <si>
    <t>Baltijos birža: „Artea“ atsigavimas ir išgelbėta investicinė sąskaita</t>
  </si>
  <si>
    <t>Baltijos birža: „Artea“ banko akcijas pardavinėja užsienietiškų tarpininkų klientai</t>
  </si>
  <si>
    <t>Baltijos birža: „Artea“ pigimas ir sujudimas „Telia Lietuvos“ prekyboje</t>
  </si>
  <si>
    <t>Kaip investuotojams priimti sprendimus D. Trumpo pasaulyje</t>
  </si>
  <si>
    <t>Baltijos birža: „Artea“ fondas pirko „Artea“, obligacijų rinkoje – rekordas</t>
  </si>
  <si>
    <t>Baltijos biržose – stiprus išsipardavimas: Šiaulių bankas nustumtas žemiau 0,9 Eur, „Novaturas“ apkirptas 5%</t>
  </si>
  <si>
    <t>Šiaulių bankas ketina keisti pavadinimą į bankas „Artea“</t>
  </si>
  <si>
    <t>Baltijos birža: Šiaulių banko akcija pigo, analitikai laukia silpnesnių rezultatų</t>
  </si>
  <si>
    <t>Baltijos birža: optimizmas Šiaulių banko stovykloje</t>
  </si>
  <si>
    <t>„EIKA Asset Management“ investicijoms Lenkijoje pritraukė 7 mln. Eur</t>
  </si>
  <si>
    <t>Kovą užfiksuota 0,4% mėnesio ir 4,1% metinė infliacija</t>
  </si>
  <si>
    <t>Baltijos birža: „Artea“ akcijos kaina nusimetė šių metų prieaugį</t>
  </si>
  <si>
    <t>Baltijos birža: vasariškoje prekyboje brango „Artea“ bankas</t>
  </si>
  <si>
    <t>Naujo Šiaulių banko prekės ženklo kaina – 5 mln. Eur</t>
  </si>
  <si>
    <t>Lukas investuoja: 10% palūkanos, kurių atsisakiau, klausimai dėl Šiaulių banko ir „Novaturo“</t>
  </si>
  <si>
    <t>Obligacijos verslui atvėrė ir platesnes bankų finansavimo galimybes</t>
  </si>
  <si>
    <t>„PST Group“ mažumos akcininkų grupė pritaria HISK pasiūlytai kainai</t>
  </si>
  <si>
    <t>Atsakė, ar maisto prekių kainos toliau kils: „Situacija nėra gera“</t>
  </si>
  <si>
    <t>Paaiškino, kokia yra Donaldo Trumpo strategija: „Pasaulis verčiasi aukštyn kojomis“</t>
  </si>
  <si>
    <t>DIENOS PJŪVIS. Trumpo muitų karuselė – kada jis sustos?</t>
  </si>
  <si>
    <t>DIENOS PJŪVIS Trumpo muitų karuselė – kada jis sustos?</t>
  </si>
  <si>
    <t>DIENOS PJŪVIS. Naujieji mokesčiai – kurie pasiūlymai gyventojams bus skaudžiausi?</t>
  </si>
  <si>
    <t>„Žiūriu į naują NT mokestį, ir turiu klausimą“ – gyventojams galvos skausmas dėl keičiamų mokesčių</t>
  </si>
  <si>
    <t>Statybų darbų Lietuvoje vertė pernai augo 8 proc.</t>
  </si>
  <si>
    <t>DIENOS PJŪVIS Naujieji mokesčiai – kurie pasiūlymai gyventojams bus skaudžiausi?</t>
  </si>
  <si>
    <t>Šiaulių bankas planuoja nuo gegužės keisti pavadinimą: bendrovė vadinsis „Artea“</t>
  </si>
  <si>
    <t>„Nesitaškykite mokesčių mokėtojų pinigais“ – ekspertai nebegali tylėti ir ragina valdžią atsibusti</t>
  </si>
  <si>
    <t>DIENOS PJŪVIS. Kainos smarkiai kyla – kas laukia gyventojų?</t>
  </si>
  <si>
    <t>DIENOS PJŪVIS Kainos smarkiai kyla – kas laukia gyventojų?</t>
  </si>
  <si>
    <t>Šiaulių bankas galiausiai keičia savo pavadinimą</t>
  </si>
  <si>
    <t>Genytė-Pikčienė: JAV tarifams sustiprinus dolerį, šalies verslui bus sunkiau vykdyti eksportą</t>
  </si>
  <si>
    <t>Šiaulių banko grupės pelnas pernai augo 5 procentais</t>
  </si>
  <si>
    <t>Dalis gyventojų nė nežino, kad gali gauti iki 300 eurų: primena, kokius veiksmus reikėtų atlikti</t>
  </si>
  <si>
    <t>Ekonomistė I. Genytė-Pikčienė apie mokesčių reformos „neliečiamuosius“: „Jei jau „metamės“ gynybai – visi sektoriai turi prisidėtų proporcingai“</t>
  </si>
  <si>
    <t>Įvertino, kokius padarinius sukels D. Trumpo sprendimai: „Tai yra paradigmų griūtis“</t>
  </si>
  <si>
    <t>Šiaulių bankas pavadinimą pakeis gegužės pradžioje</t>
  </si>
  <si>
    <t>„Šiaulių bankas“ planuoja keisti pavadinimą</t>
  </si>
  <si>
    <t>„Vos vienas žingsnis – ir būčiau praradusi 14 tūkst. eurų“: verslininkė įspėja apie pavojingą sukčių triuką</t>
  </si>
  <si>
    <t>Sukčiai gyventojus atakuoja laiškais – siunčia pranešimus apie saugumo atnaujinimą</t>
  </si>
  <si>
    <t>Vieno bankų klientai turėtų suklusti – laikinai neveiks dalis paslaugų</t>
  </si>
  <si>
    <t>Jei naudojatės šiuo banku, turite apie tai žinoti: nuo pirmadienio skelbia svarbų pokytį</t>
  </si>
  <si>
    <t>Sukčiai išnaudoja kiekvieną pasitaikiusią progą: šio banko klientams – raginimas pasisaugoti</t>
  </si>
  <si>
    <t>Įspėja apie plataus masto sukčiavimo ataką: šio banko klientams vertėtų pasisaugoti</t>
  </si>
  <si>
    <t>Naujas pavadinimas „Artea“ sujungia ir modernumą, ir lietuviškas banko šaknis</t>
  </si>
  <si>
    <t>Šiaulių banko laukia svarbūs pokyčiai – tai galėtų įvykti jau gegužę</t>
  </si>
  <si>
    <t>Sukčiai gyventojus atakuoja laiškais – štai į kokias žinutes dabar turėtumėte reaguoti itin atidžiai</t>
  </si>
  <si>
    <t>Šiaulių banko grupė uždirbo rekordinį pelną ir ketina keisti pavadinimą »</t>
  </si>
  <si>
    <t>Pablogėjo Šiaulių banko grupės veiklos rezultatai »</t>
  </si>
  <si>
    <t>Sumažėjo Artea banko grupės pelnas »</t>
  </si>
  <si>
    <t>Ekonomistė Genytė-Pikčienė: apribodama prekybą JAV pakiš koją pati sau</t>
  </si>
  <si>
    <t>Naujoje „Investuok Lietuvoje“ valdyboje – naujos pavardės, tarp jų ir garsios ekonomistės</t>
  </si>
  <si>
    <t>Lietuvos investicijų indeksas pernai augo 13-tus metus iš eilės</t>
  </si>
  <si>
    <t>Ekonomistai: skelbti metinės infliacijos piką ankstoka</t>
  </si>
  <si>
    <t>Pakomentavo, kaip Irano konfliktas gali atsiliepti degalų kainoms</t>
  </si>
  <si>
    <t>Įspėja: šiame banke laikinai neveiks dalis paslaugų</t>
  </si>
  <si>
    <t>Ekonomistai: Lietuvos BVP augimas yra solidus</t>
  </si>
  <si>
    <t>Naujos algų kryptys kelia nerimą: tai – auganti tendencija</t>
  </si>
  <si>
    <t>Poilsis Lietuvoje ar užsienyje: ką rinktis norint sutaupyti?</t>
  </si>
  <si>
    <t>Ekspertė: ar JAV smūgis paveiks Lietuvos ekonomiką?</t>
  </si>
  <si>
    <t>Ekonomistai: brangs ne tik kiaušiniai</t>
  </si>
  <si>
    <t>Povilauskas: atlyginimų augimas čia spartesnis negu infliacija, bet intriga išlieka</t>
  </si>
  <si>
    <t>Atostogų biudžeto planavimas: už kiek šiemet galima pailsėti Palangoje, Turkijoje ir Ispanijoje?</t>
  </si>
  <si>
    <t>Šiaulių banko tyrimas: lietuvių taupymo tikslai pasikeitė – pirmiausia automobiliai, o ne pensija</t>
  </si>
  <si>
    <t>Vardą keisti planuojantis Šiaulių bankas perspėja apie sukčių suaktyvėjimą</t>
  </si>
  <si>
    <t>Šiaulių bankas planuoja nuo gegužės keisti pavadinimą</t>
  </si>
  <si>
    <t>Vedate SMART-ID kodą? Įsitikinkite, kad tvirtinate savo, o ne sukčių operaciją</t>
  </si>
  <si>
    <t>Dalis gyventojų nežino, kad gali gauti iki 300 eurų</t>
  </si>
  <si>
    <t>Lietuva eurą įsivedė prieš 10 metų. O kaip kainos? Palygino su Lenkija</t>
  </si>
  <si>
    <t>Smulkios išlaidos margučių dažams ir šokoladiniams kiaušiniams gali tapti tikru galvos skausmu ateityje: į ką atkreipti dėmesį?</t>
  </si>
  <si>
    <t>„Šiaulių bankui“ keičiant pavadinimą į „Artea“ laikinai neveiks dalis paslaugų</t>
  </si>
  <si>
    <t>„Artea“ banko paskyra buvo suklastota</t>
  </si>
  <si>
    <t>Nukentėjo įmonės</t>
  </si>
  <si>
    <t>Budbergytė: PVM didinimo keliu negalime eiti ir neisime</t>
  </si>
  <si>
    <t>Genytė-Pikčienė: išmokas gaunantys bedarbiai turėtų atlikti privalomąją karinę tarnybą</t>
  </si>
  <si>
    <t>Mokestinių pakeitimų finišas: kiek teks paploninti pinigines?</t>
  </si>
  <si>
    <t>Kodėl bankas keičia savo pavadinimą?</t>
  </si>
  <si>
    <t>Ekonomistė: nesinorėtų, kad valstybė būtų valdoma protestais</t>
  </si>
  <si>
    <t>Įvardijo, ko pasigedo ekonomistai metiniame Nausėdos pranešime</t>
  </si>
  <si>
    <t>Ekonomistai: mokesčių pakeitimai – kosmetiniai, bet trūksta vieno dalyko</t>
  </si>
  <si>
    <t>„Artea“ bankas įspėja apie plataus masto sukčiavimo ataką: sukčiai apsimesdami banku siunčia melagingus el. laiškus</t>
  </si>
  <si>
    <t>Artea Bank posts nearly €32mn net profit in H1</t>
  </si>
  <si>
    <t>Kai atostogoms santaupų neužtenka – kada verta rinktis poilsį išsimokėtinai?</t>
  </si>
  <si>
    <t>Šiaulių banko grupė dividendais išmokės pusę pelno</t>
  </si>
  <si>
    <t>„Artea“ suteikė 22,5 mln. eurų paskolą „E energija“ statomam baterijų parkui</t>
  </si>
  <si>
    <t>Finansų ekspertai primena: pasitikrinkite – dalis gyventojų pateikę pajamų deklaracijas gali susigrąžinti iki 300 eurų GPM</t>
  </si>
  <si>
    <t>Didesnės materialinės gerovės link – kaip planuoti šeimos finansus 2025-aisiais?</t>
  </si>
  <si>
    <t>Šiaulių banko grupės pensijų fondų klientų investicinė grąža per metus išaugo 59 proc.</t>
  </si>
  <si>
    <t>„Artea“ mažina ekonomikos plėtros prognozes, bet Lietuva pajėgi suvaldyti grėsmes</t>
  </si>
  <si>
    <t>Artėja pokyčiai – Šiaulių bankas ketina keisti pavadinimą į „Artea“</t>
  </si>
  <si>
    <t>„Artea“ bankas klientus prašo būti budrius</t>
  </si>
  <si>
    <t>Kvietimas į žiniasklaidos pusryčius su Indre Genyte-Pikčiene</t>
  </si>
  <si>
    <t>Vardą keisti planuojantis Šiaulių bankas perspėja apie galimą sukčių suaktyvėjimą</t>
  </si>
  <si>
    <t>Nauja dovanojimo tendencija: buitinę techniką ir „vokelius“ keičia investicinės dovanos</t>
  </si>
  <si>
    <t>Lietuviai kasmet praranda apie 100 mln. eurų perkamosios galios: kaip apsaugoti savo lėšas?</t>
  </si>
  <si>
    <t>Šiaulių bankas jau gegužę taps „Artea“</t>
  </si>
  <si>
    <t>Siekdami naujųjų metų tikslų lietuviai pamiršta apie finansus: tik 9 proc. tam visada nusimato biudžetą</t>
  </si>
  <si>
    <t>Šiaulių bankas ruošiasi pokyčiams – keis pavadinimą į „Artea“</t>
  </si>
  <si>
    <t>Vedate SMART-ID kodą? Įsitikinkite, kad nepatvirtinate sukčių operacijos</t>
  </si>
  <si>
    <t>Kaip planuoti išlaidas sveikatai? Penki naudingi patarimai</t>
  </si>
  <si>
    <t>Šiaulių bankas primena apie artėjančius pokyčius</t>
  </si>
  <si>
    <t>Sukčių taikiklyje – neatidūs keliautojai</t>
  </si>
  <si>
    <t>E. Džiugytė. Palūkanos – naujoji ekonomikos jėga: kaip investicijos neša naudą žmonėms ir valstybei</t>
  </si>
  <si>
    <t>Pasitikrinkite – dalis gyventojų pateikę pajamų deklaracijas gali susigrąžinti iki 300 eurų GPM</t>
  </si>
  <si>
    <t>Lietuviai pamiršta apie finansus naujųjų metų tikslams: tik 9 proc. visada nusimato biudžetą – ar priklausai jiems?</t>
  </si>
  <si>
    <t>Atsisveikinkite su pinigine: kasdienybę užkariauja nauja mada, prie kurios prisitaiko net skeptikai</t>
  </si>
  <si>
    <t>Šiaulių banko grupės pensijų fondų klientų investicinė grąža per metus išaugo net 59 proc.</t>
  </si>
  <si>
    <t>„Artea“ bankas įspėja klientus</t>
  </si>
  <si>
    <t>Sukčiai naudojasi naujuoju „Artea“ banko pavadinimu</t>
  </si>
  <si>
    <t>Eglė Džiugytė. Vasara su intriga: ECB mažina palūkanas, doleris ritasi žemyn, pasaulis – kaip diena, taip staigmena</t>
  </si>
  <si>
    <t>E. Džiugytė: JAV–Kinijos tarifų karo „atostogos“: recesijos baimės atslūgo, bet netikrumas išlieka</t>
  </si>
  <si>
    <t>Koks vaizdas pro langą jums kainuos brangiausiai?</t>
  </si>
  <si>
    <t>„Artea“ – naujas Šiaulių banko vardas ir veidas</t>
  </si>
  <si>
    <t>I. Genytė-Pikčienė: Prekybos karai prasideda: kaip tai paveiks pasaulio, Europos ir Lietuvos ekonomiką?</t>
  </si>
  <si>
    <t>Analitikai: brangusios paslaugos užgožė sezoniškumo įtaką infliacijai</t>
  </si>
  <si>
    <t>Kritinis banko perspėjimas kiekvienam: prieš lietuvius vykdoma plataus masto ataka, būtina reaguoti tučtuojau</t>
  </si>
  <si>
    <t>Teta paliko jam viską, bet bankas pasiėmė paskutinius 10 eurų: paveldėtojas liko su klausimais ir be pinigų</t>
  </si>
  <si>
    <t>Iš Panevėžio gyventojo sąskaitos pinigai pervesti į Lenkijoje registruoto banko sąskaitą</t>
  </si>
  <si>
    <t>Kaune sukčiai apgavo įmonės buhalterę ir pasisavino 15 tūkst. eurų</t>
  </si>
  <si>
    <t>Staigmena jūsų banko sąskaitoje: įsigalioja nauja tvarka, banko atstovai pasakė viską, ką privalu žinoti kiekvienam</t>
  </si>
  <si>
    <t>Finansinis triukas ar spąstai? Kai atostogoms santaupų neužtenka, kada verta rinktis poilsį išsimokėtinai?</t>
  </si>
  <si>
    <t>Už kiek šiemet galima pailsėti Palangoje, Turkijoje ir Ispanijoje?</t>
  </si>
  <si>
    <t>Atostogos baigiasi ašaromis: specialistė atskleidė, kaip sukčiai masiškai apgaudinėja keliautojus</t>
  </si>
  <si>
    <t>Atostogos Palangoje, Turkijoje ir Ispanijoje: kiek šiemet pinigų prireiks?</t>
  </si>
  <si>
    <t>To stay within the 20% threshold, Invalda INVL Group sold…</t>
  </si>
  <si>
    <t>„Invalda INVL“ grupė pardavė „Artea“ banko…</t>
  </si>
  <si>
    <t>Situacija artėja prie katastrofinės ribos: suklusti turėtų kiekvienas, kuris naudojasi bankų paslaugomis</t>
  </si>
  <si>
    <t>Ekonomistai: skelbti metinės infliacijos piką ankstoka, bet gali sulėtėti prekių infliacija</t>
  </si>
  <si>
    <t>Банк Artea просит клиентов быть бдительными</t>
  </si>
  <si>
    <t>Svarbus perspėjimas kiekvienam iš mūsų: vos viena klaida gali kainuoti visas gyvenimo santaupas</t>
  </si>
  <si>
    <t>Bankas keičia pavadinimą: dalis paslaugų neveiks, gali kilti nepatogumų, pasakė viską, kas svarbiausia</t>
  </si>
  <si>
    <t>Šiaulių bankas: laikinai neveiks dalis paslaugų</t>
  </si>
  <si>
    <t>Materialinė gerovė prasideda nuo planavimo</t>
  </si>
  <si>
    <t>Didesnės materialinės gerovės link: ekspertai pasakė, kaip planuoti šeimos finansus 2025 metais</t>
  </si>
  <si>
    <t>Pasiruošimas šventei gali tapti nemenka našta jūsų biudžetui</t>
  </si>
  <si>
    <t>Šiaulių bankas tampa „Artea“: kokie pokyčiai laukia</t>
  </si>
  <si>
    <t>Invalda INVL plans dividends following profit of EUR 44.4…</t>
  </si>
  <si>
    <t>44,4 mln. eurų pelno uždirbusi „Invalda INVL“ numato…</t>
  </si>
  <si>
    <t>Šiaulių bankas „Artea“ taps gegužės pradžioje</t>
  </si>
  <si>
    <t>Kiekvienam žmogui svarbu pasirūpinti santaupomis, tačiau lietuviai kasmet praranda apie 100 mln. eurų perkamosios galios, pasakė, kaip apsaugoti savo lėšas</t>
  </si>
  <si>
    <t>Nuo gegužės Šiaulių bankas taps „Artea“</t>
  </si>
  <si>
    <t>Šiaulių banko klientams – kritinis perspėjimas: vykstant svarbiems pokyčiams klientai gali susidurti su netikėtais iššūkiais</t>
  </si>
  <si>
    <t>Šiaulių bankas ketina keisti pavadinimą</t>
  </si>
  <si>
    <t>Šiaulių bankas zmieni nazwę</t>
  </si>
  <si>
    <t>I. Genytė-Pikčienė: JAV tarifams sustiprinus dolerį, šalies verslui bus sunkiau vykdyti eksportą</t>
  </si>
  <si>
    <t>Siekdami naujųjų metų tikslų lietuviai apie pinigus pamiršta</t>
  </si>
  <si>
    <t>Vedant SMART-ID kodą įsitikinkite, kad tvirtinate ne sukčių operaciją</t>
  </si>
  <si>
    <t>Tai jau galima prilyginti katastrofai: kritinės svarbos perspėjimą siunčia vienas iš šalies bankų, reaguoti būtina nedelsiant</t>
  </si>
  <si>
    <t>„Tai – istorinė akimirka ir vienas didžiausių bei reikšmingiausių pokyčių mūsų banko istorijoje. Šį pokytį tiesiogiai pajus maždaug pusė milijono šalies gyventojų, mūsų banko grupės klientų, taip pat tūkstančiai įmonių – verslo klientų ir...</t>
  </si>
  <si>
    <t>С 5 мая Šiaulių bankas меняет название на Artea и сообщает, что перед переменами пройдет обновление информационных систем, самообслуживания, э-банкинга, мобильного приложения, поэтому часть услуг будет недоступна в ночь с воскресенья на...</t>
  </si>
  <si>
    <t>Nuo gegužės 5 d. pavadinimą į „Artea“ keičiantis „Šiaulių bankas“ skelbia, kad prieš pokyčius bus atnaujinamos informacinės sistemos, paslaugų savitarnos, interneto bankas ir mobiliosios programėlės, todėl dalis paslaugų iš sekmadienio į pirmadienį...</t>
  </si>
  <si>
    <t>Pervežimų paslaugas teikiančios įmonės vadovas Saulius (tikras vardas ir pavardė bei įmonės pavadinimas redakcijai žinomi) pasakojo, kad gegužės 29 dieną iš įmonės sąskaitos Lenkijos PKO banke buvo padaryti keli skubūs pavedimai, kurie turėjo įmonės...</t>
  </si>
  <si>
    <t>Šiaulių bankas объявляет о планах с мая сменить название и символику. Если акционеры банка одобрят это решение, финансовое учреждение будет называться Artea. Это изменение необходимо для того, чтобы продемонстрировать, что банк действует по всей Литве, а...</t>
  </si>
  <si>
    <t>Pieno perdirbimo grupės „ Vilvi Group “ valdoma Vilkyškių pieninė įsigijo reikalavimo teisę į „ Marijampolės pieno konservų “ ir „Lukšių pieninės“ bankui nepadengtus įsipareigojimus, pranešta biržoje. „VILVI Group“ priklausanti „Vilkyškių pieninė“ sudarė...</t>
  </si>
  <si>
    <t>Pirmadienį Šiaulių banko grupė oficialiai pakeitė pavadinimą ir nuo šiol vadinsis „ Artea “ vardu. Atstovai pristatė svarbiausius pokyčius ir plačiau papasakojo, kas laukia šio banko klientų ir kodėl imtasi pokyčių. „Tai yra oficialu. Šiaulių bankas...</t>
  </si>
  <si>
    <t>Nuo pirmadienio Šiaulių banko grupė pavadinimą ir prekės ženklą pakeitė į „ Artea “. Tokį sprendimą kovo pabaigoje vienbalsiai priėmė visuotinis grupės akcininkų susirinkimas. Kaip skelbė bankas, „Artea“ pavadinimą pasiūlė nepriklausomo stebėtojų tarybos...</t>
  </si>
  <si>
    <t>В пятницу банк Šiaulių bankas объявил о намерении сменить название на Artea. По его мнению, именно так должно произойти объединение всех компаний этой группы. "Смена товарного знака – это стратегическое изменение – часть фундаментальной трансформации...</t>
  </si>
  <si>
    <t>Penktadienį Šiaulių Bankas on Friday announced a plan to change its name to Artea Bankas in an aim to bring all the group's companies together under one brand, Artea. “The rebranding is a strategic initiative – part of the fundamental transformation of...</t>
  </si>
  <si>
    <t>Kaip veikia ši sukčiavimo schema? „Šiuo metu fiksuojame itin padidėjusį sukčiavimo atvejų skaičių, kai sukčiai siunčia el. laiškus, kuriuose kviečia peržiūrėti ar pasirašyti dokumentus ir prisijungti prie banko sąskaitos. Šios apgaulės tikslas – išgauti...</t>
  </si>
  <si>
    <t>Taip pat abejonių ekspertams kyla dėl numatyto darbo santykių ir individualios veiklos pajamų suvienodinimo, kuris gyventojus gali paskatinti keisti veiklos formas, be to, neapgalvotas pelno mokesčio kėlimas esą gali daryti neigiamą poveikį verslo...</t>
  </si>
  <si>
    <t>Старший экономист банка Šiaulių bankas Индре Гените-Пикчене сомневается в том, что введение пошлин на товары из других стран оправдает ожидания президента США Дональда Трампа по сокращению экспортного дефицита страны. По ее словам, торговые ограничения...</t>
  </si>
  <si>
    <t>Pirmuoju pasirinkimu Lietuvos gyventojams ir verslui siekiantis tapti didžiausias ir ilgiausiai veikiantis lietuviškas Šiaulių bankas planuoja keisti prekių ženklą į „Artea“ ir po vienu pavadinimu bei ženklu suvienyti visas grupės įmones, rašoma...</t>
  </si>
  <si>
    <t>Artėjant gyventojų pajamų deklaracijų pateikimo terminui, Valstybinė mokesčių inspekcija (VMI) informuoja, kad balandžio pradžioje tą jau yra atlikę milijonas gyventojų. Daliai gyventojų deklaruoti pajamas yra privaloma, tačiau net ir tiems, kurie neturi...</t>
  </si>
  <si>
    <t>Jungtinėms Amerikos Valstijoms ( JAV ) paskelbus apie laikiną pertrauką praėjusią savaitę paskelbtų pasaulinių muitų įsigaliojimui, „Šiaulių banko“ vyriausioji ekonomistė Indrė Genytė-Pikčienė sako, kad taip staigiai besikeičiantys prezidento Donaldo...</t>
  </si>
  <si>
    <t>Mato mažesnę žalą ekonomikai „Ekonomistai nuo pat pradžių akcentavo, kad šita mokesčių reforma turėtų labiau suktis apie ekonomikos augimui nežalingus mokesčius, nes yra pripažinta, kad pajamų mokesčiai baudžia už motyvaciją stengtis, dirbti ir uždirbti....</t>
  </si>
  <si>
    <t>Согласн прогнозам Artea (ранее Šiaulių bankas), валовой внутренний продукт (ВВП ) страны в этом году вырастет на 2,7%, что на 0,1% меньше, чем в 2024 году, а в следующем, 2026 году, будет расти еще медленнее – до 2,5%. Несмотря на возросшую...</t>
  </si>
  <si>
    <t>Банк Artea (до 5 мая Šiaulių bankаs) призывает своих клиентов к бдительности. Мошенники пытаются воспользоваться новым названием банка. Они рассылают письма, пытаясь выведать коды подключения к э-банкингу. Письма получают не только клиенты этого банка,...</t>
  </si>
  <si>
    <t>„ Artea “ bankas, kuris anksčiau vadinosi Šiaulių banku ir gegužės 5 dieną pakeitė pavadinimą, ragina savo klientus būti budrius. Naujuoju banko pavadinimu siekia pasinaudoti sukčiai , kurie pradėjo atakuoti gyventojus laiškais, siekdami išvilioti jų...</t>
  </si>
  <si>
    <t>„Artea“ (buvęs Šiaulių bankas) prognozuoja, kad šalies bendrasis vidaus produktas ( BVP ) šiemet augs 2,7 proc. – 0,1 proc. punkto mažiau nei 2024-aisiais, o kitais, 2026 m., didės dar lėčiau – iki 2,5 proc. „Tirštas neapibrėžtumo rūkas reiškia, kad visi...</t>
  </si>
  <si>
    <t>Šiaulių banko grupė pirmąjį šių metų ketvirtį uždirbo 17,7 mln. eurų neaudituoto grynojo pelno – 21 proc. mažiau nei pernai tuo pat laiku. Veiklos pelnas prieš vertės sumažėjimą ir pelno mokestį siekė 24,5 mln. eurų – 18 proc. mažiau, pirmadienį pranešė...</t>
  </si>
  <si>
    <t>Šiaulių bankas ketina įsigyti dar iki 7 mln. vienetų savų akcijų, anuliuoti 10,6 mln. anksčiau įsigytų ir neatmeta galimybės akcijų suteikti grupės darbuotojams. Dėl to banko akcininkai spręs kovo 31 dieną, penktadienį pranešė bankas. „10,6 mln. vienetų...</t>
  </si>
  <si>
    <t>Šiaulių bankas ketina keisti pavadinimą į „Artea“. Jis turėtų apjungti ir visas grupės įmones turėtų, penktadienį pranešė bankas. „Prekių ženklo keitimas yra strateginis pokytis – dalis esminės banko transformacijos, kurią pradėjome pernai“, – pranešime...</t>
  </si>
  <si>
    <t>Šiaulių banko vyriausioji ekonomistė Indrė Genytė-Pikčienė abejoja, ar kitoms valstybėms įvedami muitai išpildys JAV prezidento Donaldo Trumpo lūkesčius sumažinti šalies eksporto deficitą. Anot jos, prekybos ribojimai sustiprins dolerį, tad JAV verslui...</t>
  </si>
  <si>
    <t>Lietuvos investicijų indeksas pernai augo 13-tus metus iš eilės – jo augimas siekė 7,3 proc., o tai lėmė Lietuvos akcijų kainų šuolis, pakilusios būsto kainos ir nuomos pajamos. Be to, toks metinis augimas buvo antras per pastarąjį dešimtmetį, nusileidęs...</t>
  </si>
  <si>
    <t>Laidoje – „Artea“ banko atstovas Andrius Kamarauskas.</t>
  </si>
  <si>
    <t>Šiaulių banko grupei nuo pirmadienio pavadinimą ir prekės ženklą pakeitus į „Artea“, įmonė planuoja toliau didinti banko paslaugų universalumą ir per penkerius metus bendrą klientų skaičių grupėje išauginti iki 1 mln. „Tai yra oficialu, Šiaulių bankas...</t>
  </si>
  <si>
    <t>Šiaulių bankas nuo gegužės 5 dienos tampa „Artea“. Keičiasi ne tik banko, bet grupės įmonių pavadinimai INVL pensijų fondus valdančių įmonių pavadinimai. Prieš šį pokytį bankas atnaujina informacines sistemas, paslaugų savitarnas, interneto banką ir...</t>
  </si>
  <si>
    <t>Šiaulių bankas pirmadienį pradeda veikti naujuoju „Artea“ vardu bei prekės ženklu, keičiamas ir jo logotipas. Ta proga banko vadovai žiniasklaidai pristatys naują įvaizdį, papasakos apie šio pokyčio prasmę ir reikšmę. Prieš šį pokytį bankas atnaujino...</t>
  </si>
  <si>
    <t>Naujoje užsienio investicijų plėtros agentūros „Investuok Lietuvoje“, dirbančios ir su dideliais Lietuvos investicijų projektais, valdyboje dirbs Šiaulių banko vyriausioji ekonomistė Indrė Genytė-Pikčienė, draudimo bendrovės „Zurich Insurance“...</t>
  </si>
  <si>
    <t>Europa dreba dėl Trumpo grasinimų muitais. Dėl to senasis žemynas turės kardinaliai pakeisti savo ekonomikos judėjimo kryptį ir greitį. O gal ko nors galime iš šios krizės išlošti? Pokalbis su „Šiaulių banko“ ekonomiste Indre Genyte-Pikčiene.</t>
  </si>
  <si>
    <t>Šiaulių bankas naujuoju „Artea“ vardu bei prekės ženklu pradės veikti nuo gegužės 5 dienos. Banko akcininkai pirmadienį pritarė pavadinimo keitimui, pranešė Šiaulių bankas. „Tai – istorinė akimirka ir vienas didžiausių bei reikšmingiausių pokyčių mūsų...</t>
  </si>
  <si>
    <t>Vienos didžiausių Lietuvoje pieno perdirbimo grupių „Vilvi Group“ valdoma Vilkyškių pieninė už neįvardijamą sumą įsigijo reikalavimo teisę į „Marijampolės pieno konservų“ (MPK) ir jos valdomos Lukšių pieninės nepadengtus įsipareigojimus pagrindiniam...</t>
  </si>
  <si>
    <t>Lietuvoje statybos darbų pernai atlikta už 5,92 mlrd. eurų – 8 proc. daugiau nei užpernai, didžiausią dalį – 2,9 mlrd. eurų – sudarė inžineriniai statiniai, remdamasis Valstybės duomenų agentūros duomenimis pirmadienį rašo portalas „Verslo...</t>
  </si>
  <si>
    <t>Jungtinėms Amerikos Valstijoms (JAV) paskelbus apie laikiną pertrauką praėjusią savaitę paskelbtų pasaulinių muitų įsigaliojimui, „Šiaulių banko“ vyriausioji ekonomistė Indrė Genytė-Pikčienė sako, kad taip staigiai besikeičiantys prezidento Donaldo Trumpo...</t>
  </si>
  <si>
    <t>Lietuviško kapitalo bankas „Artea“ (buvęs Šiaulių bankas) šiemet tikisi 17,5 proc. mažesnio grynojo pelno nei 2024-aisiais, tačiau viliasi, jog po kelerių metų jo pelnas išaugs beveik dukart. „Artea“ prognozuoja, jog šiemet banko grynasis pelnas sieks 65...</t>
  </si>
  <si>
    <t>„Artea“ (buvęs Šiaulių bankas) prognozuoja, kad šalies bendrasis vidaus produktas (BVP) šiemet augs 2,7 proc. – 0,1 proc. punkto mažiau nei 2024-aisiais, o kitais, 2026 m., didės dar lėčiau – iki 2,5 proc. Nepaisant išaugusio neapibrėžtumo, Lietuva...</t>
  </si>
  <si>
    <t>„Artea“ bankas, kuris anksčiau vadinosi Šiaulių banku ir gegužės 5 dieną pakeitė pavadinimą, ragina savo klientus būti budrius. Naujuoju banko pavadinimu siekia pasinaudoti sukčiai, kurie pradėjo atakuoti gyventojus laiškais, siekdami išvilioti jų...</t>
  </si>
  <si>
    <t>„Godumas atbukina instinktus“, – investuotojus įspėja Šiaulių banko vyriausioji ekonomistė Indrė Genytė-Pikčienė. 15min cikle apie „Kur investuoti?“ finansų ekspertė pasidalijo savo patirtimi investuojant, principais, kurių laikosi ir įvardijo klaidas,...</t>
  </si>
  <si>
    <t>Vienos didžiausių Lietuvoje pieno perdirbimo grupių „Vilvi Group“ valdoma Vilkyškių pieninė už neįvardijamą sumą įsigijo reikalavimo teisę į „Marijampolės pieno konservų“ ir jos valdomos Lukšių pieninės nepadengtus įsipareigojimus Šiaulių bankui. „Vilvi...</t>
  </si>
  <si>
    <t>Sukčiai smogia nauju būdu – gyventojus vilioja per bankų vardu prisidengiančias netikras svetaines, kurios paieškų svetainėse atsiduria pirmose vietose. Paspaudus tokią netikrą nuorodą siekiama išvilioti elektroninės bankininkystės duomenis. Sukčiams...</t>
  </si>
  <si>
    <t>JAV prezidento Donaldo Trumpo eskaluojamas prekybos karas bei jo sukeltas ekonominis neapibrėžtumas kelia investuotojų nerimą, kuris atsispindi ir finansų rinkose. Nuo to laiko, kai į Baltuosius rūmus sugrįžo D.Trumpas, 500 didžiausių Amerikos kompanijų...</t>
  </si>
  <si>
    <t>Tam pirmadienį pritarė banko akcininkai, vėliau bankas spręs ir dėl galimybės dalį akcijų suteikti grupės darbuotojams, per „Nasdaq“ Vilniaus biržą pranešė Šiaulių bankas. Kaip kovo pradžioje BNS sakė Šiaulių banko Investicijų valdymo tarnybos vadovas...</t>
  </si>
  <si>
    <t>17:07 Prenumeratoriams Šiaulių bankas, pernai uždirbęs 79,29 mln. eurų grynojo audituoto pelno, dividendams už praėjusius metus skirs 39,796 mln. eurų, arba 6,1 cento akcijai. Šiaulių bankas / Teodoro Biliūno / BNS nuotr.</t>
  </si>
  <si>
    <t>„Artea“ banko klientą nustebino netikėtas banko įkainis – pastebėta, kad bankas nuskaičiuoja 0,6 euro už tai, kad patikrini sąskaitos likutį bankomate. Tačiau „Artea“ banko atstovai patikino, kad yra būdų tai atlikti ir nemokamai. Evelina...</t>
  </si>
  <si>
    <t>Atostogų sezonas – vienas aktyviausių laikotarpių ne tik keliautojams, bet ir sukčiams, ieškantiems galimybių pasipelnyti iš žmonių neatidumo. „Artea“ banko ekspertai praneša, kad jau gegužės pabaigoje pastebimas ypač suaktyvėjęs sezoninis sukčiavimas,...</t>
  </si>
  <si>
    <t>„Artea“ banko (buvusio Šiaulių banko) grupė pirmąjį šių metų pusmetį uždirbo 31,9 mln. eurų neaudituoto grynojo pelno – 26 proc. mažiau nei pernai tuo pat laiku. „Artea“ žiniasklaidos pusryčiai, kuriuose pristatytas naujas Šiaulių banko vardas / Lukas...</t>
  </si>
  <si>
    <t>„Taip, mes modeliuojame skirtingus scenarijus ir čia yra du svarbūs dalykai. Pirmiausia – mes tikimės tam tikrų lėšų nutekėjimų, kurie gali siekti ir 20, 30 ar net 40 procentų“, – „Artea“ pirmojo pusmečio rezultatų pristatyme sakė Tomas Varenbergas. T....</t>
  </si>
  <si>
    <t>Vilnius, gegužės 5 d. (BNS). Šiaulių bankas pirmadienį pradeda veikti naujuoju „Artea“ vardu bei prekės ženklu, keičiamas ir jo logotipas. BNS nuotr. Ta proga banko vadovai žiniasklaidai pristatys naują įvaizdį, papasakos apie šio pokyčio prasmę ir...</t>
  </si>
  <si>
    <t>Naujuoju „Artea“ vardu bei prekės ženklu nuo pirmadienio pradėjęs veikti Šiaulių bankas siekia tapti pirmu pasirinkimu gyventojams bei verslui, sako banko administracijos vadovas ir valdybos pirmininkas Vytautas Sinius. Jo teigimu, naujas pavadinimas...</t>
  </si>
  <si>
    <t>Lietuvos ekonomikos augimas pirmąjį šių metų ketvirtį buvo solidus, nepaisant geopolitinių rizikų ir neapibrėžtumo, sako Šiaulių banko analitikė. Indrė Genytė-Pikčienė / Žygimanto Gedvilos / BNS nuotr. Banko vyriausioji ekonomistė Indrės Genytė-Pikčienė...</t>
  </si>
  <si>
    <t>Šiaulių bankas nuo gegužės 5 dienos tampa „Artea“. Keičiasi ne tik banko, bet grupės įmonių pavadinimai INVL pensijų fondus valdanti „SB Asset Management“ tampa „Artea Asset Management“, gyvybės draudimo bendrovė „SB draudimas“ tampa „Artea Life...</t>
  </si>
  <si>
    <t>Lietuvos investicijų indeksas pernai augo 13-tus metus iš eilės – jo augimas siekė 7,3 proc., o tai lėmė Lietuvos akcijų kainų šuolis, pakilusios būsto kainos ir nuomos pajamos. Šiaulių bankas / Teodoro Biliūno / BNS nuotr. Be to, toks metinis augimas...</t>
  </si>
  <si>
    <t>Šiaulių banko grupė 2024 metais uždirbo 78,8 mln. eurų neaudituoto grynojo pelno – 5 proc. daugiau nei 2023-aisiais. Šiaulių bankas / Teodoro Biliūno / BNS nuotr. Grupės pajamos pernai siekė 223,7 mln. eurų – 14 proc. daugiau (196,5 mln. eurų),...</t>
  </si>
  <si>
    <t>Sulaukėme dar vieno epizodo Donaldo Trumpo muitų karų sagoje. D.Trumpas Europai grasina nuo rugpjūčio 1 d. įvesti net 30 proc. muitų tarifus. Tuo tarpu, Europos Sąjungai vis dar sunku atrasti paveikų būdą progresui šiose derybose pasiekti. Indrė...</t>
  </si>
  <si>
    <t>„Artea“ bankas įspėja, kad šiuo metu pastebima itin didelio masto sukčiavimo ataka. Sukčiai siunčia el. laiškus, atkartojančius banko stilių, su kvietimu peržiūrėti dokumentus ir prisijungti prie interneto banko. „Artea“ banko ekspertai teigia, kad ši...</t>
  </si>
  <si>
    <t>Šiaulių bankas ketina įsigyti dar iki 7 mln. vienetų savų akcijų, anuliuoti 10,6 mln. anksčiau įsigytų ir neatmeta galimybės akcijų suteikti grupės darbuotojams. Santaupos / Žygimanto Gedvilos / BNS nuotr. Dėl to banko akcininkai spręs kovo 31 dieną,...</t>
  </si>
  <si>
    <t>Dėl to banko akcininkai spręs kovo 31 dieną, penktadienį pranešė bankas. Anot jo, dividendų suma pagal naują politiką siekia 50 proc. 2024-ųjų metų grupės pelno ir užtikrina 7,4 proc. pajamingumą pagal paskutinės 2024 metų prekybos sesijos akcijos...</t>
  </si>
  <si>
    <t>Šiaulių bankas planuoja keisti prekių ženklą į „Artea“ ir po vienu pavadinimu bei ženklu suvienyti visas grupės įmones, rašoma Šiaulių banko pranešime žiniasklaidai.</t>
  </si>
  <si>
    <t>Bankas „Artea“ (buvęs Šiaulių bankas) paskolino 22,5 mln. eurų Lietuvos atsinaujinančios energetikos grupės „E energija“ įmonei „Vilnius BESS“, vystančiai didžiausią privatų energijos kaupimo baterijų parką Trakų rajone. Renginio akimirkos / Skirmanto...</t>
  </si>
  <si>
    <t>Turto valdymo grupė „Invalda INVL“ pardavė dalį – 0,3 proc. įstatinio kapitalo (2 mln. vienetų) – „Artea“ banko (buvęs Šiaulių bankas) akcijų, kad neviršytų Europos Centrinio Banko nustatytos 20 proc. akcijų paketo ribos. „Artea“ žiniasklaidos pusryčiai,...</t>
  </si>
  <si>
    <t>Balandį mėnesio infliacijai Lietuvoje siekiant 0,1 proc., o metinei – 4,1 proc., banko „Artea“ (buvusio Šiaulių banko) ekonomistė Indrė Genytė-Pikčienė sako, kad skelbti šių metų metinės infliacijos piką gali būti per anksti. „Aš dar neskubėčiau sakyti,...</t>
  </si>
  <si>
    <t>Bankas „Artea“ (buvęs Šiaulių bankas) sumažino Lietuvos ekonomikos augimo prognozę iki 2,7 proc. šiemet ir 2,5 proc. kitąmet. Anksčiau prognozuota, kad ūkio augimas tiek šiemet, tiek 2026 metais sieks 2,9 procento. Indrė Genytė-Pikčienė / Žygimanto...</t>
  </si>
  <si>
    <t>„Artea“ banko klientai nustebo sulaukę netikėto mokesčio už kasdienę paslaugą – PIN kodo keitimą, kuris siekė 0,60 euro. Nors viešumoje šis atvejis sukėlė diskusijų, „Artea“ banko atstovai tikina, kad toks mokestis yra „įprasta bankų praktika“, tačiau...</t>
  </si>
  <si>
    <t>Šiaulių bankas prašo Europos Centrinio Banko (ECB) leisti įsigyti dar 4,5 mln. vienetų savo akcijų. Šiaulių bankas / Teodoro Biliūno / BNS nuotr. „Planuojame skirti iki 5 proc. praėjusių metų pelno savų akcijų supirkimui“, – pranešime sakė banko...</t>
  </si>
  <si>
    <t>Finansų ministerija trečiadienį paviešino mokesčių reformos pasiūlymus. Tarp jų – keturi gyventojų pajamų mokesčio (GPM) tarifo laipteliai, kurie būtų priklausomi nuo pajamų dydžio, taip pat aiškesni naujojo nekilnojamojo turto (NT) mokesčio kontūrai....</t>
  </si>
  <si>
    <t>Kaip rodo Šiaulių banko užsakymu kasmet „Spinter“ atliekamas gyventojų taupymo, investavimo ir kaupimo pensijai įpročių tyrimas, nuo 2016 iki 2024 m. investuojančių lietuvių skaičius išaugo dvigubai – nuo 13 iki 26 proc., rašoma „Šiaulių bankas“ pranešime...</t>
  </si>
  <si>
    <t>Apie tai bankas ketvirtadienį pranešė per „Nasdaq“ Vilniaus biržą. „Išpirkome obligacijas anksčiau laiko, nes likus mažiau nei penkeriems metams iki subordinuotųjų obligacijų trukmės pabaigos į antrojo lygio kapitalą įskaitoma mažiau nei 100 proc....</t>
  </si>
  <si>
    <t>Šiemet gyventojai praras apie pusę milijardo eurų dėl infliacijos, kuri po truputį mažina „neįdarbintų“ lėšų perkamąją galią. Lietuvos banko duomenimis, šalies gyventojų sąskaitose guli apie 15 mlrd. eurų. Indėliai, kurių palūkanos išlieka pakankamai...</t>
  </si>
  <si>
    <t>Bankas „Artea“ (anksčiau – Šiaulių bankas) trečiadienį pranešė įsigijęs dar 2,54 mln. vienetų savų akcijų už 2,23 mln. eurų, už akciją mokant vidutiniškai 0,876 euro. Nord Pool / Irmanto Gelūno / BNS nuotr. Bankas antradienį užbaigė balandžio pabaigoje...</t>
  </si>
  <si>
    <t>Šiaulių banko grupė pirmąjį šių metų ketvirtį uždirbo 17,7 mln. eurų neaudituoto grynojo pelno – 21 proc. mažiau nei pernai tuo pat laiku. Šiaulių bankas / Teodoro Biliūno / BNS nuotr. Temos: 1 „Šiaulių bankas“ Veiklos pelnas prieš vertės sumažėjimą...</t>
  </si>
  <si>
    <t>Šiaulių bankas tarptautinėse rinkose ruošiasi platinti dar vieną kelių šimtų milijonų eurų vertės obligacijų emisiją. Šiaulių bankas / Teodoro Biliūno / BNS nuotr. Šiaulių banko Investicijų valdymo tarnybos vadovo Tomo Varenbergo teigimu, nauja emisija...</t>
  </si>
  <si>
    <t>17:02 Prenumeratoriams Šiaulių bankas naujuoju „Artea“ vardu bei prekės ženklu pradės veikti nuo gegužės 5 dienos. Šio straipsnio įgarsinimo gali klausyti tik 15min prenumeratoriai Prenumeruoti Naujasis prekės ženklas „Artea“</t>
  </si>
  <si>
    <t>Siekdamas užbėgti nusikaltėliams už akių Šiaulių bankas perspėja savo klientus dėl galimų bandymų pasinaudoti planuojamu banko vardo ir prekės ženklo keitimu. Banko atstovai ragina gyventojus išlikti budrius, niekam nesuteikti prisijungimų prie savo e....</t>
  </si>
  <si>
    <t>Šiaulių banko ir jo antrinių įmonių pavadinimo bei prekės ženklo keitimas į „Artea“ kainuos apie 5 mln. eurų, sako banko administracijos vadovas Vytautas Sinius. Šiaulių bankas / Teodoro Biliūno / BNS nuotr. „Vertiname, kad investicijos į naują prekės...</t>
  </si>
  <si>
    <t>Šiaulių bankas tarptautinėse rinkose išplatino 300 mln. eurų vertės iki 5,25 metų trukmės euroobligacijų emisiją. Šiaulių bankas / Teodoro Biliūno / BNS nuotr. Temos: 1 „Šiaulių bankas“ Pirmaeilių privilegijuotų (angl. Senior Preferred) obligacijų...</t>
  </si>
  <si>
    <t>Ketvirtadaliui šalies gyventojų indėliai – viena geriausių pinigų laikymo alternatyvų, nusileidžianti tik auksui, nekilnojamajam turtui ir tiesiog santaupoms. Tačiau jų populiarumas, šovęs aukštyn 2024 metais, šiemet jau po truputį leidžiasi, rodo „Artea“...</t>
  </si>
  <si>
    <t>Kauno ir Klaipėdos policijos pareigūnai pradėjo tyrimus dėl sukčiavimo. Laikinojoje sostinėje pinigus prarado įmonė, uostamiestyje – senolis. Birželio 18 d. į Kauno apskr. VPK Kauno m. Dainavos PK kreipėsi įmonės atstovas, kuris pareiškė, kad birželio 9...</t>
  </si>
  <si>
    <t>Elektroninės bankininkystės operacijų valdymui daugelis gyventojų šiandien naudojas „Smart-ID“ programėle telefone. Ji suteikia galimybę ne tik saugiai prisijungti prie banko savitarnos, bet ir autentifikuoti įvairias bankines operacijas, rašoma „Šiaulių...</t>
  </si>
  <si>
    <t>Lietuvos investicijų indeksas vertina keturias pagrindines turto klases: akcijas, obligacijas, būsto nuomai rinką ir indėlius. Indeksą kasmet sudaro Šiaulių banko grupės turto valdymo įmonės „SB Asset Management“ ekspertai, o jo rezultatai leidžia...</t>
  </si>
  <si>
    <t>Kiekvieną ketvirtį, artėjant statistikų skelbiamam BVP pirmajam įverčiui, VŽ teiraujasi ekonomistų argumentuotos nuomonės, koks galėtų būti artėjantis rezultatas. Taip pat nuolat paprašoma pasisakyti, koks galėtų būti visų tų einamųjų metų ekonomikos...</t>
  </si>
  <si>
    <t>Plane START išsikelta ambicija, kad paskelbtos verslo investicijos strateginiuose ekonomikos sektoriuose 2026–2028 m. kasmet viršytų 1 mlrd. Eur. Remiantis tarptautine praktika, skaičiuojama, kad didžiausias paramos dydis stambiai investicijai gali būti...</t>
  </si>
  <si>
    <t>Kaip jau pranešta išvakarėse, Šiaulių bankas praėjusiais metais uždirbo 78,8 mln. Eur grynąjį pelną, 5% daugiau nei ankstesniais metais. Dividendais siūloma paskirstyti pusę pernykščio pelno ir 5% pelno paskirti savų akcijų supirkimams. Praėjusių metų...</t>
  </si>
  <si>
    <t>Ketvirtadienį bendras Baltijos biržos indeksas „OMX Baltic Benchmark“ kilo 0,47%. Rodiklį į viršų tempė pozityvumas Vilniuje. Žinios, vertos jūsų laiko</t>
  </si>
  <si>
    <t>Trečiadienį paskelbti lietuviško banko rezultatai parodė tebeaugusias grynąsias palūkanines pajamas, kreditavimo apimtis, šoktelėjusias kitas pajamas dėl draudimo ir prekybinės veiklos ir grynąjį pelną. Tiesa, efektyvumo ir grąžos rodikliai mažėjo dėl...</t>
  </si>
  <si>
    <t>Bendras Baltijos biržos indeksas „OMX Baltic Benchmark“ ketvirtadienį smuko 0,47%. Akcijų kainų kryptys Vilniuje ir Taline pastebimai išsiskyrė. Žinios, vertos jūsų laiko</t>
  </si>
  <si>
    <t>Penktadienį „OMX Baltic Benchmark“ indeksas didėjo 0,74%. Vilniuje akcijos brango 0,69%, Taline – 0,04%. Rygos akcijų indeksas prekybą baigė ten, kur ją ir pradėjo. Bendrai savaitė buvo labai pozityvi – pagrindinis indeksas didėjo 3,58%, geriausiai...</t>
  </si>
  <si>
    <t>Bendras Baltijos biržos indeksas „OMX Baltic Benchmark“ penktadienį kilstelėjo 0,19%, tačiau savaitę užbaigė neigiamoje teritorijoje. Penktadienį akcijų kainų pokyčiai pasižymėjo išsiskyrimu tarp Vilniaus ir Talino. Žinios, vertos jūsų...</t>
  </si>
  <si>
    <t>Bendras Baltijos biržos indeksas „OMX Baltic Benchmark“ antradienį kilo 0,74%. Taline fiksuotos kiek geresnės nuotaikos nei Vilniuje. Žinios, vertos jūsų laiko</t>
  </si>
  <si>
    <t>„Artea“ prognozuoja, jog šiemet banko grynasis pelnas sieks 65 mln. eurų, 2026 metais – 86 mln. eurų, o 2027 metais – 112 mln. eurų. Jo prognozėmis, nuosavo kapitalo grąža šiemet sieks 11,1 proc. – 20,7 proc. mažiau nei pernai (14 proc.), tačiau augs iki...</t>
  </si>
  <si>
    <t>Šiaulių bankui įvedus pokyčius ir pakeitus pavadinimą į „Artea“, šia situacija netruko pasinaudoti sukčiai – jie nusitaikė į šio banko naudotojus. Policija įspėja – būkite budrūs. Kaip socialiniame tinkle „Facebook“ skelbė Vilniaus miesto antrasis...</t>
  </si>
  <si>
    <t>Pajamų didėjimą labiausiai paskatino minimalios mėnesinės algos kilimas nuo 924 iki 1038 eurų. Sparčiausias darbo užmokesčio augimas fiksuotas viešajame sektoriuje, ypač švietimo ir žmonių sveikatos priežiūros srityse. Dabar vidutinės darbo pajamos į...</t>
  </si>
  <si>
    <t>Tad kiek gyventojams teks sumokėti? Apie tai naujienų portalo tv3.lt laidoje „Dienos pjūvis“ diskutuoja Seimo Biudžeto ir finansų komiteto pirmininko pavaduotojas Algirdas Butkevičius ir banko „Artea“ vyriausioji ekonomistė Indrė Genytė-Pikčienė. LAIDĄ...</t>
  </si>
  <si>
    <t>Seimas pirmadienį po svarstymo pritarė nekilnojamojo turto (NT) apmokestinimo pakeitimams, be kita ko, numatantiems, kad pagrindinis būstas būtų apmokestintas nuo 450 tūkst. eurų vertės, o paskesnis – nuo 50 tūkst. eurų. Tad kiek gyventojams teks...</t>
  </si>
  <si>
    <t>Gyventojai jau laukia kitų metų, kada galės atsiimti savo pinigus iš II pakopos pensijų fondų ir laisvai jais naudotis. Visgi to laukia ir verslai, kadangi tai jiems reikš didesnį pelną, o gyventojų išlaidumas jiems leis dar labiau kelti...</t>
  </si>
  <si>
    <t>Policijos virtualus patrulis socialiniame tinkle „Facebook“ dalijasi svarbiu įspėjimu gyventojams apie suaktyvėjusius sukčius. Šįkart taikiniu tapo „Artea“ banko naudotojai. Pareigūnai atkreipia dėmesį, kad internete sparčiai daugėja netikrų svetainių,...</t>
  </si>
  <si>
    <t>Šiaulių bankas nuo gegužės 5 dienos tampa „Artea“. prieš pokytį bankas atnaujina informacines sistemas, tad laikinai neveiks dalis paslaugų, nurodma Šiaulių banko pranešime spaudai. Keičiasi ne tik banko, bet grupės įmonių pavadinimai INVL pensijų fondus...</t>
  </si>
  <si>
    <t>„Sektoriniu pjūviu nebuvo paliesti ekonominių veiklų raidos aspektai detaliau. Daugiau dėmesio skirta žemės ūkiui, junglumui, susisiekimo sektoriui, bet yra ir daugiau kolonų, ant kurių laikosi ekonomikos plėtra“, – BNS sakė „Artea“ banko ekonomistė. Tuo...</t>
  </si>
  <si>
    <t>Po visuomenės garsiai išpeikto NT mokesčio, Vyriausybė patvirtino naujus mokesčius – cukraus, draudimo, pajamų bei kitus. Kaip tai pakeis mūsų kasdienybę? Apie NT, bei kitus mokesčius, naujienų portalo tv3.lt laidoje „Dienos pjūvis“ diskutuoja Seimo...</t>
  </si>
  <si>
    <t>Apie NT bei kitus mokesčius, naujienų portalo tv3.lt laidoje „Dienos pjūvis“ diskutuoja Seimo Biudžeto ir finansų komiteto pirmininko pavaduotojas Algirdas Butkevičius ir banko „Artea“ vyriausioji ekonomistė Indrė Genytė-Pikčienė. Buvo kritikos, kad...</t>
  </si>
  <si>
    <t>Keičiasi ne tik banko, bet grupės įmonių pavadinimai INVL pensijų fondus valdanti „SB Asset Management“ tampa „Artea Asset Management“, gyvybės draudimo bendrovė „SB draudimas“ tampa „Artea Life Insurance“, o „SB lizingas“ – „Artea lizingu“. Atnaujinama...</t>
  </si>
  <si>
    <t>Trečiadienį investuotojai Baltijos biržoje buvo linkę akcijas parduoti. „OMX Baltic Benchmark“ indeksas mažėjo 0,28%. Vilniuje akcijos bendrai pigo 0,26%, Taline – 0,13%. Rygos prekyvietės indeksas didėjo 0,4%. Žinios, vertos jūsų...</t>
  </si>
  <si>
    <t>Eksperto įžvalgos Kas tai? Verslo tribūna Kas tai?</t>
  </si>
  <si>
    <t>60 MW galios ir 120 MWh talpos baterijų parko statybos jau pradėtos, planuojama, kad parkas bus prijungtas prie elektros perdavimo tinklo 2025 metų pabaigoje, skelbia bankas. Įgyvendinus projektą, ženkliai išaugs šalies balansavimo pajėgumai, o Lietuvos...</t>
  </si>
  <si>
    <t>„Šiaulių bankas padarė gerą įdirbį auginant akcininkų vertę, bet dabar kelio atgal nebėra – turi sekti nuolatiniai savų akcijų supirkimai arba itin geri veiklos rezultatai“, – po „Artea“ banko rezultatų VŽ rašė investuotojas Lukas. Į šias pastabas...</t>
  </si>
  <si>
    <t>„Tai – istorinė akimirka ir vienas didžiausių bei reikšmingiausių pokyčių mūsų banko istorijoje. Šį pokytį tiesiogiai pajus maždaug pusė milijono šalies gyventojų, mūsų banko grupės klientų, taip pat tūkstančiai įmonių – verslo klientų ir partnerių....</t>
  </si>
  <si>
    <t>Jo teigimu, naujas pavadinimas nėra vienintelis banko pokytis. „Pats ženklo pakeitimas nėra tiesiog savaiminis. Mes tą buvome įvardiję ir savo banko strategijoje – tai yra tik vienas iš elementų. Tokių investicijų mes darome ne vieną. Šiuo metu taip pat...</t>
  </si>
  <si>
    <t>Panašias asociacijas kelia pastarojo meto Šiaulių banko, kuris nuo šiandienos oficialiai vadinsis banku „Artea“, akcijų kainos dinamika, rinkos reakcijos ir veiklos rezultatai. Šių metų pradžioje, kaip žinote, bankas uždirbo 17,7 mln. Eur grynojo pelno,...</t>
  </si>
  <si>
    <t>Tuo metu bankų, kurie valdo ir pensijų fondus, vadovai pabrėžia, kad didesnį poveikį jiems turės antros pensijų pakopos reforma. „Reforma mūsų grupei kažkokios materialios įtakos neturės“, – pirmadienį vykusiame investuotojų susitikime su „Nasdaq“...</t>
  </si>
  <si>
    <t>Praėjusių metų pabaigoje iš „Metawood“ akcininkų pasitraukusiai Kanados „Rosizeil importing Co. Inc.“ buvo išmokėta 3,6 mln. Eur dividendų. Iš „Artea“ banko įmonės pasiskolinti 12 mln. Eur taip pat skirti buvusiam akcininkui. „Ši paskola buvo skirta...</t>
  </si>
  <si>
    <t>Pirmojo ketvirčio rezultatai parodė ir toliau augusią kreditavimo apimtį, komisinių pajamų augimą po mažmeninių verslų integravimo su „Invalda INVL“. [infogram id="eb916330-e3e6-4aaf-a906-c98489fdb03b" prefix="yvw" format="interactive" title="Šiaulių...</t>
  </si>
  <si>
    <t>Pasirinko iškalbingą būdą išsiskirti biržos sąraše Kaip skelbta, pirmą šių metų ketvirtį Šiaulių bankas uždirbo 17,7 mln. Eur grynojo pelno, arba 21% mažiau nei prieš metus tą patį laikotarpį, mažėjant grynosioms palūkanų pajamoms. [infogram...</t>
  </si>
  <si>
    <t>Bendras Baltijos biržos indeksas „OMX Baltic Benchmark“ antradienį smuktelėjo 0,25%. Vilniaus biržos indeksas smuko, kai Talino nežymiai kilo. Žinios, vertos jūsų laiko</t>
  </si>
  <si>
    <t>„Nors bazinį Lietuvos ekonomikos plėtros scenarijų tenka koreguoti, maža ir atvira Lietuvos ekonomika yra išmokusi ankstesnių krizių pamokas ir naujus išbandymus pasitinka gerai pasiruošusi“, – pranešime sakė banko ekonomistė Indrė Genytė-Pikčienė. Anot...</t>
  </si>
  <si>
    <t>Kaip jau pranešta, bankas „Artea“ pirmąjį šių metų pusmetį uždirbo beveik 32 mln. Eur grynojo pelno, arba 26% mažiau nei prieš metus tą patį laikotarpį. Antrojo ketvirčio rezultatas, palyginti su laikotarpiu prieš metus, mažėjo trečdaliu, iki 14,2 mln....</t>
  </si>
  <si>
    <t>Ką tik pasibaigė pats tikriausias obligacijų festivalis. Praėjusiomis savaitėmis mažmeniniams lukučiams vienu metu buvo galima rinktis net iš 9 viešų obligacijų siūlymų. Iš gausaus asortimento išsirinkau sau fiksuoto pajamingumo investiciją. Žinoma,...</t>
  </si>
  <si>
    <t>Robert Ziminski, vienos didžiausių Lietuvoje infrastruktūros statybos generalinės rangos ir projektų valdymo bendrovė „HISK“ vadovas, neabejoja, kad šios aplinkybės atveria dideles galimybes šalies įmonėms, kurios nori prisidėti prie Europos gynybos...</t>
  </si>
  <si>
    <t>Obligacijų emisija, kurios tikslas – pritraukti iki 30 mln. eurų, siūlo 9 % metinę palūkanų normą, mokamą kas pusmetį, o vienos obligacijos kaina siekia 1 000 eurų. Platinimo laikotarpis – nuo 2025 m. gegužės 12 d. iki 2025 m. gegužės 30 d., o obligacijos...</t>
  </si>
  <si>
    <t>Pirmiausia, sveikinimai „Artea“ bankui. Girdėjau, jo komanda su investicijų valdytojais praėjusią savaitę nukeliavo į Taliną, kur prisistatė Investuotojo Toomo klube. Labai taiklus žingsnis eiti pas auditoriją, kuri neseniai gavo 180 mln. Eur už priduotas...</t>
  </si>
  <si>
    <t>Bankas kovo 31 d. šaukiamam akcininkų susirinkimui siūlo patvirtinti naują siūlomą pavadinimą. Pasirinktas pavadinimas „Artea“ sąmoningai jungia elementus, kurie perteikia banko viziją ir įsipareigojimus, pasirinkimą motyvuoja bankas. „Naujuoju prekių...</t>
  </si>
  <si>
    <t>Bendras Baltijos biržos indeksas „OMX Baltic Benchmark“ penktadienį kilstelėjo 0,19%. Labiausiai kilo Vilniaus biržos indeksas, kai Talinas užfiksavo simbolinį prieaugį. Žinios, vertos jūsų laiko</t>
  </si>
  <si>
    <t>Baltijos biržos indeksai paskutinę savaitės prekybos sesiją baigė nerasdamos vienos krypties. „OMX Baltic Benchmark“ indeksas didėjo 0,13%. Vilniuje akcijos brango 0,22%, Talino prekyvietės indeksas prekybą baigė kur ją pradėjęs, o Rygoje akcijos pigo...</t>
  </si>
  <si>
    <t>Bendras Baltijos biržos indeksas „OMX Baltic Benchmark“ smuko 0,53%. Vilniaus ir Talino indeksų kryptys išsiskyrė, šįkart prasčiau pasirodė Estijos emitentų akcijos.</t>
  </si>
  <si>
    <t>Vaidotas Rūkas, „Artea Asset Management“ vadovas, pataria investuotojams išlaikyti šaltą protą, nepriimti impulsyvių sprendimų bei laikytis ilgalaikės investavimo strategijos – būtent tai, o ne rinkos svyravimų vaikymasis, užtikrina didžiausią pelną...</t>
  </si>
  <si>
    <t>Bendras Baltijos biržos indeksas „OMX Baltic Benchmark“ ketvirtadienį atžymėjo simbolišką, 0,1%, kritimą. Vilniaus ir Talino prekyvietės judėjo skirtingomis kryptimis.</t>
  </si>
  <si>
    <t>„OMX Baltic Benchmark“ indeksas antradienį mažėjo 1,89%. Vilniuje akcijos pigo 2,58%, Rygoje – 0,62%, Taline – 1,4%. Tai Vilniaus ir Talino indeksų prieaugį nuo metų pradžios sumažino iki atitinkamai 5,12% ir 7,71%, o bendro regiono indekso –...</t>
  </si>
  <si>
    <t>Ketvirtadienį, paskutinę šios savaitės prekybos dieną, „OMX Baltic Benchmark“ indeksas mažėjo 0,18%, Vilniuje akcijos bendrai pigo 0,39%, Taline jos vos laikėsi virš vandens – brango 0,01%. Rygos prekyvietės indeksas mažėjo 0,17%. Per šią savaitę...</t>
  </si>
  <si>
    <t>Bendras Baltijos biržos indeksas „OMX Baltic Benchmark“ šoktelėjo 2,09%. Panašia išraiška akcijos brango Vilniuje ir Taline. Žinios, vertos jūsų laiko</t>
  </si>
  <si>
    <t>„Planuojame skirti iki 5% praėjusių metų pelno savų akcijų supirkimui“, – pranešime sakė banko valdybos narys ir investicijų valdymo tarnybos vadovas Tomas Varenbergas. BNS skaičiavimu, 5% 2024 m. banko pelno sudaro 3,96 mln. Eur. Kaip rašė BNS, kovo...</t>
  </si>
  <si>
    <t>Fondo platinime dalyvavo ir „SB Alternatyviųjų investicijų fondas III“. Jis suteikia galimybę investuoti ir mažmeniniam investuotojui. „Dėkojame „Artea“ bankui už puikią bendradarbiavimo pradžią ir pasitikėjimą mūsų valdomu fondu. Šio institucinio...</t>
  </si>
  <si>
    <t>Vidutinė metinė infliacija (paskutinius 12 mėnesių, palyginti su ankstesniu tokiu pat laiku) sudarė 1,5%. Prekės per metus pabrango 3,4%, o paslaugos – 5,7%. Per mėnesį prekių ir paslaugų kainos vidutiniškai padidėjo 0,4%, suskaičiavo VDA. Kovo...</t>
  </si>
  <si>
    <t>„Vertiname, kad investicijos į naują prekės ženklą siekia apie 5 mln. eurų. Ši suma apima įvairias išlaidas“, – antradienį nuotoliniame naujo prekės ženklo pristatyme investuotojams teigė V. Sinius. Anot jo, šią sumą sudaro išlaidos rinkodarai ir...</t>
  </si>
  <si>
    <t>Vilkyškių pieninė trečiadienį pranešė vasario 24 dieną pasirašiusi reikalavimo teisės perėmimo sutartį su Šiaulių banku. „Reikalavimo teisė susideda iš „Marijampolės pieno konservų“ ir Lukšių pieninės bankui nepadengtų įsipareigojimų bei yra apsaugota...</t>
  </si>
  <si>
    <t>Bent jau mano portfeliui ir vietinei rinkai viena svarbiausių ir įdomiausių naujienų – naujas Šiaulių banko pavadinimas – AB „Artea bankas“. Ką aš žinau. Nesu rinkodaros ir reklamos specialistas. Kaip paprastam vartotojui skamba ir atrodo kaip ir nieko....</t>
  </si>
  <si>
    <t>„Žalvario“ 5 mln. eurų vertės obligacijų emisiją Lietuvoje platino „Artea“ bankas (buvęs Šiaulių bankas). Obligacijų iš viso įsigijo daugiau nei 600 investuotojų, tiek institucinių, tiek ir mažmeninių Lietuvoje, Latvijoje ir Estijoje, o jų paklausa net...</t>
  </si>
  <si>
    <t>Kaip skelbta antradienį, pagrindinis bendrovės akcininkas HISK, kontroliuojantis beveik 50% akcijų, padidino oficialaus siūlymo kainą iki 0,76 Eur, nuo prieš tai siūlytų 0,735 Eur. Kaina padidinta po diskusijų su mažumos akcininkų grupe, susidedančia iš...</t>
  </si>
  <si>
    <t>Tad kokių kainų pokyčių ir kada sulauks gyventojai, naujienų portalo tv3.lt laidoje „Dienos pjūvis“ diskutavo „Pricer.lt“ maisto krypties vadovas, kainų specialistas Petras Čepkauskas ir Šiaulių banko vyriausioji ekonomistė Indrė Genytė-Pikčienė. Kalbant...</t>
  </si>
  <si>
    <t>Apie tai, ką reiškia šie muitų karai, naujienų portalo tv3.lt laidoje „Dienos pjūvis“ diskutavo Vašingtono analitinio centro „Atlantic Council“ vyresnioji bendradarbė dr. Agnia Grigas ir Šiaulių banko vyr. ekonomistė Indrė Genytė-Pikčienė. Ką D. Trumpas...</t>
  </si>
  <si>
    <t>Apie tai, ko dar galime sulaukti ateityje, naujienų portalo tv3.lt laidoje „Dienos pjūvis“ diskutuoja Vašingtono analitinio centro „Atlantic Council“ vyresnioji bendradarbė dr. Agnia Grigas ir ekonomistė Šiaulių banko vyr. ekonomistė Indrė...</t>
  </si>
  <si>
    <t>Apie tai, ką gyventojams reiškia nauji mokesčiai ir kurie iš jų skaudžiausiai kirs per kišenę, naujienų portalo tv3.lt laidoje „Dienos pjūvis“ diskutuoja Šiaulių banko vyriausioji ekonomistė Indrė Genytė-Pikčienė ir ekonomistas Marius Dubnikovas. LAIDĄ...</t>
  </si>
  <si>
    <t>Veiklos pelnas prieš vertės sumažėjimą ir pelno mokestį siekė 24,5 mln. eurų – 18 proc. mažiau, pirmadienį pranešė bankas. Banko grynosios palūkanų pajamos šiemet smuko 13 proc. iki 34,4 mln. eurų, o grynosios paslaugų ir komisinių pajamos augo 17 proc....</t>
  </si>
  <si>
    <t>Nuo to laiko, kai JAV prezidentas Donaldas Trumpas paskelbė apie muitus visam pasauliui, dvi didžiausios pasaulio ekonomikos balansuoja ties pavojinga riba. Per virtinę abipusių veiksmų JAV muitai Kinijai išaugo iki 145 proc., o Pekino muitai importui iš...</t>
  </si>
  <si>
    <t>Šiaulių banko vyriausioji ekonomistė Indrė Genytė-Pikčienė savo feisbuke išdėstė, ką ji mąsto apie rizikas, susijusias su NT ( nekilnojamojo turto ) mokesčio reforma. Ji atkreipė dėmesį į tai, kad apskritai Lietuvoje mokestinė sistema darosi labai...</t>
  </si>
  <si>
    <t>Šiaulių banko vyriausioji ekonomistė Indrė Genytė-Pikčienė teigė, kad viso sektoriaus rezultatus gerino viešosios investicijos į infrastruktūrą. „Dėl to inžinerinių statinių darbų apimtis dviženkliu tempu augo tiek pernai, tiek užpernai ir kompensavo...</t>
  </si>
  <si>
    <t>Šiaulių bankas anuliavo 10,6 mln. vienetų anksčiau įsigytų savo akcijų bei įsigys dar iki 7 mln. vienetų. Tam pirmadienį pritarė banko akcininkai, vėliau bankas spręs ir dėl galimybės dalį akcijų suteikti grupės darbuotojams, per „Nasdaq“ Vilniaus biržą...</t>
  </si>
  <si>
    <t>Šiaulių bankas tarptautinėse rinkose ruošiasi platinti dar vieną kelių šimtų milijonų eurų vertės obligacijų emisiją. Šiaulių banko Investicijų valdymo tarnybos vadovo Tomo Varenbergo teigimu, nauja emisija planuojama bankui pernai tarptautinėse rinkose...</t>
  </si>
  <si>
    <t>Šiaulių bankas skelbia nuo gegužės planuojantis keisti pavadinimą bei simboliką. Jei banko akcizininkai pritars sprendimui, finansų institucija vadinsis „Artea“ banku. Šis pokytis reikalingas siekiant parodyti, kad bankas veikia visoje Lietuvoje, o ne...</t>
  </si>
  <si>
    <t>Aktyviai ieškant gynybos finansavimo šaltinių bei kalbant apie mokesčių didinimą, ekonomistams kyla klausimas, kam reikia naujų mokestinių lengvatų. Šiaulių banko vyr. ekonomistė Indrė Genytė-Pikčienė bei Lietuvos verslo konfederacijos viceprezidentas...</t>
  </si>
  <si>
    <t>Išankstinei mėnesio infliacijai Lietuvoje vasarį siekiant 0,5 proc., o metinei – 3,2 proc. ekonomistai perspėja, kad gyventojams ir verslui teks susitaikyti su aukšta infliacija, kuri vyraus iki vasaros, o artimiausiu metu mėnesio kainų indeksas gali...</t>
  </si>
  <si>
    <t>Tad, kokių kainų pokyčių ir kada sulauks gyventojai, naujienų portalo tv3.lt laidoje „Dienos pjūvis“ diskutuoja Pricer.lt maisto krypties vadovas, kainų specialistas Petras Čepkauskas ir Šiaulių banko vyriausioji ekonomistė Indrė Genytė-Pikčienė. LAIDĄ...</t>
  </si>
  <si>
    <t>Šiaulių banko vyriausioji ekonomistė Indrė Genytė-Pikčienė abejoja ar kitoms valstybėms įvedami tarifai išpildys JAV prezidento Donaldo Trumpo lūkesčius sumažinti šalies eksporto deficitą. Anot jos, prekybos ribojimai sustiprins dolerį, tad JAV verslui...</t>
  </si>
  <si>
    <t>Šiaulių banko grupė 2024 metais uždirbo 78,8 mln. eurų neaudituoto grynojo pelno – 5 proc. daugiau nei 2023-aisiais. Grupės pajamos pernai siekė 223,7 mln. eurų – 14 proc. daugiau (196,5 mln. eurų), trečiadienį per „Nasdaq“ Vilniaus biržą pranešė...</t>
  </si>
  <si>
    <t>Finansų ministerija pristatė eilę mokestinių pakeitimų, kurių jau nebegalima vadinti kosmetiniais. Pasak mokesčių reformos autorių, turėsime net 5 gyventojų pajamų mokesčio tarifus, keičiasi individualios veiklos apmokestinimo tvarka. Prie pridėtinės...</t>
  </si>
  <si>
    <t>Šiaulių banko grupė pavadinimą ir prekės ženklą į „Artea“ pakeis nuo gegužės 5 dienos, per „Nasdaq“ biržą pirmadienį pranešė bendrovė.Tokį sprendimą vienbalsiai priėmė visuotinis grupės akcininkų susirinkimas.Kaip teigė Šiaulių banko Administracijos...</t>
  </si>
  <si>
    <t>Pirmuoju pasirinkimu Lietuvos gyventojams ir verslui siekiantis tapti didžiausias ir ilgiausiai veikiantis lietuviškas Šiaulių bankas planuoja keisti prekių ženklą į „Artea“ ir po vienu pavadinimu bei ženklu suvienyti visas grupės įmones.Bankas pavadinimą...</t>
  </si>
  <si>
    <t>Verslininkė Eglė sako vos neįkliuvusi sukčiams, kurie iš jos sąskaitos būtų pasisavinę apvalią pinigų sumą. Moteris pasakoja, kad iki padaryto pavedimo trūko vos vieno žingsnio, tačiau paskutinę akimirką nelaimės išvengti pavyko. Bankas, kurio vardu buvo...</t>
  </si>
  <si>
    <t>Atnaujinimo darbai atliekami ruošiantis svarbiems pokyčiams. Šiaulių bankas nuo gegužės 5 dienos tampa „Artea“. Keičiasi ne tik banko, bet grupės įmonių pavadinimai INVL pensijų fondus valdanti „SB Asset Management“ tampa „Artea Asset Management“,...</t>
  </si>
  <si>
    <t>Tokį sprendimą kovo pabaigoje vienbalsiai priėmė visuotinis grupės akcininkų susirinkimas. Kaip skelbė bankas, „Artea“ pavadinimą pasiūlė nepriklausomo stebėtojų tarybos nario Tomo Okmano pasitelkta verslų vystytojo bei investuotojo „Tesonet“...</t>
  </si>
  <si>
    <t>Bankas pavadinimą pakeis po to, kai tam pritars visuotinis banko akcininkų susirinkimas ir bus atliktos teisinės procedūros – planuojama, iki vasaros. „Jau daugiau nei tris dešimtmečius esame patikimas finansinis partneris didelei daliai Lietuvos verslų...</t>
  </si>
  <si>
    <t>„Artea“ – naujas Šiaulių banko vardas. Nuo gegužės keičiamos ne tiktai iškabos banko skyriuose: pats bankas akcentuoja savo lietuviškumą, siekia būti dar arčiau klientų ir tapti pirmuoju pasirinkimu Lietuvos gyventojams bei verslui.Per tris dešimtis metų...</t>
  </si>
  <si>
    <t>Šiaulių bankas skelbia nuo gegužės planuojantis keisti pavadinimą bei simboliką. Jei banko akcizininkai pritars sprendimui, finansų institucija vadinsis „Artea“ banku.Šis pokytis reikalingas siekiant parodyti, kad bankas veikia visoje Lietuvoje, o ne...</t>
  </si>
  <si>
    <t>Šis pokytis reikalingas siekiant parodyti, kad bankas veikia visoje Lietuvoje, o ne viename mieste ar šalies regione, aiškina finansų bendrovės administracijos vadovas Vytautas Sinius. „Tikimės, kad naujas vardas ir simbolika prisidės prie to, kad...</t>
  </si>
  <si>
    <t>Šiaulių bankas atnaujina informacines sistemas, paslaugų savitarnas, interneto banką ir mobiliąsias programėles, todėl kurį laiką dalis banko paslaugų iš sekmadienio į pirmadienį neveiks, rašoma banko žiniasklaidai išplatintame pranešime.Atnaujinimo...</t>
  </si>
  <si>
    <t>Gyventojai gauna laiškus apie neva „saugumo atnaujinimą“. Jame iš pradžių pasidžiaugiama, neva interneto bankininkystės paslaugos perkeltos į naują platformą, o tada raginama prisijungti per laiške pateikiamą nuorodą ir kaip galima greičiau atnaujinti...</t>
  </si>
  <si>
    <t>Šiaulių banko grupė pavadinimą ir prekės ženklą į „Artea“ pakeis nuo gegužės 5 dienos, per „Nasdaq“ biržą pirmadienį pranešė bendrovė. Daugiau nuotraukų (1) Tokį sprendimą vienbalsiai priėmė visuotinis grupės akcininkų susirinkimas. Kaip teigė Šiaulių...</t>
  </si>
  <si>
    <t>Nuo pirmadienio Šiaulių banko grupė pavadinimą ir prekės ženklą pakeitė į „Artea“.Tokį sprendimą kovo pabaigoje vienbalsiai priėmė visuotinis grupės akcininkų susirinkimas.Kaip skelbė bankas, „Artea“ pavadinimą pasiūlė nepriklausomo stebėtojų tarybos...</t>
  </si>
  <si>
    <t>Šiandien po prekybos Vilniaus biržoje Šiaulių bankas pasigyrė uždirbtu rekordiniu pelnu bei tuo pačiu informavo, jog artimiausiame akcininkų susirinkime bus teikiamas siūlymas pakeisti banko pavadinimą bei skirti 50 procentų per metus uždirbo grynojo...</t>
  </si>
  <si>
    <t>Šiandien po prekybos Vilniaus biržoje Šiaulių bankas, kuris kitą savaitę pakeis pavadinimą į Artea, pristatė savo grupės pirmojo šių metų ketvirčio veiklos rezultatus, kurie pablogėjo. Per pirmus tris šių metų mėnesius banko grupės grynasis pelnas siekė...</t>
  </si>
  <si>
    <t>Artea – naujas Šiaulių banko vardas pristatė grupės praėjusio ketvirčio veiklos rezultatus. Paaiškėjo, jog grynasis pelnas sumažėjo. Per antrąjį šių metų ketvirtį minimo banko grupės grynasis pelnas siekė 14,217 mln. eurų, arba beveik trisdešimt vienu...</t>
  </si>
  <si>
    <t>Penktadienį Šiaulių bankas pranešė apie ketinimus keisti pavadinimą į „Artea“. Pasak jo, taip turėtų būti apjungiamos visos grupės įmonės. „Prekių ženklo keitimas yra strateginis pokytis – dalis esminės banko transformacijos, kurią pradėjome pernai“, –...</t>
  </si>
  <si>
    <t>Banko „Artea“ (buvusio Šiaulių banko) ekonomistės Indrės Genytės-Pikčienės teigimu, metinės infliacijos pikas greičiausiai dar nepasiektas – rudenį šis rodiklis taip pat gali kilti. „Aš dar neskubėčiau sakyti, kad jau stebėjome metinės infliacijos piką...</t>
  </si>
  <si>
    <t>Nors antradienį JAV prezidentas Donaldas Trumpas netikėtai paskelbė apie paliaubas tarp Izraelio ir Irano, kurias abi šalys patvirtino, naftos kainos Azijos rinkose vykstant karui vienu metu šoktelėjo daugiau nei keturiais procentais. Kaip Irano...</t>
  </si>
  <si>
    <t>Lėmė pramonė, mažėjusios palūkanų normos Statistikams paskelbus, kad pirmąjį ketvirtį bendrasis vidaus produktas (BVP) per metus augo 3,4 proc., o per ketvirtį – 0,6 proc., Šiaulių banko vyriausioji ekonomistė Indrė Genytė-Pikčienė sako, kad jau...</t>
  </si>
  <si>
    <t>Kaip Irano konfliktas gali atsiliepti skaičiams degalinių švieslentėse, pakomentavo „Artea“ banko grupės vyriausioji ekonomistė Indrė Genytė-Pikčienė. – Jeigu kiltų plataus masto karas su Iranu, kaip greitai už degalų litrą galėtume mokėti 2 eurus? –...</t>
  </si>
  <si>
    <t>Darbo užmokesčio augimas Lietuvoje lėtėja – pirmąjį ketvirtį, palyginti su pernai tuo pat laiku, vidutinis atlyginimas iki mokesčių išaugo 9 proc. – iki 2 tūkst. 313 eurų, o atskaičius mokesčius – 8 proc. – iki 1 tūkst. 424 eurų. Pasak „Sodros“, realus...</t>
  </si>
  <si>
    <t>Ar galima sutaupyti atostogaujant Lietuvoje, plačiau pakomentavo „Artea“ banko Privačių klientų paslaugų vadovė dr. Dalia Kolmatsu. – Norėdami sutaupyti, lietuviai renkasi atostogauti Lietuvoje, bet ar tai visada padeda sutaupyti? – Mūsų paskaičiavimai...</t>
  </si>
  <si>
    <t>Jungtinės Amerikos Valstijos tokios, kokios yra šiandien, sukelia labai daug neapibrėžtumo. Tai pradeda veikti ne tik Lietuvos, bet ir viso pasaulio ekonomiką. Plačiau apie šią temą „Žinių radijo“ laidoje kalbėjo „Artea“ banko vyr. ekonomistė Indrė...</t>
  </si>
  <si>
    <t>Vis dėlto, jų teigimu, vidutinę metinę infliaciją skatinantys veiksniai išliks, ypač jei Europos Sąjunga ir Jungtinės Valstijos susitars dėl prekybos muitų. Pasak analitikų, kainų tendencijoms įtaką darys ir sezoniškumas, be to, atkreipiamas dėmesys į...</t>
  </si>
  <si>
    <t>„Paprastai liepa išsiskiria defliaciniais procesais, būna jaučiamas pakankamai ryškus sezoniškumas, nes vyksta lentynų valymai, išpardavimai tiek kalbant apie drabužius, avalynę, tiek apie sporto, laisvalaikio prekes. Matome, kad šiemet tai nenusvėrė...</t>
  </si>
  <si>
    <t>Nepriklausomai nuo pasirinktos krypties, „Artea“ banko Privačių klientų paslaugų vadovė dr. Dalia Kolmatsui primena, kad atostogoms svarbu tinkamai pasiruošti, kad vėliau netektų nukentėti finansiškai. Su „viskas įskaičiuota“ Turkijoje –...</t>
  </si>
  <si>
    <t>„Tai yra oficialu, Šiaulių bankas šiandien keičia pavadinimą į „Artea“, – naujo prekės ženklo pristatyme žurnalistams pirmadienį sakė banko administracijos vadovas Vytautas Sinius. „Pats pakeitimas ženklo nėra savaiminis, mes jį buvo įvardiję ir savo...</t>
  </si>
  <si>
    <t>Nuo pirmadienio Šiaulių banko grupė pavadinimą ir prekės ženklą pakeitė į „Artea“. Tokį sprendimą kovo pabaigoje vienbalsiai priėmė visuotinis grupės akcininkų susirinkimas. Kaip skelbė bankas, „Artea“ pavadinimą pasiūlė nepriklausomo stebėtojų tarybos...</t>
  </si>
  <si>
    <t>Anksčiau lietuviai dažniausiai taupydavo pensijai, o besikeičianti ekonominė situacija ir infliacija, išmokė juos taupyti trumpalaikiams tikslams – automobiliui, būstui ar prabangesniam pirkiniui. Vis tik, ekspertai pastebi, kad užmiršti ilgalaikių...</t>
  </si>
  <si>
    <t>„Po paskelbimo apie planuojamą Šiaulių banko vardo keitimą į „Artea" sukčiai gali sugalvoti tuo pasinaudoti. Pavienius bandymus išnaudoti situaciją fiksavome jau pirmosiomis dienomis po žinios apie banko vardo keitimą paskelbimo. Džiugu, kad klientai...</t>
  </si>
  <si>
    <t>A A Šiaulių bankas skelbia nuo gegužės planuojantis keisti pavadinimą bei simboliką. Jei banko akcizininkai pritars sprendimui, finansų institucija vadinsis „Artea“ banku. Šis pokytis reikalingas siekiant parodyti, kad bankas veikia visoje Lietuvoje, o...</t>
  </si>
  <si>
    <t>Vis tik Šiaulių banko privačių klientų paslaugų vadovė dr. Dalia Kolmatsui pažymi, kad gyventojai ne visuomet atkreipia dėmesį į tai, kas rašoma SMART-ID programėlės lange, o tuo dažnai pasinaudoja nusikaltėliai. Lemtinga klaida – neapdairus SMART-ID...</t>
  </si>
  <si>
    <t>Daliai gyventojų deklaruoti pajamas yra privaloma, tačiau net ir tiems, kurie neturi pareigos pateikti deklaracijų VMI, gali būti verta tai padaryti. Anot Šiaulių banko privačių klientų paslaugų vadovės dr. Dalios Kolmatsui, patekti deklaracijas reikia...</t>
  </si>
  <si>
    <t>1 nuotr. Eltos nuotr. Penktadienį Šiaulių bankas pranešė apie ketinimus keisti pavadinimą į „Artea“. Pasak jo, taip turėtų būti apjungiamos visos grupės įmonės. „Prekių ženklo keitimas yra strateginis pokytis – dalis esminės banko transformacijos,...</t>
  </si>
  <si>
    <t>Per dešimtmetį kainos išaugo 50 procentų. Prieš 10 metų Lietuva įsivedė eurą. Ekspertai išanalizavo, kaip per šį laikotarpį keitėsi kainos Lietuvoje ir palygino su Lenkija. Lietuva eurą įsivedė 2015 m. sausio 1 d. Šiaulių banko (dabar „Artea“ bankas)...</t>
  </si>
  <si>
    <t>Atostogų sezonas – vienas aktyviausių laikotarpių ne tik keliautojams, bet ir sukčiams, ieškantiems galimybių pasipelnyti iš žmonių neatidumo. „Artea“ banko ekspertai praneša, kad jau gegužės pabaigoje pastebimas ypač suaktyvėjęs sezoninis sukčiavimas....</t>
  </si>
  <si>
    <t>Artėjant atostogoms, būtina jas suplanuoti, kad vėliau netektų nukentėti finansiškai. Dažnas lietuvis atostogas gimtojoje šalyje renkasi ne todėl, kad nenori keliauti svetur, o tikėdamasis sutaupyti. Ar galima sutaupyti atostogaujant Lietuvoje, plačiau...</t>
  </si>
  <si>
    <t>Lietuvos ekonomikos augimas pirmąjį šių metų ketvirtį buvo solidus, nepaisant geopolitinių rizikų ir neapibrėžtumo, tačiau ateityje rezultatas gali būti kuklesnis nei metų pradžioje. Lėmė pramonė, mažėjusios palūkanų normos Statistikams paskelbus, kad...</t>
  </si>
  <si>
    <t>Prieš šventes pasižadame taupyti, tačiau pažadai dažnai subliūkšta susidūrus su realybe – pilnais pirkinių krepšiais ir emociniais sprendimais. Nors Velykos nėra laikomos tokia brangia švente kaip Kalėdos, neplanuotos išlaidos gali nemaloniai nustebinti....</t>
  </si>
  <si>
    <t>Elektroninės bankininkystės operacijų valdymui daugelis gyventojų šiandien naudojas SMART-ID programėle telefone. Ji suteikia galimybę ne tik saugiai prisijungti prie banko savitarnos, bet ir autentifikuoti įvairias bankines operacijas. Vis tik Šiaulių...</t>
  </si>
  <si>
    <t>Gimtasis Rokiškis Bir želio 18 d. į sukčių pinkles pakliuvo Kauno įmonė. Jos buhalterė bandė prisijungti prie suklastotos banko „Artea“ įmonės paskyros ir suvedė banko prisijungimo duomenis. Taip nepažįstami asmenys apgaulės būdu pasisavino 15 000...</t>
  </si>
  <si>
    <t>Gegužės 28 d. sukčiai veikė pagal tokias schemas: Kauno UAB buhalterė į darbo el. paštą gavo tariamai įmonės direktorės laišką ir apgaulės būdu į užsienio įmonės sąskaitą pervedė 39 135 eurus. Panašiai nukentėjo ir Šiauliuose įsikūrusi UAB: direktorius...</t>
  </si>
  <si>
    <t>Naujiena pirma pasirode AINA - Aukštaitijos internetinė naujienų agentūra . Šiaulių bankas skelbia nuo gegužės planuojantis keisti pavadinimą bei simboliką. Jei banko akcizininkai pritars sprendimui, finansų institucija vadinsis „Artea“ banku. Šis...</t>
  </si>
  <si>
    <t>Kraunasi... Laidą ar jos ištrauką parsisiųsti galite tik asmeniniam naudojimui. Viešinti laidą ar jos ištrauką kitais, tarp jų － ir komerciniais, tikslais ir kanalais, laidos turinį paversti tekstu ir publikuoti galima tik gavus raštišką redakcijos...</t>
  </si>
  <si>
    <t>Kraunasi... Žinių radijo nuotr. Laidą ar jos ištrauką parsisiųsti galite tik asmeniniam naudojimui. Viešinti laidą ar jos ištrauką kitais, tarp jų － ir komerciniais, tikslais ir kanalais, laidos turinį paversti tekstu ir publikuoti galima tik gavus...</t>
  </si>
  <si>
    <t>Seime balsuojama dėl svarbiausių mokestinių pakeitimų. Kaip juos vertinti? Kas mokės daugiausiai? Ar mokesčių reforma įžiebs dramas tarp koalicijos partnerių? O gal buvo daug triukšmo dėl nieko? Laidoje dalyvauja banko „Artea" vyriausioji ekonomistė...</t>
  </si>
  <si>
    <t>Prekės ženklo atnaujinimas vis dažniau tampa ne vien estetiniu įmonės pasirinkimu, bet reikšmingu strateginiu žingsniu. Tai procesas, galintis iš esmės keisti organizacijos pozicionavimą, ryšį su klientais bei darbuotojais ir net jos veiklos...</t>
  </si>
  <si>
    <t>„Artea“ banko vyr. ekonomistė Indrė Genytė-Pikčienė kritikuoja Seimo nuolaidas ūkininkams dėl GPM tarifų, kurios suteiktos po jų protesto prie parlamento. Palaikote Žinių radiją? Prisidėkite prie jo veiklos tapdami jo rėmėjais lietuviškoje platformoje...</t>
  </si>
  <si>
    <t>Balandį mėnesio infliacijai Lietuvoje siekiant 0,1 proc., o metinei – 4,1 proc., BNS kalbinti ekonomistai sako, kad skelbti šių metų metinės infliacijos piką gali būti per anksti, tačiau gali sulėtėti prekių infliacija. Banko „Artea“ (buvusio Šiaulių...</t>
  </si>
  <si>
    <t>„Prekių ženklo keitimas yra strateginis pokytis – dalis esminės banko transformacijos, kurią pradėjome pernai“, – pranešime cituojamas Šiaulių banko Administracijos vadovas Vytautas Sinius. Anot jo, naujuoju prekių ženklu siekiama žengti į modernaus...</t>
  </si>
  <si>
    <t>Vilnius, July 31 (ELTA) – Minister of National Defence Dovilė Šakalienė and Federal Minister of Finance Lars Klingbeil who conducted a visit to Lithuania met on 29 July to discuss strategic Lithuanian-German defence cooperation. The minister also focussed...</t>
  </si>
  <si>
    <t>„Artea“ banko užsakymu „Spinter“ atliktas gyventojų taupymo, investavimo ir kaupimo pensijai įpročių tyrimas atskleidė, kad Lietuvoje taupo 8 iš 10 lietuvių – 82 proc. Ir nors, dešimtmetį atliekamo tyrimo duomenimis, taupančiųjų nuo 2016 m. dalis išaugo...</t>
  </si>
  <si>
    <t>Liko parsisiųsti 0 vnt.</t>
  </si>
  <si>
    <t>Bankas „Artea“ suteikė 22,5 mln. eurų paskolą bendrovei „Vilnius BESS“, priklausančiai „E energija“ grupei, kurios vystomas projektas - didžiausias privatus baterijų parkas Lietuvoje, iškils netoli Vilniaus, Trakų rajone. Šioje svetainėje naudojami...</t>
  </si>
  <si>
    <t>Kaip ir kiekvieną vasarą, dalis gyventojų poilsį planuoja Lietuvos pajūryje, kiti renkasi užsienio kurortus. Vis dėlto kasmet kyla tas pats klausimas – kur atostogauti pigiau? Nepriklausomai nuo pasirinktos krypties, „Artea“ banko Privačių klientų...</t>
  </si>
  <si>
    <t>Būsto ar naujo automobilio įsigijimas, atostogos Lietuvos pajūryje ar Pietų Europoje, įvairios pramogos ir buitį pagerinantys daiktai – visi šie poreikiai reikalauja tinkamo biudžeto paskirstymo. Balandžio 14-ąją – Finansinio raštingumo dieną Šiaulių...</t>
  </si>
  <si>
    <t>„Artea“ bankas (anksčiau – Šiaulių bankas) apkarpė tiek šių, tiek ateinančių metų Lietuvos ekonomikos augimo prognozes. Prognozuojama, kad dėl brangstančių paslaugų, didesnių akcizų ir CO2 dedamosios degalams vidutinė metinė infliacija šiemet sieks 3,6...</t>
  </si>
  <si>
    <t>Politika Verslas Finansinis raštingumas Švietimas Teisėtvarka Kultūra Sportas Sveikata Tvari Lietuva Regionai ELTA - 100 žiniasklaidos veidų ir metų Pulsas. Europos ritmas ELTA apklausos Komentaras Kita</t>
  </si>
  <si>
    <t>Kaip rodo Šiaulių banko užsakymu kasmet „Spinter“ atliekamas gyventojų taupymo, investavimo ir kaupimo pensijai įpročių tyrimas, nuo 2016 iki 2024 m. investuojančių lietuvių skaičius išaugo dvigubai – nuo 13 iki 26 proc. Tyrimas atskleidžia, kad siekdami...</t>
  </si>
  <si>
    <t>Kviečiame į žiniasklaidos pusryčius, kurių metu „Artea“ banko vyriausioji ekonomistė Indrė Genytė-Pikčienė apžvelgs Lietuvos ekonomikos aktualijas ir pristatys banko prognozes. • Data: gegužės 13 d., antradienį. • Laikas: 10:00 val. • Vieta: „Artea...</t>
  </si>
  <si>
    <t>Šiaulių bankas tapo „Artea“ banku. Naujas moderniai bet lietuviškai skambantis pavadinimas akcentuoja prieinamas, lanksčias ir modernias bankininkystės paslaugas verslo ir privatiems klientams bei siekį būti arčiau. Nuo šiol po vienu prekių ženklu „Artea“...</t>
  </si>
  <si>
    <t>Atėjus vasarai prasideda ir kvietimų į vestuves bei krikštynas sezonas, o kartu su jais – amžinas klausimas: ką padovanoti? Norintys išvengti standartinio „vokelio“ su grynaisiais pinigais, neretai turi pasukti galvą, kuo nustebinti savo artimuosius ir...</t>
  </si>
  <si>
    <t>Kiekvienam žmogui svarbu pasirūpinti santaupomis, kurios leistų jaustis finansiškai saugiai. Visgi paprasčiausiai banko sąskaitoje ar „kojinėje“ laikomos lėšos nuvertėja. Skaičiuojama, kad kasmet lietuviai dėl infliacijos praranda apie 100 mln. eurų...</t>
  </si>
  <si>
    <t>__</t>
  </si>
  <si>
    <t>Šiaulių bankas gegužės mėnesį pakeis pavadinimą ir taps „Artea“ banku. Visuotinis banko akcininkų susirinkimas vienbalsiai priėmė sprendimą keisti vieno ilgiausiai veikiančių lietuviško banko pavadinimą. „Tai – istorinė akimirka ir vienas didžiausių bei...</t>
  </si>
  <si>
    <t>Bankas „Artea“ suteikė 22,5 mln. eurų paskolą bendrovei „Vilnius BESS“, priklausančiai „E energija“ grupei, kurios vystomas projektas – didžiausias privatus baterijų parkas Lietuvoje, iškils netoli Vilniaus, Trakų rajone. 60 MW galios ir 120 MWh talpos...</t>
  </si>
  <si>
    <t>Du trečdaliai (65 proc.) Lietuvos gyventojų metus pradeda išsikėlę naujametinius tikslus, tačiau vos kiek mažiau nei dešimtadalis (9 proc.) jų įgyvendinimui visuomet nusimato biudžetą. Tą rodo Šiaulių banko iniciatyva tyrimų bendrovės „Spinter Research“...</t>
  </si>
  <si>
    <t>„Artea“ bankas (anksčiau – Šiaulių bankas) apkarpė tiek šių, tiek ateinančių metų Lietuvos ekonomikos augimo prognozes. – Prognozuojama, kad dėl brangstančių paslaugų, didesnių akcizų ir CO2 dedamosios degalams vidutinė metinė infliacija šiemet sieks 3,6...</t>
  </si>
  <si>
    <t>Šiaulių banko grupės turto valdymo įmonės „SB Asset Managment“ valdomi II ir III pakopos pensijų fondai juose kaupiantiems dalyviams per 2024 metus, atskaičius mokesčius, uždirbo 184,2 mln. eurų – daugiausiai per visą laikotarpį. Vidutinis bendrovės...</t>
  </si>
  <si>
    <t>prieš 1 val. Lietuviško kapitalo bankas „Artea“ (buvęs Šiaulių bankas) šiemet tikisi 17,5 proc. mažesnio grynojo pelno nei 2024-aisiais, tačiau viliasi, jog po kelerių metų jo pelnas išaugs beveik dukart. „Artea“ prognozuoja, jog šiemet banko grynasis...</t>
  </si>
  <si>
    <t>„ Artea “ banko užsakymu „ Spinter “ atliktas gyventojų taupymo, investavimo ir kaupimo pensijai įpročių tyrimas atskleidė, kad Lietuvoje taupo 8 iš 10 lietuvių – 82 proc. Ir nors, dešimtmetį atliekamo tyrimo duomenimis, taupančiųjų nuo 2016 m. dalis...</t>
  </si>
  <si>
    <t>Pirmuoju pasirinkimu Lietuvos gyventojams ir verslui siekiantis tapti didžiausias ir ilgiausiai veikiantis lietuviškas Šiaulių bankas planuoja keisti prekių ženklą į „Artea“ ir po vienu pavadinimu bei ženklu suvienyti visas grupės […] The post Šiaulių...</t>
  </si>
  <si>
    <t>Pirmuoju pasirinkimu Lietuvos gyventojams ir verslui siekiantis tapti didžiausias ir ilgiausiai veikiantis lietuviškas Šiaulių bankas planuoja keisti prekių ženklą į „Artea“ ir po vienu pavadinimu bei ženklu suvienyti visas grupės...</t>
  </si>
  <si>
    <t>Pirmuoju pasirinkimu Lietuvos gyventojams ir verslui siekiantis tapti didžiausias ir ilgiausiai veikiantis lietuviškas Šiaulių bankas planuoja keisti prekių ženklą į „Artea“ ir po vienu pavadinimu bei ženklu suvienyti visas grupės įmones. Bankas...</t>
  </si>
  <si>
    <t>Iškilus sveikatos problemoms dažnai patiriame nenumatytų išlaidų, galinčių neigiamai paveikti šeimos biudžetą ir lemti, kad kitoms reikmėms bus skiriama mažiau, nei planuota. Tačiau to galima išvengti, jeigu atidžiai stebėsime save, rūpinsimės sveikata...</t>
  </si>
  <si>
    <t>Šiaulių bankas nuo gegužės 5 dienos tampa „Artea“. Keičiasi ne tik banko, bet grupės įmonių pavadinimai INVL pensijų fondus valdanti „SB Asset Management“ tampa „Artea Asset Management“, gyvybės draudimo bendrovė […] Šiaulių bankas primena apie...</t>
  </si>
  <si>
    <t>prieš 29 min. Šiaulių banko grupė pirmąjį šių metų ketvirtį uždirbo 17,7 mln. eurų neaudituoto grynojo pelno – 21 proc. mažiau nei pernai tuo pat laiku. Veiklos pelnas prieš vertės sumažėjimą ir pelno mokestį siekė 24,5 mln. eurų – 18 proc. mažiau,...</t>
  </si>
  <si>
    <t>Atostogų metas – vienas aktyviausių laikotarpių ne tik keliautojams, bet ir sukčiams, ieškantiems galimybių pasipelnyti iš žmonių neatidumo. „Artea“ banko žinovai praneša, kad jau gegužės pabaigoje pastebimas ypač suaktyvėjęs sezoninis […] The post...</t>
  </si>
  <si>
    <t>prieš 54 min. Šiaulių bankui įvedus pokyčius ir pakeitus pavadinimą į „Artea“, šia situacija netruko pasinaudoti sukčiai – jie nusitaikė į šio banko naudotojus. Policija įspėja – būkite budrūs. Kaip socialiniame tinkle „Facebook“ skelbė Vilniaus miesto...</t>
  </si>
  <si>
    <t>„Artea“ banko finansų rinkų departamento vadovė Lietuvoje vis aktyvėjant diskusijoms apie mokesčių didinimą bei būtinybę rasti papildomų šaltinių gynybos išlaidoms padengti, finansų rinkos tyliai, bet nuosekliai formuoja naują ekonomikos stuburą. Per ne...</t>
  </si>
  <si>
    <t>„Artea“ banko finansų rinkų departamento vadovė Reklama Lietuvoje vis aktyvėjant diskusijoms apie mokesčių didinimą bei būtinybę rasti papildomų šaltinių gynybos išlaidoms padengti, finansų rinkos tyliai, bet nuosekliai formuoja naują ekonomikos stuburą....</t>
  </si>
  <si>
    <t>Artėjant gyventojų pajamų deklaracijų pateikimo terminui, Valstybinė mokesčių inspekcija (VMI) informuoja, kad balandžio pradžioje tą jau yra atlikę milijonas gyventojų . Daliai gyventojų deklaruoti pajamas yra privaloma, tačiau net ir tiems, kurie...</t>
  </si>
  <si>
    <t>Bankas „Artea“ suteikė 22,5 mln. eurų paskolą bendrovei „Vilnius BESS“, priklausančiai „E energija“ grupei, kurios vystomas projektas - didžiausias privatus baterijų parkas Lietuvoje, iškils netoli Vilniaus, Trakų rajone. 60 MW galios ir 120 MWh talpos...</t>
  </si>
  <si>
    <t>Vis dar nešiojatės mokėjimo korteles ir grynuosius kišenėje? Gali būti, kad net nepastebėjote, kaip mokėjimų pasaulis tyliai pasikeitė. Vis daugiau žmonių šiandien atsiskaitymams renkasi išmaniuosius mokėjimo būdus – apyrankes, raktų pakabukus, o kartais...</t>
  </si>
  <si>
    <t>Bankas „Artea“ suteikė 22,5 mln. eurų paskolą bendrovei „Vilnius BESS“, priklausančiai „E energija“ grupei, kurios vystomas projektas – didžiausias privatus baterijų parkas Lietuvoje, iškils netoli Vilniaus, Trakų rajone. Reklama 60 MW galios ir 120 MWh...</t>
  </si>
  <si>
    <t>„Artea“ bankas, kuris anksčiau vadinosi Šiaulių banku ir gegužės 5 dieną pakeitė pavadinimą, ragina savo klientus būti budrius. Naujuoju banko pavadinimu siekia pasinaudoti sukčiai, kurie pradėjo atakuoti gyventojus laiškais, siekdami […] Sukčiai...</t>
  </si>
  <si>
    <t>„ Artea “ banko finansų rinkų departamento vadovė Birželis finansų rinkas pasitiko ne su atostogų nuotaikomis, o su naujais iššūkiais. Europos Centrinis Bankas (ECB), kaip ir tikėtasi, sumažino palūkanų normą 25 baziniais punktais – iki 2,00 proc. Tai –...</t>
  </si>
  <si>
    <t>„ Artea “ banko finansų rinkų departamento vadovė Pastarosiomis savaitėmis pasaulio ekonomikos naratyvas ženkliai pasikeitė po to, kai JAV ir Kinija susitarė dėl 90 dienų trukmės tarifų nukėlimo . Vidutinis JAV importo tarifas sumažėjo nuo beveik proc....</t>
  </si>
  <si>
    <t>Atostogų sezonas – vienas aktyviausių laikotarpių ne tik keliautojams, bet ir sukčiams, ieškantiems galimybių pasipelnyti iš žmonių neatidumo. „ Artea “ banko ekspertai praneša, kad jau gegužės pabaigoje pastebimas ypač suaktyvėjęs sezoninis sukčiavimas....</t>
  </si>
  <si>
    <t>Renginio tipas: Renginio data: antradienis, 2025 gegužės 13 Renginio pradžia: Renginio vieta: „Artea Asset Management“ biuras, Gynėjų g. 14, Vilnius. Kviečiame į žiniasklaidos pusryčius, kurių metu „Artea“ banko vyriausioji ekonomistė Indrė...</t>
  </si>
  <si>
    <t>prieš 23 min. Šiaulių banko grupei nuo pirmadienio pavadinimą ir prekės ženklą pakeitus į „Artea“, įmonė planuoja toliau didinti banko paslaugų universalumą ir per penkerius metus bendrą klientų skaičių grupėje išauginti iki 1 mln. „Tai yra oficialu,...</t>
  </si>
  <si>
    <t>Renginio tipas: Spaudos konferencija Renginio data: pirmadienis, 2025 gegužės 5 Renginio pradžia: Renginio pabaiga: pirmadienis, 2025 gegužės 5 Renginio vieta: Kavinė „Nacionalinė“, Gedimino pr. 4, Vilnius Gegužės 5 d. 10:00 val. kviečiame Jus į...</t>
  </si>
  <si>
    <t>prieš 42 min. Šiaulių bankas anuliavo 10,6 mln. vienetų anksčiau įsigytų savo akcijų bei įsigys dar iki 7 mln. vienetų. Tam pirmadienį pritarė banko akcininkai, vėliau bankas spręs ir dėl galimybės dalį akcijų suteikti grupės darbuotojams, per „Nasdaq“...</t>
  </si>
  <si>
    <t>Rokiškio Sirena nuotr. / Šiaulių bankas jau gegužę taps „Artea“ ELTA Šiaulių bankas gegužės mėnesį pakeis pavadinimą ir taps „Artea“ banku. Visuotinis banko akcininkų susirinkimas vienbalsiai priėmė sprendimą keisti vieno ilgiausiai veikiančių...</t>
  </si>
  <si>
    <t>Indrė Genytė-Pikčienė, Šiaulių banko Vyriausioji ekonomistė JAV prezidentas D. Trumpas pradėjo pildyti savo rinkiminius protekcionistinius pažadus ir, nusižengdamas tarptautinės prekybos teisei, šeštadienį pasirašė įsaką įvesti pirmuosius papildomus...</t>
  </si>
  <si>
    <t>prieš 12 min. Šiaulių banko grupė 2024 metais uždirbo 78,8 mln. eurų neaudituoto grynojo pelno – 5 proc. daugiau nei 2023-aisiais. Grupės pajamos pernai siekė 223,7 mln. eurų – 14 proc. daugiau (196,5 mln. eurų), trečiadienį per „Nasdaq“ Vilniaus biržą...</t>
  </si>
  <si>
    <t>Verslo transformaciją pradėjusi Šiaulių banko grupė 2024 m. demonstravo gerus veiklos rezultatus reikšmingai augdama visose veiklos srityse – augo paskolų ir indėlių portfeliai, grynosios paslaugų ir komisinių pajamos, klientų valdomas investicinis...</t>
  </si>
  <si>
    <t>„Artea“ banko ekspertai teigia, kad ši sukčiavimo schema itin pavojinga, nes atsiųstos nuorodos veda į netikras, banką atkartojančias svetaines, kuriose suvedus duomenis, šiuos pasisavina sukčiai. „Šiuo metu fiksuojame itin padidėjusį sukčiavimo atvejų...</t>
  </si>
  <si>
    <t>Anksčiau artimieji patys turėdavo kreiptis į visus bankus, tačiau dabar situacija kiek keičiasi, nes nuo 2025 metų pavasario notarai patys gali gauti informaciją iš VMI, kurios kredito įstaigos saugojo mirusiojo sąskaitas. Vis dėlto sumų notaras vis dar...</t>
  </si>
  <si>
    <t>Pinigai / Unsplash Etaplius Šaltinis: Panevėžio AVPK Panevėžio apskrities vyriausiojo policijos komisariato duomenimis, birželio 20 d., apie 09 val. 15 min., Panevėžyje vyras (gimęs 1994 m.) pranešė, kad naudodamasis el. bankininkyste prisijungė prie...</t>
  </si>
  <si>
    <t>Kaune sukčių auka tapo įmonės buhalterė, suvedusi prisijungimo duomenis netikroje banko paskyroje. Kaip praneša Policijos departamentas, birželio 18 dieną į Kauno policiją kreipėsi įmonės atstovas, kuris pareiškė, kad birželio 9 dieną Kaune, Savanorių...</t>
  </si>
  <si>
    <t>„Artea“ banko klientai, kaip ir daugelio kitų finansų įstaigų naudotojai visoje Europos Sąjungoje, jau dabar aktyviai naudojasi momentinių mokėjimų galimybe. Tai patogi ir itin greita paslauga, leidžianti lėšas pervesti vos per kelias sekundes. Tačiau...</t>
  </si>
  <si>
    <t>www.alkas.lt Atostogų metas – vienas aktyviausių laikotarpių ne tik keliautojams, bet ir sukčiams, ieškantiems galimybių pasipelnyti iš žmonių neatidumo. „Artea“ banko žinovai praneša, kad jau gegužės pabaigoje pastebimas ypač suaktyvėjęs sezoninis...</t>
  </si>
  <si>
    <t>„Atostogų paskola savaime nėra nei gera, nei bloga – viską lemia aplinkybės ir finansinis pasirengimas. Jei žmogus žino, kiek jam tiksliai pinigų reikia, kaip ir kada grąžins skolą, o paskola leidžia išpildyti svarbius planus be ilgalaikių pasekmių, tai...</t>
  </si>
  <si>
    <t>Būtent atostogų laikotarpiu poilsiautojai susiduria su fiktyviomis paslaugomis, apgaulingais apgyvendinimo skelbimais ar nepalankiais valiutos keitimo pasiūlymais. Pasak „Artea“ banko Privačių klientų paslaugų vadovės dr. Dalios Kolmatsui, tokiose...</t>
  </si>
  <si>
    <t>Fantastiškas oras Palangoje per Gintarinį savaitgalį. FOTO: Aldas Ten / F360.LT Kaip ir kiekvieną vasarą, dalis gyventojų poilsį planuoja Lietuvos pajūryje, kiti renkasi užsienio kurortus. Vis dėlto kasmet kyla tas pats klausimas – kur atostogauti...</t>
  </si>
  <si>
    <t>Invalda INVL, the leading Baltic asset management group, has sold 2 million shares, representing 0,3% of the authorized capital, of Artea Bank at EUR 0.88 per share to remain within the 20% shareholding limit set by the European Central bank. “Artea Bank...</t>
  </si>
  <si>
    <t>Pirmaujanti turto valdymo grupė Baltijos šalyse „Invalda INVL“ pardavė dalį (2 mln. arba 0,3 proc. įstatinio kapitalo, 0,88 euro už akciją) „Artea“ banko akcijų, kad neviršytų Europos centrinio banko sprendime nustatytos 20 proc. akcijų paketo...</t>
  </si>
  <si>
    <t>Neseniai pavadinimą iš „Šiaulių banko“ į „Artea“ pakeitęs bankas perspėja savo klientus apie naują sukčių bangą. Pasinaudodami pavadinimo pasikeitimu, apgavikai siunčia gyventojams apgaulingus laiškus, kuriais siekia išvilioti prisijungimo prie interneto...</t>
  </si>
  <si>
    <t>Banko „Artea“ (buvusio Šiaulių banko) ekonomistės Indrės Genytės-Pikčienės teigimu, metinės infliacijos pikas greičiausiai dar nepasiektas – rudenį šis rodiklis taip pat gali kilti.</t>
  </si>
  <si>
    <t>Банк Artea, ранее называвшийся Šiaulių Bankas и сменивший название 5 мая, призывает своих клиентов быть бдительными. Мошенники пытаются воспользоваться новым названием банка и начали атаковать жителей с помощью электронных писем, пытаясь обманом...</t>
  </si>
  <si>
    <t>Pastarieji bando iš to išspausti sau naudos. Bankas skelbia, kad sukčiai jau pradėjo platinti apgaulingus laiškus, kuriais siekiama išvilioti klientų prisijungimo prie interneto banko duomenis. Svarbu pažymėti, kad šie laiškai siunčiami ne tik „Artea“...</t>
  </si>
  <si>
    <t>Dideli pokyčiai Lietuvos finansų sektoriuje. „Šiaulių bankas“ nuo gegužės 5 dienos keičia savo pavadinimą į „Artea“. Pokytis paliečia ne tik patį banką, bet ir visas su juo susijusias grupės įmones. Pensijų fondus valdanti „SB Asset Management“ veiks...</t>
  </si>
  <si>
    <t>Prieš šį pokytį bankas atnaujina informacines sistemas, paslaugų savitarnas, interneto banką ir mobiliąsias programėles, todėl kurį laiką dalis banko paslaugų iš sekmadienio į pirmadienį neveiks.</t>
  </si>
  <si>
    <t>www.alkas.lt Šiaulių bankas nuo gegužės 5 dienos tampa „Artea“. Keičiasi ne tik banko , bet grupės įmonių pavadinimai INVL pensijų fondus valdanti „SB Asset Management“ tampa „Artea Asset Management“, gyvybės draudimo bendrovė „SB draudimas“ tampa „Artea...</t>
  </si>
  <si>
    <t>www.alkas.lt Būsto ar naujo automobilio įsigijimas, atostogos Lietuvos pajūryje ar Pietų Europoje, įvairios pramogos ir buitį pagerinantys daiktai – visi šie poreikiai reikalauja tinkamo biudžeto paskirstymo. Šiaulių banko privačių klientų paslaugų...</t>
  </si>
  <si>
    <t>www.alkas.lt Prieš šventes pasižadame taupyti, tačiau pažadai dažnai subliūkšta susidūrus su realybe – pilnais pirkinių krepšiais ir emociniais sprendimais. Nors Velykos nėra laikomos tokia brangia švente kaip Kalėdos, neplanuotos išlaidos gali...</t>
  </si>
  <si>
    <t>Invalda INVL reported equity of EUR 222 million at the end of December 2024, or EUR 18.48 per share. These figures were 25.4% and 25.3% higher, respectively, than a year earlier, including the dividends paid last year. In 2024, Invalda INVL earned an...</t>
  </si>
  <si>
    <t>„Invalda INVL“ nuosavas kapitalas 2024 metų gruodžio pabaigoje siekė 222 mln. eurų arba 18,48 euro akcijai – šie rodikliai buvo atitinkamai 25,4 proc. ir 25,3 proc. didesni nei prieš metus, įskaitant pernai išmokėtus dividendus. Per 2024 metus „Invalda...</t>
  </si>
  <si>
    <t>Šiaulių banko grupė pavadinimą ir prekės ženklą į „Artea“ pakeis nuo gegužės 5 dienos, per „Nasdaq“ biržą pirmadienį pranešė bendrovė. Tokį sprendimą vienbalsiai priėmė visuotinis grupės akcininkų susirinkimas. Kaip teigė Šiaulių banko Administracijos...</t>
  </si>
  <si>
    <t>Anot Šiaulių banko privačių klientų paslaugų vadovės dr. Dalios Kolmatsui, siekdami išvilioti gyventojų pinigus sukčiai dažnai prisidengia visuomenėje gerai žinomais prekės ženklais ar įstaigomis, o taip pat savo nešvariems tikslams stengiasi išnaudoti...</t>
  </si>
  <si>
    <t>Vilkyškių pieninė trečiadienį pranešė vasario 24 dieną pasirašiusi reikalavimo teisės perėmimo sutartį su Šiaulių banku.</t>
  </si>
  <si>
    <t>„Prekių ženklo keitimas yra strateginis pokytis – dalis esminės banko transformacijos, kurią pradėjome pernai“, – sako Šiaulių banko Administracijos vadovas Vytautas Sinius.</t>
  </si>
  <si>
    <t>Šiaulių bankas zamierza działać pod nową nazwą Artea. „Rebranding jest zmianą strategiczną, częścią fundamentalnej transformacji banku, którą rozpoczęliśmy w zeszłym roku” – powiedział cytowany w komunikacie Vytautas Sinius, dyrektor administracyjny...</t>
  </si>
  <si>
    <t>www.alkas.lt Pirmuoju pasirinkimu Lietuvos gyventojams ir verslui siekiantis tapti didžiausias ir ilgiausiai veikiantis lietuviškas Šiaulių bankas planuoja keisti prekių ženklą į „Artea“ ir po vienu pavadinimu bei ženklu suvienyti visas grupės...</t>
  </si>
  <si>
    <t>www.alkas.lt Du trečdaliai (65 proc.) Lietuvos gyventojų metus pradeda išsikėlę naujametinius tikslus, tačiau vos kiek mažiau nei dešimtadalis (9 proc.) jų įgyvendinimui visuomet nusimato biudžetą. Tą rodo Šiaulių banko iniciatyva tyrimų bendrovės...</t>
  </si>
  <si>
    <t>Elektroninės bankininkystės operacijų valdymui daugelis gyventojų šiandien naudojas SMART-ID programėle telefone . Ji suteikia galimybę ne tik saugiai prisijungti prie banko savitarnos, bet ir autentifikuoti įvairias bankines operacijas. Vis tik Šiaulių...</t>
  </si>
  <si>
    <t>Elektroninės bankininkystės operacijų valdymui daugelis gyventojų šiandien naudojasi „Smart-ID“ programėle telefone. Ji suteikia galimybę ne tik saugiai prisijungti prie banko savitarnos, bet ir autentifikuoti įvairias bankines operacijas. Vis tik Šiaulių...</t>
  </si>
  <si>
    <t>Šiaulių banko sukčiavimo prevencijos grupės vadovas Saulius Dumbliauskas atkreipia dėmesį į pastaraisiais mėnesiais daugiausiai „Facebook“ tinkle plintančias suklastotas reklamas, kuriose siūlomas atlygis už dalyvavimą banko apklausoje. Užkibus ant tokio...</t>
  </si>
  <si>
    <t>Bankas turi ir kelis tūkstančius smulkių akcininkų Lietuvoje.
„Artea“ lietuviškumas atskleidžiamas ir per lietuviškų raštų įkvėptus dizaino motyvus bei žodžio skambesį. „Artea“ skamba panašiai, kaip lietuviškas žodis „artėja“, su kuriuo siejama ir p...</t>
  </si>
  <si>
    <t>...не только его название, но и название группы. Компания SB Asset Management, которая управляет пенсионными фондами INVL, станет Artea Asset Management, страховая компания SB draudimas станет Artea Life Insurance, а SB lizingas – Artea lizingas.
Обнов...</t>
  </si>
  <si>
    <t>INVL pensijų fondus valdanti „SB Asset Management“ tampa „Artea Asset Management“, gyvybės draudimo bendrovė „SB draudimas“ tampa „Artea Life Insurance“, o „SB lizingas“ – „Artea lizingu“.
Atnaujinama ir banko interneto svetainė, kuri bus pasiekiama</t>
  </si>
  <si>
    <t>...„Artes“ banką, jie juos pervedė atgal, pavedimai kažkur pradingo, ir mes neatgauname pinigų“, – nusivylimo neslėpė pašnekovas.
„Artea“: tokiais atvejais bendradarbiaujame
„Defli“ susisiekus su „Artea“ banku, įstaigos komunikacijos vadovas Saulius J...</t>
  </si>
  <si>
    <t>Šiaulių bankas объявляет о планах с мая сменить название и символику. Если акционеры банка одобрят это решение, финансовое учреждение будет называться Artea.
Это изменение необходимо для того, чтобы продемонстрировать, что банк действует по всей Лит...</t>
  </si>
  <si>
    <t>...įsipareigojimus, pranešta biržoje.
„VILVI Group“ priklausanti „Vilkyškių pieninė“ sudarė reikalavimo teisės perėmimo sutartį su „Šiaulių banku“, dokumentų priėmimo – perdavimo aktas pasirašytas 2025 m. vasario 24 d.
Reikalavimo teisė susideda iš „M...</t>
  </si>
  <si>
    <t xml:space="preserve">Viešai apie ketinimą keisti pavadinimą bankas pranešė kovo pradžioje – prieš visuotinį banko akcininkų susirinkimą, o kovo 31 dieną visuotiniame Šiaulių banko akcininkų susirinkime vienbalsiai priimtas sprendimas keisti pavadinimą į „Artea“ bankas.
</t>
  </si>
  <si>
    <t>Nuo pirmadienio Šiaulių banko grupė pavadinimą ir prekės ženklą pakeitė į „ Artea “. Tokį sprendimą kovo pabaigoje vienbalsiai priėmė visuotinis grupės akcininkų susirinkimas.
Kaip skelbė bankas, „Artea“ pavadinimą pasiūlė nepriklausomo stebėtojų ta...</t>
  </si>
  <si>
    <t>В пятницу банк Šiaulių bankas объявил о намерении сменить название на Artea. По его мнению, именно так должно произойти объединение всех компаний этой группы.
"Смена товарного знака – это стратегическое изменение – часть фундаментальной трансформаци...</t>
  </si>
  <si>
    <t>Penktadienį Šiaulių Bankas on Friday announced a plan to change its name to Artea Bankas in an aim to bring all the group's companies together under one brand, Artea.
“The rebranding is a strategic initiative – part of the fundamental transformation</t>
  </si>
  <si>
    <t>laiškus, kuriuose kviečia peržiūrėti ar pasirašyti dokumentus ir prisijungti prie banko sąskaitos. Šios apgaulės tikslas – išgauti prisijungimo duomenis prie interneto banko ar „Artea“ grupės įmonių savitarnų ir kuo greičiau atlikti pervedimus į savo</t>
  </si>
  <si>
    <t>Tokiomis aplinkybėmis, kai yra poreikis tvaresnių pajamų šaltinių, galbūt reikėtų galvoti apie gerokai efektyvesnius sprendimus, susijusius su vartojimo mokesčiais“, – kalbėjo „Šiaulių banko“ ekonomistė.
Anot jos, nėra verta daugiau apkrauti ir taip</t>
  </si>
  <si>
    <t>Старший экономист банка Šiaulių bankas Индре Гените-Пикчене сомневается в том, что введение пошлин на товары из других стран оправдает ожидания
президента США Дональда Трампа по сокращению экспортного дефицита страны. По ее словам, торговые ограниче...</t>
  </si>
  <si>
    <t>...draudimo bendrovę „SB draudimas“ bei lizingo bendrovę „SB lizingas“. Pakeitus pavadinimą visas grupės įmones turėtų apjungti vienas „Artea“ prekių ženklas.
Šiaulių banko ir grupės įmonių klientams nieko daryti nereikia, jiems teikiamos paslaugos dėl...</t>
  </si>
  <si>
    <t>Anot Šiaulių banko privačių klientų paslaugų vadovės dr. Dalios Kolmatsui, patekti deklaracijas reikia norint pasinaudoti gyventojų pajamų mokesčio ( GPM ) lengvatomis, kurios taikomos iki praėjusių metų pabaigos III pakopos pensijų kaupimo sistemoje</t>
  </si>
  <si>
    <t xml:space="preserve">Ir tai nėra gerai, tai demotyvuoja vystytis šalį“, – „Delfi“ televizijos laidoje „Verslo tema“ kalbėjo „Artea“ banko vyriausioji ekonomistė Indrė Genytė–Pikčienė.
Valdžiai planuojant koreguoti ir gyventojų pajamų mokestį, ir pelno mokestį, ekspertė </t>
  </si>
  <si>
    <t>...неопределенности означает, что все ходят очень маленькими шажками“, — заявила во вторник в макроэкономическом обзоре главный экономист Artea Индре Гените-Пикчене.
Среднегодовая инфляция по гармонизированному индексу потребительских цен (HICP) выраст...</t>
  </si>
  <si>
    <t>...мошенниками страницы имеют другое название, разница может быть как в комбинации букв, так и в наличии дополнительных букв или знаков.
Artea обратился в Национальный центр кибернетической безопасности и с его помощью блокировал сайт мошенников. Однак...</t>
  </si>
  <si>
    <t>Laiškuose pasitaiko ir nemažai elementarių, gramatinių klaidų. Jeigu žmogui laiškas kelią abejonių – geriausia yra tiesiog su banku susisiekti ir pasiklausti, ar bankas siuntė tokią komunikaciją“, – sako „Artea“ banko Privačių klientų paslaugų vadovė</t>
  </si>
  <si>
    <t>„Artea“ (buvęs Šiaulių bankas) prognozuoja, kad šalies bendrasis vidaus produktas ( BVP ) šiemet augs 2,7 proc. – 0,1 proc. punkto mažiau nei 2024-aisiais, o kitais, 2026 m., didės dar lėčiau – iki 2,5 proc.
„Tirštas neapibrėžtumo rūkas reiškia, kad</t>
  </si>
  <si>
    <t>Šiaulių banko grupė pirmąjį šių metų ketvirtį uždirbo 17,7 mln. eurų neaudituoto grynojo pelno – 21 proc. mažiau nei pernai tuo pat laiku.
Veiklos pelnas prieš vertės sumažėjimą ir pelno mokestį siekė 24,5 mln. eurų – 18 proc. mažiau, pirmadienį pra...</t>
  </si>
  <si>
    <t>eurų palikti nepaskirstytą.
Pernai Šiaulių bankas dividendams skyrė 32 mln. eurų (4,85 cento akcijai), arba 42 proc. pelno.
Šiaulių banko grupės grynasis pelnas pernai augo 5 proc., pajamos – 14 proc. iki 223,7 mln. eurų, grynosios palūkanų pajamos</t>
  </si>
  <si>
    <t>Šiaulių bankas ketina keisti pavadinimą į „Artea“. Jis turėtų apjungti ir visas grupės įmones turėtų, penktadienį pranešė bankas.
„Prekių ženklo keitimas yra strateginis pokytis – dalis esminės banko transformacijos, kurią pradėjome pernai“, – prane...</t>
  </si>
  <si>
    <t>Šiaulių banko vyriausioji ekonomistė Indrė Genytė-Pikčienė abejoja, ar kitoms valstybėms įvedami muitai išpildys JAV prezidento Donaldo Trumpo lūkesčius sumažinti šalies eksporto deficitą. Anot jos, prekybos ribojimai sustiprins dolerį, tad JAV versl...</t>
  </si>
  <si>
    <t>Tačiau kitaip nei 2021-aisiais, dabar jį labiausiai skatino Lietuvos įmonių akcijų kainų šuolis, aplenkęs ir investiciją būsto nuomai, sako Šiaulių banko grupės turto valdymo įmonės „SB Asset Management“ vadovas Vaidotas Rūkas.
„Lietuvos investicijų</t>
  </si>
  <si>
    <t>...prisijungimai prie banko paslaugų, savitarnų adresai, taip pat sutartys, paslaugų įkainiai, klientų aptarnavimo skyriai išliks kaip buvę. Šiaulių banko mokėjimo kortelės galios toliau iki datos, nurodytos ant kortelės.
Banko skyrių iškabos bus keiči...</t>
  </si>
  <si>
    <t xml:space="preserve">Šiaulių bankas nuo gegužės 5 dienos tampa „Artea“. Keičiasi ne tik banko, bet grupės įmonių pavadinimai INVL pensijų fondus valdančių įmonių pavadinimai. Prieš šį pokytį bankas atnaujina informacines sistemas, paslaugų savitarnas, interneto banką ir </t>
  </si>
  <si>
    <t>Anot banko, žodyje „Artea“ atsispindi modernumas bei lietuviškumas – panašumas į žodį „artėja“.
Be prekės ženklo atnaujinimo, bankas ketina kitąmet įdiegti modernią debesijos pagrindu veikiančią pagrindinę bankininkystės platformą.
Šiaulių banko gr...</t>
  </si>
  <si>
    <t>Naujoje užsienio investicijų plėtros agentūros „Investuok Lietuvoje“, dirbančios ir su dideliais Lietuvos investicijų projektais, valdyboje dirbs Šiaulių banko vyriausioji ekonomistė Indrė Genytė-Pikčienė, draudimo bendrovės „Zurich Insurance“ vyriau...</t>
  </si>
  <si>
    <t>Šiaulių bankas naujuoju „Artea“ vardu bei prekės ženklu pradės veikti nuo gegužės 5 dienos.
Banko akcininkai pirmadienį pritarė pavadinimo keitimui, pranešė Šiaulių bankas.
„Tai – istorinė akimirka ir vienas didžiausių bei reikšmingiausių pokyčių m...</t>
  </si>
  <si>
    <t xml:space="preserve">Karpavičius dar pernai rugsėjį BNS sakė, kad įmonė pasiekė svarbų susitarimą su Šiaulių banku – šalys suderino atsiskaitymo sąlygas, pagal kurias MPK iki 2024 metų lapkričio pabaigos sieks 3,2 mln. eurų sumažinti įsipareigojimus bankui, siekusius 14 </t>
  </si>
  <si>
    <t>eurų – sudarė inžineriniai statiniai, remdamasis Valstybės duomenų agentūros duomenimis pirmadienį rašo portalas „Verslo žinios“.
Šiaulių banko vyriausioji ekonomistė Indrė Genytė-Pikčienė teigė, kad viso sektoriaus rezultatus gerino viešosios inves...</t>
  </si>
  <si>
    <t>Jungtinėms Amerikos Valstijoms (JAV) paskelbus apie laikiną pertrauką praėjusią savaitę paskelbtų pasaulinių muitų įsigaliojimui, „Šiaulių banko“ vyriausioji ekonomistė Indrė Genytė-Pikčienė sako, kad taip staigiai besikeičiantys prezidento Donaldo T...</t>
  </si>
  <si>
    <t>Lietuviško kapitalo bankas „Artea“ (buvęs Šiaulių bankas) šiemet tikisi 17,5 proc. mažesnio grynojo pelno nei 2024-aisiais, tačiau viliasi, jog po kelerių metų jo pelnas išaugs beveik dukart.
„Artea“ prognozuoja, jog šiemet banko grynasis pelnas sie...</t>
  </si>
  <si>
    <t>...neapibrėžtumo rūkas reiškia, kad visi vaikščioja labai mažais žingsneliais“, – makroekonomikos apžvalgoje antradienį kalbėjo „Artea“ vyriausioji ekonomistė Indrė Genytė-Pikčienė.
Vidutinė metinė suderinto vartotojų kainų indekso (SVKI) infliacija au...</t>
  </si>
  <si>
    <t>„Godumas atbukina instinktus“, – investuotojus įspėja Šiaulių banko vyriausioji ekonomistė Indrė Genytė-Pikčienė. 15min cikle apie „Kur investuoti?“ finansų
ekspertė pasidalijo savo patirtimi investuojant, principais, kurių laikosi ir įvardijo klaid...</t>
  </si>
  <si>
    <t>Nei „Artea“, nei kiti bankai tokių nuorodų nesiunčia.
Be to, verta atkreipti dėmesį ir į kitus signalus: netaisyklingą kalbą, gramatines klaidas, siuntėjo el. pašto adresą, kuris dažnai neturi nieko bendra su banku, raginimus „nedelsti“ ar atlikti v...</t>
  </si>
  <si>
    <t>Visgi Šiaulių banko grupės turto valdymo įmonės „SB Asset Managment“ vadovas Vaidotas Rūkas sako, kad panikuoti nereikėtų, nes rinkų svyravimai yra neatsiejama investavimo dalis, o dabartinis smukimas ilgalaikės grąžos paveikti neturėtų.
V.Rūko teig...</t>
  </si>
  <si>
    <t>Varenbergo, bankas nesupirkinės akcijų, kol bus išmokėti dividendai ir praeis pakankamai laiko akcininkų gautas lėšas reinvestuoti.
Šiaulių bankas, pernai uždirbęs 79,29 mln. eurų grynojo audituoto pelno, dividendams už praėjusius metus skirs 39,796</t>
  </si>
  <si>
    <t>17:07
Prenumeratoriams
Šiaulių bankas, pernai uždirbęs 79,29 mln. eurų grynojo audituoto pelno, dividendams už praėjusius metus skirs 39,796 mln. eurų, arba 6,1 cento akcijai.
Šiaulių bankas / Teodoro Biliūno / BNS nuotr.</t>
  </si>
  <si>
    <t>SUSIJĘ: Pasipiktino požiūriu į klientus, kai bankas nuskaitė įmoką už PIN kodo keitimą: „Visiškas absurdas“
Visgi „Artea“ banko atstovų tikinimu, šio mokesčio galima išvengti, tik reikia atkreipti dėmesį į tam tikras detales.
„Artea“ banko komunika...</t>
  </si>
  <si>
    <t>Atostogų sezonas – vienas aktyviausių laikotarpių ne tik keliautojams, bet ir sukčiams, ieškantiems galimybių pasipelnyti iš žmonių neatidumo. „Artea“ banko ekspertai praneša, kad jau gegužės pabaigoje pastebimas ypač suaktyvėjęs sezoninis sukčiavima...</t>
  </si>
  <si>
    <t>„Artea“ banko (buvusio Šiaulių banko) grupė pirmąjį šių metų pusmetį uždirbo 31,9 mln. eurų neaudituoto grynojo pelno – 26 proc. mažiau nei pernai tuo pat laiku.
„Artea“ žiniasklaidos pusryčiai, kuriuose pristatytas naujas Šiaulių banko vardas / Luk...</t>
  </si>
  <si>
    <t xml:space="preserve">Pirmiausia – mes tikimės tam tikrų lėšų nutekėjimų, kurie gali siekti ir 20, 30 ar net 40 procentų“, – „Artea“ pirmojo pusmečio rezultatų pristatyme sakė Tomas Varenbergas.
T. Varenbergo teigimu, tai reikštų iki 2 mln. eurų netekimus.
Visgi, pasak </t>
  </si>
  <si>
    <t>...Asset Management“, gyvybės draudimo bendrove „SB draudimas“ bei lizingo bendrovė „SB lizingas“ – jų pavadinimai nuo šiol bus „Artea Asset Management“, „Artea Life Insurance“ ir „Artea lizingu“....</t>
  </si>
  <si>
    <t>...Asset Management“, gyvybės draudimo bendrove „SB draudimas“ bei lizingo bendrovė „SB lizingas“ – jų pavadinimai nuo šiol bus „Artea Asset Management“, „Artea Life Insurance“ ir „Artea lizingu“.
Pasak banko, daugiau nei pusšimčio jo skyrių iškabos 34...</t>
  </si>
  <si>
    <t>Lietuvos ekonomikos augimas pirmąjį šių metų ketvirtį buvo solidus, nepaisant geopolitinių rizikų ir neapibrėžtumo, sako Šiaulių banko analitikė.
Indrė Genytė-Pikčienė / Žygimanto Gedvilos / BNS nuotr.
Banko vyriausioji ekonomistė Indrės Genytė-Pik...</t>
  </si>
  <si>
    <t>Šiaulių bankas nuo gegužės 5 dienos tampa „Artea“. Keičiasi ne tik banko, bet grupės įmonių pavadinimai INVL pensijų fondus valdanti „SB Asset Management“ tampa „Artea Asset Management“, gyvybės draudimo bendrovė „SB draudimas“ tampa „Artea Life Insu...</t>
  </si>
  <si>
    <t>Lietuvos investicijų indeksas pernai augo 13-tus metus iš eilės – jo augimas siekė 7,3 proc., o tai lėmė Lietuvos akcijų kainų šuolis, pakilusios būsto kainos ir nuomos pajamos.
Šiaulių bankas / Teodoro Biliūno / BNS nuotr.
Be to, toks metinis augi...</t>
  </si>
  <si>
    <t>Šiaulių banko grupė 2024 metais uždirbo 78,8 mln. eurų neaudituoto grynojo pelno – 5 proc. daugiau nei 2023-aisiais.
Šiaulių bankas / Teodoro Biliūno / BNS nuotr.
Grupės pajamos pernai siekė 223,7 mln. eurų – 14 proc. daugiau (196,5 mln. eurų), tre...</t>
  </si>
  <si>
    <t>Indrė Genytė-Pikčienė, „Artea“ banko vyriausioji ekonomistė
Šaltinis:
Indrė Genytė-Pikčienė / „Artea“ banko nuotr.
Tiesa, ankstesnė patirtis verčia įvertinti ir tai, kad tai tėra blefas ar dar vienas D.Trumpo derybinis triukas, kuriuo siekiama pag...</t>
  </si>
  <si>
    <t>vienetų.
Pasak T.Varenbergo, bankas nesupirkinės akcijų, kol bus išmokėti dividendai ir praeis pakankamai laiko akcininkų gautas lėšas reinvestuoti.
Šiaulių banko, pernai uždirbusio 79,29 mln. eurų grynojo pelno, valdyba dividendams siūlo skirti 39...</t>
  </si>
  <si>
    <t>Bankas „Artea“ (buvęs Šiaulių bankas) paskolino 22,5 mln. eurų Lietuvos atsinaujinančios energetikos grupės „E energija“ įmonei „Vilnius BESS“, vystančiai didžiausią privatų energijos kaupimo baterijų parką Trakų rajone.
Renginio akimirkos / Skirman...</t>
  </si>
  <si>
    <t>vienetų) – „Artea“ banko (buvęs Šiaulių bankas) akcijų, kad neviršytų Europos Centrinio Banko nustatytos 20 proc. akcijų paketo ribos.
„Artea“ žiniasklaidos pusryčiai, kuriuose pristatytas naujas Šiaulių banko vardas / Lukas Balandis / BNS nuotr.
„...</t>
  </si>
  <si>
    <t>Balandį mėnesio infliacijai Lietuvoje siekiant 0,1 proc., o metinei – 4,1 proc., banko „Artea“ (buvusio Šiaulių banko) ekonomistė Indrė Genytė-Pikčienė sako, kad skelbti šių metų metinės infliacijos piką gali būti per anksti.
„Aš dar neskubėčiau sak...</t>
  </si>
  <si>
    <t>Bankas „Artea“ (buvęs Šiaulių bankas) sumažino Lietuvos ekonomikos augimo prognozę iki 2,7 proc. šiemet ir 2,5 proc. kitąmet.
Anksčiau prognozuota, kad ūkio augimas tiek šiemet, tiek 2026 metais sieks 2,9 procento.
Indrė Genytė-Pikčienė / Žygimanto</t>
  </si>
  <si>
    <t>„Artea“ banko klientai nustebo sulaukę netikėto mokesčio už kasdienę paslaugą – PIN kodo keitimą, kuris siekė 0,60 euro. Nors viešumoje šis atvejis sukėlė diskusijų, „Artea“ banko atstovai tikina, kad toks mokestis yra „įprasta bankų praktika“, tačia...</t>
  </si>
  <si>
    <t>Šiaulių bankas prašo Europos Centrinio Banko (ECB) leisti įsigyti dar 4,5 mln. vienetų savo akcijų.
Šiaulių bankas / Teodoro Biliūno / BNS nuotr.
„Planuojame skirti iki 5 proc. praėjusių metų pelno savų akcijų supirkimui“, – pranešime sakė banko va...</t>
  </si>
  <si>
    <t>...pajamas yra privaloma, tačiau net ir tiems, kurie neturi pareigos pateikti deklaracijų VMI, gali būti verta tai padaryti, rašoma Šiaulių banko pranešime žiniasklaidai.
Šaltinis: Pranešimas žiniasklaidai
Pinigai / Shutterstock nuotr.
Anot Šiaulių b...</t>
  </si>
  <si>
    <t>Kaip socialiniame tinkle „Facebook“ rašė Šiaulių banko vyr. ekonomistė Indrė Genytė-Pikčienė, rizikuojame savo pavyzdžiu pailiustruoti, kaip veikia Lafero kreivė. Ji parodo įplaukų į biudžetą priklausomybę nuo mokesčio tarifo dydžio: didėjant mokesči...</t>
  </si>
  <si>
    <t>Kaip rodo Šiaulių banko užsakymu kasmet „Spinter“ atliekamas gyventojų taupymo, investavimo ir kaupimo pensijai įpročių tyrimas, nuo 2016 iki 2024 m. investuojančių lietuvių skaičius išaugo dvigubai – nuo 13 iki 26 proc., rašoma „Šiaulių bankas“ pran...</t>
  </si>
  <si>
    <t>Svarbu žinoti: pateikiama informacija yra rinkodaros pranešimas ir negali būti interpretuojama kaip rekomendacija, pasiūlymas ar kvietimas įsigyti ir (ar) naudoti „Artea“ grupės įmonių teikiamas finansines paslaugas ar produktus. Pateikiama informaci...</t>
  </si>
  <si>
    <t>Bankas „Artea“ (anksčiau – Šiaulių bankas) trečiadienį pranešė įsigijęs dar 2,54 mln. vienetų savų akcijų už 2,23 mln. eurų, už akciją mokant vidutiniškai 0,876 euro.
Nord Pool / Irmanto Gelūno / BNS nuotr.
Bankas antradienį užbaigė balandžio pabai...</t>
  </si>
  <si>
    <t>Šiaulių banko grupė pirmąjį šių metų ketvirtį uždirbo 17,7 mln. eurų neaudituoto grynojo pelno – 21 proc. mažiau nei pernai tuo pat laiku.
Šiaulių bankas
/ Teodoro Biliūno / BNS nuotr.
Temos: 1
„Šiaulių bankas“
Veiklos pelnas prieš vertės sumažė...</t>
  </si>
  <si>
    <t>Šiaulių bankas tarptautinėse rinkose ruošiasi platinti dar vieną kelių šimtų milijonų eurų vertės obligacijų emisiją.
Šiaulių bankas / Teodoro Biliūno / BNS nuotr.
Šiaulių banko Investicijų valdymo tarnybos vadovo Tomo Varenbergo teigimu, nauja emi...</t>
  </si>
  <si>
    <t>17:02
Prenumeratoriams
Šiaulių bankas naujuoju „Artea“ vardu bei prekės ženklu pradės veikti nuo gegužės 5 dienos.
Šio straipsnio įgarsinimo gali klausyti tik 15min prenumeratoriai
Prenumeruoti
Naujasis prekės ženklas „Artea“</t>
  </si>
  <si>
    <t>bankininkystės ir nespausti įtartinų nuorodų, rašoma Šiaulių banko pranešime žiniasklaidai.
Šaltinis: Pranešimas žiniasklaidai
Šiaulių bankas / Teodoro Biliūno / BNS nuotr.
Anot Šiaulių banko privačių klientų paslaugų vadovės dr. Dalios Kolmatsui,</t>
  </si>
  <si>
    <t>Šiaulių banko ir jo antrinių įmonių pavadinimo bei prekės ženklo keitimas į „Artea“ kainuos apie 5 mln. eurų, sako banko administracijos vadovas Vytautas Sinius.
Šiaulių bankas / Teodoro Biliūno / BNS nuotr.
„Vertiname, kad investicijos į naują pre...</t>
  </si>
  <si>
    <t>Šiaulių bankas tarptautinėse rinkose išplatino 300 mln. eurų vertės iki 5,25 metų trukmės euroobligacijų emisiją. Šiaulių bankas / Teodoro Biliūno / BNS nuotr.
Temos: 1
„Šiaulių bankas“
Pirmaeilių privilegijuotų (angl. Senior Preferred) obligacijų</t>
  </si>
  <si>
    <t>1958 m.), bandant prisijungti prie suklastotos banko „Artea“ įmonės paskyros ir suvedus banko prisijungimo duomenis, nepažįstami asmenys, apgaulės būdu pasisavino 15 000 eurų.
Birželio 18 d. apie 17 val. 28 min. į Klaipėdos apskr. VPK Klaipėdos m. P...</t>
  </si>
  <si>
    <t>Ji suteikia galimybę ne tik saugiai prisijungti prie banko savitarnos, bet ir autentifikuoti įvairias bankines operacijas, rašoma „Šiaulių banko“ pranešime žiniasklaidai.
Šaltinis: Pranešimas žiniasklaidai
„Smart ID“ / Žygimanto Gedvilos / BNS nuot...</t>
  </si>
  <si>
    <t>Indeksą kasmet sudaro Šiaulių banko grupės turto valdymo įmonės „SB Asset Management“ ekspertai, o jo rezultatai leidžia aiškiai matyti ilgalaikes investavimo tendencijas nuo 1996 m.
Kaip pastebi „SB Asset Management“, indeksas auga jau 13 metų iš e...</t>
  </si>
  <si>
    <t>Prašymai išprognozuoti naujausią BVP rodiklį kas tris mėnesius tradiciškai pateikiami ekonomistams Indrei Genytei-Pikčienei („Šiaulių bankas“), Žygimantui Mauricui („Luminor“), Nerijui Mačiuliui („Swedbank“), Tadui Povilauskui (SEB) ir Aleksandrui Iz...</t>
  </si>
  <si>
    <t>Transformuojančiomis ekonomiką investicijomis, pasak Indrės Genytės- Pikčienės, Šiaulių banko grupės vyr. ekonomistės, turėtų būti laikomos ekonomikos struktūrą keičiančios investicijos.
Žinios, vertos jūsų laiko
PRISIJUNGTI
PRENUMERUOTI</t>
  </si>
  <si>
    <t>Kaip jau pranešta išvakarėse, Šiaulių bankas praėjusiais metais uždirbo 78,8 mln. Eur grynąjį pelną, 5% daugiau nei ankstesniais metais. Dividendais siūloma paskirstyti pusę pernykščio pelno ir 5% pelno paskirti savų akcijų supirkimams.
Praėjusių me...</t>
  </si>
  <si>
    <t>...atlyginimų ir administracinės sąnaudos.
[infogram id="0adb2f94-cd67-4fc8-bb7b-d88f783e86b1" prefix="rWx" format="interactive" title="Šiaulių banko 2024 m. rezultatai"]
„2024 metais sėkmingai integravome INVL mažmeninį verslą į Šiaulių banko grupę, ...</t>
  </si>
  <si>
    <t xml:space="preserve">2026 metais, 16,5 proc. – 2027 metais, o 2028–2029 metais galėtų viršyti 17 proc, pirmadienį investuotojams pranešė „Artea“.
Pasak „Artea“ vadovo Vytauto Siniaus, banko finansiniai rezultatai šiemet kuklesni dėl investicijų į veiklos plėtrą.
„Šiuo </t>
  </si>
  <si>
    <t>Šiaulių bankui įvedus pokyčius ir pakeitus pavadinimą į „Artea“, šia situacija netruko pasinaudoti sukčiai – jie nusitaikė į šio banko naudotojus. Policija įspėja – būkite budrūs.
Kaip socialiniame tinkle „Facebook“ skelbė Vilniaus miesto antrasis p...</t>
  </si>
  <si>
    <t xml:space="preserve">Apie tai naujienų portalo tv3.lt laidoje „Dienos pjūvis“ diskutuoja Lietuvos verslo konfederacijos generalinė direktorė Ineta Rizgelė ir „Artea“ banko vyriausioji ekonomistė Indrė Genytė-Pikčienė.
LAIDĄ „DIENOS PJŪVIS“ RASITE STRAIPSNIO PRADŽIOJE.
</t>
  </si>
  <si>
    <t>Apie tai naujienų portalo tv3.lt laidoje „Dienos pjūvis“ diskutuoja Seimo Biudžeto ir finansų komiteto pirmininko pavaduotojas Algirdas Butkevičius ir banko „Artea“ vyriausioji ekonomistė Indrė Genytė-Pikčienė.
LAIDĄ „DIENOS PJŪVIS“ RASITE STRAIPSNI...</t>
  </si>
  <si>
    <t>Pensijų atsiėmimas bus „savotiškas testas“
„Artea“ banko vyriausiosios ekonomistės vertinimu, galimybė atsiimti savo sukauptus pinigus bus savotiškas finansinio raštingumo testas.
Jei lietuviai pinigus ims staigiai leisti, tai bus didelis iššūkis e...</t>
  </si>
  <si>
    <t>...policija primena apie būtinybę būti budriems ir laikytis pagrindinių saugumo taisyklių.
TAIP PAT SKAITYKITE:
„Sukčiai nusitaikė į „Artea“ banko naudotojus!
Sukčiai kuria netikras interneto banko svetaines, kurios gali atsirasti tarp pirmųjų „Googl...</t>
  </si>
  <si>
    <t>Pridedama, kad keičiasi ne tik banko, bet grupės įmonių pavadinimai INVL pensijų fondus valdanti „SB Asset Management“ tampa „Artea Asset Management“, gyvybės draudimo bendrovė „SB draudimas“ tampa „Artea Life Insurance“, o „SB lizingas“ – „Artea liz...</t>
  </si>
  <si>
    <t>Daugiau dėmesio skirta žemės ūkiui, junglumui, susisiekimo sektoriui, bet yra ir daugiau kolonų, ant kurių laikosi ekonomikos plėtra“, – BNS sakė „Artea“ banko ekonomistė.
Tuo metu Lietuvos pramonininkų konfederacijos ekonomistė Eglė Stonkutė teigė,</t>
  </si>
  <si>
    <t>Kaip tai pakeis mūsų kasdienybę?
Apie NT, bei kitus mokesčius, naujienų portalo tv3.lt laidoje „Dienos pjūvis“ diskutuoja Seimo Biudžeto ir finansų komiteto pirmininko pavaduotojas Algirdas Butkevičius ir banko „Artea“ vyriausioji ekonomistė Indrė G...</t>
  </si>
  <si>
    <t>Apie NT bei kitus mokesčius, naujienų portalo tv3.lt laidoje „Dienos pjūvis“ diskutuoja Seimo Biudžeto ir finansų komiteto pirmininko pavaduotojas Algirdas Butkevičius ir banko „Artea“ vyriausioji ekonomistė Indrė Genytė-Pikčienė.
Buvo kritikos, kad</t>
  </si>
  <si>
    <t>...ženklo atnaujinimo, bankas ketina kitąmet įdiegti modernią debesijos pagrindu veikiančią pagrindinę bankininkystės platformą.
Šiaulių banko grupėje taip pat veikia investicinių ir pensijų fondų valdymo įmonė „SB Asset Management“, gyvybės draudimo b...</t>
  </si>
  <si>
    <t>„Šiaulių bankas padarė gerą įdirbį auginant akcininkų vertę, bet dabar kelio atgal nebėra – turi sekti nuolatiniai savų akcijų supirkimai arba itin geri veiklos rezultatai“, – po „Artea“ banko rezultatų VŽ rašė investuotojas Lukas.
Į šias pastabas r...</t>
  </si>
  <si>
    <t>Visa tai apima naujasis pavadinimas.
„Kurdami naująjį prekių ženklą, išanalizavome banko veiklą, teikiamas paslaugas, klientų įvairovę. Šiaulių banko grupėje juk taip pat veikia investicinių ir pensijų fondų valdymo įmonė „Artea Asset Management“ (b...</t>
  </si>
  <si>
    <t>Panašias asociacijas kelia pastarojo meto Šiaulių banko, kuris nuo šiandienos oficialiai vadinsis banku „Artea“, akcijų kainos dinamika, rinkos reakcijos ir veiklos rezultatai.
Šių metų pradžioje, kaip žinote, bankas uždirbo 17,7 mln. Eur grynojo pe...</t>
  </si>
  <si>
    <t>Pasak Vytauto Siniaus, „Artea“ banko (buvęs Šiaulių bankas) vadovo, tiesioginė mokesčių įtaka bus, bet ne itin reikšminga.
„Turbūt vertinčiau dėl pelno mokesčio tam tikrą padidėjimą, bet jis, ko gero, visiems galioja, nepaisant to, kad bankai moka 5</t>
  </si>
  <si>
    <t>Eur dividendų. Iš „Artea“ banko įmonės pasiskolinti 12 mln. Eur taip pat skirti buvusiam akcininkui.
„Ši paskola buvo skirta įmonės akcininkų struktūros pokyčiams finansuoti. Tai nebuvo lėšos, skirtos veiklos plėtrai ar kasdieniams veiklos poreikiam...</t>
  </si>
  <si>
    <t>Eur, 9% mažiau nei prieš metus.
Šiaulių bankas pavadinimą į banką „Artea“ pakeis nuo gegužės 5 d.</t>
  </si>
  <si>
    <t>Pasirinko iškalbingą būdą išsiskirti biržos sąraše
Kaip skelbta, pirmą šių metų ketvirtį Šiaulių bankas uždirbo 17,7 mln. Eur grynojo pelno, arba 21% mažiau nei prieš metus tą patį laikotarpį, mažėjant grynosioms palūkanų pajamoms.
[infogram id="eb...</t>
  </si>
  <si>
    <t>...dėlto neigiamą jos įtaką vartotojų perkamajai galiai su kaupu kompensuoja spartus pajamų augimas“, – sakė banko ekonomistė.
„Artea“ vertinimu, darbo rinka išlieka atspari ir dinamiška, tačiau naujų darbo vietų vis dar sukuriama mažiau nei istorinis ...</t>
  </si>
  <si>
    <t>Kaip jau pranešta, bankas „Artea“ pirmąjį šių metų pusmetį uždirbo beveik 32 mln. Eur grynojo pelno, arba 26% mažiau nei prieš metus tą patį laikotarpį.
Antrojo ketvirčio rezultatas, palyginti su laikotarpiu prieš metus, mažėjo trečdaliu, iki 14,2 m...</t>
  </si>
  <si>
    <t>Obligacijų platinimą atlieka „Artea“ bankas.
Investavimas į obligacijas yra susijęs su rizika, įskaitant ir galimą investicijų praradimą. Prieš apsispręsdamas, kiekvienas investuotojas turi įvertinti savo patirtį, finansines galimybes ir tikslus bei</t>
  </si>
  <si>
    <t>Obligacijų emisiją organizuoja AB „Artea bankas“ (anksčiau – AB „Šiaulių bankas“), platintojai – UAB FMĮ „Orion Securities“ ir AS „Redgate Capital“.
Siekiant apsaugoti investuotojų interesus, obligacijos yra užtikrintos hipoteka visam turtui, laikan...</t>
  </si>
  <si>
    <t>Bendrovės vertę kelti galima ne tik dividendais, savų akcijų supirkimais (kurie šįkart kol kas nelabai veikia), bet ir proaktyviai bendraujant su investuotojais, ypač gavusiais kapšą pinigų. Belieka laukti estų mažmenininkų „Artea“ banko prekyboje. N...</t>
  </si>
  <si>
    <t>...modernaus banko etapą, kartu išlaikydami lietuviškumą ir siekį būti arčiau kiekvieno žmogaus“, – komentuoja Vytautas Sinius, Šiaulių banko Administracijos vadovas.
Naujame pavadinime bankas įžvelgia „lietuviškumo atspindį“, „per šiuolaikišką žodžio ...</t>
  </si>
  <si>
    <t>Vertindamas kapitalo rinkas, „Artea Asset Management“ vadovas, pabrėžia, kad su viena išimtimi JAV ir technologijų sektoriumi, kapitalo rinkos yra įkainuotos vidutiniškai, o kartais net žemiau vidurkio.
„JAV kapitalo rinka yra įkainuota brangiau bei</t>
  </si>
  <si>
    <t>...modernaus banko etapą, kartu išlaikydami lietuviškumą ir siekį būti arčiau kiekvieno žmogaus“, – komentuoja Vytautas Sinius, Šiaulių banko Administracijos vadovas.
Pildoma...</t>
  </si>
  <si>
    <t>akcijų supirkimo limitą tik išmokėjus dividendus už 2024 m. – po balandžio 25 d.
Šiaulių banko audituotas grynasis pelnas pernai augo 5%, iki 79,29 mln. Eur, grynosios palūkanų pajamos išliko beveik nepakitusios ir siekė 142 mln. Eur, o grynosios pa...</t>
  </si>
  <si>
    <t>Fondo platinime dalyvavo ir „SB Alternatyviųjų investicijų fondas III“. Jis suteikia galimybę investuoti ir mažmeniniam investuotojui.
„Dėkojame „Artea“ bankui už puikią bendradarbiavimo pradžią ir pasitikėjimą mūsų valdomu fondu. Šio institucinio i...</t>
  </si>
  <si>
    <t>Sezoniniai veiksniai
Pasak Indrės Genytės-Pikčienės, Šiaulių banko grupės vyriausiosios ekonomistės, statistikų užfiksuotai mėnesio infliacijai daugiausiai įtakos turėjo įprastiniai sezoniniai veiksniai – dėl naujų pavasario sezono kolekcijų drabuži...</t>
  </si>
  <si>
    <t>...traukiasi iš Lietuvos arba perkelia savo būstines į kitas šalis, mes liekame čia – esame bankas, kuris artėja prie klientų. „Artea“ reiškia priartėjimą (...) tiek prie klientų, tiek prie investuotojų“, – pristatyme antradienį sakė banko rinkodaros ir...</t>
  </si>
  <si>
    <t>Vilkyškių pieninė trečiadienį pranešė vasario 24 dieną pasirašiusi reikalavimo teisės perėmimo sutartį su Šiaulių banku.
„Reikalavimo teisė susideda iš „Marijampolės pieno konservų“ ir Lukšių pieninės bankui nepadengtų įsipareigojimų bei yra apsaugo...</t>
  </si>
  <si>
    <t>Bent jau mano portfeliui ir vietinei rinkai viena svarbiausių ir įdomiausių naujienų – naujas Šiaulių banko pavadinimas – AB „Artea bankas“.
Ką aš žinau. Nesu rinkodaros ir reklamos specialistas. Kaip paprastam vartotojui skamba ir atrodo kaip ir ni...</t>
  </si>
  <si>
    <t>eurų vertės obligacijų emisiją Lietuvoje platino „Artea“ bankas (buvęs Šiaulių bankas). Obligacijų iš viso įsigijo daugiau nei 600 investuotojų, tiek institucinių, tiek ir mažmeninių Lietuvoje, Latvijoje ir Estijoje, o jų paklausa net tris kartus vir...</t>
  </si>
  <si>
    <t>Kaina padidinta po diskusijų su mažumos akcininkų grupe, susidedančia iš UAB „Prosperus grupė“, „Artea Baltijos fondo“, valdomo „Artea Asset Management“, ir „Clairmont Holdings Ltd.“</t>
  </si>
  <si>
    <t>Tad kokių kainų pokyčių ir kada sulauks gyventojai, naujienų portalo tv3.lt laidoje „Dienos pjūvis“ diskutavo „Pricer.lt“ maisto krypties vadovas, kainų specialistas Petras Čepkauskas ir Šiaulių banko vyriausioji ekonomistė Indrė Genytė-Pikčienė.
Ka...</t>
  </si>
  <si>
    <t>Agnia Grigas ir Šiaulių banko vyr. ekonomistė Indrė Genytė-Pikčienė.
Ką D. Trumpas siekia padaryti, keldamas tarifus ir muitus?
I. Genytė-Pikčienė: D. Trumpo keliamas chaosas gal ir nebestebina, bet finansų rinkos baimės indeksas muša aukštas reikš...</t>
  </si>
  <si>
    <t>Agnia Grigas ir ekonomistė Šiaulių banko vyr. ekonomistė Indrė Genytė-Pikčienė.
LAIDĄ „DIENOS PJŪVIS“ RASITE STRAIPSNIO PRADŽIOJE.
Svarbiausios dienos naujienos, ekspertų ir politikų įžvalgos bei komentarai aktualių pokalbių laidoje „Dienos pjūvis“</t>
  </si>
  <si>
    <t>Apie tai, ką gyventojams reiškia nauji mokesčiai ir kurie iš jų skaudžiausiai kirs per kišenę, naujienų portalo tv3.lt laidoje „Dienos pjūvis“ diskutuoja Šiaulių banko vyriausioji ekonomistė Indrė Genytė-Pikčienė ir ekonomistas Marius Dubnikovas.
LA...</t>
  </si>
  <si>
    <t>eurų.
„Gegužės pradžioje tapsime „Artea“ banku (...). Metų pradžioje savo resursus sutelkėme į šį svarbų strateginį pokytį, kuris, tikime, bendrai paskatins verslo augimą ilgalaikėje perspektyvoje“, – pranešime sakė banko administracijos vadovas Vyt...</t>
  </si>
  <si>
    <t>Šiaulių banko vyriausioji ekonomistė Indrė Genytė-Pikčienė savo feisbuke išdėstė, ką ji mąsto apie rizikas, susijusias su NT ( nekilnojamojo turto ) mokesčio reforma.
Ji atkreipė dėmesį į tai, kad apskritai Lietuvoje mokestinė sistema darosi labai n...</t>
  </si>
  <si>
    <t>Šiaulių banko vyriausioji ekonomistė Indrė Genytė-Pikčienė teigė, kad viso sektoriaus rezultatus gerino viešosios investicijos į infrastruktūrą.
„Dėl to inžinerinių statinių darbų apimtis dviženkliu tempu augo tiek pernai, tiek užpernai ir kompensav...</t>
  </si>
  <si>
    <t>Šiaulių bankas tarptautinėse rinkose ruošiasi platinti dar vieną kelių šimtų milijonų eurų vertės obligacijų emisiją.
Šiaulių banko Investicijų valdymo tarnybos vadovo Tomo Varenbergo teigimu, nauja emisija planuojama bankui pernai tarptautinėse rin...</t>
  </si>
  <si>
    <t xml:space="preserve">Šiaulių bankas skelbia nuo gegužės planuojantis keisti pavadinimą bei simboliką. Jei banko akcizininkai pritars sprendimui, finansų institucija vadinsis „Artea“ banku.
Šis pokytis reikalingas siekiant parodyti, kad bankas veikia visoje Lietuvoje, o </t>
  </si>
  <si>
    <t>Aktyviai ieškant gynybos finansavimo šaltinių bei kalbant apie mokesčių didinimą, ekonomistams kyla klausimas, kam reikia naujų mokestinių lengvatų.
Šiaulių banko vyr. ekonomistė Indrė Genytė-Pikčienė bei Lietuvos verslo konfederacijos viceprezident...</t>
  </si>
  <si>
    <t>...portalo tv3.lt laidoje „Dienos pjūvis“ diskutuoja Pricer.lt maisto krypties vadovas, kainų specialistas Petras Čepkauskas ir Šiaulių banko vyriausioji ekonomistė Indrė Genytė-Pikčienė.
Svarbiausios dienos naujienos, ekspertų ir politikų įžvalgos bei...</t>
  </si>
  <si>
    <t>Tad, kokių kainų pokyčių ir kada sulauks gyventojai, naujienų portalo tv3.lt laidoje „Dienos pjūvis“ diskutuoja Pricer.lt maisto krypties vadovas, kainų specialistas Petras Čepkauskas ir Šiaulių banko vyriausioji ekonomistė Indrė Genytė-Pikčienė.
LA...</t>
  </si>
  <si>
    <t>Šiaulių banko vyriausioji ekonomistė Indrė Genytė-Pikčienė abejoja ar kitoms valstybėms įvedami tarifai išpildys JAV prezidento Donaldo Trumpo lūkesčius sumažinti šalies eksporto deficitą.
Anot jos, prekybos ribojimai sustiprins dolerį, tad JAV vers...</t>
  </si>
  <si>
    <t>Šiaulių banko grupė 2024 metais uždirbo 78,8 mln. eurų neaudituoto grynojo pelno – 5 proc. daugiau nei 2023-aisiais.
Grupės pajamos pernai siekė 223,7 mln. eurų – 14 proc. daugiau (196,5 mln. eurų), trečiadienį per „Nasdaq“ Vilniaus biržą pranešė ba...</t>
  </si>
  <si>
    <t>...pajamas yra privaloma, tačiau net ir tiems, kurie neturi pareigos pateikti deklaracijų VMI, gali būti verta tai padaryti, rašoma Šiaulių banko žiniasklaidai išplatintame pranešime.Anot Šiaulių banko privačių klientų paslaugų vadovės dr. Dalios Kolmat...</t>
  </si>
  <si>
    <t>Prie pridėtinės vertės mokesčio (PVM) naštos, vartotojams teks susimokėti naują draudimo mokestį ir mokestį už saldžiuosius gėrimus, be to, naikinama PVM lengvata šildymui, pranešime žiniasklaidai teigia „Šiaulių banko“ vyriausioji ekonomistė Indrė G...</t>
  </si>
  <si>
    <t xml:space="preserve">Šiaulių banko grupė pavadinimą ir prekės ženklą į „Artea“ pakeis nuo gegužės 5 dienos, per „Nasdaq“ biržą pirmadienį pranešė bendrovė.Tokį sprendimą vienbalsiai priėmė visuotinis grupės akcininkų susirinkimas.Kaip teigė Šiaulių banko Administracijos </t>
  </si>
  <si>
    <t>...draudimo bendrovę „SB draudimas“ bei lizingo bendrovę „SB lizingas“. Pakeitus pavadinimą visas grupės įmones turėtų apjungti vienas „Artea“ prekių ženklas.Šiaulių banko ir grupės įmonių klientams nieko daryti nereikia, jiems teikiamos paslaugos dėl š...</t>
  </si>
  <si>
    <t>Bankas, kurio vardu buvo pasinaudota, tikina, kad vien šiemet jau yra užkardęs daugiau nei 100 netikrų interneto svetainių.Galėjo netekti didelių pinigųEglė pasakojo pati nesanti ir niekada nebuvusi banko „Artea“ klientė, tačiau prireikus tam tikrų d...</t>
  </si>
  <si>
    <t>...kontaktinę informaciją, kad klientas neva galėtų naudoti paslaugomis be pertrūkių. Taip duomenys pateikiami sukčiams, rašoma „Artea“ pranešime žiniasklaidai.„Artea“ bankas prašo visų elgtis budriai. Jokie bankai nesiunčia gyventojams laiškų ir nepraš...</t>
  </si>
  <si>
    <t>Atnaujinimo darbai atliekami ruošiantis svarbiems pokyčiams. Šiaulių bankas nuo gegužės 5 dienos tampa „Artea“.
Keičiasi ne tik banko, bet grupės įmonių pavadinimai INVL pensijų fondus valdanti „SB Asset Management“ tampa „Artea Asset Management“, g...</t>
  </si>
  <si>
    <t>...valdymo įmonė „SB Asset Management“, gyvybės draudimo bendrovė „SB draudimas“ bei lizingo bendrovė „SB lizingas“.
Kaip yra teigusi Šiaulių banko rinkodaros ir komunikacijos departamento vadovė Raimonda Gudaitė, nors anksčiau bendrovės turėjo 4 skirt...</t>
  </si>
  <si>
    <t>Todėl svarbu jais nesusivilioti“, – sako D.Kolmatsui.Kilus tam tikrų įtarimų, kad gali būti naudojamasi Šiaulių banko ar „Artea“ vardais, D.Kolmatsui ragina gyventojus susisiekti banko internetiniame puslapyje www.sb.lt nurodytais kontaktais.„Sukčiav...</t>
  </si>
  <si>
    <t>Bankas, kurio vardu buvo pasinaudota, tikina, kad vien šiemet jau yra užkardęs daugiau nei 100 netikrų interneto svetainių.
Daugiau nuotraukų (2)
Galėjo netekti didelių pinigų
Eglė pasakojo pati nesanti ir niekada nebuvusi banko „Artea“ klientė, t...</t>
  </si>
  <si>
    <t xml:space="preserve">laiškus, kuriuose kviečia peržiūrėti ar pasirašyti dokumentus ir prisijungti prie banko sąskaitos.Šios apgaulės tikslas – išgauti prisijungimo duomenis prie interneto banko ar „Artea“ grupės įmonių savitarnų ir kuo greičiau atlikti pervedimus į savo </t>
  </si>
  <si>
    <t>Bankas taip pat atnaujino interneto svetainę, ji pasiekiama www.artea.lt.
„Artea“ vadinasi ir mobilioji banko programėlė. „Artea“ pervadinti ir INVL II ar III pakopos pensijų fondai, „SB draudimas“ tapo „Artea Life Insurance“, o naujas „SB lizingo“ v...</t>
  </si>
  <si>
    <t>Šiaulių bankas skelbia nuo gegužės planuojantis keisti pavadinimą bei simboliką. Jei banko akcizininkai pritars sprendimui, finansų institucija vadinsis „Artea“ banku.Šis pokytis reikalingas siekiant parodyti, kad bankas veikia visoje Lietuvoje, o ne</t>
  </si>
  <si>
    <t>Dabar planuojame tai keisti ir ateityje suvienyti prekės ženklus į vieną – Artea“, – komentavo ji.
Taip pat bankas planuoja keisti vizualinę simboliką. Naujoji simbolika bus paremta tradiciniais lietuviškais audinio raštais.
Komentuoti po šiuo stra...</t>
  </si>
  <si>
    <t>...pirmadienį neveiks, rašoma banko žiniasklaidai išplatintame pranešime.Atnaujinimo darbai atliekami ruošiantis svarbiems pokyčiams. Šiaulių bankas nuo gegužės 5 dienos tampa „Artea“.Keičiasi ne tik banko, bet grupės įmonių pavadinimai INVL pensijų fon...</t>
  </si>
  <si>
    <t>Šiaulių banko grupė pavadinimą ir prekės ženklą į „Artea“ pakeis nuo gegužės 5 dienos, per „Nasdaq“ biržą pirmadienį pranešė bendrovė.
Daugiau nuotraukų (1)
Tokį sprendimą vienbalsiai priėmė visuotinis grupės akcininkų susirinkimas.
Kaip teigė Šia...</t>
  </si>
  <si>
    <t>Nuo pirmadienio Šiaulių banko grupė pavadinimą ir prekės ženklą pakeitė į „Artea“.Tokį sprendimą kovo pabaigoje vienbalsiai priėmė visuotinis grupės akcininkų susirinkimas.Kaip skelbė bankas, „Artea“ pavadinimą pasiūlė nepriklausomo stebėtojų tarybos</t>
  </si>
  <si>
    <t>Šiandien po prekybos Vilniaus biržoje Šiaulių bankas pasigyrė uždirbtu rekordiniu pelnu bei tuo pačiu informavo, jog artimiausiame akcininkų susirinkime bus teikiamas siūlymas pakeisti banko pavadinimą bei skirti 50 procentų per metus uždirbo grynojo</t>
  </si>
  <si>
    <t>Šiandien po prekybos Vilniaus biržoje Šiaulių bankas, kuris kitą savaitę pakeis pavadinimą į Artea, pristatė savo grupės pirmojo šių metų ketvirčio veiklos rezultatus, kurie pablogėjo.
Per pirmus tris šių metų mėnesius banko grupės grynasis pelnas s...</t>
  </si>
  <si>
    <t>Keičiantis situacijai rinkoje artimiausiu metu dėmesį sutelksime į efektyvesnį sąnaudų valdymą“ – sako Artea banko Administracijos vadovas Vytautas Sinius.
Nuo šių metų pradžios Artea banko rinkos vertė krito kiek daugiau nei vienu procentu, o per p...</t>
  </si>
  <si>
    <t>Šiaulių banko vyriausioji ekonomistė Indrė Genytė-Pikčienė abejoja ar kitoms valstybėms įvedami tarifai išpildys JAV prezidento Donaldo Trumpo lūkesčius sumažinti šalies eksporto deficitą. Anot jos, prekybos ribojimai sustiprins dolerį, tad JAV versl...</t>
  </si>
  <si>
    <t>Penktadienį Šiaulių bankas pranešė apie ketinimus keisti pavadinimą į „Artea“. Pasak jo, taip turėtų būti apjungiamos visos grupės įmonės.
„Prekių ženklo keitimas yra strateginis pokytis – dalis esminės banko transformacijos, kurią pradėjome pernai“...</t>
  </si>
  <si>
    <t>Banko „Artea“ (buvusio Šiaulių banko) ekonomistės Indrės Genytės-Pikčienės teigimu, metinės infliacijos pikas greičiausiai dar nepasiektas – rudenį šis rodiklis taip pat gali kilti.
„Aš dar neskubėčiau sakyti, kad jau stebėjome metinės infliacijos p...</t>
  </si>
  <si>
    <t xml:space="preserve">Kaip Irano konfliktas gali atsiliepti skaičiams degalinių švieslentėse, pakomentavo „Artea“ banko grupės vyriausioji ekonomistė Indrė Genytė-Pikčienė.
– Jeigu kiltų plataus masto karas su Iranu, kaip greitai už degalų litrą galėtume mokėti 2 eurus?
</t>
  </si>
  <si>
    <t>Lėmė pramonė, mažėjusios palūkanų normos
Statistikams paskelbus, kad pirmąjį ketvirtį bendrasis vidaus produktas (BVP) per metus augo 3,4 proc., o per ketvirtį – 0,6 proc., Šiaulių banko vyriausioji ekonomistė Indrė Genytė-Pikčienė sako, kad jau ope...</t>
  </si>
  <si>
    <t>Apie algų tendencijas ir „nedarbo spąstus“ papasakojo „Artea“ banko vyriausioji ekonomistė Indrė Genytė-Pikčienė.
– Ką signalizuoja lėtėjantis tempas atlyginimo sektoriuje?
– Nereikėtų sureikšminti lėtėjimo, nes 9 proc. per metus yra vis dar spartu...</t>
  </si>
  <si>
    <t>Ar galima sutaupyti atostogaujant Lietuvoje, plačiau pakomentavo „Artea“ banko Privačių klientų paslaugų vadovė dr. Dalia Kolmatsu.
– Norėdami sutaupyti, lietuviai renkasi atostogauti Lietuvoje, bet ar tai visada padeda sutaupyti?
– Mūsų paskaičiav...</t>
  </si>
  <si>
    <t>Genytė-Pikčienė.
Rudenį pajusime pokyčius
„Artea“ banko vyr. ekonomistės teigimu, tai, ką daro JAV prezidentas Donaldas Trumpas nuo kadencijos pradžios, įgaus kūną ekonomikos srityje. Jau rudenį matysime šiek tiek kitokias nuotaikas ir Amerikoje. S...</t>
  </si>
  <si>
    <t>Prognozuoja didesnį maisto, ypač kiaušinių, brangimą
Banko „Artea“ (buvusio Šiaulių banko) vyriausiosios ekonomistės Indrės Genytės-Pikčienės teigimu, mėnesio defliacija galima ir kitais šių metų mėnesiais.
Anot jos, kainų mažėjimą gegužę nulėmė pi...</t>
  </si>
  <si>
    <t>Matome, kad šiemet tai nenusvėrė infliacinių procesų“, – BNS antradienį sakė „Artea“ (buvęs Šiaulių bankas) ekonomistė Indrė Genytė-Pikčienė.
„Labiausiai, matyt, lėmė paslaugos, nes viešbučių ir restoranų paslaugų brangimas išlieka pakankamai reikšm...</t>
  </si>
  <si>
    <t xml:space="preserve">Nepriklausomai nuo pasirinktos krypties, „Artea“ banko Privačių klientų paslaugų vadovė dr. Dalia Kolmatsui primena, kad atostogoms svarbu tinkamai pasiruošti, kad vėliau netektų nukentėti finansiškai.
Su „viskas įskaičiuota“ Turkijoje – pigiausia
</t>
  </si>
  <si>
    <t xml:space="preserve">Banko skyrių iškabos bus keičiamos palaipsniui, tad dar kurį laiką jose bus Šiaulių banko pavadinimas.„Artea“ turi daugiau nei 50 skyrių 34 šalies miestuose.
Pakeista banko vizualinė simbolika bus paremta tradiciniais lietuviškais audinio raštais.
</t>
  </si>
  <si>
    <t>Nuo pirmadienio Šiaulių banko grupė pavadinimą ir prekės ženklą pakeitė į „Artea“.
Tokį sprendimą kovo pabaigoje vienbalsiai priėmė visuotinis grupės akcininkų susirinkimas.
Kaip skelbė bankas, „Artea“ pavadinimą pasiūlė nepriklausomo stebėtojų tar...</t>
  </si>
  <si>
    <t>Visa išdėstyta informacija yra reklaminio pobūdžio, kuri negali būti interpretuojama kaip rekomendacija, pasiūlymas ar kvietimas įsigyti ir (ar) kaupti lėšas Šiaulių banko grupės investiciniuose fonduose, pensijų fonduose ar sudaryti investicinio gyv...</t>
  </si>
  <si>
    <t>„Po paskelbimo apie planuojamą Šiaulių banko vardo keitimą į „Artea" sukčiai gali sugalvoti tuo pasinaudoti.
Pavienius bandymus išnaudoti situaciją fiksavome jau pirmosiomis dienomis po žinios apie banko vardo keitimą paskelbimo.
Džiugu, kad klient...</t>
  </si>
  <si>
    <t>A A Šiaulių bankas skelbia nuo gegužės planuojantis keisti pavadinimą bei simboliką. Jei banko akcizininkai pritars sprendimui, finansų institucija vadinsis „Artea“ banku.
Šis pokytis reikalingas siekiant parodyti, kad bankas veikia visoje Lietuvoje...</t>
  </si>
  <si>
    <t xml:space="preserve">Kolmatsui, Šiaulių bankas ir kiti bankai tokių nuorodų niekuomet nesiuntinėja, o norint būti tikriems visuomet geriau bankininkystės ar kitos reikiamos platformos adresą patiems rankiniu būdu suvesti naršyklėje.
„Visgi lemtinga klaida tampa ne pats </t>
  </si>
  <si>
    <t>Nors šios reklaminio pobūdžio informacijos turinys yra pagrįstas šaltiniais, kurie yra laikomi patikimais, „SB Asset Management“ ir AB Šiaulių bankas nėra atsakingi už šios informacijos netikslumus, pasikeitimus, taip pat ir nuostolius, kurių gali at...</t>
  </si>
  <si>
    <t>bankininkystės ir nespausti įtartinų nuorodų.
„Po paskelbimo apie planuojamą Šiaulių banko vardo keitimą į „Artea" sukčiai gali sugalvoti tuo pasinaudoti. Pavienius bandymus išnaudoti situaciją fiksavome jau pirmosiomis dienomis po žinios apie banko</t>
  </si>
  <si>
    <t>sausio 1 d. Šiaulių banko (dabar „Artea“ bankas) vyriausioji ekonomistė Indrė Genytė-Pikčienė pažymėjo, kad euras padėjo Lietuvai išgyventi pastarųjų metų krizes. Ji pridūrė, kad bendros valiutos dėka Lietuva tapo patrauklia šalimi užsienio investuot...</t>
  </si>
  <si>
    <t>Pasak „Artea“ banko Privačių klientų paslaugų vadovės dr. Dalios Kolmatsui, vienas dažniausiai pasitaikančių sukčiavimo būdų – kai vartotojui pasiūloma atsiskaityti tiesiogiai pervedant pinigus į asmeninę sąskaitą, apeinant pačią platformą. Toks veik...</t>
  </si>
  <si>
    <t>Tai pradeda veikti ne tik Lietuvos, bet ir viso pasaulio ekonomiką. Plačiau apie šią temą „Žinių radijo“ laidoje kalbėjo „Artea“ banko vyr. ekonomistė Indrė Genytė-Pikčienė.</t>
  </si>
  <si>
    <t>Nors Velykos nėra laikomos tokia brangia švente kaip Kalėdos, neplanuotos išlaidos gali nemaloniai nustebinti. Šiaulių banko privačių klientų paslaugų vadovė dr. Dalia Kolmatsui atkreipia dėmesį: net ir be dovanų sezono, šventinis stalas, dekoracijos...</t>
  </si>
  <si>
    <t>Gimtasis Rokiškis
Bir želio 18 d. į sukčių pinkles pakliuvo Kauno įmonė. Jos buhalterė bandė prisijungti prie suklastotos banko „Artea“ įmonės paskyros ir suvedė banko prisijungimo duomenis. Taip nepažįstami asmenys apgaulės būdu pasisavino 15 000 e...</t>
  </si>
  <si>
    <t>Panašiai nukentėjo ir Šiauliuose įsikūrusi UAB: direktorius prisijungė prie suklastotos „Artea“ banko paskyros ir, suvedęs prisijungimo prie elektroninių banko paslaugų duomenis, prarado 37 085 eurus.
Zarasiškei paskambino nepažįstama moteris, pasak...</t>
  </si>
  <si>
    <t>...
„Tirštas neapibrėžtumo rūkas reiškia, kad visi vaikščioja labai mažais žingsneliais“, – makroekonomikos apžvalgoje kalbėjo „Artea“ vyriausioji ekonomistė Indrė Genytė-Pikčienė.
Vidutinė metinė suderinto vartotojų kainų indekso (SVKI) infliacija aug...</t>
  </si>
  <si>
    <t xml:space="preserve">Naujiena pirma pasirode AINA - Aukštaitijos internetinė naujienų agentūra .
Šiaulių bankas skelbia nuo gegužės planuojantis keisti pavadinimą bei simboliką. Jei banko akcizininkai pritars sprendimui, finansų institucija vadinsis „Artea“ banku.
Šis </t>
  </si>
  <si>
    <t>Viešinti laidą ar jos ištrauką kitais, tarp jų － ir komerciniais, tikslais ir kanalais, laidos turinį paversti tekstu ir publikuoti galima tik gavus raštišką redakcijos sutikimą.
2025-03-18, Antradienis
09:10
Raigardas Musnickas
Šiaulių banko vyr.</t>
  </si>
  <si>
    <t>Viešinti laidą ar jos ištrauką kitais, tarp jų － ir komerciniais, tikslais ir kanalais, laidos turinį paversti tekstu ir publikuoti galima tik gavus raštišką redakcijos sutikimą.
2025-05-29, Ketvirtadienis
Marius Dubnikovas
"Artea“ banko grupės vy...</t>
  </si>
  <si>
    <t xml:space="preserve">Laidoje dalyvauja banko „Artea" vyriausioji ekonomistė Indrė Genytė-Pikčienė ir Vilniaus politikos analizės instituto asocijuotasis analitikas Matas Baltrukevičius
Palaikote Žinių radiją? Prisidėkite prie jo veiklos tapdami jo rėmėjais lietuviškoje </t>
  </si>
  <si>
    <t>Apie tai kalbamės su „Artea" banko rinkodaros ir komunikacijos departamento vadove Raimonda Gudaite.
Laidą „Verslo pulsas" pristato „Artea" bankas.
Palaikote Žinių radiją? Prisidėkite prie jo veiklos tapdami jo rėmėjais lietuviškoje platformoje Con...</t>
  </si>
  <si>
    <t>„Artea“ banko vyr. ekonomistė Indrė Genytė-Pikčienė kritikuoja Seimo nuolaidas ūkininkams dėl GPM tarifų, kurios suteiktos po jų protesto prie parlamento.
Palaikote Žinių radiją? Prisidėkite prie jo veiklos tapdami jo rėmėjais lietuviškoje platformo...</t>
  </si>
  <si>
    <t>Politikų planus įvertinusi „Šiaulių banko“ vyriausioji ekonomistė Indrė Genytė-Pikčienė sako, kad keliami ambicingi gynybos planai dabartiniame dabartiniame „kosmetinių“ mokesčių plane ne itin atsispindi.
„Mums visiems, kaip mokesčių mokėtojams, rei...</t>
  </si>
  <si>
    <t>...pagrindu veikiančią pagrindinę bankininkystės platformą.
Ambicingą strategiją iki 2029 metų tapti geriausiu banku Lietuvoje Šiaulių bankas pristatė pernai. Siekiama reikšmingai auginti tiek privačių, tiek verslo klientų skaičių.
Šiaulių banko grupė...</t>
  </si>
  <si>
    <t>„Artea“ bankas įspėja, kad šiuo metu pastebima itin didelio masto sukčiavimo ataka. Sukčiai siunčia el. laiškus, atkartojančius banko stilių, su kvietimu peržiūrėti dokumentus ir prisijungti prie interneto banko. „Artea“ banko ekspertai teigia, kad š...</t>
  </si>
  <si>
    <t>„Artea“ banko užsakymu „Spinter“ atliktas gyventojų taupymo, investavimo ir kaupimo pensijai įpročių tyrimas atskleidė, kad Lietuvoje taupo 8 iš 10 lietuvių – 82 proc. Ir nors, dešimtmetį atliekamo tyrimo duomenimis, taupančiųjų nuo 2016 m. dalis iša...</t>
  </si>
  <si>
    <t xml:space="preserve">Bankas „Artea“ suteikė 22,5 mln. eurų paskolą bendrovei „Vilnius BESS“, priklausančiai „E energija“ grupei, kurios vystomas projektas - didžiausias privatus baterijų parkas Lietuvoje, iškils netoli Vilniaus, Trakų rajone.
Šioje svetainėje naudojami </t>
  </si>
  <si>
    <t>...nenumatytų išlaidų susirgus, atšaukus skrydį ar praradus bagažą. Primename, kad tokiu draudimu be papildomų mokesčių gali naudotis „Artea“ banko kredito kortelių turėtojai. Ir ne tik kortelės savininkai – draudimas galioja ir drauge su jais vykstanti...</t>
  </si>
  <si>
    <t>Anot Šiaulių banko privačių klientų paslaugų vadovės dr. Dalios Kolmatsui, patekti deklaracijas reikia norint pasinaudoti gyventojų pajamų mokesčio (GPM) lengvatomis, kurios taikomos iki praėjusių metų pabaigos III pakopos pensijų kaupimo sistemoje d...</t>
  </si>
  <si>
    <t>„Artea“ bankas (anksčiau – Šiaulių bankas) apkarpė tiek šių, tiek ateinančių metų Lietuvos ekonomikos augimo prognozes. Prognozuojama, kad dėl brangstančių paslaugų, didesnių akcizų ir CO2 dedamosios degalams vidutinė metinė infliacija šiemet sieks 3...</t>
  </si>
  <si>
    <t>Kaip rodo Šiaulių banko užsakymu kasmet „Spinter“ atliekamas gyventojų taupymo, investavimo ir kaupimo pensijai įpročių tyrimas, nuo 2016 iki 2024 m. investuojančių lietuvių skaičius išaugo dvigubai – nuo 13 iki 26 proc. Tyrimas atskleidžia, kad siek...</t>
  </si>
  <si>
    <t>Kviečiame į žiniasklaidos pusryčius, kurių metu „Artea“ banko vyriausioji ekonomistė Indrė Genytė-Pikčienė apžvelgs Lietuvos ekonomikos aktualijas ir pristatys banko prognozes.
• Data: gegužės 13 d., antradienį.
• Laikas: 10:00 val.
• Vieta: „Arte...</t>
  </si>
  <si>
    <t>Daugiau informacijos:
Projektų vadovė
Ieva Marija Černiauskaitė
+37061610004
[email protected]
AB Artea
Šeimyniškių g. 1A, 09312, Vilnius</t>
  </si>
  <si>
    <t>Kilus tam tikrų įtarimų, kad gali būti naudojamasi Šiaulių banko ar „Artea“ vardais, D. Kolmatsui ragina gyventojus susisiekti banko internetiniame puslapyje www.sb.lt nurodytais kontaktais.
„Sukčiavimų prevencijai ir gyventojų atsparumo didinimui d...</t>
  </si>
  <si>
    <t>Bankas taip pat atnaujino interneto svetainę, kuri pasiekiama www.artea.lt. „Artea“ vadinsis ir mobilioji banko programėlė.
„Artea“ pervadinti ir INVL II ar III pakopos pensijų fondai, „SB draudimas“ tapo „Artea Life Insurance“, o naujas „SB lizingo...</t>
  </si>
  <si>
    <t>Pranešime pateikiama informacija yra rinkodaros pranešimas, ji negali būti interpretuojama kaip rekomendacija, pasiūlymas ar kvietimas įsigyti ir (ar) naudoti bet kokius finansinius produktus ar paslaugas, įskaitant „Artea“ banko grupės įmonių teikia...</t>
  </si>
  <si>
    <t>...reklaminio pobūdžio, kuri negali būti interpretuojama kaip rekomendacija, pasiūlymas ar kvietimas įsigyti ir (ar) kaupti lėšas Šiaulių banko grupės investiciniuose fonduose, pensijų fonduose ar sudaryti investicinio gyvybės draudimo sutartis, naudoti...</t>
  </si>
  <si>
    <t>Šiaulių bankas gegužės mėnesį pakeis pavadinimą ir taps „Artea“ banku. Visuotinis banko akcininkų susirinkimas vienbalsiai priėmė sprendimą keisti vieno ilgiausiai veikiančių lietuviško banko pavadinimą.
„Tai – istorinė akimirka ir vienas didžiausių</t>
  </si>
  <si>
    <t>Paskola Vilnius BESS projektui – tai mūsų tikslingas žingsnis remti pažangius sprendimus, kurie kuria lankstesnę, saugesnę ir efektyvesnę energetikos sistemą“, – sako „Artea“ banko Klaipėdos regiono verslo klientų vadovas Paulius Pališkis.
Į projekt...</t>
  </si>
  <si>
    <t>Du trečdaliai (65 proc.) Lietuvos gyventojų metus pradeda išsikėlę naujametinius tikslus, tačiau vos kiek mažiau nei dešimtadalis (9 proc.) jų įgyvendinimui visuomet nusimato biudžetą. Tą rodo Šiaulių banko iniciatyva tyrimų bendrovės „Spinter Resear...</t>
  </si>
  <si>
    <t xml:space="preserve">Anot Šiaulių banko privačių klientų paslaugų vadovės dr. Dalios
Kolmatsui, patekti deklaracijas reikia norint pasinaudoti gyventojų pajamų mokesčio (GPM) lengvatomis, kurios taikomos iki praėjusių metų pabaigos III pakopos pensijų kaupimo sistemoje </t>
  </si>
  <si>
    <t>„Artea“ bankas (anksčiau – Šiaulių bankas) apkarpė tiek šių, tiek ateinančių metų Lietuvos ekonomikos augimo prognozes.
– Prognozuojama, kad dėl brangstančių paslaugų, didesnių akcizų ir CO2 dedamosios degalams vidutinė metinė infliacija šiemet siek...</t>
  </si>
  <si>
    <t xml:space="preserve">Šiaulių banko grupės turto valdymo įmonės „SB Asset Managment“ valdomi II ir III pakopos pensijų fondai juose kaupiantiems dalyviams per 2024 metus, atskaičius mokesčius, uždirbo 184,2 mln. eurų – daugiausiai per visą laikotarpį. Vidutinis bendrovės </t>
  </si>
  <si>
    <t>Kaip rodo Šiaulių banko užsakymu kasmet „Spinter“ atliekamas gyventojų taupymo, investavimo ir kaupimo pensijai įpročių tyrimas, nuo 2016 iki 2024
m. investuojančių lietuvių skaičius išaugo dvigubai – nuo 13 iki 26 proc. Tyrimas atskleidžia, kad sie...</t>
  </si>
  <si>
    <t>...naudoti bet kokius finansinius produktus ar paslaugas, negali būti jokio vėliau sudaryto sandorio pagrindas ar jo dalis, įskaitant Artea banko grupės įmonių teikiamas paslaugas ir platinamus produktus. Daugiau informacijos apie Artea banko produktus ...</t>
  </si>
  <si>
    <t>Pirmuoju pasirinkimu Lietuvos gyventojams ir verslui siekiantis tapti didžiausias ir ilgiausiai veikiantis lietuviškas Šiaulių bankas planuoja keisti prekių ženklą į „Artea“ ir po vienu pavadinimu bei ženklu suvienyti visas grupės […]
The post Šiaul...</t>
  </si>
  <si>
    <t>Tačiau to galima išvengti, jeigu atidžiai stebėsime save, rūpinsimės sveikata bei atsakingai planuosime šeimos išlaidas. „Camelia“ vaistininkas Rimvydas Blynas ir „Šiaulių banko“ Kasdienės bankininkystės departamento direktorius Andrius Kamarauskas d...</t>
  </si>
  <si>
    <t>Šiaulių bankas nuo gegužės 5 dienos tampa „Artea“. Keičiasi ne tik banko, bet grupės įmonių pavadinimai INVL pensijų fondus valdanti „SB Asset Management“ tampa „Artea Asset Management“, gyvybės draudimo bendrovė […]
Šiaulių bankas primena apie artė...</t>
  </si>
  <si>
    <t xml:space="preserve">prieš 29 min. Šiaulių banko grupė pirmąjį šių metų ketvirtį uždirbo 17,7 mln. eurų neaudituoto grynojo pelno – 21 proc. mažiau nei pernai tuo pat laiku.
Veiklos pelnas prieš vertės sumažėjimą ir pelno mokestį siekė 24,5 mln. eurų – 18 proc. mažiau, </t>
  </si>
  <si>
    <t>Tam gali būti nelengva atsispirti, todėl svarbu ugdyti savo finansinę drausmę ir discipliną. Internetinės prenumeratos vis daugiau „suvalgo“ gyventojų pinigų
Finansiniai įpročiai formuojasi nuo mažens
Tinkamus finansinius įpročius, Šiaulių banko at...</t>
  </si>
  <si>
    <t xml:space="preserve">Atostogų metas – vienas aktyviausių laikotarpių ne tik keliautojams, bet ir sukčiams, ieškantiems galimybių pasipelnyti iš žmonių neatidumo. „Artea“ banko žinovai praneša, kad jau gegužės pabaigoje pastebimas ypač suaktyvėjęs sezoninis […]
The post </t>
  </si>
  <si>
    <t>prieš 54 min. Šiaulių bankui įvedus pokyčius ir pakeitus pavadinimą į „Artea“, šia situacija netruko pasinaudoti sukčiai – jie nusitaikė į šio banko naudotojus.
Policija įspėja – būkite budrūs.
Kaip socialiniame tinkle „Facebook“ skelbė Vilniaus mi...</t>
  </si>
  <si>
    <t>Artea klientų gautų palūkanų už 2024 m. (6 mln. eurų) būtų nukreipta į gynybos finansavimą, tai galėtų tapti simboliniu, bet labai apčiuopiamu indėliu. Tai daugiau nei visas mažo miestelio metinis savivaldybės biudžetas.
Mokesčių kėlimas - ar tikrai</t>
  </si>
  <si>
    <t>Artea klientų gautų palūkanų už 2024 m. (6 mln. eurų) būtų nukreipta į gynybos finansavimą, tai galėtų tapti simboliniu, bet labai apčiuopiamu indėliu. Tai daugiau nei visas mažo miestelio metinis savivaldybės biudžetas.
Mokesčių kėlimas – ar tikrai</t>
  </si>
  <si>
    <t>Apie tai naujienų portalo tv3.lt laidoje „Dienos pjūvis“ diskutuoja Seimo Biudžeto ir finansų komiteto pirmininko pavaduotojas Algirdas Butkevičius ir banko „Artea“ vyriausioji ekonomistė Indrė Genytė-Pikčienė.
DIENOS PJŪVIS. Paskutinis žingsnis: ki...</t>
  </si>
  <si>
    <t xml:space="preserve">Anot Šiaulių banko privačių klientų paslaugų vadovės dr. Dalios Kolmatsui , patekti deklaracijas reikia norint pasinaudoti gyventojų pajamų mokesčio (GPM) lengvatomis, kurios taikomos iki praėjusių metų pabaigos III pakopos pensijų kaupimo sistemoje </t>
  </si>
  <si>
    <t xml:space="preserve">„Artea“ bankas (anksčiau – Šiaulių bankas) apkarpė tiek šių, tiek ateinančių metų Lietuvos ekonomikos augimo prognozes.
Prognozuojama, kad dėl brangstančių paslaugų, didesnių akcizų ir CO2 dedamosios degalams vidutinė metinė infliacija šiemet sieks </t>
  </si>
  <si>
    <t>Nepriklausomai nuo pasirinktos krypties, „Artea“ banko Privačių klientų paslaugų vadovė dr. Dalia Kolmatsui primena, kad atostogoms svarbu tinkamai pasiruošti, kad vėliau netektų nukentėti finansiškai.
dr. Dalia Kolmatsui, Artea arch. nuotrauka.
Su</t>
  </si>
  <si>
    <t>Šiaulių banko grupės turto valdymo įmonės „SB Asset Managment“ valdomi II ir III pakopos pensijų fondai juose kaupiantiems dalyviams per 2024
metus, atskaičius mokesčius, uždirbo 184,2 mln. eurų – daugiausiai per visą laikotarpį. Vidutinis bendrovės</t>
  </si>
  <si>
    <t>Du trečdaliai (65 proc.) Lietuvos gyventojų metus pradeda išsikėlę naujametinius tikslus, tačiau vos kiek mažiau nei dešimtadalis (9 proc.) jų įgyvendinimui visuomet nusimato biudžetą.
Tą rodo Šiaulių banko iniciatyva tyrimų bendrovės „Spinter Resea...</t>
  </si>
  <si>
    <t>Gali būti, kad net nepastebėjote, kaip mokėjimų pasaulis tyliai pasikeitė. Vis daugiau žmonių šiandien atsiskaitymams renkasi išmaniuosius mokėjimo būdus – apyrankes, raktų pakabukus, o kartais net žiedus. „Artea“ ekspertai teigia, kad šie daiktai ta...</t>
  </si>
  <si>
    <t>Bankas „Artea“ suteikė 22,5 mln. eurų paskolą bendrovei „Vilnius BESS“, priklausančiai „E energija“ grupei, kurios vystomas projektas – didžiausias privatus baterijų parkas Lietuvoje, iškils netoli Vilniaus, Trakų rajone.
60 MW galios ir 120 MWh tal...</t>
  </si>
  <si>
    <t>Paskola Vilnius BESS projektui – tai mūsų tikslingas žingsnis remti pažangius sprendimus, kurie kuria lankstesnę, saugesnę ir efektyvesnę energetikos sistemą“, – sako „ Artea “ banko Klaipėdos regiono verslo klientų vadovas Paulius Pališkis.
Į proje...</t>
  </si>
  <si>
    <t>„Artea“ bankas, kuris anksčiau vadinosi Šiaulių banku ir gegužės 5 dieną pakeitė pavadinimą, ragina savo klientus būti budrius. Naujuoju banko pavadinimu siekia pasinaudoti sukčiai, kurie pradėjo atakuoti gyventojus laiškais, siekdami išvilioti jų pr...</t>
  </si>
  <si>
    <t>„Artea“ bankas, kuris anksčiau vadinosi Šiaulių banku ir gegužės 5 dieną pakeitė pavadinimą, ragina savo klientus būti budrius. Naujuoju banko pavadinimu siekia pasinaudoti sukčiai, kurie pradėjo atakuoti gyventojus laiškais, siekdami […]
Sukčiai na...</t>
  </si>
  <si>
    <t>Šiaulių bankas nuo gegužės 5 dienos tampa „Artea“. Keičiasi ne tik banko, bet grupės įmonių pavadinimai INVL pensijų fondus valdanti „SB Asset
Management“ tampa „Artea Asset Management“, gyvybės draudimo bendrovė „SB draudimas“ tampa „Artea Life Ins...</t>
  </si>
  <si>
    <t>„ Artea “ banko finansų rinkų departamento vadovė Birželis finansų rinkas pasitiko ne su atostogų nuotaikomis, o su naujais iššūkiais.
Europos Centrinis Bankas (ECB), kaip ir tikėtasi, sumažino palūkanų normą 25 baziniais punktais – iki 2,00 proc. T...</t>
  </si>
  <si>
    <t>„ Artea “ banko finansų rinkų departamento vadovė Pastarosiomis savaitėmis pasaulio ekonomikos naratyvas ženkliai pasikeitė po to, kai JAV
ir Kinija susitarė dėl 90 dienų trukmės tarifų nukėlimo . Vidutinis JAV importo tarifas sumažėjo nuo beveik pr...</t>
  </si>
  <si>
    <t>D. Kolmatsui
Daugiau informacijos:
Projektų vadovė
Ieva Marija Černiauskaitė
ieva.cerniauskaite@artea.lt
AB Artea
Šeimyniškių g. 1A, 09312, Vilnius
Pranešimą paskelbė: Gabrielė Butinavičiūtė, UAB „INK agency“
„BNS Spaudos centre“ skelbiami įv...</t>
  </si>
  <si>
    <t>Kolmatsui
Kilus tam tikrų įtarimų, kad gali būti naudojamasi Šiaulių banko ar „ Artea “ vardais, D. Kolmatsui ragina gyventojus susisiekti banko internetiniame puslapyje www.sb.lt nurodytais kontaktais.
„Sukčiavimų prevencijai ir gyventojų atsparum...</t>
  </si>
  <si>
    <t>Renginio tipas: Renginio data: antradienis, 2025 gegužės 13 Renginio pradžia: Renginio vieta: „Artea Asset Management“ biuras, Gynėjų g. 14, Vilnius.
Kviečiame į žiniasklaidos pusryčius, kurių metu „Artea“ banko vyriausioji ekonomistė Indrė Genytė-P...</t>
  </si>
  <si>
    <t>Pranešime pateikiama informacija yra rinkodaros pranešimas, ji negali būti interpretuojama kaip rekomendacija, pasiūlymas ar kvietimas įsigyti ir (ar) naudoti bet kokius finansinius produktus ar paslaugas, įskaitant „ Artea “ banko grupės įmonių teik...</t>
  </si>
  <si>
    <t>...didinti banko
paslaugų universalumą ir per penkerius metus bendrą klientų skaičių grupėje išauginti iki 1 mln.
„Tai yra oficialu, Šiaulių bankas šiandien keičia pavadinimą į „Artea“, – naujo prekės ženklo pristatyme žurnalistams pirmadienį sakė ban...</t>
  </si>
  <si>
    <t>4, Vilnius)
Renginyje dalyvaus:
Vytautas Sinius, „Artea“ administracijos vadovas ir valdybos pirmininkas;
Daiva Šorienė, „Artea“ Verslo tarnybos vadovė ir valdybos narė;
Raimonda Gudaitė, „Artea“ Rinkodaros ir komunikacijos vadovė;
Dr. Dalia Kol...</t>
  </si>
  <si>
    <t>vienetų.
Tam pirmadienį pritarė banko akcininkai, vėliau bankas spręs ir dėl galimybės dalį akcijų suteikti grupės darbuotojams, per „Nasdaq“ Vilniaus biržą pranešė Šiaulių bankas.
Kaip kovo pradžioje BNS sakė Šiaulių banko Investicijų valdymo tarn...</t>
  </si>
  <si>
    <t>Rokiškio Sirena nuotr. / Šiaulių bankas jau gegužę taps „Artea“
ELTA
Šiaulių bankas gegužės mėnesį pakeis pavadinimą ir taps „Artea“ banku. Visuotinis banko akcininkų susirinkimas vienbalsiai priėmė sprendimą keisti vieno ilgiausiai veikiančių liet...</t>
  </si>
  <si>
    <t>Indrė Genytė-Pikčienė, Šiaulių banko Vyriausioji ekonomistė JAV prezidentas D.
Trumpas pradėjo pildyti savo rinkiminius protekcionistinius pažadus ir, nusižengdamas tarptautinės prekybos teisei, šeštadienį pasirašė įsaką įvesti pirmuosius papildomus</t>
  </si>
  <si>
    <t>Gali būti, kad net nepastebėjote, kaip mokėjimų pasaulis tyliai pasikeitė.
Vis daugiau žmonių šiandien atsiskaitymams renkasi išmaniuosius mokėjimo būdus – apyrankes, raktų pakabukus, o kartais net žiedus. „Artea“ ekspertai teigia, kad šie daiktai t...</t>
  </si>
  <si>
    <t>prieš 12 min. Šiaulių banko grupė 2024 metais uždirbo 78,8 mln. eurų neaudituoto grynojo pelno – 5 proc. daugiau nei 2023-aisiais.
Grupės pajamos pernai siekė 223,7 mln. eurų – 14 proc. daugiau (196,5 mln. eurų), trečiadienį per „Nasdaq“ Vilniaus bi...</t>
  </si>
  <si>
    <t>Verslo transformaciją pradėjusi Šiaulių banko grupė 2024 m. demonstravo gerus veiklos rezultatus reikšmingai augdama visose veiklos srityse – augo paskolų ir indėlių portfeliai, grynosios paslaugų ir komisinių pajamos, klientų valdomas investicinis t...</t>
  </si>
  <si>
    <t>...didesnį efektyvumą bei geresnę klientų patirtį.
Siekdamas sustiprinti savo įvaizdį ir dar labiau atitikti klientų lūkesčius Šiaulių bankas taip pat pradėjo pasiruošimą atnaujinti prekės ženklą.
Šiaulių banko grupė per 2024 m. uždirbo 78,8 mln. eurų...</t>
  </si>
  <si>
    <t>Matome, kad šiemet tai nenusvėrė infliacinių procesų“, – BNS antradienį sakė „Artea“ (buvęs Šiaulių bankas) ekonomistė Indrė Genytė-Pikčienė.</t>
  </si>
  <si>
    <t>laiškus, kuriuose kviečia peržiūrėti ar pasirašyti dokumentus ir prisijungti prie banko sąskaitos.
Šios apgaulės tikslas – išgauti prisijungimo duomenis prie interneto banko ar „Artea“ grupės įmonių savitarnų ir kuo greičiau atlikti pervedimus į sav...</t>
  </si>
  <si>
    <t>Vis dėlto sumų notaras vis dar nemato, tam reikia kreiptis į kiekvieną banką.
Bankų įkainiai pažymoms skiriasi, SEB siekia 10 eurų, „Luminor“ – 15 eurų, „Artea“ – 10 eurų, „Urbo“ – taip pat 10 eurų, „Citadele“ – 20 eurų. Be to, šių dokumentų išdavim...</t>
  </si>
  <si>
    <t>bankininkyste prisijungė prie savo banko sąskaitos , esančios AB „Artea“, ir pastebėjo, kad nuo jo banko sąskaitos nuskaičiuoti ir pervesti į Lenkijoje įregistruoto banko sąskaitą jam priklausantys pinigai
Nuostolis – 333 eurai. Pradėtas ikiteismini...</t>
  </si>
  <si>
    <t>1958 m.), bandant prisijungti prie suklastotos banko „Artea“ įmonės paskyros ir suvedus banko prisijungimo duomenis, nepažįstami asmenys apgaulės būdu pasisavino 15 000 eurų.
Pradėtas ikiteisminis tyrimas.</t>
  </si>
  <si>
    <t>...galima pasirinkti kitą būdą pervesti lėšas – atlikti paprastą, ne momentinį, mokėjimą arba naudoti kitą galimą pervedimo metodą.
„Artea“ bankas nuolat siekia, kad finansinės operacijos klientams būtų kuo sklandesnės, tačiau taip pat primena, kad pap...</t>
  </si>
  <si>
    <t>Parengta pagal „Artea“ banko pranešimą
ALKO TURINYS
Parašykite komentarą</t>
  </si>
  <si>
    <t>...santykinė vertė mažėja – grąžinate tą pačią sumą, bet realiai ji sudaro mažesnę jūsų biudžeto dalį nei paskolos pradžioje“, – sako „Artea“ banko Privačių klientų paslaugų vadovė dr. Dalia Kolmatsui.
Žinoma, toks scenarijus galioja tik atsakingai įve...</t>
  </si>
  <si>
    <t>According to the shareholders’ meeting decision of Artea Bank (previously Šiaulių Bankas) on 31 March 2025, the bank will annul 10,597,749 of its shares, reducing its authorized capital to EUR 189,195,680. Without this sale, Invalda INVL Group’s stak...</t>
  </si>
  <si>
    <t>2025 metų kovo 31 d. „Artea“ banko (tuometinio Šiaulių banko) akcininkų susirinkimo sprendimu, bankas anuliuos 10 597 749 savas akcijas, o jo įstatinis kapitalas bus mažinamas iki 189 195 680 eurų. Jei „Invalda INVL“ grupė neparduotų dalies „Artea“ a...</t>
  </si>
  <si>
    <t>Neseniai pavadinimą iš „Šiaulių banko“ į „Artea“ pakeitęs bankas perspėja savo klientus apie naują sukčių bangą. Pasinaudodami pavadinimo pasikeitimu, apgavikai siunčia gyventojams apgaulingus laiškus, kuriais siekia išvilioti prisijungimo prie inter...</t>
  </si>
  <si>
    <t>Банк Artea, ранее называвшийся Šiaulių Bankas и сменивший название 5 мая, призывает своих клиентов быть бдительными.
Мошенники пытаются воспользоваться новым названием банка и начали атаковать жителей с помощью электронных писем, пытаясь обманом зас...</t>
  </si>
  <si>
    <t>Bankas pabrėžia, kad duomenų atnaujinti nereikia
„Artea“ atstovai patvirtina, kad dėl pavadinimo keitimo jokie papildomi veiksmai iš klientų pusės nėra būtini. Esami naudotojai gali naudotis banko paslaugomis lygiai taip pat kaip iki šiol – jokių pr...</t>
  </si>
  <si>
    <t>Dideli pokyčiai Lietuvos finansų sektoriuje. „Šiaulių bankas“ nuo gegužės 5 dienos keičia savo pavadinimą į „Artea“. Pokytis paliečia ne tik patį banką, bet ir visas su juo susijusias grupės įmones.
Pensijų fondus valdanti „SB Asset Management“ veik...</t>
  </si>
  <si>
    <t>www.alkas.lt Šiaulių bankas nuo gegužės 5 dienos tampa „Artea“. Keičiasi ne tik banko , bet grupės įmonių pavadinimai INVL pensijų fondus
valdanti „SB Asset Management“ tampa „Artea Asset Management“, gyvybės draudimo bendrovė „SB draudimas“ tampa „...</t>
  </si>
  <si>
    <t>Parengta pagal Šiaulių banko pranešimą
Siūlomi vaizdo įrašai:
ALKO TURINYS
Parašykite komentarą</t>
  </si>
  <si>
    <t>Balandžio 14-ąją – Finansinio raštingumo dieną Šiaulių banko privačių klientų paslaugų vadovė dr. Dalia Kolmatsui primena, kad finansinis saugumas yra kuriamas šeimoje ir norint užsitikrinti materialinę gerovę ir pasiekti savo finansinių tikslų, savo</t>
  </si>
  <si>
    <t>Nors Velykos nėra laikomos tokia brangia švente kaip Kalėdos, neplanuotos išlaidos gali nemaloniai nustebinti. Šiaulių banko privačių klientų paslaugų vadovė dr. Dalia Kolmatsui atkreipia dėmesį: net ir be dovanų, šventinis stalas, papuošimai, kelion...</t>
  </si>
  <si>
    <t>In 2024, the bank has successfully integrated the INVL retail business, moved forward with a business transformation to strengthen the bank, and, in April this year, announced plans to change its name to Artea. Šiaulių Bankas last year earned a recor...</t>
  </si>
  <si>
    <t xml:space="preserve">bankas sėkmingai integravo INVL mažmeninį verslą, toliau tęsė banką stiprinančias pertvarkas, o šįmet balandį paskelbė keičiantis pavadinimą į „Artea“. Šiaulių bankas pernai uždirbo rekordinį 79,3 mln. eurų grynąjį pelną ir pusę jo skirs dividendams </t>
  </si>
  <si>
    <t>Šiaulių banko grupė pavadinimą ir prekės ženklą į „Artea“ pakeis nuo gegužės 5 dienos, per „Nasdaq“ biržą pirmadienį pranešė bendrovė.
Tokį sprendimą vienbalsiai priėmė visuotinis grupės akcininkų susirinkimas.
Kaip teigė Šiaulių banko Administraci...</t>
  </si>
  <si>
    <t>Ekspertai teigia, kad siekiant, jog šeimos finansai nenuvertėtų, rekomenduojama dalį laisvų lėšų investuoti ir tokiu būdu uždirbti bei apsisaugoti nuo infliacijos poveikio.
Šiaulių banko privačių klientų paslaugų vadovė dr. D. Kolmatsui sako, kad pa...</t>
  </si>
  <si>
    <t>Šiaulių bankas zamierza działać pod nową nazwą Artea.
„Rebranding jest zmianą strategiczną, częścią fundamentalnej transformacji banku, którą rozpoczęliśmy w zeszłym roku” – powiedział cytowany w komunikacie Vytautas Sinius, dyrektor administracyjny</t>
  </si>
  <si>
    <t>...„Prekių ženklo keitimas yra strateginis pokytis – dalis esminės banko transformacijos, kurią pradėjome pernai“, – pranešime sakė Šiaulių banko administracijos vadovas Vytautas Sinius.
Anot banko, žodyje „Artea“ atsispindi modernumas bei lietuviškuma...</t>
  </si>
  <si>
    <t>www.alkas.lt Du trečdaliai (65 proc.) Lietuvos gyventojų metus pradeda išsikėlę naujametinius tikslus, tačiau vos kiek mažiau nei
dešimtadalis (9 proc.) jų įgyvendinimui visuomet nusimato biudžetą. Tą rodo Šiaulių banko iniciatyva tyrimų bendrovės „...</t>
  </si>
  <si>
    <t>Šiaulių banko sukčiavimo prevencijos grupės vadovas Saulius Dumbliauskas atkreipia dėmesį į pastaraisiais mėnesiais daugiausiai „Facebook“ tinkle plintančias suklastotas reklamas, kuriose siūlomas atlygis už dalyvavimą banko apklausoje. Užkibus ant t...</t>
  </si>
  <si>
    <t>http://ct.moreover.com/?a=56380156656&amp;p=1lk&amp;v=1&amp;x=M1HpDNjzSDD0ecLL-gDscw</t>
  </si>
  <si>
    <t>https://www.delfi.lt/ru/news/economy/preduprezhdenie-klientam-siauliu-bankas-vremenno-budet-nedostupna-chast-uslug-120106334</t>
  </si>
  <si>
    <t>http://ct.moreover.com/?a=56636615692&amp;p=1lk&amp;v=1&amp;x=Bz46TCiXrgoKj9lsQGWSsA</t>
  </si>
  <si>
    <t>http://ct.moreover.com/?a=57066591516&amp;p=1lk&amp;v=1&amp;x=BiUz8mv-g-YJBZsAkgscow</t>
  </si>
  <si>
    <t>https://www.delfi.lt/ru/news/economy/siauliu-bankas-s-maya-planiruet-smenit-nazvanie-kompaniya-budet-nazyvatsya-artea-120094689</t>
  </si>
  <si>
    <t>https://www.delfi.lt/verslas/verslas/bertasiaus-valdoma-vilvi-group-sieks-isigyti-marijampoles-pieno-konservus-120093292</t>
  </si>
  <si>
    <t>https://www.delfi.lt/verslas/verslas/nuo-siol-siauliu-bankas-vadinsis-artea-atskleide-ko-tiketis-klientams-120106755</t>
  </si>
  <si>
    <t>https://www.delfi.lt/verslas/verslas/siauliu-bankas-tampa-artea-120106731</t>
  </si>
  <si>
    <t>https://www.delfi.lt/ru/news/economy/siauliu-bankas-smenit-nazvanie-na-artea-120091855</t>
  </si>
  <si>
    <t>https://www.delfi.lt/en/business/siauliu-bankas-set-to-change-name-to-artea-bankas-120091839</t>
  </si>
  <si>
    <t>http://ct.moreover.com/?a=57221496715&amp;p=1lk&amp;v=1&amp;x=qMl7wjuh6D46vxLETozS7g</t>
  </si>
  <si>
    <t>http://ct.moreover.com/?a=56184013683&amp;p=1lk&amp;v=1&amp;x=MuTTohPAENUZvijzzKxbsA</t>
  </si>
  <si>
    <t>https://www.delfi.lt/ru/news/economy/ekonomist-obyasnila-pochemu-poshliny-vryad-li-opravdayut-ozhidaniya-trampa-120090958</t>
  </si>
  <si>
    <t>https://www.delfi.lt/verslas/verslas/siauliu-bankas-keis-pavadinima-120091805</t>
  </si>
  <si>
    <t>https://www.delfi.lt/verslas/mano-eurai/finansu-ekspertai-primena-pasitikrinkite-dalis-gyventoju-pateike-pajamu-deklaracijas-gali-susigrazinti-iki-300-euru-120100022</t>
  </si>
  <si>
    <t>https://www.delfi.lt/verslas/verslas/ekonomiste-apie-svarbu-muitu-poveiki-jav-mazeja-dolerio-patrauklumas-120100643</t>
  </si>
  <si>
    <t>http://ct.moreover.com/?a=56842092020&amp;p=1lk&amp;v=1&amp;x=B5qnipv4XYwQva-z4UNrxA</t>
  </si>
  <si>
    <t>https://www.delfi.lt/ru/news/economy/bank-artea-rost-vvp-litvy-v-etom-godu-zamedlitsya-120109284</t>
  </si>
  <si>
    <t>https://www.delfi.lt/ru/news/live/bank-artea-preduprezhdaet-moshenniki-pytayutsya-vospolzovatsya-smenoy-nazvaniya-120108301</t>
  </si>
  <si>
    <t>https://www.delfi.lt/verslas/verslas/artea-ispeja-apie-sukcius-bando-pasinaudoti-banko-pavadinimo-pakeitimu-120108272</t>
  </si>
  <si>
    <t>https://www.delfi.lt/verslas/verslas/ekonomiste-deretu-pasimokyti-is-estijos-120109039</t>
  </si>
  <si>
    <t>https://www.lrt.lt/naujienos/verslas/4/2548717/siauliu-banko-pelnas-siemet-smuko-penktadaliu-iki-17-7-mln-euru</t>
  </si>
  <si>
    <t>https://www.lrt.lt/naujienos/verslas/4/2506545/siauliu-bankas-svarsto-dali-akciju-suteikti-grupes-darbuotojams</t>
  </si>
  <si>
    <t>https://www.lrt.lt/naujienos/verslas/4/2506281/siauliu-bankas-keis-pavadinima-i-artea</t>
  </si>
  <si>
    <t>https://www.lrt.lt/naujienos/verslas/4/2503119/genyte-pikciene-jav-muitams-stiprinant-doleri-salies-verslui-bus-sunkiau-vykdyt-eksporta</t>
  </si>
  <si>
    <t>https://www.lrt.lt/naujienos/verslas/4/2499345/lietuvos-investiciju-indeksas-2024-metais-augo-7-3-proc</t>
  </si>
  <si>
    <t>https://www.lrt.lt/mediateka/irasas/2000409579/ragina-neuzkibti-ant-sukciu-kabliuko-sie-jau-naudojasi-banko-artea-pavadinimo-keitimu</t>
  </si>
  <si>
    <t>https://www.lrt.lt/naujienos/verslas/4/2553132/artea-tapusi-siauliu-banko-grupe-per-penkmeti-klientu-skaiciu-sieks-isauginti-iki-1-mln</t>
  </si>
  <si>
    <t>https://www.lrt.lt/naujienos/verslas/4/2551747/siauliu-banko-klientai-turetu-suklusti-laikinai-neveiks-dalis-paslaugu</t>
  </si>
  <si>
    <t>https://www.lrt.lt/naujienos/verslas/4/2552849/siauliu-bankas-pakeite-pavadinima-i-artea</t>
  </si>
  <si>
    <t>https://www.lrt.lt/naujienos/verslas/4/2487230/naujoje-investuok-lietuvoje-valdyboje-genyte-pikciene-vizbaras</t>
  </si>
  <si>
    <t>https://www.lrt.lt/radioteka/irasas/2000395311/ar-europa-gali-islosti-is-donaldo-trumpo-grasinimu</t>
  </si>
  <si>
    <t>https://www.lrt.lt/naujienos/verslas/4/2525666/siauliu-bankas-artea-vardu-prades-veikti-nuo-geguzes-5-d</t>
  </si>
  <si>
    <t>https://www.lrt.lt/naujienos/verslas/4/2510008/vilkyskiu-pienine-isigijo-marijampoles-pieno-konservu-skolas-siauliu-bankui</t>
  </si>
  <si>
    <t>https://www.lrt.lt/naujienos/verslas/4/2530332/statybu-darbu-lietuvoje-verte-pernai-augo-8-proc-iki-5-9-mlrd-euru</t>
  </si>
  <si>
    <t>https://www.lrt.lt/naujienos/verslas/4/2533623/ekonomiste-trumpo-sprendimai-mazina-jav-dolerio-kaip-rezervines-valiutos-patraukluma</t>
  </si>
  <si>
    <t>https://www.lrt.lt/naujienos/verslas/4/2579929/artea-siemet-tikisi-mazesnio-grynojo-pelno-po-dveju-metu-beveik-dukart-didesnio</t>
  </si>
  <si>
    <t>https://www.lrt.lt/naujienos/verslas/4/2560503/artea-lietuvos-bvp-siemet-augs-leciau-2-7-proc</t>
  </si>
  <si>
    <t>https://www.15min.lt/verslas/naujiena/bendroves/bankas-perspeja-savo-klientus-sukciai-pradejo-atakuoti-gyventojus-laiskais-663-2446470</t>
  </si>
  <si>
    <t>https://www.15min.lt/verslas/naujiena/finansai/artea-siemet-tikisi-mazesnio-grynojo-pelno-po-dveju-metu-beveik-dukart-didesnio-662-2461874</t>
  </si>
  <si>
    <t>https://www.15min.lt/verslas/naujiena/finansai/godumas-atbukina-instinktus-ekonomistes-indre-genyte-pikciene-dave-patarimu-investuotojams-662-2406898</t>
  </si>
  <si>
    <t>https://www.15min.lt/verslas/naujiena/finansai/vilkyskiu-pienine-isigijo-marijampoles-pieno-konservu-skolas-siauliu-bankui-662-2411134</t>
  </si>
  <si>
    <t>https://www.15min.lt/verslas/naujiena/finansai/sukciai-atrado-nauja-pinigu-isviliojimo-buda-pinigu-netenkama-per-kelias-minutes-662-2473274</t>
  </si>
  <si>
    <t>https://www.15min.lt/verslas/naujiena/finansai/vaidotas-rukas-dabartinis-jav-akciju-rinku-smukimas-ilgalaikes-grazos-paveikti-neturetu-662-2425248</t>
  </si>
  <si>
    <t>http://ct.moreover.com/?a=56380438397&amp;p=1lk&amp;v=1&amp;x=DQc_ZW7NqqtYZlF4OJPplQ</t>
  </si>
  <si>
    <t>http://ct.moreover.com/?a=56380211656&amp;p=1lk&amp;v=1&amp;x=9vuvzVdsFD1AF6VsaoLfEQ</t>
  </si>
  <si>
    <t>https://www.15min.lt/verslas/naujiena/finansai/nustebino-taikomas-mokestis-uz-saskaitos-likucio-perziura-tai-absurdas-662-2458072</t>
  </si>
  <si>
    <t>https://www.15min.lt/verslas/naujiena/finansai/sukciu-taikiklyje-neatidus-keliautojai-i-ka-svarbu-atkreipti-demesi-pries-isvykstant-662-2459684</t>
  </si>
  <si>
    <t>https://www.15min.lt/verslas/naujiena/finansai/artea-pelnas-siemet-smuko-ketvirtadaliu-iki-32-mln-euru-662-2497948</t>
  </si>
  <si>
    <t>http://ct.moreover.com/?a=57344215337&amp;p=1lk&amp;v=1&amp;x=8odz-4nctG3c_y3TOZuTSw</t>
  </si>
  <si>
    <t>https://www.15min.lt/verslas/naujiena/finansai/siauliu-bankas-pakeite-pavadinima-i-artea-662-2443006</t>
  </si>
  <si>
    <t>https://www.15min.lt/verslas/naujiena/finansai/v-sinius-artea-nori-buti-pirmas-pasirinkimas-gyventojams-bei-verslui-662-2443170</t>
  </si>
  <si>
    <t>https://www.15min.lt/verslas/naujiena/finansai/i-genyte-pikciene-ekonomikos-augimas-yra-solidus-662-2440800</t>
  </si>
  <si>
    <t>https://www.15min.lt/verslas/naujiena/finansai/sio-banko-klientai-turetu-suklusti-laikinai-neveiks-dalis-paslaugu-662-2442052</t>
  </si>
  <si>
    <t>https://www.15min.lt/verslas/naujiena/finansai/lietuvos-investiciju-indeksas-2024-metais-augo-73-proc-662-2402982</t>
  </si>
  <si>
    <t>https://www.15min.lt/verslas/naujiena/finansai/siauliu-banko-grupes-pelnas-pernai-augo-5-proc-iki-788-mln-euru-662-2402568</t>
  </si>
  <si>
    <t>https://www.15min.lt/verslas/naujiena/finansai/indre-genyte-pikciene-trumpo-muitu-karu-saga-tesiasi-europai-grasinama-30-proc-muitais-662-2487810</t>
  </si>
  <si>
    <t>https://www.15min.lt/verslas/naujiena/bendroves/bankas-ispeja-apie-plataus-masto-sukciavimo-ataka-gave-toki-laiska-nespauskite-nuorodu-663-2488938</t>
  </si>
  <si>
    <t>https://www.15min.lt/verslas/naujiena/finansai/siauliu-bankas-svarsto-dali-akciju-suteikti-grupes-darbuotojams-662-2408532</t>
  </si>
  <si>
    <t>http://ct.moreover.com/?a=56188472107&amp;p=1lk&amp;v=1&amp;x=c9zcCY1iMh-_mbhhorfOqw</t>
  </si>
  <si>
    <t>https://www.15min.lt/verslas/naujiena/bendroves/siauliu-bankas-ruosiasi-keisti-pavadinima-suvienys-visas-grupes-imones-663-2408282</t>
  </si>
  <si>
    <t>https://www.15min.lt/verslas/naujiena/energetika/artea-paskolino-225-mln-euru-e-energijos-bateriju-parkui-664-2494194</t>
  </si>
  <si>
    <t>https://www.15min.lt/verslas/naujiena/finansai/invalda-invl-pardave-dali-artea-banko-akciju-662-2453914</t>
  </si>
  <si>
    <t>https://www.15min.lt/verslas/naujiena/finansai/banko-artea-ekonomiste-skelbti-metines-infliacijos-pika-ankstoka-662-2446512</t>
  </si>
  <si>
    <t>https://www.15min.lt/verslas/naujiena/finansai/artea-mazina-ekonomikos-augimo-prognozes-iki-27-proc-662-2448636</t>
  </si>
  <si>
    <t>https://www.15min.lt/verslas/naujiena/finansai/pasipiktino-poziuriu-i-klientus-kai-bankas-nuskaite-imoka-uz-pin-kodo-keitima-visiskas-absurdas-662-2446146</t>
  </si>
  <si>
    <t>https://www.15min.lt/verslas/naujiena/finansai/siauliu-bankas-ketina-isigyti-dar-45-mln-vienetu-savo-akciju-662-2429062</t>
  </si>
  <si>
    <t>https://www.15min.lt/verslas/naujiena/finansai/pasitikrinkite-dalis-gyventoju-pateike-pajamu-deklaracijas-gali-susigrazinti-iki-300-euru-gpm-662-2427502</t>
  </si>
  <si>
    <t>https://www.15min.lt/verslas/naujiena/finansai/ivertino-mokesciu-reformos-pakeitimus-lietuva-pati-sau-brezia-galimos-recesijos-konturus-662-2433154</t>
  </si>
  <si>
    <t>https://www.15min.lt/verslas/naujiena/finansai/kriptovaliutos-ar-akcijos-kokie-turetu-buti-pirmieji-investavimo-zingsniai-662-2424664</t>
  </si>
  <si>
    <t>http://ct.moreover.com/?a=56571092854&amp;p=1lk&amp;v=1&amp;x=wClNbc8domOhAvAYuSr4og</t>
  </si>
  <si>
    <t>https://www.15min.lt/verslas/naujiena/finansai/indeliai-infliacijai-iveikti-662-2466928</t>
  </si>
  <si>
    <t>https://www.15min.lt/verslas/naujiena/finansai/artea-bankas-uz-223-mln-euru-isigijo-savu-akciju-662-2467928</t>
  </si>
  <si>
    <t>https://www.15min.lt/verslas/naujiena/finansai/siauliu-banko-pelnas-siemet-smuko-penktadaliu-iki-177-mln-euru-662-2439706</t>
  </si>
  <si>
    <t>https://www.15min.lt/verslas/naujiena/finansai/siauliu-bankas-vel-platins-simtamilijonine-obligaciju-emisija-662-2413998</t>
  </si>
  <si>
    <t>http://ct.moreover.com/?a=56380211652&amp;p=1lk&amp;v=1&amp;x=p3nT-_Otfeev3Kug0ZYXYA</t>
  </si>
  <si>
    <t>https://www.15min.lt/verslas/naujiena/finansai/bankas-perspeja-apie-galima-sukciu-suaktyvejima-patare-kaip-atpazinti-apgaule-662-2412356</t>
  </si>
  <si>
    <t>https://www.15min.lt/verslas/naujiena/bendroves/naujo-siauliu-banko-prekes-zenklo-kaina-5-mln-euru-663-2414372</t>
  </si>
  <si>
    <t>https://www.15min.lt/verslas/naujiena/finansai/siauliu-bankas-isplatino-300-mln-euru-obligaciju-emisija-662-2415118</t>
  </si>
  <si>
    <t>https://www.15min.lt/verslas/naujiena/pranesimai/palukanos-mazeja-ar-vis-dar-verta-deti-indeli-231-2474436</t>
  </si>
  <si>
    <t>https://www.15min.lt/verslas/naujiena/finansai/statybu-darbu-lietuvoje-verte-pernai-augo-8-proc-iki-59-mlrd-euru-662-2426520</t>
  </si>
  <si>
    <t>https://www.15min.lt/naujiena/aktualu/nusikaltimaiirnelaimes/sukciai-praejusia-para-mauste-ir-imones-ir-gyventojus-susizere-virs-40-tukst-euru-59-2473242</t>
  </si>
  <si>
    <t>https://www.15min.lt/verslas/naujiena/mokslas-it/vedate-smart-id-koda-isitikinkite-kad-tvirtinate-savo-o-ne-sukciu-operacija-1290-2388374</t>
  </si>
  <si>
    <t>http://ct.moreover.com/?a=56124107025&amp;p=1lk&amp;v=1&amp;x=9Z_hMYN4TTix9miloG1vxg</t>
  </si>
  <si>
    <t>http://ct.moreover.com/?a=55914919054&amp;p=1lk&amp;v=1&amp;x=HEq_x4jYr39S2QP7VmdDhA</t>
  </si>
  <si>
    <t>http://ct.moreover.com/?a=55927912847&amp;p=1lk&amp;v=1&amp;x=LXP2G3HPbhIcWEq_oFARJg</t>
  </si>
  <si>
    <t>http://ct.moreover.com/?a=56124435769&amp;p=1lk&amp;v=1&amp;x=yF5IqNELlUanZdu4rMmu2A</t>
  </si>
  <si>
    <t>http://ct.moreover.com/?a=56016143934&amp;p=1lk&amp;v=1&amp;x=SWjjy7CuS3LTmVouty_pLw</t>
  </si>
  <si>
    <t>http://ct.moreover.com/?a=56118145978&amp;p=1lk&amp;v=1&amp;x=LstGbnOCEqvohLfBjMIR-Q</t>
  </si>
  <si>
    <t>http://ct.moreover.com/?a=56126894281&amp;p=1lk&amp;v=1&amp;x=mg7q-PKgD1xKJ2iOe8okHg</t>
  </si>
  <si>
    <t>http://ct.moreover.com/?a=55928771201&amp;p=1lk&amp;v=1&amp;x=3ph3-qjM5IqIDV67N8DcUg</t>
  </si>
  <si>
    <t>http://ct.moreover.com/?a=56025193129&amp;p=1lk&amp;v=1&amp;x=vHmDTk7HwXutbqRguy207g</t>
  </si>
  <si>
    <t>http://ct.moreover.com/?a=56079387069&amp;p=1lk&amp;v=1&amp;x=fawUi0NLfcJKt0XiD9iJ-g</t>
  </si>
  <si>
    <t>http://ct.moreover.com/?a=55998580013&amp;p=1lk&amp;v=1&amp;x=oSc1XkR3kxgTi9tV2ZjviQ</t>
  </si>
  <si>
    <t>http://ct.moreover.com/?a=56886365181&amp;p=1lk&amp;v=1&amp;x=gryYq6xCAWEoNCevIZo-DA</t>
  </si>
  <si>
    <t>https://www.tv3.lt/naujiena/verslas/artea-tapusi-siauliu-banko-grupe-per-penkmeti-klientu-skaiciu-sieks-isauginti-iki-1-mln-n1417584</t>
  </si>
  <si>
    <t>https://www.tv3.lt/naujiena/gyvenimas/sukciai-nusitaike-i-1-banko-klientus-ispeja-visus-lietuvos-gyventojus-neapsigauti-n1427843</t>
  </si>
  <si>
    <t>http://ct.moreover.com/?a=56802505352&amp;p=1lk&amp;v=1&amp;x=4m01xd-_e5Hs1MKcL_nH6Q</t>
  </si>
  <si>
    <t>http://ct.moreover.com/?a=57002483296&amp;p=1lk&amp;v=1&amp;x=smLOEbLj413UltEZzenMcw</t>
  </si>
  <si>
    <t>https://www.tv3.lt/naujiena/verslas/dienos-pjuvis-paskutinis-zingsnis-kiek-gyventojai-mokes-uz-busta-is-savo-kisenes-n1429181</t>
  </si>
  <si>
    <t>https://www.tv3.lt/naujiena/verslas/prekybininkai-jau-laukia-pensininku-pinigu-ka-darys-su-kainomis-ir-prekemis-n1435153</t>
  </si>
  <si>
    <t>https://www.tv3.lt/naujiena/gyvenimas/sukciai-nusitaike-i-1-banko-klientus-ispeja-visus-lietuvos-gyventojus-neapsigauti-n1433995</t>
  </si>
  <si>
    <t>https://www.tv3.lt/naujiena/verslas/sio-banko-klientai-turetu-suklusti-laikinai-neveiks-dalis-paslaugu-n1417017</t>
  </si>
  <si>
    <t>http://ct.moreover.com/?a=56912008464&amp;p=1lk&amp;v=1&amp;x=AW3dANGdYkCCADH5EgiwWg</t>
  </si>
  <si>
    <t>https://www.tv3.lt/naujiena/lietuva/tukstanciai-gyventoju-sulauks-naujo-mokescio-ar-tai-pakeis-liudna-lietuvos-statistika-n1429510</t>
  </si>
  <si>
    <t>http://ct.moreover.com/?a=57040575035&amp;p=1lk&amp;v=1&amp;x=qmPRqpe3ASgxELAo7rrZrQ</t>
  </si>
  <si>
    <t>https://www.tv3.lt/naujiena/verslas/siauliu-bankas-pakeite-pavadinima-dalis-paslaugu-galejo-neveikti-n1417461</t>
  </si>
  <si>
    <t>http://ct.moreover.com/?a=56636135782&amp;p=1lk&amp;v=1&amp;x=IKQPbbLxqxmmdmPoLTVoPQ</t>
  </si>
  <si>
    <t>http://ct.moreover.com/?a=56622370872&amp;p=1lk&amp;v=1&amp;x=7zuP-HXXUkal29lTZMCiSw</t>
  </si>
  <si>
    <t>http://ct.moreover.com/?a=56639237741&amp;p=1lk&amp;v=1&amp;x=9c82z8m903uyuRypQDhHpg</t>
  </si>
  <si>
    <t>http://ct.moreover.com/?a=57328594070&amp;p=1lk&amp;v=1&amp;x=3JooF2BtNaibistsI5iVmg</t>
  </si>
  <si>
    <t>http://ct.moreover.com/?a=57289975896&amp;p=1lk&amp;v=1&amp;x=hLZQkO_pQuSAGJz__88iOA</t>
  </si>
  <si>
    <t>http://ct.moreover.com/?a=56692463632&amp;p=1lk&amp;v=1&amp;x=hAPDxwSENMidwXIwiG7syg</t>
  </si>
  <si>
    <t>http://ct.moreover.com/?a=56657121397&amp;p=1lk&amp;v=1&amp;x=Ayf55BV5CYQXab4sS3cf8Q</t>
  </si>
  <si>
    <t>http://ct.moreover.com/?a=56658405834&amp;p=1lk&amp;v=1&amp;x=15of3uct3wFEFObDPoEHbw</t>
  </si>
  <si>
    <t>http://ct.moreover.com/?a=56658303274&amp;p=1lk&amp;v=1&amp;x=okoP3Hkxat452ZE0pHCM5w</t>
  </si>
  <si>
    <t>http://ct.moreover.com/?a=56887294445&amp;p=1lk&amp;v=1&amp;x=mjQUuV88sczqYzIpsV8p9g</t>
  </si>
  <si>
    <t>http://ct.moreover.com/?a=56954396783&amp;p=1lk&amp;v=1&amp;x=YqyBjBCwge8EnESXXM2F7g</t>
  </si>
  <si>
    <t>http://ct.moreover.com/?a=56604100361&amp;p=1lk&amp;v=1&amp;x=MOT0bUbriT7-3Kn1w9KTIQ</t>
  </si>
  <si>
    <t>http://ct.moreover.com/?a=56611352821&amp;p=1lk&amp;v=1&amp;x=eL-CEfiKuR_0P-xM9PlVVQ</t>
  </si>
  <si>
    <t>http://ct.moreover.com/?a=56612875677&amp;p=1lk&amp;v=1&amp;x=QdPUKeMWZKEYGCJn6W_U7g</t>
  </si>
  <si>
    <t>http://ct.moreover.com/?a=56724346748&amp;p=1lk&amp;v=1&amp;x=fw_HlYfWlu6vj6EUFsjTZA</t>
  </si>
  <si>
    <t>http://ct.moreover.com/?a=56913643762&amp;p=1lk&amp;v=1&amp;x=yYly1xU6o9cFJrqZ8eXvxw</t>
  </si>
  <si>
    <t>http://ct.moreover.com/?a=57342961325&amp;p=1lk&amp;v=1&amp;x=_qN1NfI9j0YPh7QpzT2UCg</t>
  </si>
  <si>
    <t>http://ct.moreover.com/?a=57238389404&amp;p=1lk&amp;v=1&amp;x=FVkMc9elw2QXkZh_p_t_9g</t>
  </si>
  <si>
    <t>http://ct.moreover.com/?a=56885964360&amp;p=1lk&amp;v=1&amp;x=BYO48basbg_GitzpHZVNhA</t>
  </si>
  <si>
    <t>http://ct.moreover.com/?a=57180148758&amp;p=1lk&amp;v=1&amp;x=bGWeQS-JcY94O_Ily1ar_w</t>
  </si>
  <si>
    <t>http://ct.moreover.com/?a=57213433287&amp;p=1lk&amp;v=1&amp;x=dB3XVaPtI5offhkq8m1M4w</t>
  </si>
  <si>
    <t>http://ct.moreover.com/?a=56831592881&amp;p=1lk&amp;v=1&amp;x=bmF3fTelf196o_ewqqse6A</t>
  </si>
  <si>
    <t>http://ct.moreover.com/?a=56831534059&amp;p=1lk&amp;v=1&amp;x=S1xbL8iQ6-v51mbet1TfRQ</t>
  </si>
  <si>
    <t>http://ct.moreover.com/?a=56188292856&amp;p=1lk&amp;v=1&amp;x=l4FnCJy4C7InY2FmutK0OQ</t>
  </si>
  <si>
    <t>http://ct.moreover.com/?a=56191649481&amp;p=1lk&amp;v=1&amp;x=H2JAmIUriOEObavyW2zV-w</t>
  </si>
  <si>
    <t>http://ct.moreover.com/?a=57083378565&amp;p=1lk&amp;v=1&amp;x=nrmCOjnTnLANRkrh93UXUQ</t>
  </si>
  <si>
    <t>http://ct.moreover.com/?a=57075172246&amp;p=1lk&amp;v=1&amp;x=fdxJQKhGFr1BaA_vZ0upkA</t>
  </si>
  <si>
    <t>http://ct.moreover.com/?a=57121017226&amp;p=1lk&amp;v=1&amp;x=rg-wXDeoD1YzoIMlOrljag</t>
  </si>
  <si>
    <t>http://ct.moreover.com/?a=57112261510&amp;p=1lk&amp;v=1&amp;x=3PZgULFZMJZw-28scaNoGA</t>
  </si>
  <si>
    <t>http://ct.moreover.com/?a=57125606746&amp;p=1lk&amp;v=1&amp;x=Lf8uOfMhC5Kg5kNcsK-mwQ</t>
  </si>
  <si>
    <t>http://ct.moreover.com/?a=56804201216&amp;p=1lk&amp;v=1&amp;x=-e9eeFdhiB0pxYdSm-vLRQ</t>
  </si>
  <si>
    <t>http://ct.moreover.com/?a=56165682325&amp;p=1lk&amp;v=1&amp;x=hl3E0Vb3ShN8n3M-E_nSEA</t>
  </si>
  <si>
    <t>http://ct.moreover.com/?a=56188232945&amp;p=1lk&amp;v=1&amp;x=9_bMDknVnd4L9kiOG9AZYQ</t>
  </si>
  <si>
    <t>http://ct.moreover.com/?a=56519610070&amp;p=1lk&amp;v=1&amp;x=fh4EPXoBOT6aUZAena6DgQ</t>
  </si>
  <si>
    <t>http://ct.moreover.com/?a=56461401339&amp;p=1lk&amp;v=1&amp;x=UWFmOupyj9ZwX0Uj9Akj6Q</t>
  </si>
  <si>
    <t>http://ct.moreover.com/?a=56459755938&amp;p=1lk&amp;v=1&amp;x=7zDXaBaFlxohH73TC3hhaQ</t>
  </si>
  <si>
    <t>http://ct.moreover.com/?a=56725144900&amp;p=1lk&amp;v=1&amp;x=7jCE0sFe9RT8_g8QY3QseQ</t>
  </si>
  <si>
    <t>http://ct.moreover.com/?a=56441156977&amp;p=1lk&amp;v=1&amp;x=dYEbG-IXlsL0BGutQzgZBA</t>
  </si>
  <si>
    <t>http://ct.moreover.com/?a=57066473495&amp;p=1lk&amp;v=1&amp;x=MCLLq0iBoj3vRbz3OA0G-A</t>
  </si>
  <si>
    <t>http://ct.moreover.com/?a=57049712723&amp;p=1lk&amp;v=1&amp;x=6ZTSpu0JRncjvDps8VNofQ</t>
  </si>
  <si>
    <t>http://ct.moreover.com/?a=56276119969&amp;p=1lk&amp;v=1&amp;x=L3RhIhXscW7myh7wVM4kAg</t>
  </si>
  <si>
    <t>http://ct.moreover.com/?a=56231801666&amp;p=1lk&amp;v=1&amp;x=0er5_TRs_aaMjZSF9JvW3Q</t>
  </si>
  <si>
    <t>http://ct.moreover.com/?a=56210535259&amp;p=1lk&amp;v=1&amp;x=twNkspfZuvMQgzVFOMs3Xw</t>
  </si>
  <si>
    <t>http://ct.moreover.com/?a=57000906434&amp;p=1lk&amp;v=1&amp;x=0gbf22kl5qCPO_Hi3d-uaQ</t>
  </si>
  <si>
    <t>http://ct.moreover.com/?a=56957384126&amp;p=1lk&amp;v=1&amp;x=9uwlXgYs3FrjluGJedNd1Q</t>
  </si>
  <si>
    <t>http://ct.moreover.com/?a=56231505738&amp;p=1lk&amp;v=1&amp;x=CAlX5EqpWJceEKHob4TIjQ</t>
  </si>
  <si>
    <t>http://ct.moreover.com/?a=56197732481&amp;p=1lk&amp;v=1&amp;x=MeFi2ovOIaMPRA9Ztms41w</t>
  </si>
  <si>
    <t>http://ct.moreover.com/?a=56538839516&amp;p=1lk&amp;v=1&amp;x=QX3XWxC2xNBsqyr-gL4qDg</t>
  </si>
  <si>
    <t>http://ct.moreover.com/?a=56489559716&amp;p=1lk&amp;v=1&amp;x=sNEf-gwh-kDlNuE_ioUUnQ</t>
  </si>
  <si>
    <t>http://ct.moreover.com/?a=56489565852&amp;p=1lk&amp;v=1&amp;x=F5cCAQFiTqSgZDZT1-_4HA</t>
  </si>
  <si>
    <t>http://ct.moreover.com/?a=56507749872&amp;p=1lk&amp;v=1&amp;x=Vk20KAeUD9p_9UNZb85DPA</t>
  </si>
  <si>
    <t>http://ct.moreover.com/?a=56571333924&amp;p=1lk&amp;v=1&amp;x=K0xIeIS-ZtPpzk54q4zKYQ</t>
  </si>
  <si>
    <t>http://ct.moreover.com/?a=56604104455&amp;p=1lk&amp;v=1&amp;x=mXEfhf227ajLkGApvRDWZg</t>
  </si>
  <si>
    <t>https://www.tv3.lt/naujiena/video/paaiskino-kokia-yra-donaldo-trumpo-strategija-pasaulis-verciasi-aukstyn-kojomis-n1412539</t>
  </si>
  <si>
    <t>https://www.tv3.lt/naujiena/lietuva/ziuriu-i-nauja-nt-mokesti-ir-turiu-klausima-gyventojams-galvos-skausmas-del-keiciamu-mokesciu-n1413123</t>
  </si>
  <si>
    <t>http://ct.moreover.com/?a=56432529773&amp;p=1lk&amp;v=1&amp;x=sXWKWsdABKLF55koUm2mmw</t>
  </si>
  <si>
    <t>http://ct.moreover.com/?a=56507687500&amp;p=1lk&amp;v=1&amp;x=Iw73QiyZqD4Cquz6900wGA</t>
  </si>
  <si>
    <t>https://www.tv3.lt/naujiena/verslas/siauliu-bankas-anuliavo-10-6-mln-vienetu-savo-akciju-isigys-dar-iki-7-mln-n1408461</t>
  </si>
  <si>
    <t>https://www.tv3.lt/naujiena/verslas/siauliu-bankas-vel-platins-simtamilijonine-obligaciju-emisija-n1404821</t>
  </si>
  <si>
    <t>https://www.tv3.lt/naujiena/verslas/siauliu-bankas-planuoja-nuo-geguzes-keisti-pavadinima-bendrove-vadinsis-artea-n1404994</t>
  </si>
  <si>
    <t>https://www.tv3.lt/naujiena/lietuva/nesitaskykite-mokesciu-moketoju-pinigais-ekspertai-nebegali-tyleti-ir-ragina-valdzia-atsibusti-n1406759</t>
  </si>
  <si>
    <t>https://www.tv3.lt/naujiena/lietuva/dienos-pjuvis-kainos-smarkiai-kyla-kas-laukia-gyventoju-n1401916</t>
  </si>
  <si>
    <t>http://ct.moreover.com/?a=56164059266&amp;p=1lk&amp;v=1&amp;x=MVc_HxzfVCAGNUsjPh5EhA</t>
  </si>
  <si>
    <t>http://ct.moreover.com/?a=56164034997&amp;p=1lk&amp;v=1&amp;x=AxbpYdbYGg70WFwXvemivA</t>
  </si>
  <si>
    <t>https://www.tv3.lt/naujiena/verslas/siauliu-bankas-galiausiai-keicia-savo-pavadinima-n1402719</t>
  </si>
  <si>
    <t>https://www.tv3.lt/naujiena/verslas/genyte-pikciene-jav-tarifams-sustiprinus-doleri-salies-verslui-bus-sunkiau-vykdyti-eksporta-n1401873</t>
  </si>
  <si>
    <t>https://www.tv3.lt/naujiena/verslas/siauliu-banko-grupes-pelnas-pernai-augo-5-procentais-n1400774</t>
  </si>
  <si>
    <t>http://ct.moreover.com/?a=56441838559&amp;p=1lk&amp;v=1&amp;x=Irv1vNSnSzaPvC5oAT-ccg</t>
  </si>
  <si>
    <t>http://ct.moreover.com/?a=56509264393&amp;p=1lk&amp;v=1&amp;x=l0p2fF82I8Pp49RJNt1zSA</t>
  </si>
  <si>
    <t>http://ct.moreover.com/?a=56459027707&amp;p=1lk&amp;v=1&amp;x=1hXy2V7PRyiRGcLEM45Mgw</t>
  </si>
  <si>
    <t>http://ct.moreover.com/?a=56380339434&amp;p=1lk&amp;v=1&amp;x=oPg5EbZHR1aav3UDTChKhg</t>
  </si>
  <si>
    <t>http://ct.moreover.com/?a=56188315547&amp;p=1lk&amp;v=1&amp;x=ml8Hy19MTmlsYUbtaAJewA</t>
  </si>
  <si>
    <t>http://ct.moreover.com/?a=57171281080&amp;p=1lk&amp;v=1&amp;x=njElMzKHH6Oa0IOufNCoMQ</t>
  </si>
  <si>
    <t>http://ct.moreover.com/?a=56692965402&amp;p=1lk&amp;v=1&amp;x=YW4tyHJpWt5rHSJ1QPmhzQ</t>
  </si>
  <si>
    <t>https://www.lrytas.lt/verslas/mano-pinigai/2025/05/02/news/vieno-banku-klientai-turetu-suklusti-laikinai-neveiks-dalis-paslaugu-37675638/</t>
  </si>
  <si>
    <t>https://www.lrytas.lt/verslas/rinkos-pulsas/2025/05/05/news/jei-naudojates-siuo-banku-turite-apie-tai-zinoti-nuo-pirmadienio-skelbia-svarbu-pokyti-37703386/</t>
  </si>
  <si>
    <t>https://www.lrytas.lt/verslas/rinkos-pulsas/2025/03/07/news/-siauliu-bankas-planuoja-keisti-pavadinima-36801434/</t>
  </si>
  <si>
    <t>http://ct.moreover.com/?a=56246670359&amp;p=1lk&amp;v=1&amp;x=YEcrrl8Mj2GbWKZYeacj5w</t>
  </si>
  <si>
    <t>https://www.lrytas.lt/verslas/mano-pinigai/2025/07/09/news/-vos-vienas-zingsnis-ir-buciau-praradusi-14-tukst-euru-verslininke-ispeja-apie-pavojinga-sukciu-triuka-38586490/</t>
  </si>
  <si>
    <t>http://ct.moreover.com/?a=57221808427&amp;p=1lk&amp;v=1&amp;x=iQYaoskX7C0WiBVyNdKMbA</t>
  </si>
  <si>
    <t>http://ct.moreover.com/?a=56865604207&amp;p=1lk&amp;v=1&amp;x=-dwrhyenx8-oOR9a_H-N4w</t>
  </si>
  <si>
    <t>http://ct.moreover.com/?a=56275970679&amp;p=1lk&amp;v=1&amp;x=__qUc09xEQBvOL09nKXUTA</t>
  </si>
  <si>
    <t>https://www.lrytas.lt/verslas/rinkos-pulsas/2025/03/18/news/siauliu-banko-laukia-svarbus-pokyciai-tai-galetu-ivykti-jau-geguze-36951238/</t>
  </si>
  <si>
    <t>http://ct.moreover.com/?a=56636208164&amp;p=1lk&amp;v=1&amp;x=w00bayfdkCOrep57ep3Naw</t>
  </si>
  <si>
    <t>https://www.lrytas.lt/verslas/mano-pinigai/2025/05/09/news/sukciai-gyventojus-atakuoja-laiskais-siuncia-pranesimus-apie-saugumo-atnaujinima-37772411/</t>
  </si>
  <si>
    <t>https://www.lrytas.lt/verslas/rinkos-pulsas/2025/03/31/news/siauliu-bankas-pavadinima-pakeis-geguzes-pradzioje-37152561/</t>
  </si>
  <si>
    <t>http://ct.moreover.com/?a=56657600674&amp;p=1lk&amp;v=1&amp;x=eXE5mrItalO1YdJyrFFcXA</t>
  </si>
  <si>
    <t>https://www.traders.lt/page.php?id=38728</t>
  </si>
  <si>
    <t>https://www.traders.lt/page.php?id=38975</t>
  </si>
  <si>
    <t>https://www.traders.lt/page.php?id=39341</t>
  </si>
  <si>
    <t>https://diena.lt/naujienos/verslas/ekonomika/ekonomiste-genyte-pikciene-apribodama-prekyba-jav-pakis-koja-pati-sau-1214706</t>
  </si>
  <si>
    <t>https://diena.lt/naujienos/verslas/imoniu-pulsas/naujoje-investuok-lietuvoje-valdyboje-naujos-pavardes-tarp-ju-ir-garsios-ekonomistes-1212014</t>
  </si>
  <si>
    <t>https://diena.lt/naujienos/verslas/imoniu-pulsas/siauliu-bankas-keis-pavadinima-1215253</t>
  </si>
  <si>
    <t>https://diena.lt/naujienos/verslas/ekonomika/lietuvos-investiciju-indeksas-pernai-augo-13-tus-metus-eiles-1214021</t>
  </si>
  <si>
    <t>http://ct.moreover.com/?a=56693357145&amp;p=1lk&amp;v=1&amp;x=WvNgzNSohNJUg0ILuKux1w</t>
  </si>
  <si>
    <t>https://diena.lt/naujienos/verslas/imoniu-pulsas/siauliu-bankas-pakeite-pavadinima-i-artea-1223290</t>
  </si>
  <si>
    <t>https://diena.lt/naujienos/verslas/ekonomika/pakomentavo-kaip-irano-konfliktas-gali-atsiliepti-degalu-kainoms-1708430</t>
  </si>
  <si>
    <t>https://diena.lt/naujienos/verslas/imoniu-pulsas/ispeja-siame-banke-laikinai-neveiks-dalis-paslaugu-1223041</t>
  </si>
  <si>
    <t>http://ct.moreover.com/?a=56618891003&amp;p=1lk&amp;v=1&amp;x=40KSdJ3daWLMeFj4Lp85gA</t>
  </si>
  <si>
    <t>http://ct.moreover.com/?a=57063813532&amp;p=1lk&amp;v=1&amp;x=cTvfn7WCVAvnoXzkXNJuBA</t>
  </si>
  <si>
    <t>https://diena.lt/naujienos/verslas/ekonomika/naujos-algu-kryptys-kelia-nerima-tai-auganti-tendencija-1226236</t>
  </si>
  <si>
    <t>http://ct.moreover.com/?a=56903533056&amp;p=1lk&amp;v=1&amp;x=3AZyTPZQQkWevo-uMCMGEw</t>
  </si>
  <si>
    <t>https://diena.lt/naujienos/verslas/ekonomika/eksperte-ar-jav-smugis-paveiks-lietuvos-ekonomika-1708861</t>
  </si>
  <si>
    <t>http://ct.moreover.com/?a=56942068314&amp;p=1lk&amp;v=1&amp;x=DlAfW8WK9GXNgiSCoBXX0g</t>
  </si>
  <si>
    <t>http://ct.moreover.com/?a=57326230430&amp;p=1lk&amp;v=1&amp;x=54zIbZY1qHb9GRIuaaN6DQ</t>
  </si>
  <si>
    <t>http://ct.moreover.com/?a=56874610298&amp;p=1lk&amp;v=1&amp;x=lkEF7ZARdcsmsXmVzcFlOQ</t>
  </si>
  <si>
    <t>http://ct.moreover.com/?a=56659158313&amp;p=1lk&amp;v=1&amp;x=LtfrmRNtG-UdGZXV8D6Jow</t>
  </si>
  <si>
    <t>https://ve.lt/verslas/siauliu-bankas-tampa-artea</t>
  </si>
  <si>
    <t>http://ct.moreover.com/?a=55925452305&amp;p=1lk&amp;v=1&amp;x=qHAbEK7qTTh0RMQPkDNpFA</t>
  </si>
  <si>
    <t>http://ct.moreover.com/?a=56309450654&amp;p=1lk&amp;v=1&amp;x=tsq-WVpZcKgxnhoPsZvFSQ</t>
  </si>
  <si>
    <t>https://ve.lt/verslas/siauliu-bankas-planuoja-nuo-geguzes-keisti-pavadinima</t>
  </si>
  <si>
    <t>http://ct.moreover.com/?a=55940180992&amp;p=1lk&amp;v=1&amp;x=zoI3Ns07bjlB6H7OebBXww</t>
  </si>
  <si>
    <t>http://ct.moreover.com/?a=56450026964&amp;p=1lk&amp;v=1&amp;x=6FRZkMbf59ND-x3h0G9Mig</t>
  </si>
  <si>
    <t>http://ct.moreover.com/?a=56309355908&amp;p=1lk&amp;v=1&amp;x=vYyMCM4V2DLe_c35Ackfkw</t>
  </si>
  <si>
    <t>http://ct.moreover.com/?a=56188557966&amp;p=1lk&amp;v=1&amp;x=ZWljpeFdyMSbwJ59Nfy0fw</t>
  </si>
  <si>
    <t>https://klaipeda.diena.lt/naujienos/verslas/ekonomika/lietuvos-investiciju-indeksas-pernai-augo-13-tus-metus-eiles-1214021</t>
  </si>
  <si>
    <t>https://klaipeda.diena.lt/naujienos/verslas/ekonomika/ekonomiste-genyte-pikciene-apribodama-prekyba-jav-pakis-koja-pati-sau-1214706</t>
  </si>
  <si>
    <t>https://klaipeda.diena.lt/naujienos/verslas/imoniu-pulsas/naujoje-investuok-lietuvoje-valdyboje-naujos-pavardes-tarp-ju-ir-garsios-ekonomistes-1212014</t>
  </si>
  <si>
    <t>http://www.technologijos.lt/n/n/lietuva/S-204304/straipsnis/Lietuva-eura-isivede-pries-10-metu-O-kaip-kainos-Palygino-su-Lenkija</t>
  </si>
  <si>
    <t>https://panele.lt/kas-naujo/sukciu-taikiklyje-neatidus-keliautojai-i-ka-svarbu-atkreipti-demesi-pries-isvykstant</t>
  </si>
  <si>
    <t>https://klaipeda.diena.lt/naujienos/verslas/ekonomika/eksperte-ar-jav-smugis-paveiks-lietuvos-ekonomika-1708861</t>
  </si>
  <si>
    <t>https://klaipeda.diena.lt/naujienos/verslas/ekonomika/poilsis-lietuvoje-ar-uzsienyje-ka-rinktis-norint-sutaupyti-1227866</t>
  </si>
  <si>
    <t>https://klaipeda.diena.lt/naujienos/verslas/ekonomika/pakomentavo-kaip-irano-konfliktas-gali-atsiliepti-degalu-kainoms-1708430</t>
  </si>
  <si>
    <t>https://klaipeda.diena.lt/naujienos/verslas/ekonomika/ekonomistai-lietuvos-bvp-augimas-yra-solidus-bet-del-ateities-yra-nerimo-1222767</t>
  </si>
  <si>
    <t>https://klaipeda.diena.lt/naujienos/verslas/imoniu-pulsas/ispeja-siame-banke-laikinai-neveiks-dalis-paslaugu-1223041</t>
  </si>
  <si>
    <t>http://ct.moreover.com/?a=56517389673&amp;p=1lk&amp;v=1&amp;x=X5WXqc8KW3sJm3DHy56hvw</t>
  </si>
  <si>
    <t>http://ct.moreover.com/?a=55955723066&amp;p=1lk&amp;v=1&amp;x=KwoaReMxr-BGqtGXAudTRQ</t>
  </si>
  <si>
    <t>http://ct.moreover.com/?a=56643776930&amp;p=1lk&amp;v=1&amp;x=BEuajz4gYLt8IK4VMzb3jA</t>
  </si>
  <si>
    <t>https://jp.lt/siauliu-bankas-keis-pavadinima/</t>
  </si>
  <si>
    <t>http://ct.moreover.com/?a=56661148210&amp;p=1lk&amp;v=1&amp;x=jkMpups499N4F4GLzIKGHQ</t>
  </si>
  <si>
    <t>http://ct.moreover.com/?a=57025302668&amp;p=1lk&amp;v=1&amp;x=OXAYnEoxowpdlCUqFNEkPQ</t>
  </si>
  <si>
    <t>https://grokiskis.lt/x-zona/nukentejo-imones</t>
  </si>
  <si>
    <t>https://jp.lt/artea-lietuvos-bvp-siemet-augs-leciau-27-proc/</t>
  </si>
  <si>
    <t>http://ct.moreover.com/?a=56278580002&amp;p=1lk&amp;v=1&amp;x=9oU12tBd_LfMhEpBThadDQ</t>
  </si>
  <si>
    <t>http://ct.moreover.com/?a=56276647075&amp;p=1lk&amp;v=1&amp;x=LetY72AmNbrbcz4S7Rht8w</t>
  </si>
  <si>
    <t>http://ct.moreover.com/?a=56855864703&amp;p=1lk&amp;v=1&amp;x=Ev-D0CRctL9UzaNM5UH41A</t>
  </si>
  <si>
    <t>https://www.ziniuradijas.lt/laidos/aktualusis-interviu/mokestiniu-pakeitimu-finisas-kiek-teks-paploninti-pinigines?soundtrack=1</t>
  </si>
  <si>
    <t>https://www.ziniuradijas.lt/laidos/verslo-pulsas/kodel-bankas-keicia-savo-pavadinima?video=1</t>
  </si>
  <si>
    <t>https://www.ziniuradijas.lt/laidos/ekonominiai-pietus/ekonomiste-nesinoretu-kad-valstybe-butu-valdoma-protestais?video=1</t>
  </si>
  <si>
    <t>http://ct.moreover.com/?a=56903537620&amp;p=1lk&amp;v=1&amp;x=6k_Xd_R7Dmk1YBIc3CU-IA</t>
  </si>
  <si>
    <t>https://kauno.diena.lt/naujienos/verslas/ekonomika/lietuvos-investiciju-indeksas-pernai-augo-13-tus-metus-eiles-1214021</t>
  </si>
  <si>
    <t>https://m.kauno.diena.lt/naujienos/verslas/imoniu-pulsas/siauliu-bankas-keis-pavadinima-1215253</t>
  </si>
  <si>
    <t>https://kauno.diena.lt/naujienos/verslas/ekonomika/naujos-algu-kryptys-kelia-nerima-tai-auganti-tendencija-1226236</t>
  </si>
  <si>
    <t>http://ct.moreover.com/?a=56618853539&amp;p=1lk&amp;v=1&amp;x=kYG6jsLRtRgmsYCqTfzhsQ</t>
  </si>
  <si>
    <t>http://ct.moreover.com/?a=56912133603&amp;p=1lk&amp;v=1&amp;x=lWoAJI3jNZBASKidS5RpWA</t>
  </si>
  <si>
    <t>https://m.kauno.diena.lt/naujienos/verslas/ekonomika/eksperte-ar-jav-smugis-paveiks-lietuvos-ekonomika-1708861</t>
  </si>
  <si>
    <t>https://kauno.diena.lt/naujienos/verslas/imoniu-pulsas/naujoje-investuok-lietuvoje-valdyboje-naujos-pavardes-tarp-ju-ir-garsios-ekonomistes-1212014</t>
  </si>
  <si>
    <t>https://kauno.diena.lt/naujienos/verslas/ekonomika/pakomentavo-kaip-irano-konfliktas-gali-atsiliepti-degalu-kainoms-1708430</t>
  </si>
  <si>
    <t>https://kauno.diena.lt/naujienos/verslas/ekonomika/ekonomistai-skelbti-metines-infliacijos-pika-ankstoka-1224073</t>
  </si>
  <si>
    <t>https://kauno.diena.lt/naujienos/verslas/imoniu-pulsas/ispeja-siame-banke-laikinai-neveiks-dalis-paslaugu-1223041</t>
  </si>
  <si>
    <t>https://kauno.diena.lt/naujienos/verslas/ekonomika/ekonomiste-genyte-pikciene-apribodama-prekyba-jav-pakis-koja-pati-sau-1214706</t>
  </si>
  <si>
    <t>http://ct.moreover.com/?a=56183391781&amp;p=1lk&amp;v=1&amp;x=hNyKaTWqO9j_wxFzmDZNFw</t>
  </si>
  <si>
    <t>http://ct.moreover.com/?a=56188526737&amp;p=1lk&amp;v=1&amp;x=kGaEcsS1bXuKH3ZQRruogA</t>
  </si>
  <si>
    <t>https://kauno.diena.lt/naujienos/verslas/imoniu-pulsas/siauliu-bankas-pakeite-pavadinima-i-artea-1223290</t>
  </si>
  <si>
    <t>https://www.elta.lt/lt/pranesimai-spaudai/artea-bankas-ispeja-apie-plataus-masto-sukciavimo-ataka-sukciai-apsimesdami-banku-siuncia-melagingus-el-laiskus-256347</t>
  </si>
  <si>
    <t>http://ct.moreover.com/?a=57342647024&amp;p=1pe&amp;v=1&amp;x=2iIIMLWYKp_kvCkn1jjRcw</t>
  </si>
  <si>
    <t>https://www.elta.lt/lt/pranesimai-spaudai/kai-atostogoms-santaupu-neuztenka-kada-verta-rinktis-poilsi-issimoketinai-255299</t>
  </si>
  <si>
    <t>http://ct.moreover.com/?a=56117922527&amp;p=1lk&amp;v=1&amp;x=vLdzr1d9mSaPPRIJUZnPww</t>
  </si>
  <si>
    <t>https://www.elta.lt/lt/pranesimai-spaudai/artea-suteike-225-mln-euru-paskola-e-energija-statomam-bateriju-parkui-256531</t>
  </si>
  <si>
    <t>http://ct.moreover.com/?a=56800691486&amp;p=1lk&amp;v=1&amp;x=9ihrGUweuDPYLPpWTpc7nQ</t>
  </si>
  <si>
    <t>http://ct.moreover.com/?a=56635270342&amp;p=1lk&amp;v=1&amp;x=k5L8nieVkcmpEDtUkw-9Sg</t>
  </si>
  <si>
    <t>http://ct.moreover.com/?a=56441665569&amp;p=1lk&amp;v=1&amp;x=5QHjEQs9QpGzvrliOZoY9g</t>
  </si>
  <si>
    <t>http://ct.moreover.com/?a=56488098380&amp;p=1lk&amp;v=1&amp;x=q--j2Hvx9hQnGs84jGJyGA</t>
  </si>
  <si>
    <t>http://ct.moreover.com/?a=55964866223&amp;p=1lk&amp;v=1&amp;x=At-5E0omnA2eCiyobKKV7g</t>
  </si>
  <si>
    <t>http://ct.moreover.com/?a=56724386773&amp;p=1lk&amp;v=1&amp;x=eQE3Un1FBUd-Kbu9WZScdw</t>
  </si>
  <si>
    <t>http://ct.moreover.com/?a=56496863616&amp;p=1lk&amp;v=1&amp;x=lZbTz-KBxH8VmWV0fkPQNQ</t>
  </si>
  <si>
    <t>http://ct.moreover.com/?a=56188102953&amp;p=1lk&amp;v=1&amp;x=A4TxZBLkD9rigvDoYdAEPA</t>
  </si>
  <si>
    <t>http://ct.moreover.com/?a=56403039086&amp;p=1lk&amp;v=1&amp;x=8grAfXobmKbZ7ItyFgj1Rg</t>
  </si>
  <si>
    <t>http://ct.moreover.com/?a=56692215826&amp;p=1lk&amp;v=1&amp;x=m1X-5K57rGCMe7CRQ6G2Fw</t>
  </si>
  <si>
    <t>http://ct.moreover.com/?a=56684466360&amp;p=1lk&amp;v=1&amp;x=G4CO_K25G_5ES_XAipY5qw</t>
  </si>
  <si>
    <t>http://ct.moreover.com/?a=56856548063&amp;p=1lk&amp;v=1&amp;x=m8LebAOdNJbaqknIscYWXw</t>
  </si>
  <si>
    <t>http://ct.moreover.com/?a=56246333451&amp;p=1lk&amp;v=1&amp;x=zQeRkBibioKKnPbgm-f5Ig</t>
  </si>
  <si>
    <t>http://ct.moreover.com/?a=56658046130&amp;p=1lk&amp;v=1&amp;x=CoJthq6z9kjsC-FGTC-sbw</t>
  </si>
  <si>
    <t>http://ct.moreover.com/?a=56692471380&amp;p=1lk&amp;v=1&amp;x=7A2Ip6xayHYpHTgNBDF8fw</t>
  </si>
  <si>
    <t>http://ct.moreover.com/?a=56348339061&amp;p=1lk&amp;v=1&amp;x=2sBL0LzVGtn0zgqNyRuI3w</t>
  </si>
  <si>
    <t>http://ct.moreover.com/?a=56193147060&amp;p=1lk&amp;v=1&amp;x=YDDCyKQBQOp9O2nA5O-mTQ</t>
  </si>
  <si>
    <t>http://ct.moreover.com/?a=56379936081&amp;p=1lk&amp;v=1&amp;x=p9_QMVciTp_UlTzD5xj7lQ</t>
  </si>
  <si>
    <t>https://www.litas.lt/artea-suteike-225-mln-euru-paskola-e-energija-statomam-bateriju-parkui/</t>
  </si>
  <si>
    <t>https://www.litas.lt/siekdami-naujuju-metu-tikslu-lietuviai-pamirsta-apie-finansus-tik-9-proc-tam-visada-nusimato-biudzeta/</t>
  </si>
  <si>
    <t>https://www.litas.lt/finansu-ekspertai-primena-pasitikrinkite-dalis-gyventoju-pateike-pajamu-deklaracijas-gali-susigrazinti-iki-300-euru-gpm/</t>
  </si>
  <si>
    <t>https://www.litas.lt/artea-mazina-ekonomikos-pletros-prognozes-bet-lietuva-pajegi-suvaldyti-gresmes/</t>
  </si>
  <si>
    <t>https://www.litas.lt/artea-bankas-ispeja-apie-plataus-masto-sukciavimo-ataka-sukciai-apsimesdami-banku-siuncia-melagingus-el-laiskus/</t>
  </si>
  <si>
    <t>https://www.litas.lt/siauliu-banko-grupes-pensiju-fondu-klientu-investicine-graza-per-metus-isaugo-59-proc/</t>
  </si>
  <si>
    <t>https://www.litas.lt/kriptovaliutos-ar-akcijos-kokie-turetu-buti-pirmieji-investavimo-zingsniai/</t>
  </si>
  <si>
    <t>https://www.litas.lt/artea-bankas-klientus-praso-buti-budrius/</t>
  </si>
  <si>
    <t>https://sc.bns.lt/view/item/lietuviai-kasmet-praranda-apie-100-mln-euru-perkamosios-galios-kaip-apsaugoti-savo-lesas-503992</t>
  </si>
  <si>
    <t>https://sc.bns.lt/view/item/kriptovaliutos-ar-akcijos-kokie-turetu-buti-pirmieji-investavimo-zingsniai-504490</t>
  </si>
  <si>
    <t>https://sc.bns.lt/view/item/vedate-smart-id-koda-isitikinkite-kad-tvirtinate-savo-o-ne-sukciu-operacija-500770</t>
  </si>
  <si>
    <t>https://www.naujienugidas.lt/artea-siemet-tikisi-mazesnio-grynojo-pelno-po-dveju-metu-beveik-dukart-didesnio-191010.html</t>
  </si>
  <si>
    <t>https://sc.bns.lt/view/item/kai-atostogoms-santaupu-neuztenka-kada-verta-rinktis-poilsi-issimoketinai-508622</t>
  </si>
  <si>
    <t>https://www.naujienugidas.lt/siauliu-bankas-ruosiasi-keisti-pavadinima-151055.html</t>
  </si>
  <si>
    <t>https://versloidejos.lt/verslo-naujienos-is-lietuvos-ir-pasaulio/siauliu-bankas-ruosiasi-pokyciams-keis-pavadinima-i-artea/</t>
  </si>
  <si>
    <t>https://m.klaipeda.diena.lt/naujienos/verslas/ekonomika/eksperte-ar-jav-smugis-paveiks-lietuvos-ekonomika-1708861</t>
  </si>
  <si>
    <t>https://sc.bns.lt/view/item/arteja-pokyciai-siauliu-bankas-ketina-keisti-pavadinima-i-artea-502670</t>
  </si>
  <si>
    <t>https://m.klaipeda.diena.lt/naujienos/verslas/imoniu-pulsas/siauliu-bankas-keis-pavadinima-1215253</t>
  </si>
  <si>
    <t>https://versloidejos.lt/ekspertai/vedate-smart-id-koda-isitikinkite-kad-nepatvirtinate-sukciu-operacijos/</t>
  </si>
  <si>
    <t>https://versloidejos.lt/finansai/finansu-ekspertai-primena-pasitikrinkite-dalis-gyventoju-pateike-pajamu-deklaracijas-gali-susigrazinti-iki-300-euru-gpm/</t>
  </si>
  <si>
    <t>https://m.klaipeda.diena.lt/naujienos/sveikata/sveikata/kaip-planuoti-islaidas-sveikatai-1009871</t>
  </si>
  <si>
    <t>https://www.naujienugidas.lt/siauliu-bankas-primena-apie-artejancius-pokycius-176732.html</t>
  </si>
  <si>
    <t>https://rokiskiosirena.lt/naujiena/elta/siauliu-bankui-keiciant-pavadinima-i-artea-laikinai-neveiks-dalis-paslaugu</t>
  </si>
  <si>
    <t>https://www.naujienugidas.lt/siauliu-banko-pelnas-siemet-smuko-penktadaliu-iki-17-7-mln-euru-174850.html</t>
  </si>
  <si>
    <t>https://sc.bns.lt/view/item/smulkios-islaidos-marguciu-dazams-ir-sokoladiniams-kiausiniams-gali-tapti-tikru-galvos-skausmu-ateityje-i-ka-atkreipti-demesi-505268</t>
  </si>
  <si>
    <t>https://versloidejos.lt/finansai/didesnes-materialines-geroves-link-kaip-planuoti-seimos-finansus-2025-aisiais/</t>
  </si>
  <si>
    <t>https://www.naujienugidas.lt/sukciu-taikiklyje-neatidus-keliautojai-193336.html</t>
  </si>
  <si>
    <t>https://www.naujienugidas.lt/sukciai-nusitaike-i-1-banko-klientus-ispeja-visus-lietuvos-gyventojus-neapsigauti-195821.html</t>
  </si>
  <si>
    <t>https://sc.bns.lt/view/item/e-dziugyte-palukanos-naujoji-ekonomikos-jega-kaip-investicijos-nesa-nauda-zmonems-ir-valstybei-509589</t>
  </si>
  <si>
    <t>https://versloidejos.lt/finansai/e-dziugyte-palukanos-naujoji-ekonomikos-jega-kaip-investicijos-nesa-nauda-zmonems-ir-valstybei/</t>
  </si>
  <si>
    <t>https://www.naujienugidas.lt/dienos-pjuvis-paskutinis-zingsnis-kiek-gyventojai-mokes-uz-busta-is-savo-kisenes-198089.html</t>
  </si>
  <si>
    <t>https://sc.bns.lt/view/item/finansu-ekspertai-primena-pasitikrinkite-dalis-gyventoju-pateike-pajamu-deklaracijas-gali-susigrazinti-iki-300-euru-gpm-504790</t>
  </si>
  <si>
    <t>https://sc.bns.lt/view/item/artea-mazina-ekonomikos-pletros-prognozes-bet-lietuva-pajegi-suvaldyti-gresmes-507053</t>
  </si>
  <si>
    <t>https://m.klaipeda.diena.lt/naujienos/verslas/imoniu-pulsas/siauliu-bankas-pakeite-pavadinima-i-artea-1223290</t>
  </si>
  <si>
    <t>https://www.savaite.lt/lietuva/situacija/20709-pasitikrinkite-dalis-gyventoju-pateike-pajamu-deklaracijas-gali-susigrazinti-iki-300-euru-gpm.html</t>
  </si>
  <si>
    <t>https://www.naujienugidas.lt/bankas-ispeja-apie-plataus-masto-sukciavimo-ataka-210650.html</t>
  </si>
  <si>
    <t>https://priekavos.lt/atostogu-biudzeto-planavimas-uz-kiek-siemet-galima-pailseti-palangoje-turkijoje-ir-ispanijoje/</t>
  </si>
  <si>
    <t>https://sc.bns.lt/view/item/siauliu-banko-grupes-pensiju-fondu-klientu-investicine-graza-per-metus-isaugo-59-proc-500987</t>
  </si>
  <si>
    <t>https://www.naujienugidas.lt/lietuviai-pamirsta-apie-finansus-naujuju-metu-tikslams-tik-9-proc-visada-nusimato-biudzeta-ar-prikla-140561.html</t>
  </si>
  <si>
    <t>https://versloidejos.lt/finansai/lietuviai-pamirsta-apie-finansus-naujuju-metu-tikslams-tik-9-proc-visada-nusimato-biudzeta-ar-priklausai-jiems/</t>
  </si>
  <si>
    <t>https://sc.bns.lt/view/item/artea-suteike-22-5-mln-euru-paskola-e-energija-statomam-bateriju-parkui-511601</t>
  </si>
  <si>
    <t>https://kaunieciams.lt/atsisveikinkite-su-pinigine-kasdienybe-uzkariauja-nauja-mada-prie-kurios-prisitaiko-net-skeptikai/</t>
  </si>
  <si>
    <t>https://www.naujienugidas.lt/artea-suteike-22-5-mln-euru-paskola-e-energija-statomam-bateriju-parkui-214746.html</t>
  </si>
  <si>
    <t>https://sc.bns.lt/view/item/siekdami-naujuju-metu-tikslu-lietuviai-pamirsta-apie-finansus-tik-9-proc-tam-visada-nusimato-biudzeta-501300</t>
  </si>
  <si>
    <t>https://versloidejos.lt/verslo-naujienos-is-lietuvos-ir-pasaulio/artea-suteike-225-mln-euru-paskola-e-energija-statomam-bateriju-parkui/</t>
  </si>
  <si>
    <t>https://www.naujienugidas.lt/siauliu-banko-grupes-pensiju-fondu-klientu-investicine-graza-per-metus-isaugo-net-59-proc-137644.html</t>
  </si>
  <si>
    <t>https://www.naujienugidas.lt/artea-bankas-ispeja-klientus-180220.html</t>
  </si>
  <si>
    <t>https://m.klaipeda.diena.lt/naujienos/verslas/ekonomika/ekonomistai-skelbti-metines-infliacijos-pika-ankstoka-1224073</t>
  </si>
  <si>
    <t>https://www.naujienugidas.lt/sukciai-naudojasi-naujuoju-artea-banko-pavadinimu-179956.html</t>
  </si>
  <si>
    <t>https://versloidejos.lt/finansai/nauja-dovanojimo-tendencija-buitine-technika-ir-vokelius-keicia-investicines-dovanos/</t>
  </si>
  <si>
    <t>https://sc.bns.lt/view/item/siauliu-banko-klientai-turetu-suklusti-laikinai-neveiks-dalis-paslaugu-506306</t>
  </si>
  <si>
    <t>https://sc.bns.lt/view/item/didesnes-materialines-geroves-link-kaip-planuoti-seimos-finansus-2025-aisiais-505150</t>
  </si>
  <si>
    <t>https://sc.bns.lt/view/item/atostogu-biudzeto-planavimas-uz-kiek-siemet-galima-pailseti-palangoje-turkijoje-ir-ispanijoje-507760</t>
  </si>
  <si>
    <t>https://sc.bns.lt/view/item/egle-dziugyte-vasara-su-intriga-ecb-mazina-palukanas-doleris-ritasi-zemyn-pasaulis-kaip-diena-taip-staigmena-508768</t>
  </si>
  <si>
    <t>https://versloidejos.lt/finansai/atostogu-biudzeto-planavimas-uz-kiek-siemet-galima-pailseti-palangoje-turkijoje-ir-ispanijoje/</t>
  </si>
  <si>
    <t>https://sc.bns.lt/view/item/e-dziugyte-jav-kinijos-tarifu-karo-atostogos-recesijos-baimes-atslugo-bet-netikrumas-islieka-507858</t>
  </si>
  <si>
    <t>https://sc.bns.lt/view/item/sukciu-taikiklyje-neatidus-keliautojai-i-ka-svarbu-atkreipti-demesi-pries-isvykstant-508244</t>
  </si>
  <si>
    <t>https://m.klaipeda.diena.lt/naujienos/verslas/ekonomika/naujos-algu-kryptys-kelia-nerima-tai-auganti-tendencija-1226236</t>
  </si>
  <si>
    <t>https://versloidejos.lt/ekspertai/koks-vaizdas-pro-langa-jums-kainuos-brangiausiai/</t>
  </si>
  <si>
    <t>https://sc.bns.lt/view/item/varda-keisti-planuojantis-siauliu-bankas-perspeja-apie-galima-sukciu-suaktyvejima-503093</t>
  </si>
  <si>
    <t>https://sc.bns.lt/view/item/kvietimas-i-ziniasklaidos-pusrycius-su-indre-genyte-pikciene-506727</t>
  </si>
  <si>
    <t>https://sc.bns.lt/view/item/nauja-dovanojimo-tendencija-buitine-technika-ir-vokelius-keicia-investicines-dovanos-506786</t>
  </si>
  <si>
    <t>https://sc.bns.lt/view/item/artea-bankas-klientus-praso-buti-budrius-506805</t>
  </si>
  <si>
    <t>https://www.naujienugidas.lt/artea-tapusi-siauliu-banko-grupe-per-penkmeti-klientu-skaiciu-sieks-isauginti-iki-1-mln-177671.html</t>
  </si>
  <si>
    <t>https://sc.bns.lt/view/item/artea-naujas-siauliu-banko-vardas-ir-veidas-506393</t>
  </si>
  <si>
    <t>https://sc.bns.lt/view/item/siauliu-bankas-jau-geguze-taps-artea-504251</t>
  </si>
  <si>
    <t>https://www.naujienugidas.lt/siauliu-bankas-artea-vardu-prades-veikti-nuo-geguzes-5-d-161656.html</t>
  </si>
  <si>
    <t>https://www.naujienugidas.lt/siauliu-bankas-anuliavo-10-6-mln-vienetu-savo-akciju-isigys-dar-iki-7-mln-161615.html</t>
  </si>
  <si>
    <t>https://rokiskiosirena.lt/naujiena/elta/siauliu-bankas-jau-geguze-taps-artea</t>
  </si>
  <si>
    <t>https://sc.bns.lt/view/item/i-genyte-pikciene-prekybos-karai-prasideda-kaip-tai-paveiks-pasaulio-europos-ir-lietuvos-ekonomika-500755</t>
  </si>
  <si>
    <t>https://versloidejos.lt/finansai/siauliu-banko-grupes-pensiju-fondu-klientu-investicine-graza-per-metus-isaugo-net-59-proc/</t>
  </si>
  <si>
    <t>https://sc.bns.lt/view/item/atsisveikinkite-su-pinigine-kasdienybe-uzkariauja-nauja-mada-prie-kurios-prisitaiko-net-skeptikai-511506</t>
  </si>
  <si>
    <t>https://sc.bns.lt/view/item/artea-bankas-ispeja-apie-plataus-masto-sukciavimo-ataka-sukciai-apsimesdami-banku-siuncia-melagingus-el-laiskus-511157</t>
  </si>
  <si>
    <t>https://www.naujienugidas.lt/siauliu-banko-grupes-pelnas-pernai-augo-5-procentais-146808.html</t>
  </si>
  <si>
    <t>https://www.naujienugidas.lt/siauliu-banko-grupe-dividendais-ismokes-puse-pelno-146825.html</t>
  </si>
  <si>
    <t>https://sc.bns.lt/view/item/siauliu-banko-grupe-dividendais-ismokes-puse-pelno-502134</t>
  </si>
  <si>
    <t>https://versloidejos.lt/verslo-naujienos-is-lietuvos-ir-pasaulio/siauliu-banko-grupe-dividendais-ismokes-puse-pelno/</t>
  </si>
  <si>
    <t>https://ukininkopatarejas.lt/naujienos/analitikai-brangusios-paslaugos-uzgoze-sezoniskumo-itaka-infliacijai/</t>
  </si>
  <si>
    <t>https://bilis.lt/finansai/naujienos/atsisveikinkite-su-pinigine-kasdienybe-uzkariauja-nauja-mada-prie-kurios-prisitaiko-net-skeptikai-934713</t>
  </si>
  <si>
    <t>https://bilis.lt/internetas/naujienos/kritinis-banko-perspejimas-kiekvienam-pries-lietuvius-vykdoma-plataus-masto-ataka-butina-reaguoti-tuctuojau-930376</t>
  </si>
  <si>
    <t>https://bilis.lt/finansai/naujienos/teta-paliko-jam-viska-bet-bankas-pasieme-paskutinius-10-euru-paveldetojas-liko-su-klausimais-ir-be-pinigu-925158</t>
  </si>
  <si>
    <t>https://www.etaplius.lt/naujiena/is-panevezio-gyventojo-saskaitos-pinigai-pervesti-i-lenkijoje-registruoto-banko-saskaita-369576</t>
  </si>
  <si>
    <t>http://ct.moreover.com/?a=57017746828&amp;p=1lk&amp;v=1&amp;x=HQZK6Wo4OEoph-bQ_0ynIA</t>
  </si>
  <si>
    <t>https://bilis.lt/finansai/naujienos/staigmena-jusu-banko-saskaitoje-isigalioja-nauja-tvarka-banko-atstovai-pasake-viska-ka-privalu-zinoti-kiekvienam-916861</t>
  </si>
  <si>
    <t>https://alkas.lt/2025/06/06/sukciu-taikiklyje-neatidus-keliautojai/</t>
  </si>
  <si>
    <t>https://bilis.lt/finansai/naujienos/finansinis-triukas-ar-spastai-kai-atostogoms-santaupu-neuztenka-kada-verta-rinktis-poilsi-issimoketinai-910610</t>
  </si>
  <si>
    <t>https://alkas.lt/2025/05/31/uz-kiek-siemet-galima-pailseti-palangoje-turkijoje-ir-ispanijoje/</t>
  </si>
  <si>
    <t>https://bilis.lt/internetas/naujienos/atostogos-baigiasi-asaromis-specialiste-atskleide-kaip-sukciai-masiskai-apgaudineja-keliautojus-908237</t>
  </si>
  <si>
    <t>https://www.palangostiltas.lt/atostogos+palangoje+turkijoje+ir+ispanijoje+kiek+siemet+pinigu+prireiks+,7,2,20739.html</t>
  </si>
  <si>
    <t>http://ct.moreover.com/?a=56786160674&amp;p=1pe&amp;v=1&amp;x=wme-5AlT9daSS2jMt05Pig</t>
  </si>
  <si>
    <t>http://ct.moreover.com/?a=56786154958&amp;p=1lk&amp;v=1&amp;x=7rMQ-YxyI5MsJteS_uAkhw</t>
  </si>
  <si>
    <t>http://ct.moreover.com/?a=56741068385&amp;p=1lk&amp;v=1&amp;x=VHLEtUPu7fSTC9UHs1cHJg</t>
  </si>
  <si>
    <t>https://ukininkopatarejas.lt/naujienos/ekonomistai-skelbti-metines-infliacijos-pika-ankstoka-bet-gali-suleteti-prekiu-infliacija/</t>
  </si>
  <si>
    <t>http://ct.moreover.com/?a=56702826465&amp;p=1lk&amp;v=1&amp;x=HoQopNGUgfCSfHDtULVcfQ</t>
  </si>
  <si>
    <t>https://bilis.lt/internetas/naujienos/svarbus-perspejimas-kiekvienam-is-musu-vos-viena-klaida-gali-kainuoti-visas-gyvenimo-santaupas-898903</t>
  </si>
  <si>
    <t>https://alkas.lt/2025/05/09/sukciai-naudojasi-naujuoju-artea-banko-pavadinimu/</t>
  </si>
  <si>
    <t>https://bilis.lt/finansai/naujienos/bankas-keicia-pavadinima-dalis-paslaugu-neveiks-gali-kilti-nepatogumu-pasake-viska-kas-svarbiausia-896975</t>
  </si>
  <si>
    <t>https://ukininkopatarejas.lt/naujienos/siauliu-banko-klientai-turetu-suklusti-laikinai-neveiks-dalis-paslaugu/</t>
  </si>
  <si>
    <t>https://alkas.lt/2025/05/02/siauliu-bankas-primena-apie-artejancius-pokycius/</t>
  </si>
  <si>
    <t>http://ct.moreover.com/?a=56636907331&amp;p=1lk&amp;v=1&amp;x=Qq-2gYrjmCzL16eMr1GIEg</t>
  </si>
  <si>
    <t>https://alkas.lt/2025/04/21/materialine-gerove-prasideda-nuo-planavimo/</t>
  </si>
  <si>
    <t>http://ct.moreover.com/?a=56526345883&amp;p=1lk&amp;v=1&amp;x=1yGK-mWveEh_Uh6Np598gw</t>
  </si>
  <si>
    <t>https://bilis.lt/finansai/naujienos/didesnes-materialines-geroves-link-ekspertai-pasake-kaip-planuoti-seimos-finansus-2025-metais-888565</t>
  </si>
  <si>
    <t>https://alkas.lt/2025/04/16/pasiruosimas-sventei-gali-tapti-nemenka-nasta-jusu-biudzetui/</t>
  </si>
  <si>
    <t>http://ct.moreover.com/?a=56495542909&amp;p=1lk&amp;v=1&amp;x=ZRFElq5T6RU0Ly1vdNUqbw</t>
  </si>
  <si>
    <t>http://ct.moreover.com/?a=56446586697&amp;p=1pe&amp;v=1&amp;x=IQGtQyF09s3CL4_S8NNEmw</t>
  </si>
  <si>
    <t>http://ct.moreover.com/?a=56446243935&amp;p=1lk&amp;v=1&amp;x=E7zPdcO2rzcecC2_IH5I8g</t>
  </si>
  <si>
    <t>http://www.vilkmerge.lt/siauliu-bankas-jau-geguze-taps-artea/</t>
  </si>
  <si>
    <t>http://ct.moreover.com/?a=56380518988&amp;p=1lk&amp;v=1&amp;x=WKsAnMpF0nxqzadOhQKdNA</t>
  </si>
  <si>
    <t>http://ct.moreover.com/?a=56373225409&amp;p=1lk&amp;v=1&amp;x=3LmkxU6L3jaQUaJ9XsTWBA</t>
  </si>
  <si>
    <t>http://ct.moreover.com/?a=56276193413&amp;p=1lk&amp;v=1&amp;x=HhM5CDcCw_uYZtI2wIkX3w</t>
  </si>
  <si>
    <t>https://telefonai.eu/internetas/naujienos/siauliu-banko-klientams---kritinis-perspejimas-vykstant-svarbiems-pokyciams-klientai-gali-susidurti-su-netiketais-issukiais-859142</t>
  </si>
  <si>
    <t>http://ct.moreover.com/?a=56254721111&amp;p=1lk&amp;v=1&amp;x=LSDOQG0-Cgj5OJh-kxAFsQ</t>
  </si>
  <si>
    <t>https://ukininkopatarejas.lt/naujienos/vilkyskiu-pienine-isigijo-marijampoles-pieno-konservu-skolas-siauliu-bankui/</t>
  </si>
  <si>
    <t>https://ukininkopatarejas.lt/naujienos/siauliu-bankas-ketina-keisti-pavadinima-i-artea/</t>
  </si>
  <si>
    <t>http://ct.moreover.com/?a=56197665792&amp;p=1lk&amp;v=1&amp;x=4gD2eURRHV_MK8OZUXT8tA</t>
  </si>
  <si>
    <t>https://alkas.lt/2025/03/07/siauliu-bankas-ruosiasi-keisti-pavadinima/</t>
  </si>
  <si>
    <t>https://jurbarkosviesa.lt/arteja-pokyciai-siauliu-bankas-ketina-keisti-pavadinima-i-artea/</t>
  </si>
  <si>
    <t>http://ct.moreover.com/?a=56188611991&amp;p=1lk&amp;v=1&amp;x=Vcx5c0OGeZkEhqlKJaodCg</t>
  </si>
  <si>
    <t>https://kaunas.kasvyksta.lt/2025/03/07/verslas/siauliu-bankas-keis-pavadinima/</t>
  </si>
  <si>
    <t>http://ct.moreover.com/?a=56162916185&amp;p=1lk&amp;v=1&amp;x=soBNETmzMaXsTkCUIGECdw</t>
  </si>
  <si>
    <t>https://alkas.lt/2025/02/23/siekdami-naujuju-metu-tikslu-lietuviai-apie-pinigus-pamirsta/</t>
  </si>
  <si>
    <t>https://alkas.lt/2025/02/15/vedant-smart-id-koda-isitikinkite-kad-tvirtinate-ne-sukciu-operacija/</t>
  </si>
  <si>
    <t>http://ct.moreover.com/?a=55949482283&amp;p=1lk&amp;v=1&amp;x=hZsU4GmcYTHyYg64LxT5-g</t>
  </si>
  <si>
    <t>https://jurbarkosviesa.lt/vedate-smart-id-koda-isitikinkite-kad-tvirtinate-savo-o-ne-sukciu-operacija/</t>
  </si>
  <si>
    <t>https://telefonai.eu/internetas/naujienos/tai-jau-galima-prilyginti-katastrofai-kritines-svarbos-perspejima-siuncia-vienas-is-salies-banku-reaguoti-butina-nedelsiant-790376</t>
  </si>
  <si>
    <t>ONLINE_NEWS</t>
  </si>
  <si>
    <t>Lithuanian</t>
  </si>
  <si>
    <t>Russian</t>
  </si>
  <si>
    <t>English</t>
  </si>
  <si>
    <t>Polish</t>
  </si>
  <si>
    <t>Europe</t>
  </si>
  <si>
    <t>Lithuania</t>
  </si>
  <si>
    <t>Vilnius</t>
  </si>
  <si>
    <t>Klaipeda</t>
  </si>
  <si>
    <t>Panev?žys</t>
  </si>
  <si>
    <t>Rokiškis</t>
  </si>
  <si>
    <t>Kaunas</t>
  </si>
  <si>
    <t>Šiaulių bankas gegužės mėnesį pakeis pavadinimą ir taps „Artea“ banku. Visuotinis banko akcininkų susirinkimas vienbalsiai priėmė sprendimą keisti vieno ilgiausiai veikiančių lietuviško banko pavadinimą, rašoma pranešime žiniasklaidai.
„Tai – istorinė akimirka ir vienas didžiausių bei reikšmingiausių pokyčių mūsų banko istorijoje. Šį pokytį tiesiogiai pajus maždaug pusė milijono šalies gyventojų, mūsų banko grupės klientų, taip pat tūkstančiai įmonių – verslo klientų ir partnerių.
Siekiame ir toliau būti dar arčiau savo klientų, teikti prieinamas, lanksčias ir modernias bankininkystės paslaugas.
„Artea“ – daugiau nei naujas vardas. Tai strateginis banko pokytis, kuris apima ir mūsų paslaugas, požiūrį į klientus, partnerius, darbuotojus, investuotojus ir bendruomenę. Laukti liko nebedaug“, – sako Šiaulių banko Administracijos vadovas Vytautas Sinius.
Pavadinimą keičiantis Šiaulių bankas išlieka didžiausiu lietuviško kapitalo banku šalyje. Pagrindiniai jo akcininkai, Lietuvos verslo lyderiai „Invalda INVL“, „Tesonet Global“, „Willgrow“, valdanti bendrovę „Girteka“, bei tarptautinis Europos rekonstrukcijos ir plėtros bankas (ERPB) – nesikeičia. Bankas turi ir kelis tūkstančius smulkių akcininkų Lietuvoje.
„Artea“ lietuviškumas atskleidžiamas ir per lietuviškų raštų įkvėptus dizaino motyvus bei žodžio skambesį. „Artea“ skamba panašiai, kaip lietuviškas žodis „artėja“, su kuriuo siejama ir pavadinimo reikšmė.
Banko grupė šiam pokyčiui nuosekliai ruošėsi ir artimiausiu metu sutelks dėmesį į tai, kad keičiant pavadinimą klientai nepajustų nepatogumų ir galėtų nepertraukiamai bei sklandžiai naudotis įprastomis paslaugomis – nuo kasdienės bankininkystės iki investavimo ir sprendimų verslui. Atnaujinus prekių ženklą, banko grupės įmonės paslaugas teiks vienu vardu „Artea“.
Klientams teikiamos paslaugos nesikeis. Nesikeis nei banko sąskaitos, nei prisijungimai prie savitarnos ar interneto banko. Keisti sutarčių ar banko kortelių taip pat nereikės. Apie pokyčius bankas visus klientus informuos individualiai iš anksto. Numatoma, kad prekių ženklu „Artea“ bankas pradės veikti gegužės 5 dieną.
„Suprantame, kad tai didelis pokytis daugeliui mūsų klientų ir tikimės, kad ši naujiena juos nudžiugins – augančiame banke jie galės rinktis dar daugiau aukštos kokybės kasdienės bankininkystės, taupymo, investavimo paslaugų.
Jautėme, kad dabartinis banko pavadinimas, su kuriuo užaugome ir tapome tokiu banku, kokiu esame dabar, neatspindi mūsų masto ir ambicingų tikslų tapti geriausiu banku Lietuvoje ir pirmu pasirinkimu šalies gyventojams bei verslui. Siekiame tapti banku, su kuriuo norisi augti“, – sako V. Sinius.</t>
  </si>
  <si>
    <t>С 5 мая Šiaulių bankas меняет название на Artea и сообщает, что перед переменами пройдет обновление информационных систем, самообслуживания, э-банкинга, мобильного приложения, поэтому часть услуг будет недоступна в ночь с воскресенья на понедельник.
Банк сообщает, что меняется не только его название, но и название группы. Компания SB Asset Management, которая управляет пенсионными фондами INVL, станет Artea Asset Management, страховая компания SB draudimas станет Artea Life Insurance, а SB lizingas – Artea lizingas.
Обновляется и название сайта, оно будет www.artea.lt.
„Э-банкинг и мобильное приложение Šiaulių bankas не будет работать 5 мая с полуночи до 7 ч.“, – сказано в сообщении.
„Сайт страхования не будет работать с 16 ч. 4 мая до 7 ч. 5 мая, самообслуживание пенсионного фонда с 22 4 мая до 7 ч. 5 мая, а самообслуживание SB lizingаs и мобильное приложение с 22 ч. 4 мая до 7 ч. 5 мая“, – отмечает банк.
В этот период клиенты не смогут подключиться к самообслуживанию пенсионных фондов, страхования, э-банкингу и мобильному приложению и выполнить в них разные действия: не смогут перевести деньги, оплатить покупки в э-магазинах и оплатить услуги по интернету.
Нельзя будет внести деньги на свой счет через банкомат или терминал Perlаs.
„Банковские карты, операции с наличными, банкоматы будут работать в обычном режиме“, – пишет Šiaulių bankas.
Банк рекомендует выполнить необходимые операции заранее или после 7 ч. 5 мая.</t>
  </si>
  <si>
    <t>Nuo gegužės 5 d. pavadinimą į „Artea“ keičiantis „Šiaulių bankas“ skelbia, kad prieš pokyčius bus atnaujinamos informacinės sistemos, paslaugų savitarnos, interneto bankas ir mobiliosios programėlės, todėl dalis paslaugų iš sekmadienio į pirmadienį neveiks.
Nuo gegužės 5 d. pavadinimą į „Artea“ keičiantis „Šiaulių bankas“ skelbia, kad prieš pokyčius bus atnaujinamos informacinės sistemos, paslaugų savitarnos, interneto bankas ir mobiliosios programėlės, todėl dalis paslaugų iš sekmadienio į pirmadienį neveiks.
Bankas praneša, kad keičiasi ne tik jo, bet ir grupės įmonių pavadinimai. INVL pensijų fondus valdanti „SB Asset Management“ tampa „Artea Asset Management“, gyvybės draudimo bendrovė „SB draudimas“ tampa „Artea Life Insurance“, o „SB lizingas“ – „Artea lizingu“.
Atnaujinama ir banko interneto svetainė, kuri bus pasiekiama www.artea.lt.
„Šiaulių banko interneto bankas ir mobilioji programėlė neveiks gegužės 5 d. nuo vidurnakčio iki 7 val. ryto“, – rašoma pranešime.
„Draudimo savitarna neveiks nuo gegužės 4 d. 16 val. iki gegužės 5 d. 7 val. ryto, pensijų savitarna neveiks nuo gegužės 4 d. 22 val. iki gegužės 5 d. 7 val. ryto, o „SB lizingo“ savitarna ir mobilioji programėlė gali patirti trikdžių nuo gegužės 4 d. 22 val. iki gegužės 5 d. 7 val. ryto“, – pridūrė bankas.
Šiuo laikotarpiu klientai negalės prisijungti prie pensijų ir draudimo savitarnų, interneto banko ir mobiliosios programėlės bei atlikti jose veiksmų, negalės atlikti momentinių mokėjimų ar atsiskaityti e. parduotuvėse, taip pat už internetu įsigytas paslaugas, jeigu operacija tvirtinama per interneto banką.
Nebus ir galimybės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 rašo „Šiaulių bankas“
Bankas rekomenduoja suplanuotas operacijas interneto banke ar savitarnose atlikti anksčiau arba palaukti gegužės 5 d. ryto.
Pavadinimą į „Artea“ keičiantis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t>
  </si>
  <si>
    <t>Viena transporto įmonė gegužės pabaigoje mėgino pervesti 45 tūkst. eurų iš savo sąskaitos Lenkijos PKO banke į esančią „Artea“ banke. Pastarajam paprašius papildomų dokumentų, kurių įmonė neturėjo, lėšos kažin kur pasiklydo – įmonė jau mėnesį aiškinasi, kodėl pinigai negrįžta atgal į banko Lenkijoje sąskaitą. Institucijos aiškių receptų, ką daryti šioje situacijoje, nepateikia bei mini, kad visoje įvykių grandinėje ne paskutinis vaidmuo tenka ir bankams tarpininkams.
Pervežimų paslaugas teikiančios įmonės vadovas Saulius (tikras vardas ir pavardė bei įmonės pavadinimas redakcijai žinomi) pasakojo, kad gegužės 29 dieną iš įmonės sąskaitos Lenkijos PKO banke buvo padaryti keli skubūs pavedimai, kurie turėjo įmonės sąskaitą „Artea“ banke pasiekti dar tą pačią dieną. Atskirais pavedimais pervesti 7300, 9000, 9970, 9950 ir 9000 eurų.
Kaip pasakojo įmonės vadovas, šių pinigų kilmė – Nyderlandų įmonė, lėšos skirtos apmokėti gėlių pervežimui iki Latvijos muitinės terminalo.
Tą pačią dieną, pasak Sauliaus, „Artea“ bankas paprašė pateikti pinigų kilmę įrodančius dokumentus.
„Buvo pateikti CMR važtaraščiai (tarptautinio krovinio vežimo dokumentai – aut. pastaba) su sąskaitomis faktūromis. Bankas paprašė pateikti papildomų dokumentų, kurių mes neturėjome, nes jie kaip paslaugos tiekėjui neprivalomi“, – aiškino jis.
Tarp „Artea“ prašomų dokumentų buvo eksporto deklaracijos, tačiau vadovas sakė, kad pagal praktiką užtenka pateikti CMR važtaraščius.
Nepateikus prašomų dokumentų lėšos turėjo grįžti atgal į sąskaitą PKO banke, tačiau tas iki šiol nėra įvykę. Sauliaus teigimu, nors „Artea“ informavo, kad pinigus birželio 3 dieną grąžino, jų sąskaitoje bendrovė nepamatė.
„Negrįžus lėšoms į PKO banką per 48 valandas, kasdien po kelis kartus kontaktavome su „Artea“, kad patikrintų situaciją dėl lėšų grąžinimo. Kiekvieną kartą atsiliepdavo vis naujas vadybininkas, nors buvo prašoma pasidalinti kontaktais vadybininko, kuris atliko lėšų grąžinimą. Kiekvieną kartą buvome patikinti, kad lėšos grąžintos tinkamai ir dar šiek tiek reikia luktelti.
Birželio 11 dieną banko paprašėme pateikti SWIFT mokėjimo kopijas, kurias pateikėme PKO bankui. Pagal pateiktus dokumentus PKO banko vadybininkė nemato pinigų nei prie vykdomų, nei prie laukiančių eilėje įskaitymui. Paaiškinus situaciją vienai iš „Artea“ vadybininkų buvo paaiškinta, kad galimai pinigai pasiklydo banke korespondente“, – situaciją nupasakojo įmonės vadovas ir pridūrė, kad įmonei taip pat buvo pateiktas bankų korespondentų sąrašas, kuriuose reikėtų ieškoti pinigų.
„Bet juk tai yra ne mūsų kompetencija užklausinėti“, – reagavo jis.
Bankai korespondentai yra tokie bankai, kuriuose mokėtojo arba gavėjo bankas turi lėšoms pervesti skirtas korespondentines sąskaitas.
Tiesa, kai dar kartą susisiekė su „Artea“, įmonė išgirdo paaiškinimą, kad vadybininkė per ankstesnį pokalbį suteikė netinkamą informaciją ir tik pats bankas gali kreiptis į banką korespondentą, todėl PKO bankas turi ieškoti pasiklydusių lėšų.
„Taip išeina, kad pinigai buvo įskaityti į „Artes“ banką, jie juos pervedė atgal, pavedimai kažkur pradingo, ir mes neatgauname pinigų“, – nusivylimo neslėpė pašnekovas.
„Defli“ susisiekus su „Artea“ banku, įstaigos komunikacijos vadovas Saulius Jarmalis sakė, kad vertinant dalykinius santykius su klientu konkrečios situacijos komentuoti negali.
„Artea“ bankas, kaip ir kitos šalies finansų įstaigos, nuolat stebi savo klientų dalykinius santykius, ir gali paprašyti pateikti dokumentus ar informaciją, patvirtinančią dalykinių santykių su banku tikslą ir pobūdį, sąskaitose esančių lėšų, taip pat kito turto kilmę, naudos gavėjus ir kita, kad galėtų tinkamai vykdyti pinigų plovimo ir teroristų finansavimo prevenciją, kaip numatyta Pinigų plovimo ir teroristų finansavimo prevencijos įstatyme“, – komentavo S. Jarmalis.
Jeigu klientas nepateikia išsamios informacijos ar dokumentų, kurių bankas prašo, kad galėtų įsitikinti ar operacijos nepažeidžia teisės aktų reikalavimų, mokėjimai nėra įskaitomi, o lėšos grąžinamos siuntėjui, patvirtino jis.
„Svarbu žinoti, kad jei lėšų pervedimo kelyje dalyvauja kiti bankai (korespondentai), lėšų grąžinimas siuntėjui priklauso ir nuo tų bankų vykdomos politikos. Lėšoms „paklydus“ visuomet bendradarbiaujame su klientu ir bankais korespondentais, kad problema būtų išspręsta kuo greičiau“, – sakė S. Jarmalis.
Paklausus, kas šiuo atveju buvo bankas tarpininkas, atstovas nurodė, kad „korespondentai yra Vokietijos bankai“.
„Delfi“ pasiteiravo įmonės, ar jos vežamos prekės neatsiduria Rusijoje. Vadovas komentavo, kad šis krovinys, ko gero, buvo skirtas Kirgizijos arba Kazachstano rinkai.
„Be to, skintos gėlės nėra sankcionuota prekė“, – pažymėjo jis.
Vadovas pridūrė, kad banko „Artea“ prašymų pateikti dokumentus įmonė „sulaukia nuolat“, todėl jau atsidarinėja sąskaitą kitame banke.
„Delfi“ susisiekė ir su PKO banku Lenkijoje, tačiau jo spaudos tarnyba situaciją komentuoti atsisakė.
„Dėl banko paslapties taisyklių negalime komentuoti šio klausimo. Galime tik bendrai paminėti SWIFT pervedimų atveju taikomas procedūras. Bankas atsakytų tik tuo atveju, jei gautų oficialų paklausimą autentifikuotu SWIFT pranešimu iš mokėjimą gavusio banko arba jei klientas inicijuotų tyrimą“, – teigiama atsakyme „Delfi“.
Savo ruožtu Lietuvos bankas komentare „Delfi“ sakė, kad pagal Mokėjimų įstatymą bendra taisyklė nurodo, jog tuo atveju, kai mokėjimo nurodymą tiesiogiai inicijuoja mokėtojas, jo finansų įstaiga atsako mokėtojui už tinkamą operacijos įvykdymą. Nebent mokėtojo finansų įstaiga žino ir gali jam bei lėšų gavėjo finansų įstaigai patvirtinti, kad gavėjo finansų įstaiga gavo mokėjimo operacijos sumą.
„Tai iš esmės reiškia, kad mokėjimo nurodymas laikomas įvykdytu tik tada, kai gavėjo finansų įstaiga gauna lėšas. Už tinkamą mokėjimo nurodymo įvykdymą prieš mokėtoją ar lėšų gavėją visais atvejais atsako jo paties finansų įstaiga, nepriklausomai nuo to, kad mokėjimo nurodymui įvykdyti finansų įstaiga buvo pasitelkusi tarpininką, pavyzdžiui, banką korespondentą“, – komentare sakė ekspertai.
Pasak centrinio banko, reikėtų kreiptis į tą finansų įstaigą, kuriai buvo pateiktas mokėjimo nurodymas dėl lėšų pervedimo.
„Taip pat atkreipiame dėmesį, kad mokėjimo operacijos vykdymas gali būti sustabdytas abiejų finansų įstaigų dėl su pinigų plovimo ir teroristų finansavimo prevencijos reikalavimų vykdymo susijusių priežasčių.
Atsakant į klausimą, ar dažnai pasitaiko atvejų, kai lėšos pasiklysta – jų būna, bet tokie atvejai išsprendžiami abiejų finansų įstaigų pastangomis atsekant mokėjimo operacijos lėšų judėjimą“, – teigė reguliuotojas.</t>
  </si>
  <si>
    <t>Šiaulių bankas объявляет о планах с мая сменить название и символику. Если акционеры банка одобрят это решение, финансовое учреждение будет называться Artea.
Это изменение необходимо для того, чтобы продемонстрировать, что банк действует по всей Литве, а не в одном городе или регионе страны, поясняет Витаутас Синюс, руководитель администрации финансовой компании.
„Мы надеемся, что новое название и символика будут способствовать тому, что больше клиентов выберут нас“, - сказал В. Синюс на пресс-конференции во вторник.
Акционеры банка намерены принять решение об изменении названия 31 марта.
По словам Раймонды Гудайте, руководителя Отдела маркетинга и коммуникаций банка, банк не собирается менять свой слоган – „Банк ближе к вам“.
„Желая выделиться как литовский банк, работающий именно на этом рынке, мы подтверждаем свое обещание – мы и впредь будем ближе к нашим клиентам. Мы продолжим стремиться создавать проекты для литовского рынка и клиентов страны“, - пояснила Р. Гудайте.
В настоящее время группа Šiaulių bankas объединяет банк, компанию по управлению инвестиционными и пенсионными фондами SB Asset Management, компанию по страхованию жизни SB draudimas и лизинговую компанию SB lizingas.
Как пояснила Р. Гудайте, в будущем эти компании будут объединены.
„До сих пор у нас было 4 разных торговых знака для банковского дела, страхования, инвестиций и клиентского финансирования. Теперь мы планируем это изменить и в будущем объединить их в один – Artea“, - прокомментировала она.
Банк также планирует изменить свою визуальную символику. Новая символика будет основана на традиционных литовских узорах тканей.</t>
  </si>
  <si>
    <t>Pieno perdirbimo grupės „Vilvi Group“ valdoma Vilkyškių pieninė įsigijo reikalavimo teisę į „Marijampolės pieno konservų“ ir „Lukšių pieninės“ bankui nepadengtus įsipareigojimus, pranešta biržoje.
„VILVI Group“ priklausanti „Vilkyškių pieninė“ sudarė reikalavimo teisės perėmimo sutartį su „Šiaulių banku“, dokumentų priėmimo – perdavimo aktas pasirašytas 2025 m. vasario 24 d.
Reikalavimo teisė susideda iš „Marijampolės pieno konservų“ ir „Lukšių pieninės“ bankui nepadengtų įsipareigojimų, bei yra apsaugotos šių bendrovių turtu ir kitais papildomais garantais. Reikalavimo teisė įsigyta nuosavomis „Vilkyškių pieninės“ lėšomis. Atsižvelgiant į sutartyje numatytą konfidencialumo įsipareigojimą, sandorio suma šiuo metu nėra atskleidžiama“, – rašoma „Nasdaq“ trečiadienį išplatintame pranešime.
„Vilvi Group“ vadovas Gintaras Bertašius naujienų agentūrai BNS teigė, kad bus siekiama įsigyti 100 proc. „Marijampolės pieno konservų“ akcijų.
„Sieksime nupirkti ir akcijas, sieksime 100%. Bet labai pabrėžiu, kad mes čia sieksime. (...) Kol kas daugiau ne (komentuoti negaliu – BNS)“, – sakė G. Bertašius.
Jis taip pat BNS teigė negalintis pasakyti, kada galės atskleisti daugiau informacijos.
Anksčiau skelbta, kad „Marijampolės pieno konservai“ bus parduodami Lenkijos pieno perdirbimo įmonei, tačiau BNS žiniomis, Lenkijos įmonė šių planų atsisakė.
Primenama, kad praėjusių metų gruodį Vilniaus apygardos teismas paliko galioti anksčiau priimtą teismo sprendimą testamento nuginčijimo byloje, kad mirusio vieno turtingiausių Lietuvos verslininkų, Marijampolės pieno konservai savininko Raimondo Karpavičiaus palikimas atitenka jo antrajai žmonai Aistei Karpavičienei ir jo broliui Henrikui Karpavičiui. Į teismą buvo kreipęsis mirusiojo verslininko sūnus Rokas Karpis, jis nesutiko su tėvo testamentu.
Pastaruosius kelis metus įmonės „Marijampolės pieno konservai“, kuriai iki šiol vadovauja velionio Raimondo Karpavičiaus brolis Henrikas Karpavičius, finansiniai rezultatai nuosekliai prastėjo – 2021 m. bendrovė patyrė 1,15 mln. eurų grynojo nuostolio, 2022 m. – 1,92 mln. eurų, o 2023 m. grynasis nuostolis dar beveik padvigubėjo ir pasiekė 3,85 mln. eurų. Įmonės pardavimo pajamos 2023 m., palyginti su 2022 m. taip pat krito kone dvigubai – nuo 151,4 mln. eurų iki 82,16 mln. eurų.</t>
  </si>
  <si>
    <t>Pirmadienį Šiaulių banko grupė oficialiai pakeitė pavadinimą ir nuo šiol vadinsis „Artea“ vardu. Atstovai pristatė svarbiausius pokyčius ir plačiau papasakojo, kas laukia šio banko klientų ir kodėl imtasi pokyčių.
„Tai yra oficialu. Šiaulių bankas keičia pavadinimą į „Artea“, – pirmadienį žurnalistams pristatyme kalbėjo „Artea“ administracijos vadovas ir valdybos pirmininkas Vytautas Sinius ir pridūrė, kad tai yra istorinis įvykis per trisdešimtmetį.
Nors beveik dešimt metų buvo svarstyta apie pavadinimo keitimą, tačiau pokyčiams intensyviai pradėta ruoštis prieš metus, pavadinimo ir vizualinio identiteto keitimą įtvirtinant ir grupės strategijoje.
Kaip buvo skelbta anksčiau, lietuviško kapitalo bankas keičia vizualinį identitetą, o 4 skirtingus prekės ženklus nuo gegužės vienys „Artea“ pavadinimas.
Šiam pokyčiui bankas jau atnaujino informacines sistemas, savitarnas ir programėles. Dėl šios priežasties kurį laiką dalis paslaugų iš sekmadienio į pirmadienio vakarą klientams galėjo būti neprieinamos.
Kaip rašoma išplatintame pranešime žiniasklaidai, „Artea“ pervadinti ir INVL II ar III pakopos pensijų fondai, „SB draudimas“ tapo „Artea Life Insurance“, o naujas „SB lizingo“ vardas – „Artea lizingas“.
Teigiama, kad banko skyrių iškabos keičiamos palaipsniui, tad dar kurį laiką klientai bei praeiviai matys ir Šiaulių banko pavadinimą.
Klientams dėl įmonių grupės pokyčių, kaip praneša bankas, nieko daryti nereikia. Teigiama, kad visi prisijungimai prie banko paslaugų, savitarnų adresai, taip pat sutartys, paslaugų įkainiai, klientų aptarnavimo skyriai išliks kaip buvę.
Šiaulių banko mokėjimo kortelės galios toliau iki datos nurodytos ant kortelės. Banko atstovai tikina, kad paslaugų kainodara bent jau kol kas nesikeis.
„Naująjį istorijos puslapį verčiame turėdami didelį klientų pasitikėjimą, kuris įkvepia, o kartu įpareigoja išsaugoti ir išryškinti tai, ką klientai vertina labiausiai – esame ekspertiški, lankstūs, prieinami ir, svarbiausia, lietuviški. Užaugome ir tokiais tapome su Šiaulių banko vardu.
Vis dėlto, esame arčiau visos Lietuvos ir turime ambicijų tapti geriausiu banku – pirmuoju pasirinkimu šalies gyventojams bei verslui. Naujas pavadinimas – yra strateginis sprendimas, kuris sustiprins mūsų galimybes šio tikslo siekti“, – sako V. Sinius.
V. Siniaus teigimu, pavadinimo ir vizualinio identiteto keitimas yra tik vienas iš pokyčių. Ateityje planuojama ir daugiau pakeitimų, susijusių su bankine sistema, prieinamumu mažmeninėje rinkoje, plečiant privačių klientų ratą ir tiekiamas paslaugas.
Anot V. Siniaus, taip bus siekiama stiprinti lietuvišką prekių ženklą tarptautinių kompanijų dominuojamoje bankų rinkoje. Taip pat pabrėžiamas artumas ir gera kliento patirtis. Be kita ko, orientuojamasi ir į modernumą, universalumą.
Į naujo pavadinimo kūrybos procesą buvo įsitraukę banko darbuotojai ir partneriai, teikę įvairiausias idėjas.
„Ieškodami žodžio, apibūdinančio glaudų ryšį su klientais, svarstėme net 80 skirtingų variantų, ir pasirinkome „Artea“, modernų, tačiau lietuviškai skambantį pavadinimą, kuris lengvai pritaikomas bei atpažįstamas ir tarptautiniame kontekste“, – pranešime cituojama „Artea“ Rinkodaros ir komunikacijos vadovė Raimonda Gudaitė.
Kaip žurnalistams pristatė atstovė, galvojant pavadinimą, buvo atkreiptas dėmesys į skambesį, formą, reikšmę.
Naujus banko grafinius elementus įkvėpė tradiciniai lietuviški raštai ir tradiciniai simboliai, dizaineriai jiems suteikė modernią formą, dinamiką, judesį. Skirtingi vizualiniai identitetai bus pritaikomi verslo klientams ir privatiems klientams.
Pasak Daivos Šorienės, „Artea“ Verslo tarnybos vadovės ir valdybos narės, verslo klientai (daugiau nei 20 tūkst.) užima 15 proc. verslo finansavimo rinkos. Taip pat daugiau nei 3 000 daugiabučių finansuoti iš „Artea“ modernizavimo fondų.
Viešai apie ketinimą keisti pavadinimą bankas pranešė kovo pradžioje – prieš visuotinį banko akcininkų susirinkimą, o kovo 31 dieną visuotiniame Šiaulių banko akcininkų susirinkime vienbalsiai priimtas sprendimas keisti pavadinimą į „Artea“ bankas.
Gegužės 5 d. nauji banko įstatai su nauju pavadinimu įregistruoti Lietuvos juridinių asmenų registre – Šiaulių bankas oficialiai tapo „Artea“.
„Artea“ bankas skaičiuoja, kad turi daugiau nei 500 tūkst. privačių klientų, kurie gali naudotis kasdienės bankininkystės, finansavimo, investavimo ir draudimo paslaugomis.
ELTA primena, pagrindiniais banko akcininkais po pavadinimo pakeitimo išliks turto valdymo bendrovė „Invalda INVL“, konsultacijų bendrovės „Tesonet Global“ ir „Willgrow“ bei tarptautinis Europos rekonstrukcijos ir plėtros bankas (ERPB).</t>
  </si>
  <si>
    <t>Nuo pirmadienio Šiaulių banko grupė pavadinimą ir prekės ženklą pakeitė į „Artea“.
Tokį sprendimą kovo pabaigoje vienbalsiai priėmė visuotinis grupės akcininkų susirinkimas.
Kaip skelbė bankas, „Artea“ pavadinimą pasiūlė nepriklausomo stebėtojų tarybos nario Tomo Okmano pasitelkta verslų vystytojo bei investuotojo „Tesonet“ komanda.
Prie naujo prekės ženklo taip pat dirbo dizaino grupė „Synthesis Consulting Group“, kūrusi naujus „Žalgirio“, „Igničio“ ir Lietuvos pristatymui užsienyje naudojamo „Lithuania Co-create“ ženklus.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
Kaip yra teigusi Šiaulių banko rinkodaros ir komunikacijos departamento vadovė Raimonda Gudaitė, nors anksčiau bendrovės turėjo 4 skirtingus prekės ženklus, nuo gegužės juos visus vienys „Artea“.
Taip pat bankas keičia vizualinę simboliką, ji bus paremta tradiciniais lietuviškais audinio raštais.</t>
  </si>
  <si>
    <t>В пятницу банк Šiaulių bankas объявил о намерении сменить название на Artea. По его мнению, именно так должно произойти объединение всех компаний этой группы.
"Смена товарного знака – это стратегическое изменение – часть фундаментальной трансформации банка, которую мы начали в прошлом году“, – цитируется в сообщении руководитель администрации Šiaulių bankas Витаутас Синюс.
По его словам, цель нового бренда – выйти на этап современного банка, сохранив при этом литовскость и стремление быть ближе к каждому человеку.
Решение о переименовании банка будет принято акционерами банка 31 марта.
Помимо переименования, банк в настоящее время внедряет современную основную банковскую платформу, основанную на облачных технологиях.
В прошлом году Šiaulių bankas представил амбициозную стратегию к 2029 году стать лучшим банком Литвы и значительно увеличить число как частных, так и бизнес-клиентов.
В настоящее время группа Šiaulių bankas объединяет банк, компанию по управлению инвестиционными и пенсионными фондами SB Asset Management, компанию по страхованию жизни SB draudimas и лизинговую компанию SB lizingas.</t>
  </si>
  <si>
    <t>Penktadienį Šiaulių Bankas on Friday announced a plan to change its name to Artea Bankas in an aim to bring all the group’s companies together under one brand, Artea.
“The rebranding is a strategic initiative – part of the fundamental transformation of the bank that we have announced last year,” says Vytautas Sinius, CEO of Šiaulių Bankas.
With the new brand Šiaulių Bankas is entering a new stage of a modern bank, while maintaining its Lithuanian identity and the ambition to be closer to every person, according to the CEO.
Shareholders will meet on 31 March 2025 to vote on a draft decision to approve a new version of the Articles of Association of Šiaulių Bankas, which, among other things, proposes the change of the bank’s name to Artea Bankas.
In addition to the brand refresh, the bank is currently implementing a highly modern cloud-based core banking platform. The new banking platform is scheduled to be rolled out next year.
Šiaulių Bankas last year announced its updated strategy to become the best bank in Lithuania by 2029. The bank aims to significantly grow the number of both private and corporate customers.</t>
  </si>
  <si>
    <t>„Artea“ bankas įspėja, kad šiuo metu pastebima itin didelio masto sukčiavimo ataka. Sukčiai siunčia el. laiškus, atkartojančius banko stilių, su kvietimu peržiūrėti dokumentus ir prisijungti prie interneto banko. „Artea“ banko ekspertai teigia, kad ši sukčiavimo schema itin pavojinga, nes atsiųstos nuorodos veda į netikras, banką atkartojančias svetaines, kuriose suvedus duomenis, šiuos pasisavina sukčiai.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D. 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 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pabrėžia D. Kolmatsui.
„Artea“ bankas primena, kad jei kyla įtarimų dėl matomos nuorodos, gauto laiško ar SMS žinutės, prieš atliekant bet kokius veiksmus pasikonsultuokite su banko darbuotojais nemokamu tel. nr. +370 610 44447 arba el. paštu info@artea.lt.</t>
  </si>
  <si>
    <t>Paaiškėjus pirminiam siūlomų mokestinių pakeitimų planui, kurį Finansų ministerija pristatė koalicijai, ekonomistai kelia klausimus dėl politikų komunikacijos. Jų teigimu, visuomenei gali kilti klausimų, kur nukeliaus papildomai surenkamos lėšos: ar rinkiminių pažadų įgyvendinimui, ar gynybos poreikių finansavimui.
Taip pat abejonių ekspertams kyla dėl numatyto darbo santykių ir individualios veiklos pajamų suvienodinimo, kuris gyventojus gali paskatinti keisti veiklos formas, be to, neapgalvotas pelno mokesčio kėlimas esą gali daryti neigiamą poveikį verslo konkurencingumui.
Politikų planus įvertinusi „Šiaulių banko“ vyriausioji ekonomistė Indrė Genytė-Pikčienė sako, kad keliami ambicingi gynybos planai dabartiniame dabartiniame „kosmetinių“ mokesčių plane ne itin atsispindi.
„Mums visiems, kaip mokesčių mokėtojams, reikia suvokti dabartinės situacijos sudėtingumą ir poreikius, kurie yra neišvengiami – tai yra ambicingas gynybos tikslas, kuris siekia 5-6 proc. bendrojo vidaus produkto, ir atitinkamai šiam tikslui pasiekti turės būti mokestinių korekcijų. Bet stebint bendrą mokesčių paketą, kol kas neatrodo, kad tos mokesčių korekcijos būtų labai drastiškos ir radikalios – išties tai pakankamai švelnūs mokestiniai pakeitimai“, – Eltai ketvirtadienį sakė ekspertė.
Finansų ministerijos koalicijai pristatytame mokesčių pakete, su kuriuo susipažino ELTA, numatyti siūlymai įvesti mokestį saldiesiems gėrimams bei ne gyvybės draudimo sutartims, plėsti nekilnojamo turto (NT) tarifo taikymą, didinti pajamų mokesčio progresyvumą bei peržiūrėti tam tikras lengvatas.
Šiuos pokyčius trečiadienį aptarė iš valdančiosios koalicijos partijų atstovų sudaryta darbo grupė.
Pasak I. Genytės-Pikčienės, politikai turėtų tiksliai iškomunikuoti, kuri didesnių mokesčių dalis keliaus tiesiai šalies gynybos reikmėms, nes taip pokyčius priimti bus lengviau, jie visuomenėje sulauks mažiau pasipriešinimo.
„Kol kas panašu, kad tai bus į bendrą katilą keliausiančios papildomos pajamos ir dėl jų efektyvaus panaudojimo kyla daug klausimų“, – teigė ekonomistė.
„Manau, reikėtų vengti tokio informacinio piktnaudžiavimo, prisidengiant gynybos poreikiais ir tomis tokiomis labai kertinėmis, pamatinėmis valstybės funkcijomis, kaip švietimo ir sveikatos apsaugos. Reikėtų vengti didinti mokesčius ir tuo pačiu didinti kokias nors tikrai populistines užmačias ir neefektyvias išlaidas, kurių išties buvo labai apstu rinkimės kampanijos metu“, – pažymėjo I. Genytė-Pikčienė.
Pasak jos, svarbu, kad surinktos papildomos lėšos „nebūtų pravalgomos“.
„Manau, tos tikslesnės sąsajos, kur keliaus pinigai, kaip jie bus panaudojami (…) būtų labai svarbūs argumentai šios mokesčių reformos sėkmei. (…) Prioritetizavimas irgi yra labai svarbus“, – dėstė I. Genytė-Pikčienė.
Siūloma, kad nekilnojamojo turto (NT) apmokestinimo kartelė būtų mažinama nuo 150 tūkst. iki 20 tūkst. eurų.
Būtų taikomi skirtingi tarifai, priklausomai nuo NT vertės – 0,2 proc. (nuo 20 tūkst. eurų), 0,5 proc. (nuo 150 iki 300 tūkst. eurų), 1 proc. (nuo 300 tūkst. eurų) arba 2 proc. (nuo 500 tūkst. eurų).
Ekonomistas Marius Dubnikovas tikino teigiamai vertinantis NT mokesčio „visuotinumą“, tačiau mato poreikį toliau diskutuoti apie tarifų dydžius, kurių poveikis gali kelti nuomos kainas.
„(Tarifai – ELTA) yra labai aukšti, ypatingai vertingesniam turtui, diskusijų metu jie galėtų būti mažinami, nes jie darys įtaką rinkai, gali ją šaldyti. Iš kitos pusės tai audrins nuomos kainas, nes jį mokės ne nuomojantys butus, o jų nuomininkai, kurie turės padengti (kainas – ELTA). Nuoma brangs, galimai reikšmingai, ypač didmiesčiuose“, – Eltai pažymėjo ekonomistas.
Tiesa, pasak jo, „keista“ yra ir 20 tūkst. eurų minimalios kartelės riba, mat „nėra nuosavybės, kuri vertėtų mažiau“.
Tuo metu I. Genytė-Pikčienė pridūrė pasigendanti aiškesnių didesnio biudžeto surinkimo iš NT apmokestinimo sąsajų su Valstybės gynybos fondo pildymu.
„Jeigu mes turime nekilnojamojo turto, mes tikrai esame suinteresuoti, kad tas turtas būtų ginamas, būtų saugus šitame sudėtingame geopolitiniame kontekste“, – kalbėjo „Šiaulių banko“ ekonomistė.
Pradiniame mokesčių pakeitimų variante siūloma gyventojų pajamų mokesčio (GPM) tarifą taikyti pagal pajamų dydį, o ne priklausomai nuo jų rūšies – metinių pajamų sumai viršijant 60 proc. vidutinio darbo užmokesčio (VDU), taikyti 32 proc. tarifą, šios ribos nepasiekus – 20 proc. atskirai darbo, individualios veikloms ir kitoms pajamoms.
I. Genytė-Pikčienė kėlė klausimą, ar priėmus pokyčius vykdyti individualią veiklą dar apsimokės, taip pat kodėl siūlymai neliečia konkrečių veiklos formų, pavyzdžiui, mažųjų bendrijų.
„Būtų svarbu suvokti, kiek liks tų verslo formų po pakeitimų, nes yra lygiagrečiai šiems mokesčių pakeitimais ir juridinių formų iniciatyva – pagrindinis šio GPM pakeitimas yra nutaikytas į individualios veiklos, matyt, juridinės formos apmokestinimo pokytį. (…) Yra klausimų, ar neatsiras galimybė tiesiog pasikeisti juridinę formą (į mažąją bendriją – ELTA) ir išvengti tų mokesčių padidėjimo“, – teigė ekonomistė.
„(Individualios veiklos – ELTA) privalumų čia daug tikrai nelieka, ji būdavo tuo ir patraukli, kad tai yra pakankamai simplifikuota, paprasta forma, mokestinė našta irgi mažesnė, nes ši veikla labiau tokiems nepriklausomiems kūrėjams skirta juridinė forma“, – kalbėjo I. Genytė-Pikčienė.
M. Dubnikovo teigimu, siūlymais suvienodinti darbo santykius ir individualią veiklą „žengiama per toli“ – jis pat neatmeta, jog pokyčiai pastūmėtų individualią veiklą vykdančius gyventojus keisti veiklos formą.
„Atsiras pagrindas mažinti apmokestinamų pajamų kiekį ir tai gali turėti priešingą efektą – iš noro turėti papildomų pajamų ir padaryti mokestinį teisingumą gausis priešingas atvejis, bus įdėta daugiau darbo, bet mokesčių bus surenkama tiek pat ar galimai mažiau“, – tikino M. Dubnikovas.
Jo teigimu, kartu nukrypstama nuo Pasaulio banko ir Europos Komisijos (EK) rekomendacijų.
„Skirtingos veiklos yra apmokestinamos skirtingai – kai žiūrime pagal Pasaulio banko ir Europos Komisijos rekomendacijas, (…) formuluotė yra tokia, kad apmokestinimas turi priartėti vienas prie kito, bet tai nereiškia, jog jie turi būti vienodi, nes skirtingos veiklos reikalauja skirtingų apimčių, kapitalo intensyvumo ir pan.“ – aiškino jis.
Tuo metu pelno mokestį siūloma didinti 2 procentiniais punktais: stambioms įmonėms – nuo 16 iki 18 proc., lengvatinį tarifą – nuo 6 iki 8 proc.
I. Genytės-Pikčienės teigimu, neapgalvotas šio mokesčio kaitaliojimas gali pakenkti šalies konkurencingumui, todėl reikia veikti atsargiai.
„Pelno mokesčio kėlimas, matyt, turėtų būti pristatomas kartu su 0 proc. tarifu refinansuojamam pelnui arba didesnio turto nudėvėjimo pasiūlymu – toks ir yra (numatytas – ELTA), tai iš tikrųjų tų manevro laisvės aspektų verslui tikrai turi būti“, – pažymėjo ji.
Siekiant skatinti investicijas, planuojami pokyčiais ilgalaikį turtą įsigyjančioms įmonėms – šios kainos atskaitymas vyktų iš karto, netaikant nusidėvėjimo normatyvų. Pokytį planuojama taikyti turto grupėms, susijusioms su „žaliuoju“ kursu ir inovacijomis, bet nepatenkančioms į investicinio projekto lengvatą.
M. Dubnikovas teigė, jog nors su didesniu verslo pelno apmokestinimu susiję siūlymai nenustebino, link jų judama ir kaimyninėse šalyse, tačiau atkreipė dėmesį, kad biudžeto didėjimas iš ekonomikos augimo dėl tokių sprendimų gali lėtėti.
„Ypač Baltijos šalyse, kur mokesčiai yra mažesni, vertinant, jog pas mus yra ir pelno, ir dividendų mokestism mūsų konkurencija su kaimyninėmis šalims yra sunki. (…) Svarbiausia, jog jeigu keliamas tikslas iš ekonomikos augimo yra gauti daugiau mokesčių, tai tokie sprendimai yra žalingi verslo plėtojimui“, – dėstė ekonomistas.
Siūloma papildomas lėšas gynybai sugeneruoti įvedant ir saldintų gėrimų apmokestinimą – vadinamąjį „cukraus mokestį“, kuris, skaičiuojama, sugeneruotų 25 mln. eurų.
Numatyti du mokesčio tarifai – gėrimams, kuriuose cukraus kiekis neviršija 8 gramų 100 mililitrų, būtų taikomas 7,4 eurų tarifas už 100 litrų, viršijant 8 gramus 100 ml bei energetiniams gėrimams būtų taikomas 21 euro už 100 litrų tarifas.
I. Genytė-Pikčienė suabejojo, ar naujas mokestis būtų efektyvus, mat valstybei didintų biurokratinę naštą – anot jos, galbūt vietoje to būtų verta svarstyti paprasčiau įgyvendinamą pridėtinės vertės mokesčio (PVM) kėlimą.
„Kyla klausimų, kiek naujo mokesčio administravimas kainuotų pačiai valstybei, ar tai būtų efektyvu, ar atsižvelgta šitą mokestį konstruojant, nes tikrai tas pajamų mastas nėra įspūdingas. Tokiomis aplinkybėmis, kai yra poreikis tvaresnių pajamų šaltinių, galbūt reikėtų galvoti apie gerokai efektyvesnius sprendimus, susijusius su vartojimo mokesčiais“, – kalbėjo „Šiaulių banko“ ekonomistė.
Anot jos, nėra verta daugiau apkrauti ir taip „neelegantišką“ mokesčių sistemą.
„Geriau ją efektyvinti, atsisakant tam tikrų netikslingų lengvatų ir išsiversti su tais tarifais, kuriuos jau turime“, – akcentavo I. Genytė-Pikčienė.
Finansų ministerija skaičiuoja, kad priėmus dabartinį mokesčių paketą, 2029 m. pajamų į biudžetą būtų surenkama 542 mln. eurų daugiau negu nieko nekeičiant.</t>
  </si>
  <si>
    <t>Старший экономист банка Šiaulių bankas Индре Гените-Пикчене сомневается в том, что введение пошлин на товары из других стран оправдает ожидания президента США Дональда Трампа по сокращению экспортного дефицита страны. По ее словам, торговые ограничения укрепят доллар, поэтому американскому бизнесу будет сложнее экспортировать, а конкурентоспособность импортируемых в страну товаров повысится.
„Если есть торговые ограничения – валюта укрепляется. Когда валюта укрепляется, амортизируется часть потребности в тарифах. Самим США становится все труднее экспортировать, а конкурентоспособность импорта – возрастает“, – сказала И. Гените-Пикчене во вторник в эфире радиостанции LRT.
Как сообщил The Economist в ноябре 2024 года, сильный доллар обычно приводит к повышению цен на экспорт из США, тем самым увеличивая внешнеторговый дефицит. Также, по мнению издания, сильный доллар означает, что пострадают доходы действующих в США компаний от зарубежных рынков.
Кроме того, И. Гените-Пикчене пояснила, что, ограничивая торговлю, США создадут товарный дефицит, что приведет к росту инфляции. А растущая инфляция, по ее словам, заставит Федеральную резервную систему США поднять процентные ставки.
„Еще один важный момент заключается в том, что торговые войны обычно приводят к значительным внешнеторговым дисбалансам, формируются локальные дефициты и излишки товаров. (...) Когда в США возникнет дефицит, это плеснет масла в инфляционные тенденции. И это подтолкнет федеральную систему к повышению базовых процентных ставок“, – прокомментировала экономист.
Она также напомнила, что доллар является резервной валютой, используемой другими странами для покрытия своих национальных валют или для осуществления международных расчетов. По мнению экономиста, именно это и создает внешнеторговый дефицит США.
„У США есть резервная валюта — доллар. Страны, у которых есть резервная валюта, они запрограммированы на внешнеторговый дефицит“, – сказала она.
Во вторник вступили в силу 25 проц. пошлины США для Канады и Мексики.
По мнению администрации Д. Трампа, тарифы являются наилучшим способом стимулирования производства в США и привлечения иностранные инвестиции. Министр торговли Говард Лютник объявил, что тайваньский производитель микросхем TSMC увеличит свои инвестиции в США в связи с возможными 25 проц. таможенными пошлинами. Компания объявила о планах инвестировать 100 млрд долларов США в заводы в США.
В феврале Д. Трамп ввел 10 проц. пошлину на импорт товаров из Китая. По состоянию на вторник этот показатель увеличился до 20 процентов.</t>
  </si>
  <si>
    <t>Pirmuoju pasirinkimu Lietuvos gyventojams ir verslui siekiantis tapti didžiausias ir ilgiausiai veikiantis lietuviškas Šiaulių bankas planuoja keisti prekių ženklą į „Artea“ ir po vienu pavadinimu bei ženklu suvienyti visas grupės įmones, rašoma pranešime žiniasklaidai.
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Kaip rašoma pranešime žiniasklaidai, pasirinktas pavadinimas „Artea“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Kaip atrodo naujasis prekių ženklas, galite žvilgtelėti čia.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Be prekių ženklo atnaujinimo bankas šiuo metu diegia itin modernią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t>
  </si>
  <si>
    <t>Artėjant gyventojų pajamų deklaracijų pateikimo terminui, Valstybinė mokesčių inspekcija (VMI) informuoja, kad balandžio pradžioje tą jau yra atlikę milijonas gyventojų. 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Kaip rašoma pranešime žiniasklaidai,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t>
  </si>
  <si>
    <t>Jungtinėms Amerikos Valstijoms (JAV) paskelbus apie laikiną pertrauką praėjusią savaitę paskelbtų pasaulinių muitų įsigaliojimui, „Šiaulių banko“ vyriausioji ekonomistė Indrė Genytė-Pikčienė sako, kad taip staigiai besikeičiantys prezidento Donaldo Trumpo sprendimai mažina kitų šalių pasitikėjimą JAV doleriu kaip universalia rezervine valiuta.
„Jungtinės Amerikos Valstijos veikia kaip saugus užutėkis, kalbant apie JAV valdžios vertybinius popierius. Doleris taip pat yra rezervinė valiuta, kuri irgi yra savotiškas stabilumo garantas ir pasaulyje pasitikėjimas ta valiuta duoda labai didelę naudą JAV. Dabar matome, kad to stabilumo neberasta“, – LRT radijui ketvirtadienį kalbėjo ekonomistė.
„Matyt, yra tik laiko klausimas, kol pasaulis pradės kvestionuoti, ar tikrai tai yra rezervinės valiutos šalis, ar tikrai JAV vertybiniai popieriai yra tokie saugūs, kaip mes įpratę juos laikyti.
Iš tikrųjų tai yra paradigmų griūtis, jeigu taip vystysis viskas toliau“, – pažymėjo I. Genytė-Pikčienė.
Trečiadienį D. Trumpas pranešė trims mėnesiams atidedantis anksčiau paskelbtų visuotinių muitų įsigaliojimą ir paliekantis galioti bazinį 10 proc. tarifą, kuris bus taikomas visoms šalims, išskyrus Kiniją – šiai anksčiau iki 84 proc. pakelti muitai didinami iki 125 proc.
Baltieji rūmai vėliau teigė, jog tai nuo pat pradžių buvo JAV prezidento strategija, skatinanti šalis derėtis.
Visgi, anot I. Genytės-Pikčienės, tokie sprendimai daro žalą JAV įvaizdžiui pasaulio finansų rinkose – esą prie to prisideda šalies „žaidimas“ pamatiniais demokratijos principais, teismine ir valdžių atsvaros sistema.
„Ar tikrai tai yra derybos? Iš tikrųjų tai labiau panašu į teroristinį aktą, atitinkamai labai sunku derėtis su tokia pozicija, kuri šokdina visą pasaulį, kuri finansų rinkas šokdina, (…) kelia didžiulį neapibrėžtumą. Nes nežinia, ar pats JAV prezidentas suvokia, kokią žalą gali padaryti toks neapibrėžtumas, kurį jis spinduliuoja“, – kalbėjo ekonomistė.
Tuo metu Europos Komisijos (EK) atstovybės Lietuvoje vadovas Marius Vaščega pabrėžė, jog Bendrija nuo pat pradžių ėjo derybų su JAV keliu – gera startinė pozicija, jo teigimu, yra EK pirmininkės Ursulos von der Leyen siūlymas taikyti abipusius nulinius muitus automobilių, pramoninių prekių srityje.
„Mūsų nuostata visuomet nuo pat pradžių buvo ieškoti sprendimų ir reaguoti, tik jeigu tikrai būtina tai daryti. Bet bendras tikslas, kad ir toliau galėtume sėkmingai funkcionuoti pasaulinėje prekybos sistemoje. (…) Aišku, kad (derybos – ELTA) yra numeris vienas mūsų pasirinkimas, kad sutartume, kad rastume sprendimus“, – LRT radijui teigė M. Vaščega.
Praėjusią savaitę JAV paskelbė apie planuojamus 20 proc. visam importui iš Europos Sąjungos, 34 proc. – importui iš Kinijos, taip pat kitoms valstybėms.
Kinija, iškart pritaikiusi atsakomąsias priemones, pasak JAV prezidento, parodė „nepagarbą pasaulio rinkai“.
Praėjusį ketvirtadienį taip pat jau įsigaliojo 25 proc. muitai ne JAV pagamintiems automobiliams.</t>
  </si>
  <si>
    <t>Seime gimęs siūlymas didinti PVM iki 22 proc. jau pykdo dalį politikų ir gyventojų internete, bet „Delfi“ kalbinti ekonomistai teigia, kad būtent šia kryptimi ir turėtų gręžtis mokesčių reforma.
„Ekonomistai nuo pat pradžių akcentavo, kad šita mokesčių reforma turėtų labiau suktis apie ekonomikos augimui nežalingus mokesčius, nes yra pripažinta, kad pajamų mokesčiai baudžia už motyvaciją stengtis, dirbti ir uždirbti. Ir tai nėra gerai, tai demotyvuoja vystytis šalį“, – „Delfi“ televizijos laidoje „Verslo tema“ kalbėjo „Artea“ banko vyriausioji ekonomistė Indrė Genytė–Pikčienė.
Valdžiai planuojant koreguoti ir gyventojų pajamų mokestį, ir pelno mokestį, ekspertė mano, kad reikėtų eiti kita kryptimi.
„Labiau reikėtų orientuotis būtent į vartojimo, į taršos mokesčius, galbūt tam tikrus turto mokesčius. Šis leitmotyvas pripažintas visame pasaulyje kaip mažiau žalingas ekonomikos augimui.
Dabar matome, kad jau pradėta mokesčių reforma, kuri nusižengė šioms rekomendacijoms, ir yra didinami tiek gyventojų pajamų mokesčiai, tiek ir pelno mokesčiai“, – kalbėjo pašnekovė.
Lietuvos verslo konfederacijos (LVK) viceprezidentas Marius Dubnikovas sako, kad PVM kėlimas yra lengviausias būdas surinkti į biudžetą dideles pajamas.
„Su PVM yra pats paprasčiausias būdas: didelis fiskalinis efektas, pinigai čia ir dabar surenkami nuo pačios pirmos dienos. Dabartinė (mokesčių – red.) reforma yra apie tai, kad surinksime turbūt 200 milijonų dabar, papildomai 600 milijonų paskui, kitais metais. Tai yra įsibėgėjimas, bet kiek tai sukelia aistrų ir kiek tai yra niekinga pinigų suma. Tai turbūt ir yra atsakymas“, – laidoje kalbėjo M. Dubnikovas.
Valdančiosios „Nemuno aušros“ frakcijos Seimo narys Karolis Neimantas registravo įstatymo projektą, kuriuo standartinis pridėtinės vertės mokestis (PVM) būtų padidintas 1 procentiniu punktu iki 22 proc.
„Pakeitimus siūlome atsižvelgdami į kintančias rinkos sąlygas, gerėjančią ekonomiką, didėjančius atlyginimus“, – rašoma Seime registruotame projekte.
K. Neimantas pirmadienį sakė „Delfi“: „tie, kurie gauna mažas pajamas, tie mažiausiai ir pajus. Tie, kurie uždirba daug, leidžia, perka daug, valgo daug ne namie, – jie per PVM atneš didesnę naudą valstybei ir krašto apsaugai“.
Tačiau reaguodami į tai kai kurie politikai neslėpė pasipiktinimo. Pavyzdžiui, Demokratų frakcijos „Vardan Lietuvos“ atstovė Seime Agnė Širinskienė socialiniame tinkle „Facebook“ įsitikinusi, kad mokestis palies visus.
„Nemuno aušra“ siūlo didinti dar vieną mokestį, kuris neišvengiamai palies absoliučiai visus, ypač – skurdžiausiai gyvenančius. Jau nežinau, juoktis, ar verkti“, – pasisakė politikė.
Tuo metu buvęs Seimo narys nuo „Laisvės partijos“ Tomas Vytautas Raskevičius siūlo pasižiūrėti į PVM nesurinkimą, tai yra, šešėlinę ekonomiką.
„Nemuno aušra“ dar siūlo „pastiprinti“ mokesčių reformą, kilstelint PVM iki 22 proc. O kaip 800 mln. eurų, kurių jau šiandien nesurenkam iš PVM šešėlyje?
Šitas mokestinis chaosas jau pradeda atrodyti makabriškai. Jei mokesčių reformos tikslas iš tiesų buvo tvariai finansuoti gynybos poreikius, galbūt tiesiog reikėjo siūlyti fiksuotą visuotinį „gynybos mokestį“, kurį vieną kartą metuose sumokėtų visi šalies gyventojai nuo deklaruojamų pajamų“, – klausia jis.
Reikia pastebėti, kad K. Neimanto iniciatyva dėl PVM yra asmeninė. Kaip naujienų agentūrai ELTA kalbėjo „Nemuno aušros“ frakcijos seniūno pavaduotojas Robertas Puchovičius, pasiūlymas nebuvo derintas su kitais „aušriečiais“.
„Čia yra asmeniškai užregistruotas projektas ir tai nėra frakcijos sprendimas“, – kalbėjo R. Puchovičius.
Finansų ministras Rimantas Šadžius, pristatydamas siūlomą mokesčių reformą, praėjusią savaitę Seime išgirdo klausimų, kodėl nėra didinamas PVM. Ministras atsakė, kad našta gultų būtent ant mažiausias pajamas gaunančiųjų.
„PVM didinimas perkeltų finansinę naštą ant mažiausias pajamas gaunančių, nes pastarieji ir išleidžia viską pirkdami maisto prekes ir ūkines prekes, kurioms ir apskaičiuojamas PVM. Fikcija manyti, kad buhalteriškai apskaičiavus PVM didinimą, visos pajamos atitektų gynybai“, – sakė R. Šadžius.
Vis dėlto ekonomistė I. Genytė–Pikčienė pabrėžia surenkamo PVM poveikį biudžeto pajamoms.
„Pridėtinės vertės mokestis būtų, matyt, mažiausiai užčiuopiamas ir pastebimas sprendimas. Tačiau turint omenyje, kokį svorį jis vaidina biudžeto pajamų struktūroje, tai jo poveikio efektas fiskalinėms pajamoms būtų išties apčiuopiamas.
Ir gal net viršytų visą šitą tarifų „sriubą“, kurią dabar visi svarstome, baisimės ir nelabai suprantame, kaipgi teks gyventi kitais ir dar kitais metais, nes tikrai tų pokyčių bus ne vien tiktai finansine prasme, bet ir administracine. Turėsime tikrai gerokai daugiau veiklos“, – kalbėjo „Artea“ vyriausioji ekonomistė.
Savo ruožtu M. Dubnikovas mano, kad pristatyti PVM didinimą visuomenei galima kitaip.
„Visą laiką pasisakau už tokį pasiūlymą: pavadinkime jį ne PVM padidinimo, bet gynybos mokesčiu, kuris yra aktualus. Ir kiekvienas savo čekyje, – nesvarbu, ar pirksi pieno, ar pirksi butą iš vystytojo – sąskaitoje pamatysi, kiek myli Tėvynę ir kiek sumoki pinigų.
Nors mokestis ir paliečia tuos mažiausias pajamas turinčius žmones, bet faktas tas, kad jie sumokės mažiau mokesčių negu tie, kurie turi dideles pajamas ir daro didelius įsigijimus“, – patikino analitikas.
Vilniaus universiteto (VU) docentas, ekonomistas Algirdas Bartkus gegužę yra pasisakęs už PVM didinimą, ir netgi dar didesnį. Jo argumentas – kritinė būtinybė stiprinti saugumą.
„Jei aš ten sėdėčiau ir tampyčiau tas visas virvutes, be jokių didelių diskusijų tas mokestis būtų pakeltas, pinigai keliautų tiesiai Krašto apsaugos ministerijai (KAM) ir iškart būtų daromi užsakymai“, – tinklalaidėje politika.lt teigė A. Bartkus, kurį cituoja ELTA.
Bet, anot jo, Lietuvoje yra daugiau kaip 620 tūkst. pensijas gaunančių asmenų, o tai sudaro didelę dalį rinkėjų. Docento teigimu, ši visuomenės dalis ir taip perka pigiausias prekes, todėl kilstelėtas PVM juos paveiktų tiesiogiai.
„Tai sudaro žvėrišką dalį elektorato“, – kalbėjo A. Bartkus apie politinį dėmenį mokesčių politikoje.
Jis pats teigė pasisakantis už 2 proc. punktų didinimą iki 23 proc. PVM tam, kad surenkama suma būtų labiau apčiuopiama, pavyzdžiui, 700 mln. eurų.
„Tai būtų sidabrinė kulka vampyrui, mūsų priešui, į paširdžius tam, kad jis dingtų, kad ši tema Kremliuje net nebūtų svarstoma. Man šis PVM yra reikalingas dėl vieno dalyko – tam, kad mes valstybės gynybos kasoje turėtume pinigų, kurie yra reikalingi.
Nepražaiskime šito dalyko, nes paskui nusigraušime nagus. Paskui sėdėsime Alikantėje ar dar kažkur ir kaip veikėjai, pokaryje pabėgę į Ameriką, leisime laikraštį „Draugas-Amigo“ su lietuvišku prierašu. Ir svarstysime, ką galėjome padaryti, ko nepadarėme ir panašiai“, – sakė ekonomistas.
Finansų ministerija skelbia, kad 2024 metais iš PVM gauta apie 6,36 mlrd. eurų pajamų. Tai yra 340 mln. eurų (5,7 proc.) daugiau nei 2023 metais. Tačiau palyginti su metiniu planu (6,647 mlrd. eurų), pajamų iš PVM į biudžetą gauta 4,3 proc. mažiau nei planuota.
Planuojama, kad mokesčių reforma kitąmet padės generuoti apie 280 mln. eurų, o 2027 metais – apie 550 mln. eurų papildomai. Plačiau galima skaityti ČIA (tai yra skaičiavimai, pateikti iki naujausio NT mokesčio varianto).</t>
  </si>
  <si>
    <t>Согласн прогнозам Artea (ранее Šiaulių bankas), валовой внутренний продукт (ВВП) страны в этом году вырастет на 2,7%, что на 0,1% меньше, чем в 2024 году, а в следующем, 2026 году, будет расти еще медленнее – до 2,5%.
Несмотря на возросшую неопределенность, Литва в этом году должна сохранить прошлогодние темпы экономического роста, а влияние торговых войн, развязанных США, на Литву и ключевые экспортные рынки будет ограниченным, считает банк.
„Густой туман неопределенности означает, что все ходят очень маленькими шажками“, — заявила во вторник в макроэкономическом обзоре главный экономист Artea Индре Гените-Пикчене.
Среднегодовая инфляция по гармонизированному индексу потребительских цен (HICP) вырастет на 3,6% по сравнению с кратковременной передышкой в ​​2024 году, когда инфляция выросла на 0,9%. По словам Artea, рост цен был обусловлен подорожанием услуг общественного питания, ростом акцизов и составляющей CO2 в топливе.</t>
  </si>
  <si>
    <t>Банк Artea (до 5 мая Šiaulių bankаs) призывает своих клиентов к бдительности. Мошенники пытаются воспользоваться новым названием банка. Они рассылают письма, пытаясь выведать коды подключения к э-банкингу. Письма получают не только клиенты этого банка, но и клиенты других кредитных ведомств.
Жителям пишут о необходимости „обновить безопасность“. В письме сначала выражают радость в связи с переводом услуг на новую платформу, а далее предлагают перейти по ссылке и подключиться к системе, чтобы обновить свои данные, без чего клиент якобы не сможет пользоваться услугами. Если клиент это сделает, данные попадут в руки мошенников.
Банк Artea просит клиентов проявить бдительность и информирует, что банки подобные письма не рассылают. После того как банк поменял название, клиентам ничего обновлять или подтверждать не надо.
Банк напоминает, что подключаться к э-банкингу следует только через официальную страницу. Созданные мошенниками страницы имеют другое название, разница может быть как в комбинации букв, так и в наличии дополнительных букв или знаков.
Artea обратился в Национальный центр кибернетической безопасности и с его помощью блокировал сайт мошенников. Однако мошенники могут создать новые сайты. Только в этом году по просьбе Artea было блокировано около 80 сайтов, созданных мошенниками.</t>
  </si>
  <si>
    <t>„Artea“ bankas, kuris anksčiau vadinosi Šiaulių banku ir gegužės 5 dieną pakeitė pavadinimą, ragina savo klientus būti budrius. Naujuoju banko pavadinimu siekia pasinaudoti sukčiai, kurie pradėjo atakuoti gyventojus laiškais, siekdami išvilioti jų prisijungimo duomenis. Laiškų gauna ne tik šio banko, bet ir kitų finansinių institucijų klientai, rašoma pranešime žiniasklaidai.
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tik vienu ženklu ar raide.
„Pranešimų apie gautus laiškus, kur prašoma suvesti prisijungimo duomenis, sulaukėme tiek iš savo, tiek ir iš kitų bankų klientų. Savo klientus, tiek prieš keisdami pavadinimą, tiek jį pakeitę, aktyviai informavome, kad šia situacija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„Artea“ kreipėsi į Nacionalinį kibernetinio saugumo centrą ir sukčių svetainę blokavo. Nepaisant to, sukčiai gali susikurti naujų svetainių. Vien šiemet „Artea“ prašymu blokuota apie 80 sukčių svetainių.</t>
  </si>
  <si>
    <t>„Artea“ (buvęs Šiaulių bankas) prognozuoja, kad šalies bendrasis vidaus produktas (BVP) šiemet augs 2,7 proc. – 0,1 proc. punkto mažiau nei 2024-aisiais, o kitais, 2026 m., didės dar lėčiau – iki 2,5 proc.
„Tirštas neapibrėžtumo rūkas reiškia, kad visi vaikščioja labai mažais žingsneliais“, – makroekonomikos apžvalgoje antradienį kalbėjo „Artea“ vyriausioji ekonomistė Indrė Genytė-Pikčienė.
„Nors bazinį Lietuvos ekonomikos plėtros scenarijų tenka koreguoti, maža ir atvira Lietuvos ekonomika yra išmokusi ankstesnių krizių pamokas ir naujus išbandymus pasitinka gerai pasiruošusi.
Tvari ir subalansuota pastarųjų metų ekonominė raida, žemas privataus ir viešojo sektoriaus įsiskolinimas, sustiprėjusi namų ūkių perkamoji galia, sukaupti rezervai, diversifikuotas eksportas ir dinamiška darbo rinka Lietuvai padeda išlaikyti sveiką augimo inerciją bei užtikrina pakankamai manevro laisvės siekti užsibrėžtų investicinių ir atgrasymo tikslų“, – sako ekonomistė, apžvelgdama Lietuvos ekonomikos perspektyvas.
Tikimasi, kad Lietuvos realus bendrasis vidaus produktas (BVP) šiemet išaugs 2,7 proc., o kitąmet – 2,5 proc. Anksčiau prognozuota, kad realaus BVP augimas tiek šiemet, tiek 2026 m. sieks 2,9 proc.
I. Genytės-Pikčienės teigimu, kad Lietuvos ekonomikos apsukas lėtins padidėjusios išorinės makroekonominės rizikos.
„Galimos muitų karų eskalacijos poveikis euro zonai yra ribotas. Nėra jis reikšmingas ir tiesiogiai Lietuvai bei pagrindinėms mūsų eksporto rinkoms. Be to, vertinama muitų karų įtakos euro zonos ekonomikai skaitinė išraiška nublanksta, palyginti su COVID pandemijos ar energetikos krizės pėdsakais Europos ekonomikoje“, – pastebi „Artea“ banko vyriausioji ekonomistė.
Anot jos, Europos gamintojai neturėtų labai baimintis pigios Kinijos produkcijos konkurencijos išaugusios dėl JAV muitų. Belgijos „Bruegel“ tyrimų centro atlikta analizė rodo, kad ES produkcijos ir Kinijos eksporto į JAV aibės persidengia nežymiai, tad pigios kiniškos produkcijos antplūdžio grėsmes patirtų tik labai nedidelė dalis gamintojų. Kita vertus, pigesnių Kinijos prekių gausa prisidėtų prie žemesnės infliacijos regione.
I. Genytė-Pikčienė prognozuoja, kad Europos centrinis bankas (ECB) šiemet bazines palūkanų normas karpys dar net tris kartus po 25 bazinius punktus ir metų gale populiariausios 6 ir 3 mėn. „Euribor“ tarpbankinės palūkanų normos nusistovės ties 1,5 proc. lygiu.
Mažėjant palūkanų normoms, ekonominį aktyvumą ir ciklinį atsigavimą vis labiau skatina sparčiai lengvėjanti paskolų aptarnavimo našta ir įsibėgėję finansavimo procesai.
„Kovą paskolų portfelis įmonėms augo beveik 15 proc. per metus, o gyventojams – 11 proc. Palūkanų normų kelionė žemyn ir gausesnis finansavimo srautas gaivino cikliškai jautresnes pramonės šakas, nekilnojamojo turto ir statybos sektorius“, – teigia I. Genytė-Pikčienė.
Paskolų aptarnavimo naštai sumažėjus ir gyventojai, ir įmonės atgavo daugiau finansinės erdvės ir ėmėsi įgyvendinti iki šiol atidėliotus sprendimus. Paskolų maržos susitraukė, o portfelio kokybė išlieka aukšta.
„Pagrindinis ECB pinigų politikos kelrodis – infliacijos spaudimas – euro zonoje atslūgo. Ilgainiui, vartotojų kainas pasieks ir beveik ketvirtadaliu atpigusios naftos įtaka. Europai, kuri importuoja doleriais įkainotas žaliavas, palankus ir dolerio atžvilgiu pastaruoju metu gerokai pabrangęs euras. Dėl stipresnės valiutos importuojamos žaliavos mūsų regionui pinga“, – pastebi „Artea“ banko vyriausioji ekonomistė.
Aukštesnę infliaciją Lietuvoje šiemet lemia vietinės aplinkybės: nuo metų pradžios kilstelėti akcizai, įvesta CO2 dedamoji degalams bei jau kurį laiką stebima darbo kaštų ir paslaugų infliacijos spiralė. Dėl šių priežasčių vidutinė metinė infliacija šiemet sieks 3,6 proc., o kitąmet kainų augimas atslūgs iki 2,5 proc.
„Nors infliacija ir paūmėjusi, vis dėlto neigiamą jos įtaką vartotojų perkamajai galiai su kaupu kompensuoja spartus pajamų augimas“, – akcentuoja „Artea“ banko vyriausioji ekonomistė.
Pernai atlyginimų augimas išliko dviženklis ir siekė 10,2 proc. Dėl vangesnio ekonomikos pulso pastaruoju metu privačiame sektoriuje pajamos augo lėčiau. Bet sparčiau didėjo mažiausiai uždirbančiųjų bei viešojo sektoriaus darbuotojų atlyginimai. „Sodros“ duomenimis, dėl to daugiausiai ir mažiausiai uždirbančių apdraustųjų pajamų atotrūkis ir toliau mažėjo.
I. Genytė-Pikčienė prognozuoja, kad vidutinis bruto darbo užmokestis ir šiemet augs sparčiai – net 8,7 proc., o kitąmet – 7,8 proc., o darbo rinka išliks dinamiška: nedarbo lygis šiais metais sieks 6,8 proc., o 2026 – 7,1 proc.
„Nors dėl aukštesnių palūkanų normų įtakos ūkis vystėsi vangiau, darbo rinkos pulsas išliko aukštas, išvengėme masinių bankrotų ar bedarbystės šuolio. Vis dėlto, darbdaviai naujų darbuotojų vis dar ieško pasyviau nei anksčiau“, – teigia „Artea“ banko ekonomistė.
Nuo 2022 m. rugsėjo naujų darbo vietų per mėnesį įregistruojama mažiau nei naujų bedarbių, o šių metų sausio-balandžio mėnesiais vidutinis per mėnesį įregistruotų naujų darbo vietų skaičius buvo trečdaliu mažesnis nei penkerių metų vidurkis.
Nerimą kelia ir žemyn svyrančios pramonės įdarbinimo lūkesčių kreivės. Tuo tarpu, paslaugų sektoriuose – ypač transporto ir statybų – darbuotojų poreikis augs.
„Statybos kompanijų pajėgumai riboti, išaugo statybų paslaugų eksportas. Statybos paslaugų paklausa didės ir Lietuvoje tiek dėl prasidėjusio ciklinio nekilnojamojo turto rinkos atsigavimo, tiek dėl valstybės vykdomų ir planuojamų gynybos ir inžinerinių projektų“, – pastebi ekspertė.
Anot ekonomistės, nerimą kelia išsikvėpęs Lietuvos produktyvumo augimas ir išsikvėpęs pritraukiamų užsienio investicijų srautas. Išaugęs išorės neapibrėžtumas, neslopstančios geopolitinės rizikos ir kertinių eksporto rinkų pažeidžiamumas neleidžia pamiršti, kad sparti ekonomikos plėtra nėra duotybė.
Tvariai ekonomikos plėtrai būtinas stabilumas ir palankios sąlygos. Išorinio geopolitinio ir ekonominio neapibrėžtumo laikais bent jau šalies viduje galiojančios taisyklės turėtų būtų kuo stabilesnės.
„Derėtų pasimokyti iš Estijos, kuri po skausmingos daugiametės recesijos pagaliau taiso ekonominės politikos klaidas ir atšaukia ekonomikos augimui žalingus pajamų ir kapitalo mokesčius.
Šis išaugusio neapibrėžtumo metas nėra tinkamas plataus masto mokesčių pertvarkai. Estijos pavyzdys rodo, kad rezultatas gali stipriai nuvilti. Vertėtų kliautis mažiau ekonomikai žalingų taršos, turto ar vartojimo mokesčių korekcijomis. Be to, svarbu, kad jau surenkamos pajamos į biudžetą būtų panaudotos taupiai ir taikliai“, – pastebi „Artea“ banko vyriausioji ekonomistė Indrė Genytė-Pikčienė.</t>
  </si>
  <si>
    <t>Šiaulių banko grupė pirmąjį šių metų ketvirtį uždirbo 17,7 mln. eurų neaudituoto grynojo pelno – 21 proc. mažiau nei pernai tuo pat laiku.
Veiklos pelnas prieš vertės sumažėjimą ir pelno mokestį siekė 24,5 mln. eurų – 18 proc. mažiau, pirmadienį pranešė bankas.
Banko grynosios palūkanų pajamos šiemet smuko 13 proc. iki 34,4 mln. eurų, o grynosios paslaugų ir komisinių pajamos augo 17 proc. ir siekė 7,6 mln. eurų.
„Gegužės pradžioje tapsime „Artea“ banku (...). Metų pradžioje savo resursus sutelkėme į šį svarbų strateginį pokytį, kuris, tikime, bendrai paskatins verslo augimą ilgalaikėje perspektyvoje“, – pranešime sakė banko administracijos vadovas Vytautas Sinius.
Pasak banko, bendras jo paskolų portfelis per ketvirtį padidėjo 2 proc. (76 mln. eurų) iki 3,5 mlrd. eurų, pasirašyta 0,4 mln. eurų vertės naujų paskolų sutarčių – 6 proc. daugiau.
Per ketvirtį suformuota 1,9 mln. eurų atidėjinių (prieš metus – 2,2 mln. eurų), o paskolų portfelio rizikos kaštų rodiklis (CoR) siekė 0,2 proc. (0,4 proc.).
Banko indėlių portfelis per ketvirtį augo 1 proc. (45 mln. eurų) iki 3,6 mlrd. eurų. Indėlių iki pareikalavimo vertė išaugo 4 proc. (67 mln. eurų) iki 1,7 mlrd. eurų.
Bankas sausį-kovą išplatino 300 mln. eurų pirmaeilių privilegijuotųjų obligacijų emisiją bei išpirko 20 mln. eurų vertės subordinuotųjų obligacijų.
Grupės išlaidų ir pajamų santykis siekė 52,6 proc. (prieš metus – 42,1 proc.), o nuosavo kapitalo grąža – 12,4 proc. (17,6 proc.). Kapitalo pakankamumo rodiklis (CAR) siekė 22,8 proc., o padengimo likvidžiuoju turtu rodiklis (LCR) – 254 proc.
Pasak banko, jis tęs savų akcijų supirkimą pagal turimą Europos Centrinio Banko leidimą ir ketina supirkti iki 2,65 mln. akcijų. Taip pat 2025 m. pirmąjį ketvirtį bankas pateikė papildomą prašymą ECB dėl iki 4,5 mln. savų akcijų įsigijimo.</t>
  </si>
  <si>
    <t>Šiaulių bankas ketina įsigyti dar iki 7 mln. vienetų savų akcijų, anuliuoti 10,6 mln. anksčiau įsigytų ir neatmeta galimybės akcijų suteikti grupės darbuotojams.
Dėl to banko akcininkai spręs kovo 31 dieną, penktadienį pranešė bankas.
„10,6 mln. vienetų akcijų anuliavimas yra siūlymas įstatinio kapitalo mažinimui – bankas jau turi tiek supirkęs akcijų iš ankstesnių pirkimų. Yra ir papildomas siūlymas – papildomai siūlome 7 mln. vienetų akcijų supirkti“, – BNS sakė Šiaulių banko Investicijų valdymo tarnybos vadovas Tomas Varenbergas.
Anot jo, naujos akcijos būtų superkamos už rinkos kainą, kuri šiuo metu siekia apie 0,94 euro. Akcijų supirkimo tikslas – mažinti įstatinį kapitalą neatmetant galimybės akcijų suteikti grupės darbuotojams kaip kintamą atlygį.
Sprendimų akcininkams projekte nurodoma, jog anuliavus 10,6 mln. vienetų akcijų banko įstatinis kapitalas sumažėtų nuo 192,269 mln. iki 189,196 mln. eurų.
Bankas pastarąjį kartą sausio pabaigoje už 4,35 mln. eurų supirko 5 mln. vienetų savų akcijų.
Užpernai rugpjūtį bankas gavo Europos Centrinio Banko (ECB) leidimą supirkti iki 13,75 mln. vienetų savų akcijų, iš jų 11 mln. vienetų jau įsigijo, o likę 2,65 mln. yra įskaičiuoti į planuojamus supirkti 7 mln. vienetų.
Pasak T. Varenbergo, bankas nesupirkinės akcijų, kol bus išmokėti dividendai ir praeis pakankamai laiko akcininkų gautas lėšas reinvestuoti.
Šiaulių banko, pernai uždirbusio 79,29 mln. eurų grynojo pelno, valdyba dividendams siūlo skirti 39,796 mln. eurų, arba 6,1 cento akcijai.
Siūlo 39,8 mln. eurų dividendų – 6,1 cento akcijai
Šiaulių banko, pernai uždirbusio 79,29 mln. eurų grynojo pelno, valdyba dividendams siūlo skirti 39,796 mln. eurų, arba 6,1 cento akcijai.
Dėl to banko akcininkai spręs kovo 31 dieną, penktadienį pranešė bankas.
Anot jo, dividendų suma pagal naują politiką siekia 50 proc. 2024-ųjų metų grupės pelno ir užtikrina 7,4 proc. pajamingumą pagal paskutinės 2024 metų prekybos sesijos akcijos uždarymo kainą.
Akcininkai spręs dėl 297,99 mln. eurų paskirstytinojo pelno, iš kurio 15,2 mln. eurų siūloma perkelti į privalomąjį rezervą arba rezervinį kapitalą, o dar 242,99 mln. eurų palikti nepaskirstytą.
Pernai Šiaulių bankas dividendams skyrė 32 mln. eurų (4,85 cento akcijai), arba 42 proc. pelno.
Šiaulių banko grupės grynasis pelnas pernai augo 5 proc., pajamos – 14 proc. iki 223,7 mln. eurų, grynosios palūkanų pajamos – 2 proc. ir siekė 160,2 mln. eurų.
„Invalda INVL“ valdo 19,63 proc. (19,93 proc. – kartu su jos valdoma „INVL Asset Management“), „Willgrow“ – 8,97 proc., Europos rekonstrukcijos ir plėtros bankas (ERPB) – 7,25 proc., „Tesonet Global“ – 5,32 proc. Šiaulių banko akcijų.
Taip pat dalis banko akcijų priklauso ir banko įkūrėjams Algirdui Butkui (5,06 proc.) ir Gintarui Kateivai bei su juo susijusioms šalims (4,9 proc.). Bankas turi apie 6 tūkst. mažmeninių akcininkų.</t>
  </si>
  <si>
    <t>Šiaulių bankas ketina keisti pavadinimą į „Artea“. Jis turėtų apjungti ir visas grupės įmones, penktadienį pranešė bankas.
„Prekių ženklo keitimas yra strateginis pokytis – dalis esminės banko transformacijos, kurią pradėjome pernai“, – pranešime sakė Šiaulių banko administracijos vadovas Vytautas Sinius.
Anot banko, žodyje „Artea“ atsispindi modernumas bei lietuviškumas – panašumas į žodį artėja, taip pat būtų keičiamas banko logotipas.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 teigia bankas.
Dėl pavadinimo keitimo banko akcininkai spręs kovo 31 dieną, o pokyčius numatoma užbaigti iki šių metų vasaros.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Be prekės ženklo atnaujinimo, bankas taip pat ketina kitąmet įdiegti modernią debesijos pagrindu veikiančią pagrindinę bankininkystės platformą.
Pernai pristatęs naują strategiją Šiaulių bankas siekia reikšmingai auginti tiek privačių, tiek verslo klientų skaičių.
Šiaulių banko grupėje taip pat veikia investicinių ir pensijų fondų valdymo įmonė „SB Asset Management“, gyvybės draudimo bendrove „SB draudimas“ bei lizingo bendrovė „SB lizingas“.</t>
  </si>
  <si>
    <t>Šiaulių banko vyriausioji ekonomistė Indrė Genytė-Pikčienė abejoja, ar kitoms valstybėms įvedami muitai išpildys JAV prezidento Donaldo Trumpo lūkesčius sumažinti šalies eksporto deficitą. Anot jos, prekybos ribojimai sustiprins dolerį, tad JAV verslui bus sunkiau eksportuoti, o importuojamų į šalį prekių konkurencingumas augs.
„Jeigu yra prekybos apribojimai – valiuta stiprėja. Kuomet stiprėja valiuta, dalis tarifų poreikių amortizuojami. Pačiai JAV darosi sunkiau eksportuoti, o importo konkurencingumas – didėja“, – antradienį LRT RADIJUI sakė I. Genytė-Pikčienė.
Kaip 2024 m. lapkritį skelbė „The Economist“ – stiprus doleris įprastai didina JAV eksporto kainas, taip didinant prekybos deficitą. Taip pat, anot portalo, stiprus doleris reiškia, kad nukenčia JAV įsikūrusių bendrovių pajamos iš užsienio rinkų.
Be to, I. Genytė-Pikčienė aiškino, kad apribodama prekybą JAV sukurs prekių deficitus, dėl ko augs infliacija. O auganti infliacija, pasak jos, vers JAV Federalinė rezervų sistemą imtis palūkanų normų didinimo.
„Kitas svarbus momentas yra tai, kad dėl prekybos karų įprastai susidaro reikšmingi tarptautinės prekybos disbalansai, formuojasi lokalūs prekių deficitai ir pertekliai. (...) Kuomet JAV susidarys deficitai, tai įlies žibalo į infliacijos tendencijas. O tai skatins federalinę sistemą didinti bazines palūkanų normas“, – komentavo ekonomistė.
Ji taip pat priminė, kad doleris yra rezervinė valiuta, kitų šalių naudojama padengti nacionalinėms valiutoms ar vykdyti tarptautiniams atsiskaitymams. Anot ekonomistės, būtent tai sukuria JAV prekybos deficitą.
„JAV turi rezervinę valiutą – dolerį. Šalys, kurios turi rezervinę valiutą, jos yra užprogramuotos turėti prekybos deficitą“, – teigė ji.
Nuo antradienio įsigaliojo 25 proc. JAV importo muitai Kanadai ir Meksikai.
D. Trumpo administracija mano, kad muitai yra tinkamiausias būdas paskatinti gamybą Jungtinėse Valstijose ir pritraukti užsienio investicijas. Prekybos sekretorius Howardas Lutnickas paskelbė, kad Taivano lustų gamintojas TSMC padidins investicijas į JAV dėl galimų 25 proc. muitų. Bendrovė paskelbė planuojanti investuoti 100 mlrd. JAV dolerių į gamyklas Jungtinėse Valstijose.
Vasario mėnesį D. Trumpas įvedė 10 proc. importo muitą prekėms iš Kinijos. Nuo antradienio šis tarifas padidėjo iki 20 proc.
Vasarį D. Trumpas buvo vienam mėnesiui atidėjęs muitų Meksikai ir Kanadai įsigaliojimą, kai šios pasiūlė nuolaidų. Tačiau pirmadienį jis pareiškė, kad abi šalys nebeišvengs 25 proc. muitų. Tuo metu Kanados energetikos produktams, tokiems kaip nafta ir elektra, bus taikomi 10 proc. muitai.</t>
  </si>
  <si>
    <t>Lietuvos investicijų indeksas pernai augo 13-tus metus iš eilės – jo augimas siekė 7,3 proc., o tai lėmė Lietuvos akcijų kainų šuolis, pakilusios būsto kainos ir nuomos pajamos.
Be to, toks metinis augimas buvo antras per pastarąjį dešimtmetį, nusileidęs tik 2021-ųjų 11 proc. šuoliui. 2023 metais indeksas augo 3,3 proc.
Tačiau kitaip nei 2021-aisiais, dabar jį labiausiai skatino Lietuvos įmonių akcijų kainų šuolis, aplenkęs ir investiciją būsto nuomai, sako Šiaulių banko grupės turto valdymo įmonės „SB Asset Management“ vadovas Vaidotas Rūkas.
„Lietuvos investicijų indeksas (...) augo jau tryliktus metus iš eilės ir tai yra įspūdingas pasiekimas ir dar kartą įrodo, kad investicijų diversifikavimas (...) suteikia pozityvius rezultatus“, – ketvirtadienį spaudos konferencijoje sakė V. Rūkas.
Anot jo, 2024 metais Lietuvos įmonių akcijos šoktelėjo net 12,3 proc., 2023 metais jos beveik nesikeitė, o 2022 metais – krito 2 proc. Be to, pernai augo 5,5 proc. augo ilgalaikių obligacijų grąža, indėlių – 3,6 proc.
V. Rūkas pažymėjo, kad ilgą laiką nekilnojamasis turtas (NT) buvo viena pelningiausių turto klasių – pernai bendra būsto kainos ir nuomos pajamų grąža sudarė 7,7 proc., o per pastaruosius 10 metų – 11,5 proc.
„Investicija į būstą istoriškai, Lietuvos nepriklausomybės pradžioje ir viduryje, ji buvo aukštesnė ir lėmė labai aukštą grąžą, bet nekilnojamojo turto rinka stabilizuojasi ir prieina prie normalesnių skaičių“, – aiškino V. Rūkas.
V. Rūko teigimu, NT kainų augimą lėmė metinis 10 proc. darbo užmokesčio augimas.
„Tačiau, priešingai nei gali atrodyti, NT kainų kilimas nėra užprogramuotas ir nėra garantuotas investicinis prieaugis. Pavyzdžiui, Italijoje, Kipre ar Suomijoje per pastaruosius 15 metų NT kainos stagnavo arba netgi krito, o Kinijoje būsto kainos nuo 2021 metų piko jau sumažėjo trečdaliu“, – sakė „SB Asset Management“ vadovas.
„Be to, investicija į vieną konkretų NT objektą yra didesnė, nes ji koncentruota viename segmente – gyvenamajame būste, konkrečioje šalyje ir mieste. Tai mažina diversifikacijos galimybes ir didina priklausomybę nuo vieno sektoriaus svyravimų“, – pabrėžė jis.
V. Rūko teigimu, 2024 metais Lietuvos namų ūkių finansinis turtas augo sparčiai, o turto paskirstymas ir investavimo įpročiai keitėsi.
„Lietuviai pradėjo rinktis tuos instrumentus, kurie gali uždirbti didesnę investicijų grąžą (...). Procentaliai didžiausias šuolis yra įvykęs investicinių fondų eilutėje ir galime matyti, kad 2015–2016 metais investiciniuose fonduose gyventojai turėjo vos kelis šimtus milijonų, kai 2024 metais ta dalis, ji artėja jau prie dviejų milijardų. Tai tikrai lietuviai pradėjo rinktis šį instrumentą“, – aiškino V. Rūkas.
Likvidus žmonių finansinis turtas per metus padidėjo apie 15 proc. ir trečiąjį 2024-ųjų ketvirtį pasiekė 42,2 mlrd. eurų. Nuo 2014 metų ši suma augo 2,85 karto, o augimą lėmė didėjantis pajamų lygis ir finansinės elgsenos pokyčiai.
Vis dėlto V. Rūkas pabrėžė, kad lėšų investicijų fonduose prieaugį daugiausiai lemia turtingesni asmenys, galintys sau leisti skirti investicijoms nuo 125 tūkst. eurų.
„Tas augimas labiau įvykęs yra labiau iš turtingųjų žmonių, kurie gali leisti sau investuoti didesnes sumas į šiuos fondus. (...) Mažmeninių investuotojų aktyvumas pastaruosius kelerius metus taip pat auga, tačiau jų indėlis į bendrą turto augimą išlieka mažesnis nei turtingesnių investuotojų“, – sakė V. Rūkas.
Jo teigimu, Lietuvos investicijų indeksas turėtų augti ir šiais metais, tačiau kiek mažiau nei pernai.
„Indeksas kitais (2025 metais – BNS) metais turėtų kilti, (...), nes tos komponentės, jos yra šiaip pozityvios – tiek indėlių grąža, ji bus šiek tiek mažesnė, Lietuvos valstybės obligacijų – jeigu buvo praeitais metais 5,5 proc., tai mes turėsime arčiau 3 procentų, nekilnojamas turtas, ko gero, išliks panašios apimties, panašaus tempo, o akcijų rinkos, jos labai nenuspėjamos“, – sakė analitikas.
Nuo Lietuvos investicijų indekso įkūrimo 1996 metais jo vertė vidutiniškai augo 9,1 proc., o per 10 metų – 5,6 proc.
Investicijų valdymo ir gyvybės draudimo grupės rengiamą Lietuvos investicijų indeksą lygiomis dalimis sudaro kasmet vertinama pagrindinių šalies turto klasių: akcijų, obligacijų, būsto nuomai ir indėlių grąža.</t>
  </si>
  <si>
    <t>„Booking.com“ monopoliją kritikuojanti Šiškauskienė: jie jau peržengė visas ribas
„Booking.com“ monopoliją kritikuojanti Šiškauskienė: jie jau peržengė visas ribas
prieš dieną
1 val. 8 min.
Klausimus Ruginienei dėl vizitų Rusijoj įvertinęs ekspertas: ne tartis jai gali kišti koją
Klausimus Ruginienei dėl vizitų Rusijoj įvertinęs ekspertas: ne tartis jai gali kišti koją
prieš dieną
1 val. 8 min.</t>
  </si>
  <si>
    <t>Šiaulių banko grupei nuo pirmadienio pavadinimą ir prekės ženklą pakeitus į „Artea“, įmonė planuoja toliau didinti banko paslaugų universalumą ir per penkerius metus bendrą klientų skaičių grupėje išauginti iki 1 mln.
„Tai yra oficialu, Šiaulių bankas šiandien keičia pavadinimą į „Artea“, – naujo prekės ženklo pristatyme žurnalistams pirmadienį sakė banko administracijos vadovas Vytautas Sinius.
„Pats pakeitimas ženklo nėra savaiminis, mes jį buvo įvardiję ir savo banko strategijoje, tai yra tik vienas iš elementų – tokių investicijų mes darome ne vieną. Šiuo metu taip pat keičiame ir banko technologinę platformą, darome kitų transformacijų ir pokyčių, kurie sustiprins „Artea“ banką“, – kalbėjo jis.
Lietuvoje visose grupės įmonėse bankas iš viso turi apie pusę milijono klientų – iš jų 22 tūkst. verslo klientų, kurie užimta 15 proc. verslo finansavimo dalies.
„Per 5 metus planuojame šį klientų skaičių plėsti ir padidinti iki 1 mln.“ – tikino V. Sinius.
Iniciatyva atnaujinti banko prekių ženklą yra 2024-2029 metų „Artea“ strategijos dalis.
„Pavadinimas yra tik viena iš strategijos elementų – kita svarbi dalis yra technologinės platformos pakeitimas – tai yra smegenys, sistema, kurioje bankas daro įrašus pagrindinius, teikia paslaugas. (…) Šitų pokyčių reikia laukti kitais metais, tai vienas iš tų papildomai įgalinančių faktorių, kurių pagrindu mes galime dar sparčiau augti“, – teigė V. Sinius.
„Artea“ atstovų teigimu, banko klientams jokių pokyčių patiems daryti nereikės, visos mokėjimo kortelės atsinaujins automatiškai. V. Sinius pabrėžė, jog prekės ženklų pokyčiai taip pat nekeis „Artea“ dividendų ir akcininkų politikos pokyčių.
„Mūsų naujas pavadinimas atskleidžia verslo modelį, kad esame modernus, universalus ir stipriai į klientą orientuotas bankas“, – tikino jis.
Naujas banko interneto svetainės adresas yra www.artea.lt, taip vadinsis ir mobilioji banko programėlė.
Visi klientų prisijungimai prie banko paslaugų, savitarnų adresai, taip pat sutartys, paslaugų įkainiai, klientų aptarnavimo skyriai išliks kaip buvę. Šiaulių banko mokėjimo kortelės galios toliau iki datos, nurodytos ant kortelės.
Banko skyrių iškabos bus keičiamos palaipsniui, tad dar kurį laiką jose bus Šiaulių banko pavadinimas.„Artea“ turi daugiau nei 50 skyrių 34 šalies miestuose.
Pakeista banko vizualinė simbolika bus paremta tradiciniais lietuviškais audinio raštais.
Anot „Artea“ rinkodaros ir komunikacijos departamento vadovės Raimondos Gudaitės, „Artea“ pavadinimas pasirinktas atsižvelgiant į naujo prekių ženklo skambesį, jo forma esą yra moderni ir šiuolaikiška.
V. Siniaus teigimu, „Artea“ siekia kurti stiprų lietuvišką prekių ženklą tarptautinių kompanijų dominuojamoje bankų Lietuvos rinkoje, geriau atliepti klientų lūkesčius ir stiprinti universalaus banko modelį.
„Rinka dominuojama yra tarptautinių prekės ženklų, mes turime aiškų išskirtinumą, jį norime pabrėžti – esame reikšminga dalimi vietinio kapitalo bankas, pagrindiniai mūsų akcininkai yra Lietuvoje“, – sakė „Artea“ administracijos vadovas.
Po vienu prekės ženklu „Artea“ bankas vienija visas grupės įmonių paslaugas – pensijų ir investicinių fondų valdymą, gyvybės draudimą, lizingą, daugiabučių modernizavimo fondus.
Ateityje „Artea“ taip pat planuoja didinti dėmesį verslui Lietuvoje, auginti ekspertiškumą finansavimo srityse, kurti kompetencijų centrus regionuose.
Kaip jau skelbta, „Artea“ pavadinimą pasiūlė nepriklausomo stebėtojų tarybos nario Tomo Okmano pasitelkta verslų vystytojo bei investuotojo „Tesonet“ komanda.
Prie naujo prekės ženklo taip pat dirbo dizaino grupė „Synthesis Consulting Group“, kūrusi naujus „Žalgirio“, „Ignitis“ ir Lietuvos pristatymui užsienyje naudojamo „Lithuania Co-create“ ženklus.
Sprendimą keisti pavadinimą kovo pabaigoje vienbalsiai priėmė visuotinis grupės akcininkų susirinkimas.
Šiaulių bankas yra didžiausias lietuviško kapitalo bankas šalyje ir vienintelis, listinguojamas „Nasdaq“ akcijų biržoje.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t>
  </si>
  <si>
    <t>Šiaulių bankas nuo gegužės 5 dienos tampa „Artea“. Keičiasi ne tik banko, bet grupės įmonių pavadinimai INVL pensijų fondus valdančių įmonių pavadinimai. Prieš šį pokytį bankas atnaujina informacines sistemas, paslaugų savitarnas, interneto banką ir mobiliąsias programėles, todėl kurį laiką dalis banko paslaugų iš sekmadienio į pirmadienį neveiks, skelbia bankas.
Atnaujinama ir banko interneto svetainė, kuri bus pasiekiama www.artea.lt.
Šiaulių banko interneto bankas ir mobilioji programėlė neveiks gegužės 5 d. nuo vidurnakčio iki 7 val. ryto;
Draudimo savitarna neveiks nuo gegužės 4 d. 16 val. iki gegužės 5 d. 7 val. ryto;
Pensijų savitarna neveiks nuo gegužės 4 d. 22 val. iki gegužės 5 d. 7 val. ryto;
„SB lizingo“ savitarna ir mobilioji programėlė gali patirti trikdžių nuo gegužės 4 d. 22 val. iki gegužės 5 d. 7 val. ryto;
Šiuo laikotarpiu klientai negalės:
prisijungti prie pensijų ir draudimo savitarnų, interneto banko ir mobiliosios programėlės bei atlikti jose veiksmų;
atlikti momentinių mokėjimų;
atsiskaityti e. parduotuvėse, taip pat už internetu įsigytas paslaugas, jeigu operacija tvirtinama per interneto banką;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t>
  </si>
  <si>
    <t>Šiaulių bankas pirmadienį pradeda veikti naujuoju „Artea“ vardu bei prekės ženklu, keičiamas ir jo logotipas.
Ta proga banko vadovai žiniasklaidai pristatys naują įvaizdį, papasakos apie šio pokyčio prasmę ir reikšmę.
Prieš šį pokytį bankas atnaujino informacines sistemas, paslaugų savitarną, interneto banką ir mobiliąsias programėles, todėl kurį laiką dalis banko paslaugų iš sekmadienio į pirmadienį galėjo neveikti. Jo svetainė dabar pasiekiama adresu www.artea.lt.
Banko administracijos vadovas Vytautas Sinius ankčiau sakė, jog tai bus vienas didžiausių bei reikšmingiausių pokyčių banko veiklos istorijoje ir strateginis pokytis.
Banko akcininkai tam pritarė dar kovo pabaigoje.
BNS anksčiau rašė, jog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Anot banko, žodyje „Artea“ atsispindi modernumas bei lietuviškumas – panašumas į žodį „artėja“.
Be prekės ženklo atnaujinimo, bankas ketina kitąmet įdiegti modernią debesijos pagrindu veikiančią pagrindinę bankininkystės platformą.
Šiaulių banko grupėje taip pat veikia investicinių ir pensijų fondų valdymo įmonė „SB Asset Management“, gyvybės draudimo bendrove „SB draudimas“ bei lizingo bendrovė „SB lizingas“ – jų pavadinimai nuo šiol bus „Artea Asset Management“, „Artea Life Insurance“ ir „Artea lizingu“.</t>
  </si>
  <si>
    <t>Naujoje užsienio investicijų plėtros agentūros „Investuok Lietuvoje“, dirbančios ir su dideliais Lietuvos investicijų projektais, valdyboje dirbs Šiaulių banko vyriausioji ekonomistė Indrė Genytė-Pikčienė, draudimo bendrovės „Zurich Insurance“ vyriausiasis transformacijos pareigūnas Marius Ivanauskas, bendrovės „Brolis Semiconductors“ verslo plėtros vadovas Kristijonas Vizbaras.
Be to, joje bus Ekonomikos ir inovacijų ministerijos kanclerė Eglė Radišauskienė, Ekonominės plėtros grupės vadovė Gina Jaugielavičienė, Vilniaus universiteto Chemijos ir geomokslų fakulteto profesorė Ieva Plikusienė, užsienio reikalų viceministras Julius Pranevičius.
Naują valdybą patvirtino ekonomikos ir inovacijų ministras Lukas Savickas, ketvirtadienį pranešė ministerija.
„Valdybai keliami nauji konkretūs reikalavimai, kurie padės užtikrinti dar didesnį veiklos efektyvumą. Ši valdyba prisidės prie Lietuvos investicinės aplinkos stiprinimo, investicijų pritraukimo. Keliami tikslai aukšti – investicijas Lietuvoje pradėti skaičiuoti milijardais“, – pranešime teigė L. Savickas.
Anot ministerijos, pokyčiai paspartins su investicijomis susijusius procesus, gerins sąlygas verslui ir didins ekonomikos konkurencingumą.
Iki šiol įstaigos valdyboje dirbo biotechnologinės farmacijos centro „Biotechpharma“ valdybos pirmininkas Vladas Bumelis, „Danske Bank“ Lietuvos filialo direktorius Giedrius Dzekunskas, buvęs užsienio reikalų viceministras Egidijus Meilūnas, „Schmitz Cargobull Baltic“ generalinis direktorius Raimundas Petrauskas, buvęs ekonomikos ir inovacijų viceministras Karolis Žemaitis, ministerijos Ekonominės plėtros grupės patarėjas Žygimantas Račkis, „Nasdaq Vilnius Services“ generalinė direktorė Arminta Saladžienė.
Gruodžio pabaigoje pakeisti „Investuok Lietuvoje“ įstatai – agentūrai suteikti didesni įgaliojimai konsultuoti tiek vietos, tiek užsienio investuotojus, kurie įgyvendina didelius projektus.</t>
  </si>
  <si>
    <t>Europa dreba dėl Trampo grasinimų muitais. Dėl to senasis žemynas turės kardinaliai pakeisti savo ekonomikos judėjimo kryptį ir greitį. O gal ko nors galime iš šios krizės išlošti? Pokalbis su „Šiaulių banko“ ekonomiste Indre Genyte-Pikčiene.
Taip pat, kodėl žmonės augančias išlaidas pragyvenimui laiko problema numeriu vienas? Komentuoja „Citadele“ banko ekonomistas Aleksandras Izgorodinas.
Ir kas atsitiko su Tesla, kuriai atėjo ne patys geriausi laikai?
Ved. Mindaugas Aušra ir Jurgita Čeponytė</t>
  </si>
  <si>
    <t>Šiaulių bankas naujuoju „Artea“ vardu bei prekės ženklu pradės veikti nuo gegužės 5 dienos.
Banko akcininkai pirmadienį pritarė pavadinimo keitimui, pranešė Šiaulių bankas.
„Tai – istorinė akimirka ir vienas didžiausių bei reikšmingiausių pokyčių mūsų banko istorijoje (...). „Artea“ – daugiau nei naujas vardas. Tai strateginis banko pokytis“, – pranešime sakė Šiaulių banko administracijos vadovas Vytautas Sinius.
BNS anksčiau rašė, jog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Anot banko, žodyje „Artea“ atsispindi modernumas bei lietuviškumas – panašumas į žodį „artėja“, taip pat būtų keičiamas banko logotipas.
Be prekės ženklo atnaujinimo, bankas taip pat ketina kitąmet įdiegti modernią debesijos pagrindu veikiančią pagrindinę bankininkystės platformą.
Pernai pristatęs naują strategiją Šiaulių bankas siekia reikšmingai auginti tiek privačių, tiek verslo klientų skaičių.
Šiaulių banko grupėje taip pat veikia investicinių ir pensijų fondų valdymo įmonė „SB Asset Management“, gyvybės draudimo bendrove „SB draudimas“ bei lizingo bendrovė „SB lizingas“.
„Invalda INVL“ valdo 19,63 proc. (19,93 proc. – kartu su jos valdoma „INVL Asset Management“), „Willgrow“ – 8,97 proc., Europos rekonstrukcijos ir plėtros bankas (ERPB) – 7,25 proc., „Tesonet Global“ – 5,32 proc. Šiaulių banko akcijų.
Taip pat dalis banko akcijų priklauso ir banko įkūrėjams Algirdui Butkui (5,06 proc.) ir Gintarui Kateivai bei su juo susijusioms šalims (4,9 proc.). Bankas turi apie 6 tūkst. mažmeninių akcininkų.</t>
  </si>
  <si>
    <t>Vienos didžiausių Lietuvoje pieno perdirbimo grupių „Vilvi Group“ valdoma Vilkyškių pieninė už neįvardijamą sumą įsigijo reikalavimo teisę į „Marijampolės pieno konservų“ (MPK) ir jos valdomos Lukšių pieninės nepadengtus įsipareigojimus pagrindiniam kreditoriui Šiaulių bankui.
Vilkyškių pieninė trečiadienį pranešė vasario 24 dieną pasirašiusi reikalavimo teisės perėmimo sutartį su Šiaulių banku.
„Reikalavimo teisė susideda iš „Marijampolės pieno konservų“ ir Lukšių pieninės bankui nepadengtų įsipareigojimų bei yra apsaugota šių bendrovių turtu ir kitais papildomais garantais“, – rašoma pranešime.
Reikalavimo teisė įsigyta nuosavomis Vilkyškių pieninės lėšomis, o motyvuojant konfidencialumu sandorio suma neatskleidžiama.
Susitarimas pasiektas po to, kai teismai galutinai pripažino, kad 2019 metais mirusio MPK savininko Raimondo Karpavičiaus testamentas yra teisėtas ir teismuose nutraukiami ginčai dėl MPK ir jos valdytojos įmonės „Karpis“ valdymo.
Teisėtu testamentu visą savo turtą R. Karpavičius paliko antrai žmonai Aistei Karpavičienei ir broliui Henrikui Karpavičiui.
MPK vadovas H. Karpavičius dar pernai rugsėjį BNS sakė, kad įmonė pasiekė svarbų susitarimą su Šiaulių banku – šalys suderino atsiskaitymo sąlygas, pagal kurias MPK iki 2024 metų lapkričio pabaigos sieks 3,2 mln. eurų sumažinti įsipareigojimus bankui, siekusius 14 mln. eurų.</t>
  </si>
  <si>
    <t>Lietuvoje statybos darbų pernai atlikta už 5,92 mlrd. eurų – 8 proc. daugiau nei užpernai, didžiausią dalį – 2,9 mlrd. eurų – sudarė inžineriniai statiniai, remdamasis Valstybės duomenų agentūros duomenimis pirmadienį rašo portalas „Verslo žinios“.
Šiaulių banko vyriausioji ekonomistė Indrė Genytė-Pikčienė teigė, kad viso sektoriaus rezultatus gerino viešosios investicijos į infrastruktūrą.
„Dėl to inžinerinių statinių darbų apimtis dviženkliu tempu augo tiek pernai, tiek užpernai ir kompensavo privačių investicijų į statybas bei nekilnojamąjį turtą slogutį“, – portalui sakė I. Genytė-Pikčienė.
Didžiajai daliai – 59 proc. – įmonių darbų užtenka, 40 proc. – jų yra per mažai. Tuo metu statybų bendrovės „Naresta“ generalinio direktoriaus Tado Grincevičiaus teigimu, pernai šiek tiek atpigus medžiagoms ir augus atlyginimams bendrai statybos brango 2 proc.</t>
  </si>
  <si>
    <t>Jungtinėms Amerikos Valstijoms (JAV) paskelbus apie laikiną pertrauką praėjusią savaitę paskelbtų pasaulinių muitų įsigaliojimui, „Šiaulių banko“ vyriausioji ekonomistė Indrė Genytė-Pikčienė sako, kad taip staigiai besikeičiantys prezidento Donaldo Trumpo sprendimai mažina kitų šalių pasitikėjimą JAV doleriu kaip universalia rezervine valiuta.
„Jungtinės Amerikos Valstijos veikia kaip saugus užutėkis, kalbant apie JAV valdžios vertybinius popierius. Doleris taip pat yra rezervinė valiuta, kuri irgi yra savotiškas stabilumo garantas ir pasaulyje pasitikėjimas ta valiuta duoda labai didelę naudą JAV. Dabar matome, kad to stabilumo neberasta“, – LRT RADIJUI ketvirtadienį kalbėjo ekonomistė.
„Matyt, yra tik laiko klausimas, kol pasaulis pradės kvestionuoti, ar tikrai tai yra rezervinės valiutos šalis, ar tikrai JAV vertybiniai popieriai yra tokie saugūs, kaip mes įpratę juos laikyti. Iš tikrųjų tai yra paradigmų griūtis, jeigu taip vystysis viskas toliau“, – pažymėjo I. Genytė-Pikčienė.
Trečiadienį D. Trumpas pranešė trims mėnesiams atidedantis anksčiau paskelbtų visuotinių muitų įsigaliojimą ir paliekantis galioti bazinį 10 proc. tarifą, kuris bus taikomas visoms šalims, išskyrus Kiniją – šiai anksčiau iki 84 proc. pakelti muitai didinami iki 125 proc.
Baltieji rūmai vėliau teigė, jog tai nuo pat pradžių buvo JAV prezidento strategija, skatinanti šalis derėtis.
Visgi, anot I. Genytės-Pikčienės, tokie sprendimai daro žalą JAV įvaizdžiui pasaulio finansų rinkose – esą prie to prisideda šalies „žaidimas“ pamatiniais demokratijos principais, teismine ir valdžių atsvaros sistema.
„Ar tikrai tai yra derybos? Iš tikrųjų tai labiau panašu į teroristinį aktą, atitinkamai labai sunku derėtis su tokia pozicija, kuri šokdina visą pasaulį, kuri finansų rinkas šokdina, (…) kelia didžiulį neapibrėžtumą. Nes nežinia, ar pats JAV prezidentas suvokia, kokią žalą gali padaryti toks neapibrėžtumas, kurį jis spinduliuoja“, – kalbėjo ekonomistė.
Tuo metu Europos Komisijos (EK) atstovybės Lietuvoje vadovas Marius Vaščega pabrėžė, jog Bendrija nuo pat pradžių ėjo derybų su JAV keliu – gera startinė pozicija, jo teigimu, yra EK pirmininkės Ursulos von der Leyen siūlymas taikyti abipusius nulinius muitus automobilių, pramoninių prekių srityje.
„Mūsų nuostata visuomet nuo pat pradžių buvo ieškoti sprendimų ir reaguoti, tik jeigu tikrai būtina tai daryti. Bet bendras tikslas, kad ir toliau galėtume sėkmingai funkcionuoti pasaulinėje prekybos sistemoje. (…) Aišku, kad (derybos – ELTA) yra numeris vienas mūsų pasirinkimas, kad sutartume, kad rastume sprendimus“, – LRT RADIJUI teigė M. Vaščega.
Praėjusią savaitę JAV paskelbė apie planuojamus 20 proc. visam importui iš Europos Sąjungos, 34 proc. – importui iš Kinijos, taip pat kitoms valstybėms.
Kinija, iškart pritaikiusi atsakomąsias priemones, pasak JAV prezidento, parodė „nepagarbą pasaulio rinkai“.
Praėjusį ketvirtadienį taip pat jau įsigaliojo 25 proc. muitai ne JAV pagamintiems automobiliams.</t>
  </si>
  <si>
    <t>Lietuviško kapitalo bankas „Artea“ (buvęs Šiaulių bankas) šiemet tikisi 17,5 proc. mažesnio grynojo pelno nei 2024-aisiais, tačiau viliasi, jog po kelerių metų jo pelnas išaugs beveik dukart.
„Artea“ prognozuoja, jog šiemet banko grynasis pelnas sieks 65 mln. eurų, 2026 metais – 86 mln. eurų, o 2027 metais – 112 mln. eurų.
Jo prognozėmis, nuosavo kapitalo grąža šiemet sieks 11,1 proc. – 20,7 proc. mažiau nei pernai (14 proc.), tačiau augs iki 15,4 proc. 2026 metais, 16,5 proc. – 2027 metais, o 2028–2029 metais galėtų viršyti 17 proc, pirmadienį investuotojams pranešė „Artea“.
Pasak „Artea“ vadovo Vytauto Siniaus, banko finansiniai rezultatai šiemet kuklesni dėl investicijų į veiklos plėtrą.
„Šiuo metu pereiname tokį investicinį laikotarpį, darome tikrai reikšmingas investicijas į verslo modelio stiprinimą ir plėtimą. Dabartinė kapitalo grąža yra šiek tiek mažesnė nei mūsų lūkestis“, – „Nasdaq“ Vilniaus biržos investuotojų susitikime su listinguojamų bendrovių vadovais sakė V. Sinius.
Bankas tikisi, kad šiemet jis gaus 222 mln. eurų pajamų – beveik tiek pat, kiek pernai (223,7 mln. eurų), kitąmet – 256 mln. eurų, 2027 metais – 288 mln. eurų.
„Išlaikysime tam tikrą lengvumą, nepaaugsime kažkokiais turto elementais, kuriuos paskui reikės nudėvėti per ilgą laikotarpį. Šitas laikotarpis per grąžą gal šiek tiek atsiliepia ir neigiamai, bet tai, ką darome, tikiu, kad turi tikrą investicinę vertę, kurią galėsime naudoti ir ateityje gaudami reikšmingesnę kapitalo grąžą“, – kalbėjo V. Sinius.
Skaičiuojama, kad komisinių pajamos šiemet sieks 30 mln. eurų (3,1 proc. daugiau nei pernai), po metų – 33 mln. eurų, darb po metų – 37 mln. eurų.
Bankas tikisi, kad jos paskolų portfelis šių metų pabaigoje sieks 4,1 mlrd. eurų, 2026 metų pabaigoje – 4,6 mlrd. eurų, dar po metų – 5,3 mlrd. eurų.
„Artea“ pirmąjį šių metų ketvirtį uždirbo 17,7 mln. eurų neaudituoto grynojo pelno – 21 proc. mažiau nei pernai tuo pat laiku. 2024 metais bankas uždirbo 78,8 mln. eurų neaudituoto grynojo pelno – 5 proc. daugiau nei 2023-aisiais.</t>
  </si>
  <si>
    <t>„Artea“ (buvęs Šiaulių bankas) prognozuoja, kad šalies bendrasis vidaus produktas (BVP) šiemet augs 2,7 proc. – 0,1 proc. punkto mažiau nei 2024-aisiais, o kitais, 2026 m., didės dar lėčiau – iki 2,5 proc.
Nepaisant išaugusio neapibrėžtumo, Lietuva šiemet turėtų išlaikyti pernai pasiektą ekonominį tempą, o JAV pradėtų prekybos karų poveikis Lietuvai ir kertinėms eksporto rinkoms bus ribotas, teigia bankas.
„Tirštas neapibrėžtumo rūkas reiškia, kad visi vaikščioja labai mažais žingsneliais“, – makroekonomikos apžvalgoje antradienį kalbėjo „Artea“ vyriausioji ekonomistė Indrė Genytė-Pikčienė.
Vidutinė metinė suderinto vartotojų kainų indekso (SVKI) infliacija augs 3,6 proc., palyginus su trumpu atokvėpiu 2024 m., kai infliacija augo 0,9 proc. Pasak „Artea“, kainas kilstelėjo brangsiančios paslaugos maistas, padidėję akcizai ir CO2 dedamoji degalams.
Anot I. Genytės-Pikčienė, atslūgusi infliacija leis ECB šiemet toliau karpyti palūkanų normas dar, tikėtina, net 3 kartus.
„Dabartinėmis aplinkybėmis palūkanų normų mažinimo trajektorija yra pakritusi. Dabar EURIBOR bazinės palūkanų normos siekia 2,5 proc., tačiau tikimasi, kad dabartinėmis infliacijos aplinkybėmis, jos bus apkarpytos dar bent 3 kartus ir metų gale sieks 1,5 proc.”, – teigė „Artea“ ekonomistė.
Anot banko vertinimo, kreditavimo procesai dėl to įsibėgėja, gerokai sparčiau negu pernai auga paskolų portfelis tiek gyventojams, tiek įmonėms.
„Kreditų maržos susitraukė, o paskolų portfelio kokybė išlieka aukšta. Kaip valstybė, turime vieną mažiausių valdžios sektoriaus skolų Europos Sąjungoje, o tai duoda itin reikalingumo manevringumo laikotarpiu, kai reikės investuoti į gynybą”, – teigė I. Genytė-Pikčienė.
Atpigęs skolinimas ir išaugusi kredito paklausa gaivina ir būsto rinką, sako ekonomistė.
Tiesa, prislopo lietuvių optimizmas ir jų lūkesčių rodiklis krito, kur ji ilgą laiką pirmavo. Vartotojų lūkesčių rodiklis Lietuvoje 2025 m. balandį krito 0,1 proc. punktu, šalį aplenkė kaimyninė Lenkija, kur rodiklis praėjusį mėnesį siekė augo 1,1 proc.
„Darbo rinka išlieka atspari ir dinamiška, tačiau naujų darbo vietų sukuriama palyginti kukliai“, – sakė I. Genytė-Pikčienė.
Pasak prognozių, nedarbo lygis šiemet sieks 6,8 proc., o 2026 m. šoktels iki 7,1 proc.
„Lietuva pasižymi gana seklia darbo rinka. Tiesa, darbuotojų skaičius neauga taip sparčiai, kaip norėtųsi ekonominio augimo metu. Stabilus nedarbo lygis indikuoja, kad darbdaviai bando išlaikyti savo darbuotojus ir yra atsargioje pozicijoje“, – teigė ekonomistė.
Pagal „Artea“ prognozes, vidutinis darbo atlygis prieš mokesčius augs 8,7 proc., o kitais metais – 7,8 proc.
„Lietuva išgyvena ekonomikos transformaciją, kai mes keičiamės į aukštos pridėtinės vertės kūrėją. (...) Pramonėje nebegalime konkuruoti su Rytų Azijos ar net kai kuriomis Europos šalimis, kur darbo kaštai yra mažesni. Tai gali sukurti tam tikrus ekonominius vakuumus“, – aiškino I. Genytė-Pikčienė.
Anot „Artea“ ekonomistės, žaliavų kainų indeksų kreivės svyra žemyn, OPEC+ didina pasiūlą, kovą dėl rinkos dalies, o dėl pasiūlos pertekliaus nukritus kainoms, JAV naftos ir dujų gavėjams didinti gavybos pajėgumus – neapsimoka.
„Čia naujienos yra geros. (...) Tai bus svarbu Lietuvos vartotojams, kadangi tai reikš pigesnį kurą, pigesnę energiją, slopins infliacijos procesus euro zonoje, o tuo pačiu ir Lietuvoje“, – sakė I. Genytė-Pikčienė.
Pasak jos, visos šios dedamosios rodo, kad infliacija, kaip problema, artimoje ateityje gali būti pamiršta.
Pagal su kitomis ES valstybėmis narėmis metodologiškai suderintą SVKI apskaičiuota infliacija balandį siekė 0,2 proc., o metinė – 3,6 proc., skelbė Valstybės duomenų agentūra.
Tuo metu vidutinė metinė infliacija pagal SVKI balandį sudarė 1,8 proc.</t>
  </si>
  <si>
    <t>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tik vienu ženklu ar raide.
„Pranešimų apie gautus laiškus, kur prašoma suvesti prisijungimo duomenis, sulaukėme tiek iš savo, tiek ir iš kitų bankų klientų. Savo klientus, tiek prieš keisdami pavadinimą, tiek jį pakeitę, aktyviai informavome, kad šia situacija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„Artea“ kreipėsi į Nacionalinį kibernetinio saugumo centrą ir sukčių svetainę blokavo. Nepaisant to, sukčiai gali susikurti naujų svetainių. Vien šiemet „Artea“ prašymu blokuota apie 80 sukčių svetainių.</t>
  </si>
  <si>
    <t>Verslas
/ Finansai
Prenumeratoriams
„Artea“ šiemet tikisi mažesnio grynojo pelno, po dvejų metų – beveik dukart didesnio
Lietuviško kapitalo bankas „Artea“ (buvęs Šiaulių bankas) šiemet tikisi 17,5 proc. mažesnio grynojo pelno nei 2024-aisiais, tačiau viliasi, jog po kelerių metų jo pelnas išaugs beveik dukart.
Šio straipsnio įgarsinimo gali klausyti tik 15min prenumeratoriai
Prenumeruoti
Vytautas Sinius / Lukas Balandis / BNS nuotr.</t>
  </si>
  <si>
    <t>Šis straipsnis nėra rekomendacija pirkti konkrečių įmonių akcijas, jis rašomas finansinio švietimo tikslais, siekiant informuoti ir edukuoti visuomenę apie investavimą, su juo susijusias rizikas ir naudas.
„Investavimo pradžia galbūt nebuvo tokia paprasta, kaip dabar žmonėms įprasta“, – prisiminusi savo investavimo kelio pradžią kalba ekonomistė.
I.Genytė-Pikčienė investuoti pradėjo tuo metu, kai rinkas drebino ne vienas finansų tornadas.
Patirtys, kurios grūdino</t>
  </si>
  <si>
    <t>Verslas
/ Finansai
Prenumeratoriams
Vilkyškių pieninė įsigijo „Marijampolės pieno konservų“ skolas Šiaulių bankui
Vienos didžiausių Lietuvoje pieno perdirbimo grupių „Vilvi Group“ valdoma Vilkyškių pieninė už neįvardijamą sumą įsigijo reikalavimo teisę į „Marijampolės pieno konservų“ ir jos valdomos Lukšių pieninės nepadengtus įsipareigojimus Šiaulių bankui.
Šio straipsnio įgarsinimo gali klausyti tik 15min prenumeratoriai
Prenumeruoti
„Vilvi Group“ fabrikas Tauragėje / Pauliaus Peleckio / BNS nuotr.</t>
  </si>
  <si>
    <t>„Norime atkreipti dėmesį, kad šiuo metu sukčių aktyvumas yra smarkiai išaugęs, pasitelkiamos anksčiau retai naudotos priemonės. Pastebime, jog nusikaltėliai ne tik kuria netikras banko interneto svetaines, kas jau buvo gana įprasta, bet ir išnaudoja reklamą „Google“ paieškos skiltyje.
Tokiu būdu netikros banko svetainės atsiduria pirmose paieškos svetainės pozicijose. Reklamose itin meistriškai kopijuojamas banko tonas, jos tiek vizualiai, tiek savo internetiniu adresu primena oficialų banko puslapį. Išnaudojant reklamą siekiama paskatinti gyventojus suvesti savo prisijungimo duomenis ir taip juos atiduoti į sukčių rankas“, – sako „Artea“ banko Privačių klientų paslaugų vadovė dr. Dalia Kolmatsui.
Dažniausiai tokios schemos veikia keliais etapais. Pirmiausia, į „Google“ paiešką banko pavadinimą įvedęs gyventojas paspaudžia pirmoje pozicijoje atsidūrusią reklamą, vedančią į apgaulingą interneto svetainę, kur prašoma prisijungti naudojantis savo banko prisijungimo duomenimis, Smart-ID programėle, mobiliojo ar el. parašo bei kitomis autentifikavimo priemonėmis. Suvedus pirmąjį – PIN1 – kodą, sukčiai, matydami suvestus duomenis, fone prisijungia prie tikrosios bankininkystės sistemos ir inicijuoja pinigų pervedimą, kurį jau siekia patvirtinti pasitelkdami PIN2 kodą. Jeigu žmogus neatkreipia dėmesio ir nepatikrina, kokią operaciją tvirtina, jo sąskaita gali būti tuoj pat ištuštinta.
„Lemtinga klaida dažniausiai padaroma ne tuomet, kai paspaudžiama apgaulinga nuoroda, o kai suvedami SMART-ID ar kitų prisijungimo priemonių kodai. Todėl gyventojams svarbu atkreipti dėmesį į kelis esminius dalykus. Jei jungiantis prie bankininkystės ar kitos sistemos SMART-ID programėlėje ar naudojant mobilųjį parašą iš karto prašoma įvesti PIN2 kodą, tokios operacijos jokiu būdu nereikėtų tvirtinti.
PIN2 kodas niekada nenaudojamas prisijungimui – tai ženklas, kad sukčiai jau turi prieigą prie paskyros ir bando inicijuoti neteisėtą pinigų pervedimą. Labai svarbu į nurodytą operacijos pavadinimą PIN2 įvedimo lange atkreipti dėmesį atliekant bet kokį patvirtinimą – tai taip pat išduoda, kokią operaciją tvirtinate“, – akcentuoja dr. D.Kolmatsui.
Kaip apsisaugoti?
Ekspertė primena, kad saugiausia prie interneto banko jungtis tik suvedus pilną svetainės adresą, nesinaudojant „Google“ paieška. Jungiantis prie elektroninės bankininkystės visuomet būtina patikrinti, koks yra interneto svetainės adresas, mat sukčių sukurti adresai dažnai skiriasi vos viena raide, simboliu ar primena oficialius pavadinimus. Taip pat reikėtų vengti bet kokių nuorodų, atsiųstų SMS žinutėmis, el. paštu ar platinamų socialiniuose tinkluose. Nei „Artea“, nei kiti bankai tokių nuorodų nesiunčia.
Be to, verta atkreipti dėmesį ir į kitus signalus: netaisyklingą kalbą, gramatines klaidas, siuntėjo el. pašto adresą, kuris dažnai neturi nieko bendra su banku, raginimus „nedelsti“ ar atlikti veiksmus per kelias minutes.
„Saugiausia visada yra patiems naršyklės lange ranka suvesti banko interneto adresą. Jei kyla bent menkiausia abejonė dėl gautos žinutės ar prašomo atlikti veiksmo, visuomet skatiname pirmiausia susisiekti su banku tiesiogiai“, – pabrėžia dr. D.Kolmatsui.
Per šiuos metus „Artea“ bankas jau inicijavo apie 90 netikrų sukčių svetainių blokavimą, tačiau sukčiai nuolat kuria naujas apgavystes. Todėl nuolatinis gyventojų budrumas išlieka svarbiausia apsaugos priemone.</t>
  </si>
  <si>
    <t>Visgi Šiaulių banko grupės turto valdymo įmonės „SB Asset Managment“ vadovas Vaidotas Rūkas sako, kad panikuoti nereikėtų, nes rinkų svyravimai yra neatsiejama investavimo dalis, o dabartinis smukimas ilgalaikės grąžos paveikti neturėtų.
Ne išskirtinis atvejis
V.Rūko teigimu, JAV indeksų nuosmukis, viena vertus, yra nulemtas JAV užsienio ir prekybos politikos, tačiau kartu gali būti interpretuojamas kaip natūralių svyravimų pasekmė. Pastaraisiais metais JAV akcijų indeksai smarkiai išaugo, tad tam tikros korekcijos anksčiau ar vėliau buvo beveik neišvengiamos. Juolab, kad kai kurių JAV kompanijų akcijos ekspertų buvo laikomos gerokai pervertintomis.
„Be abejo, JAV administracijos sprendimams ir rinkų reakcijai į juos daug dėmesio skiria žiniasklaida, todėl kažkam galbūt gali susidaryti įspūdis, kad šiuo metu yra stebimos tam tikros anomalijos ar kad akcijų rinkų laukia griūtis. Tačiau daugiau besidomintys investavimu žino, kad praktiškai nebūna metų be tam tikrų smuktelėjimų. Rinkos negali visą laiką tik augti. Šiuo metu JAV akcijų rinkoje stebimas maždaug 10 proc. metinį vidurkį atitinkantis kainų susitraukimas. Tikrai būta ir didesnių nuosmukių, po kurių rinkos sėkmingai atsistatė“, – sako V.Rūkas.
V.Rūko teigimu, dabartinės situacijos tikrai nebūtų galima pavadinti krize. Anot investavimo eksperto, net ir 20 proc. nuosmukis nebūtų neįprastas. Pavyzdžiui, kiek švelnesnis, kaip šiuo metu, kritimas finansų rinkose buvo stebimas ir praėjusią vasarą. Tuomet akcijų vertė atsistatė vos per keletą savaičių. Atsigauti nuo Covid-19 pandemijos sukelto šoko akcijų rinkoms prireikė vienerių metų, karo Ukrainoje – maždaug pusantrų, tačiau tuomet neapibrėžtumas pasaulyje buvo gerokai didesnis.
Turintys ilgalaikę strategiją poveikio nepajus
Anot V.Rūko, panašių svyravimų poveikis investuotojams priklauso nuo jų pasirinktos investavimo strategijos ir laikotarpio. Jei investuojama periodiškai ir ilgą laiką, nuosekliai laikantis protingos investavimo strategijos, šis poveikis uždirbtai grąžai greičiausiai nebus reikšmingas.
„Tai pasakytina apie periodinį investavimą per investicinius ir pensijų fondus bei kitas į ilgalaikius tikslus orientuotas finansines priemones. Tokie instrumentai leidžia gerai diversifikuoti investicijas, paskirstant jas per skirtingas turto klases ir geografinius regionus. Tad net ir JAV akcijų rinkoms smunkant, investicijos į Europos šalių įmonių akcijas, obligacijas ar nekilnojamąjį turtą ir toliau gali generuoti grąžą ir padėti subalansuoti portfelį. Būtent taip yra šiuo metu“, – pažymi V.Rūkas.
Svarbu nemesti kelio dėl takelio
Anot „SB Asset Managment“ vadovo, turint diversifikuotą investicinį portfelį ir asmeninius tikslus atitinkančią ilgalaikę strategiją nerimauti ar, juo labiau, panikuoti dėl dabartinių svyravimų tikrai nereikėtų. Smukimo periodai gali netgi suteikti galimybių ilguoju laikotarpiu vertingo finansinio turto įsigyti žemesnėmis kainomis. Dėl to profesionalai į smukimo periodus dažnai žvelgia kaip į galimybių laikotarpį.
„Daugeliui investuotojų šiuo metu turbūt geriausiai tiktų patarimas nemesti kelio dėl takelio. Priiminėti radikalių investicinių sprendimų ir reikšmingai nukrypti nuo savo strategijos dėl JAV rinkose stebimos korekcijos tikrai neverta. Net ne todėl, kad šiandien stebimas kritimas yra žemiausias taškas, bet dėl to, jog nežinome, kada vėl prasidės kilimas. Pelningiausios dienos būna po juodžiausiųjų, o praleidus vos keletą sėkmingų dienų gali būti padaryta didelė žala ilgalaikiams rezultatams. Šaltas protas ir kantrybė investavimo pasaulyje yra geriausi sąjungininkai“, – įsitikinęs V.Rūkas.</t>
  </si>
  <si>
    <t>Verslas
/ Finansai
Prenumeratoriams
Šiaulių bankas anuliavo 10,6 mln. vienetų savo akcijų, įsigys dar iki 7 mln.
Šiaulių bankas anuliavo 10,6 mln. vienetų anksčiau įsigytų savo akcijų bei įsigys dar iki 7 mln. vienetų.
Šio straipsnio įgarsinimo gali klausyti tik 15min prenumeratoriai
Prenumeruoti
Šiaulių bankas / Teodoro Biliūno / BNS nuotr.</t>
  </si>
  <si>
    <t>Verslas
/ Finansai
Prenumeratoriams
Šiaulių bankas dividendams skirs 39,8 mln. eurų
Šiaulių bankas, pernai uždirbęs 79,29 mln. eurų grynojo audituoto pelno, dividendams už praėjusius metus skirs 39,796 mln. eurų, arba 6,1 cento akcijai.
Šio straipsnio įgarsinimo gali klausyti tik 15min prenumeratoriai
Prenumeruoti
Šiaulių bankas / Teodoro Biliūno / BNS nuotr.</t>
  </si>
  <si>
    <t>Po 15min publikacijos, kurioje aptartas „Artea“ banko taikomas mokestis už PIN kodo keitimą, redakciją pasiekė skaitytojo Karolio (pavardė žinoma) žinutė, kad šis bankas lygiai tiek pat – 0,6 euro centų – yra įkainavęs ir kitą paslaugą. Karolio tikinimu, bankomate tikrinant, kiek turi pinigų sąskaitoje, taip pat tenka susimokėti.
„Tai absurdas“, – stebėjosi vaikinas.
SUSIJĘ: Pasipiktino požiūriu į klientus, kai bankas nuskaitė įmoką už PIN kodo keitimą: „Visiškas absurdas“
Visgi „Artea“ banko atstovų tikinimu, šio mokesčio galima išvengti, tik reikia atkreipti dėmesį į tam tikras detales.
Yra alternatyvų</t>
  </si>
  <si>
    <t>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D.Kolmatsui
Netikros bilietų platformos: auganti rizika spontaniškiems pirkėjams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informaciją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ekspertė.
Apgyvendinimo rezervacijos: kai rizika slypi už platformos ribų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D.Kolmatsui.
Valiutų keitimo rizikos: kaip atpažinti nesąžiningą pasiūlymą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D.Kolmatsui išskiria, kad prieš keičiantis pinigus užsienyje, svarbu žinoti kuo daugiau informacijos apie valiutą.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Anot ekspertės,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D.Kolmatsui.</t>
  </si>
  <si>
    <t>Veiklos pelnas prieš vertės sumažėjimą ir pelno mokestį siekė 42,9 mln. eurų – 25 proc. mažiau, trečiadienį pranešė bankas.
Banko grynosios palūkanų pajamos šiemet smuko 15 proc. iki 68,4 mln. eurų, o grynosios paslaugų ir komisinių pajamos augo 10 proc. ir viršijo 15,1 mln. eurų.
„Bankas šiais metais ir toliau augina finansavimo apimtis verslui ir gyventojams. Nors ECB monetarinė politika nulėmė mažesnes palūkanų pajamas, stabilumą užtikrino augančios paslaugų ir komisinių pajamos“, – pranešime sakė „Artea“ administracijos vadovas Vytautas Sinius.
Bendras banko paskolų portfelis nuo metų pradžios padidėjo 7 proc. (235 mln. eurų), o per antrąjį ketvirtį – 5 proc. (159 mln. eurų) iki 3,7 mlrd. eurų. Per pusmetį pasirašyta 0,9 mln. eurų naujų paskolų sutarčių – 18 proc. daugiau tuo pačiu metu pernai.
Per pusmetį buvo suformuota 4,3 mln. eurų atidėjinių paskoloms (prieš metus – tiek pat), o paskolų portfelio rizikos kaštų rodiklis (CoR) siekė 0,2 proc. – 0,1 punkto mažiau.
Klientų indėlių portfelis nuo metų pradžios išaugo 4 proc. (133 mln. eurų) iki 3,5 mlrd. eurų, indėlių iki pareikalavimo – 14 proc. (229 mln. eurų) iki daugiau nei 1,8 mlrd. eurų.
Grupės išlaidų ir pajamų santykis pusmečio pabaigoje siekė 57,1 proc. (prieš metus – 45,4 proc.), o nuosavo kapitalo grąža – 11,1 proc. (16,2 proc.).</t>
  </si>
  <si>
    <t>„Taip, mes modeliuojame skirtingus scenarijus ir čia yra du svarbūs dalykai. Pirmiausia – mes tikimės tam tikrų lėšų nutekėjimų, kurie gali siekti ir 20, 30 ar net 40 procentų“, – „Artea“ pirmojo pusmečio rezultatų pristatyme sakė Tomas Varenbergas.</t>
  </si>
  <si>
    <t>Ta proga banko vadovai žiniasklaidai pristatys naują įvaizdį, papasakos apie šio pokyčio prasmę ir reikšmę.
Prieš šį pokytį bankas atnaujino informacines sistemas, paslaugų savitarną, interneto banką ir mobiliąsias programėles, todėl kurį laiką dalis banko paslaugų iš sekmadienio į pirmadienį galėjo neveikti. Jo svetainė dabar pasiekiama adresu www.artea.lt.
Banko administracijos vadovas Vytautas Sinius ankčiau sakė, jog tai bus vienas didžiausių bei reikšmingiausių pokyčių banko veiklos istorijoje ir strateginis pokytis.
Banko akcininkai tam pritarė dar kovo pabaigoje.
BNS anksčiau rašė, jog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Anot banko, žodyje „Artea“ atsispindi modernumas bei lietuviškumas – panašumas į žodį „artėja“.
Be prekės ženklo atnaujinimo, bankas ketina kitąmet įdiegti modernią debesijos pagrindu veikiančią pagrindinę bankininkystės platformą.
Šiaulių banko grupėje taip pat veikia investicinių ir pensijų fondų valdymo įmonė „SB Asset Management“, gyvybės draudimo bendrove „SB draudimas“ bei lizingo bendrovė „SB lizingas“ – jų pavadinimai nuo šiol bus „Artea Asset Management“, „Artea Life Insurance“ ir „Artea lizingu“.</t>
  </si>
  <si>
    <t>Jo teigimu, naujas pavadinimas nėra vienintelis banko pokytis.
„Pats ženklo pakeitimas nėra tiesiog savaiminis. Mes tą buvome įvardiję ir savo banko strategijoje – tai yra tik vienas iš elementų. Tokių investicijų mes darome ne vieną. Šiuo metu taip pat keičiame ir banko technologinę platformą, darome kitų transformacinių pokyčių, kurie iš tikrųjų sustiprins „Artea“ banką, ir jis, tikiu, augs dar sparčiau ir sėkmingiau negu prieš tai augo Šiaulių bankas“, – naujo banko įvaizdžio pristatyme pirmadienį sakė V.Sinius.</t>
  </si>
  <si>
    <t>Lėmė pramonė, mažėjusios palūkanų normos
Statistikams paskelbus, kad pirmąjį ketvirtį bendrasis vidaus produktas (BVP) per metus augo 3,4 proc., o per ketvirtį – 0,6 proc., Šiaulių banko vyriausioji ekonomistė Indrės Genytė-Pikčienė sako, kad jau operatyvūs duomenys rodė, jog šalies pramonės produkcijos augimas buvo įspūdingas, solidi buvo ir mažmeninė prekyba, išskyrus degalus.
„O tai atskleidė, kad namų ūkių vartojimo kolona yra tvirta, gyventojų perkamoji galia stiebiasi, nepaisant infliacijos atsigavimo. Atlyginimų augimas yra spartesnis ir vartojimas išlieka šitam iššūkiui atsparus. Gerų rodiklių leido tikėtis ir sumažėjusių palūkanų normų spaudimas ir įsibėgėjęs kreditavimas“, – BNS sakė I.Genytė-Pikčienė.</t>
  </si>
  <si>
    <t>Atnaujinama ir banko interneto svetainė, kuri bus pasiekiama šiuo adresu.
Prieš šį pokytį bankas atnaujina informacines sistemas, paslaugų savitarnas, interneto banką ir mobiliąsias programėles, todėl kurį laiką dalis banko paslaugų iš sekmadienio į pirmadienį neveiks.
Šiaulių banko interneto bankas ir mobilioji programėlė neveiks gegužės 5 d. nuo vidurnakčio iki 7 val. ryto;
Draudimo savitarna neveiks nuo gegužės 4 d. 16 val. iki gegužės 5 d. 7 val. ryto;
Pensijų savitarna neveiks nuo gegužės 4 d. 22 val. iki gegužės 5 d. 7 val. ryto;
„SB lizingo“ savitarna ir mobilioji programėlė gali patirti trikdžių nuo gegužės 4 d. 22 val. iki gegužės 5 d. 7 val. ryto.
Šiuo laikotarpiu klientai negalės:
prisijungti prie pensijų ir draudimo savitarnų, interneto banko ir mobiliosios programėlės bei atlikti jose veiksmų;
atlikti momentinių mokėjimų;
atsiskaityti e. parduotuvėse, taip pat už internetu įsigytas paslaugas, jeigu operacija tvirtinama per interneto banką;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
Pranešti klaidą
Pažymėtas klaidos tekstas
Jūsų komentaras*
Sėkmingai išsiųsta
Dėkojame už praneštą klaidą</t>
  </si>
  <si>
    <t>Be to, toks metinis augimas buvo antras per pastarąjį dešimtmetį, nusileidęs tik 2021-ųjų 11 proc. šuoliui. 2023 metais indeksas augo 3,3 proc.
Tačiau kitaip nei 2021-aisiais, dabar jį labiausiai skatino Lietuvos įmonių akcijų kainų šuolis, aplenkęs ir investiciją būsto nuomai, sako Šiaulių banko grupės turto valdymo įmonės „SB Asset Management“ vadovas Vaidotas Rūkas.</t>
  </si>
  <si>
    <t>Grupės pajamos pernai siekė 223,7 mln. eurų – 14 proc. daugiau (196,5 mln. eurų), trečiadienį per „Nasdaq“ Vilniaus biržą pranešė bankas.
Grupės grynosios paslaugų ir komisinių pajamos per metus išaugo 44 proc. iki 29,1 mln. eurų, grynosios palūkanų pajamos – 2 proc. iki 160,2 mln. eurų, kitos pajamos – 14 proc. iki 34,4 mln. eurų.</t>
  </si>
  <si>
    <t>Tiesa, ankstesnė patirtis verčia įvertinti ir tai, kad tai tėra blefas ar dar vienas D.Trumpo derybinis triukas, kuriuo siekiama pagąsdinti, parodyti spaudimą ir per likusias savaites iki rugpjūčio 1 d. išsiderėti JAV palankesnes sąlygas. Jau ne kartą stebėjome tokią chaotišką Baltųjų rūmų derybų taktiką, kuomet radikaliai pabloginant sąlygas prekybos partneriams, vėliau pasiekiamas kiek švelnesnis susitarimas.
Vis dėlto, žinant D.Trumpo neprognozuojamumą, būtina įvertinti ir galimą prasčiausią scenarijų. Ramina tai, kad prekybos su JAV įtaka ES ekonomikai nėra tokia kritinė, kaip Kanados ar Meksikos atveju. Nors 21 proc. ES išorės eksporto buvo eksportuojama į JAV, juo generuojama ES pridėtinė vertė tesudarė tik apie 2,9 proc. ES BVP.
Vis dėlto, jei įsigaliotų 30 proc. muitai eksportui į JAV, tai padarytų dalį prekybos su šia šalimi nekonkurencinga. Pagal Bruegel tyrimų centro atliktą analizę, labiausiai nuo JAV muitų labiausiai nukentėtų Airija, Nyderlandai, Belgija, Vokietija, Vengrija, Prancūzija ir Italija. Vertinant pramonės šakas, jautriausios yra farmacija, chemijos produktai, įskaitant trąšas, automobilių ir jų dalių pramonė.
Problema ta, kad ir be muitų karų ES ekonomikos vystymasis yra vangus. Regiono gamybos epicentras – Vokietijos pramonė – susiduria su rimtais struktūriniais iššūkiais. Atskiros pramonės šakos nebegeba konkuruoti su pigia alternatyvia Kinijos produkcija, sunku atrasti konkurencinių pranašumų, išsipūtusios gamybos sąnaudos, brangesnė energetika, nėra lankstumo dėl perteklinių biurokratinių barjerų ir t.t.
Ramina tai, kad prekybos su JAV įtaka ES ekonomikai nėra tokia kritinė, kaip Kanados ar Meksikos atveju.
Taigi, stipriai priverta milžiniška ir turtinga JAV rinka būtų papildomas rimtas iššūkis, kuris galėtų apskritai sustabdyti ir taip lėtą regiono ekonomikos augimą. Jau nekalbant apie neapibrėžtumo žalą, kurią sunkiai toleruoja inertiškos Europos bendrovės.
Lietuvos ūkiui tiesioginis išaugusių JAV muitų poveikis turėtų būti ribotas
Lietuvos ūkiui tiesioginis išaugusių JAV muitų poveikis turėtų būti ribotas, atsižvelgiant į palyginti silpnus ir tik keliose šakose koncentruotus tiesioginius prekybinius ryšius su JAV. Lietuva į JAV pernai eksportavo 6,8 proc. viso lietuviškos kilmės prekių eksporto. 27 proc. šio srauto sudarė mineralinis kuras, 31 proc. – chemijos produktai, įskaitant trąšas ir farmacijos gaminius, 10 proc. – baldai, patalynė, čiužiniai; 7,4 proc. – optikos, foto ar kinematografijos, matavimo, tikrinimo, medicinos prietaisai ir aparatai; 5,4 proc. – dirbiniai iš juodųjų metalų; 5,3 proc. – elektros mašinos ir įranga bei jų dalys.
JAV rinka vaidina itin reikšmingą vaidmenį chemijos (įskaitant farmacijos produktus) produktų eksportui, nes į šią rinką eksportuojame net 27 proc. viso lietuviškos kilmės chemijos pramonės produkcijos eksporto. Taip pat šiai rinkai atitenka 16 proc. viso optikos, foto ar kinematografijos, matavimo, tikrinimo, medicinos prietaisų ir aparatų eksporto bei dešimtadalis viso Lietuvos naftos produktų eksporto. Kitų prekių grupių eksporto struktūroje pagal eksporto partneres JAV svoris nėra toks reikšmingas.
Tikėtina, kad tiesioginius muitų poveikius ekonomikai iš esmės atsvers vidaus paklausos atsparumas ir augimo veiksniai, įskaitant namų ūkių vartojimo augimą bei planuojamą viešųjų investicijų ir išlaidų didinimą. JAV muitų poveikį taip pat gali švelninti tolesnis euro nuvertėjimas JAV dolerio atžvilgiu bei didėjanti Vokietijos ir Šiaurės šalių tarpinio vartojimo produkcijos paklausa, siekiant optimizuoti vertės grandines ir užtikrinti efektyvesnius ir lankstesnius kontraktus.
Nerimą kelia netiesioginiai poveikiai
Prekybos karų eskalacija gali lemti reikšmingus pasaulinio prekybos neefektyvumus ir žaliavų, tarpinio bei galutinio vartojimo prekių pasiūlos bei paklausos disbalansus, kurie veiks infliaciją ir susilauks atitinkamos pinigų politikos reakcijos. Be to, prekybos karai su JAV gali reikšmingai paveikti Lietuvos eksporto partnerių, kurios priklausomos nuo JAV rinkos ekonomikos trajektoriją ir apetitą importui. Pavyzdžiui, Suomija į JAV eksportuoja 11 proc. viso eksporto, Italija – 10,7 proc., Vokietija – 9,9 proc., Švedija – 8,9 proc., Danija – 8,3 proc. ir joms operatyviai atrasti, kuo pakeisti praradimus didelėje ir turtingoje JAV rinkoje gali būti nelengva.
Kita vertus, D.Trumpo muitai nebūtinai efektyviai visa apimtimi nuguls ant europiečių pečių. Pačių muitų žemėlapis labai margas, yra jurisdikcijų, kurioms pavyko išsiderėti žemesnius muitus, tad per jas reeksportuojant šie barjerai būtų apeinami. Kita vertus, yra prekių gamintojų, kurių JAV importuotojai nelabai turi, kuo pakeisti, jų paklausa nėra elastinga. Taigi, gali būti atvejų, kad tiesiog pačios JAV įmonės prisiims papildomus kaštus dėl muitų.
Europos Sąjunga yra paruošusi atsaką, kuris paliestų 21 mlrd. eurų vertės JAV eksporto srautą į Europą ir turėjo įsigalioti liepos 15 d. Muitai būtų taikomi motociklams, aprangos gaminiams, atskiriems žemės ūkio produktams, pvz. vištienai. Tačiau nuspręsta jį atidėti ir taip stiprinti pozicijas derybose su JAV. Taipogi svarstoma papildomai įtraukti į atsaką orlaivių, alkoholio, maisto importą iš JAV. Užsiminta ir apie galimybes imtis JAV paslaugų importo barjerų, pavyzdžiui, ribojant JAV įmonėms galimybes dalyvauti ES viešuosiuose pirkimuose. Juk paslaugų prekybos srityje fiksuojami reikšmingi prekybos disbalansai JAV naudai. Vis dėlto, šios pastangos nublanksta prieš 380 mlrd. eurų ES eksporto į JAV srautą, kuriam jau taikomi JAV muitai.
Be to, daug abejonių kelia tai, ar tvari bus šita JAV muitų politika. Pačiai JAV ekonomikai muitų karai yra labai žalingi ir anksčiau, ar vėliau tai pasieks visuomenę ir verslo bendruomenę plačiu mastu. Kai JAV įmonės ir gyventojai pajus infliacinį, finansinį ir kitokio pobūdžio ekonominį skausmą, gali situacija radikaliai pasikeisti ir D.Trumpas bus priverstas atsitraukti.</t>
  </si>
  <si>
    <t>Kaip veikia ši sukčiavimo schema?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Kaip apsisaugoti
D.Kolmatsui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 pabrėžia D.Kolmatsui.
„Artea“ bankas primena, kad jei kyla įtarimų dėl matomos nuorodos, gauto laiško ar SMS žinutės, prieš atliekant bet kokius veiksmus pasikonsultuokite su banko darbuotojais nemokamu tel. nr. +370 610 44447 arba el. paštu info@artea.lt.</t>
  </si>
  <si>
    <t>Dėl to banko akcininkai spręs kovo 31 dieną, penktadienį pranešė bankas.
„10,6 mln. vienetų akcijų anuliavimas yra siūlymas įstatinio kapitalo mažinimui – bankas jau turi tiek supirkęs akcijų iš ankstesnių pirkimų. Yra ir papildomas siūlymas – papildomai siūlome 7 mln. vienetų akcijų supirkti“, – BNS sakė Šiaulių banko Investicijų valdymo tarnybos vadovas Tomas Varenbergas.</t>
  </si>
  <si>
    <t>Verslas
/ Finansai
Prenumeratoriams
Šiaulių bankas siūlo 39,8 mln. eurų dividendų – 6,1 cento akcijai
Šiaulių banko, pernai uždirbusio 79,29 mln. eurų grynojo pelno, valdyba dividendams siūlo skirti 39,796 mln. eurų, arba 6,1 cento akcijai.
Šio straipsnio įgarsinimo gali klausyti tik 15min prenumeratoriai
Prenumeruoti
Šiaulių bankas / Teodoro Biliūno / BNS nuotr.</t>
  </si>
  <si>
    <t>Bankas pavadinimą pakeis po to, kai tam pritars visuotinis banko akcininkų susirinkimas ir bus atliktos teisinės procedūros – planuojama, iki vasaros.
„Prekių ženklo keitimas yra strateginis pokytis – dalis esminės banko transformacijos, kurią pradėjome pernai“, –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t>
  </si>
  <si>
    <t>„Tai vienas pirmųjų tokio masto ir sudėtingumo baterijų energijos kaupimo projektų Lietuvoje. Juo ne tik integruojame naujausias technologijas į šalies energetikos sistemą, bet įgyvendiname sprendimus, kurie turi sisteminį poveikį“, – pranešime sakė „E energijos“ generalinis direktorius Gediminas Uloza.
Daugiau nei 30 mln. eurų vertės 60 megavatų (MW) galios ir 120 megavatvalandžių (MWh) talpos baterijų parką prie perdavimo tinklo planuojama prijungti šių metų pabaigoje, ketvirtadienį pranešė bankas ir įmonė.</t>
  </si>
  <si>
    <t>„Siekiant anuliuoti įsigytas savas akcijas, „Artea“ bankas priėmė sprendimą sumažinti įstatinį kapitalą. Dėl to „Invalda INVL“ grupė turėjo parduoti dalį banko turimų akcijų, kad išlaikytų leidžiamą mums valdyti banko įstatinio kapitalo dydį“, – pranešime sakė „Invaldos INVL“ vadovas Darius Šulnis.
Pasak jo, kadangi sandoris buvo sudarytas ne biržoje, jis neturėjo įtakos banko akcijų rinkos kainai.</t>
  </si>
  <si>
    <t>Banko „Artea“ (buvusio Šiaulių banko) ekonomistės Indrės Genytės-Pikčienės teigimu, metinės infliacijos pikas greičiausiai dar nepasiektas – rudenį šis rodiklis taip pat gali kilti.
„Aš dar neskubėčiau sakyti, kad jau stebėjome metinės infliacijos piką (...). Formuosis šių metų rudenį žemesnė palyginamoji bazė ir gali būti tam tikrų momentų, kuomet stebėsime metinę infliaciją gal kiek aukštesnę negu stebėjome pastaraisiais mėnesiais“, – BNS sakė I.Genytė-Pikčienė.</t>
  </si>
  <si>
    <t>„Nors bazinį Lietuvos ekonomikos plėtros scenarijų tenka koreguoti, maža ir atvira Lietuvos ekonomika yra išmokusi ankstesnių krizių pamokas ir naujus išbandymus pasitinka gerai pasiruošusi“, – pranešime sakė banko ekonomistė Indrė Genytė-Pikčienė.
Anot jos, tvari ir subalansuota pastarųjų metų ekonominė raida, žemas privataus ir viešojo sektoriaus įsiskolinimas, sustiprėjusi namų ūkių perkamoji galia, sukaupti rezervai, diversifikuotas eksportas ir dinamiška darbo rinka Lietuvai padeda išlaikyti augimo inerciją bei užtikrina manevro laisvės siekti investicinių ir atgrasymo tikslų.</t>
  </si>
  <si>
    <t>Kai fotomenininkas Arūnas Kulikauskas feisbuke pasidalijo įrašu apie netikėtą mokestį, išreikšdamas nuomonę, kad su tokiais apmokestinimais jau peržengta riba ir užsiminęs apie perėjimą į užsienyje veikiantį banką, jis sulaukė daugybės pritariančių komentarų.
„Žmonės po mano įrašo pradėjo siųsti rekomendacijas apie užsienyje veikiančius bankus, ir aš tikrai ruošiuosi pereiti. Esmė – ne tie 0,60 euro, o požiūris į klientą. Prasitęsiau kortelę, tuo pačiu paklausiau, ar galiu pasikeisti PIN kodą. Nurodė, kad tai galiu padaryti artimiausiame bankomate. Ir iškart atėjo žinutė, kad iš manęs paimtas mokestis už PIN kodo pakeitimą. Visiškas absurdas – nesiremiama jokiais verslo dėsniais“, – 15min kalbėjo A.Kulikauskas.
„Artea“ banko atstovai savo ruožtu pasidalino keletu patarimų, kaip gi galima išvengti šio mokesčio, o kiti Lietuvoje veikiantys bankai atsakė, ar ši paslauga pas juos yra mokama.</t>
  </si>
  <si>
    <t>Verslas
/ Finansai
Prenumeratoriams
Šiaulių bankas ketina įsigyti dar 4,5 mln. vienetų savo akcijų
Šiaulių bankas prašo Europos Centrinio Banko (ECB) leisti įsigyti dar 4,5 mln. vienetų savo akcijų.
Šio straipsnio įgarsinimo gali klausyti tik 15min prenumeratoriai
Prenumeruoti
Šiaulių bankas / Teodoro Biliūno / BNS nuotr.</t>
  </si>
  <si>
    <t>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t>
  </si>
  <si>
    <t>Finansų ministerija teigia, kad mokesčių pakeitimai leis papildyti biudžeto pajamas ir geriau finansuoti gynybą, teisingiau paskirstyti mokesčių naštą ir mažinti socialinę nelygybę.
Europos Komisija taip pat ne kartą yra įspėjusi, kad biudžeto pajamos Lietuvoje išlieka reikšmingai žemesnės nei vidutiniškai Europos Sąjungoje.
Pasak Europos Komisijos, Lietuva ES išsiskiria ypač mažais nekilnojamojo turto, kapitalo, transporto priemonių mokesčiais. Savo ruožtu mažos biudžeto pajamos ir nepakankamas finansavimas turi neigiamą įtaką viešųjų paslaugų kokybei.
Visgi vos pasirodžius reformų projektui, verslo atstovai ir dalis ekspertų įspėjo, kad siūlomas mokesčių kėlimas šiuo metu gali būti žalingas.
„Sudėtingi laikai“
Kaip socialiniame tinkle „Facebook“ rašė Šiaulių banko vyr. ekonomistė Indrė Genytė-Pikčienė, rizikuojame savo pavyzdžiu pailiustruoti, kaip veikia Lafero kreivė. Ji parodo įplaukų į biudžetą priklausomybę nuo mokesčio tarifo dydžio: didėjant mokesčio tarifui, sumokamų mokesčių suma iš pradžių didėja, pasiekia optimumą ir pradeda mažėti.
„GPM tarifų įvairovė ir progresyvumas. Žalinga užsienio investicijoms, aukštos pridėtinės vertės verslų plėtrai, startuolių ekosistemai, talentų pritraukimui ir kitoms Lietuvos konkurencingumo kolonoms. Didėja rizika, kad kapitalas trauksis ieškoti palankesnės aplinkos kitur. Gaunantiems įvairių rūšių pajamų, laukia administravimo prasme sudėtingi laikai“, – mano Indrė Genytė-Pikčienė.
Jos teigimu, NT mokesčio išplečiama bazė, sparčiai artėjama prie visuotinio NT apmokestinimo. Pasak jos, komercinis NT (išskyrus žemės ūkio objektus) apmokestinamas papildomai.
„Siūloma naikinti PVM lengvatą šildymui. Sprendimas geras, nes tai labai horizontali lengvata, o iš jos šiuo metu daugiausia naudos turi didelių ir prabangių būstų (pvz. Senamiestyje) savininkai“, – pabrėžia I.Genytė-Pikčienė.
I.Genytė-Pikčienė akcentuoja ir išorinį neapibrėžtumą: „Kuomet sulaukiame tokio masto geopolitinio ir ekonominio neapibrėžtumo iš išorės, bent jau šalies viduje galiojančias taisykles derėtų palaikyti kuo stabilesnes. Ekonomikos dalyviams tokiomis chaoso aplinkybėmis planuotis savo veiklą, investicijas, plėtros ir vystymosi planus ir taip yra labai sudėtinga“.
Apskritai, pasak I.Genytės-Pikčienės, mokestinė sistema darosi labai neelegantiška ir gremėzdiška.
„Tokia maža ir atvira ekonomika, priešingai, turėtų turėti paprastą, lakonišką, lengvai administruojamą ir skaidrią mokesčių sistemą. Na, bent jau mokesčių konsultantai tikrai neliks be darbo“, – sakė I.Genytė-Pikčienė.
Gintarė Verbickaitė: kokią kainą mokėsime už GPM pakeitimus?
Finansų ministerijai trečiadienį paskelbus dalies mokesčių pakeitimus, paaiškėjo, kad net teoriškai dėl reformos Lietuva praras 0,2 proc. BVP, t.y. per 150 mln. Eur kasmet. Tačiau faktiškai – dar daugiau, teigia Gintarė Verbickaitė, „Unicorns Lithuania“ vadovė.
Jos teigimu, GPM didinimas mažins Lietuvos konkurencingumą ir BVP – skatins aukštos kvalifikacijos talentų emigraciją, stabdys ekonomikos augimą, mažins investicijas ir, svarbiausia, be aiškaus įsipareigojimo, kad tai stiprins šalies gynybą. Ką iš tikro reiškia GPM pakeitimai?
„GPM mokesčių pakeitimais planuojama surinkti papildomus 242 mln. eurų. Į valstybės gynybos fondą nukreipiant 2 proc. valstybės biudžeto ir savivaldybių biudžetų pajamų, gautų iš GPM ir atlikus siūlomas jo korekcijas, 2026 m. planuojama gynybai papildomai surinkti 153,3 mln. Eur, o 2027 m. – 170,6 mln. Eur. Kur nukreipsime kitas surinktas lėšas, kurios bus gautos realiai stabdant šalies ekonomikos augimą?“ – sakė G.Verbickaitė.
Anot jos, 2030-aisiais Lietuva gali pasiekti 100 mlrd. eurų BVP, tačiau tam būtina gerinti įmonių prieigą prie kapitalo ir skolinimosi sąlygas. Pernai Lietuvos BVP augo 2,6 proc., jo vertė siekė 78,4 mlrd. eurų. Vos 1 proc. ekonomikos augimo duoda per 800 mln. eurų Lietuvos žmonėms, iš jų per 250 mln. eurų pajamų tenka biudžetui.
„3 proc. BVP augimo – nesunkiai pasiekiamas rezultatas, galintis sukurti Lietuvos biudžetui daugiau vertės nei visa šiuo metu planuojama mokesčių reforma, o papildomai dar ir augintų pajamas. Pavyzdžiui, dar iki 2030 m. Lietuvos informacijų ir ryšių technologijų (IRT) sektorius gali sukurti x4 daugiau BVP, nuo 5 proc. šiuo metu iki 20 proc. Matome, kad toks augimas realus – IRT sektorius 2024 m. prie viso šalies pridėtinės vertės augimo prisidėjo 15 proc.“, – nurodė G.Verbickaitė.
Anot jos, per šiuo metu galiojančią GPM sistemą į Lietuvos biudžetą surenkama daugiau nei 6 mlrd. eurų. Iš papildomo tarifo, kuris siūlomas 36–60 vidutinio darbo užmokesčio (VDU) per metus gaunantiems gyventojams, planuojama surinkti papildomai vos 43 mln. Tarifas poveikį, pasak jos, padarys per 34 tūkst. gyventojų, kurių pajamos siekia apie 80 tūkst. eurų per metus.
„GPM pakeitimai – ne „turtingųjų“ solidarumo mokestis, jie labiausiai paveiks vidurinę klasę, kuri tempia ekonomiką į priekį – ne tik verslininkus, vadovus, bet ir aukštos kvalifikacijos talentus, į Lietuvą grįžtančius profesionalus, kurie kuria inovatyvius produktus ir paslaugas, augina Lietuvos eksportą ir kuria didžiausią pridėtinę vertę tiek įmonėms, tiek ekonomikai“, – teigė G.Verbickaitė.
Jos nuomone, verslas, ypač globalus, prisitaikys.
„Tačiau jei aukštą pridėtinę vertę kuriantys talentai nuspręs nebekurti Lietuvoje, ekonomika trauksis – mažės pinigų ir viešajam sektoriui, mažės pensijos, biudžete turėsime mažiau pinigų viskam. Valdantieji, sakydami, kad tai palies tik nedidelę dalį Lietuvos gyventojų, klysta – tai palies visus, taip pat ir labiausiai socialiai pažeidžiamus visuomenės narius, kuriems pajamos iš biudžeto yra itin aktualios“, – dėstė G.Verbickaitė.
Šiuo metu siūlomi mokesčių pakeitimai, jos nuomone, ne tik nepadės išspręsti gynybos finansavimo klausimų, bet ir trikdys skubiai reikalingų sprendimų priėmimą, dar labiau sumažins Lietuvos konkurencingumą įtemptoje geoekonominėje aplinkoje, užuot kūrę pagrindus tvariam ir ilgalaikiam ekonomikos augimui.
LPK prezidentas: mokesčių pakeitimai reikšmingai stabdys ekonomikos augimą
Lietuvos pramonininkų konfederacija (LPK) įspėja, kad siūlomi mokesčių pakeitimai gali reikšmingai pristabdyti šalies ekonomikos augimą tuo metu, kai Lietuva jau susiduria su išorės prekybos iššūkiais ir geopolitinėmis rizikomis. LPK prezidentas Vidmantas Janulevičius pažymi, kad mokestinė našta, nukreipta į viduriniąją klasę ir produktyvų kapitalą, demotyvuos ekonomiką kuriančius žmones, o pati reforma siunčia neigiamą signalą investuotojams. LPK ragina Vyriausybę peržiūrėti reformos kryptį ir orientuotis į augimu grįstą gynybos finansavimą, kaip tai daro kitos ES šalys, įskaitant Vokietiją.
LPK reiškia susirūpinimą dėl Vyriausybės pateiktos mokesčių reformos, kurios numatomas poveikis ekonomikai gali tapti rimtu iššūkiu tiek augimui, tiek šalies konkurencingumui. LPK atkreipia dėmesį, kad tokiu metu, kai globali ekonomika lėtėja, o geopolitinis nestabilumas didėja, Lietuva pati sau brėžia galimos recesijos kontūrus.
„Finansų ministerija atvirai pripažįsta: siūlomi mokesčių pakeitimai sumažins Lietuvos BVP –0,2 proc. Prieš savaitę paskelbti Trumpo muitai Europai, kurie kol kas tik pristabdyti, gali kainuoti papildomai iki –0,65 proc. BVP. Tad turime precedento neturintį atvejį – patys sau brėžiame recesijos kontūrus tuo metu, kai rizikos kyla iš išorės“, – pažymi LPK prezidentas Vidmantas Janulevičius.
Pasak LPK, siūlomi GPM pakeitimai labiausiai palies ne aukščiausias pajamas gaunančius asmenis, o vidurinę klasę – specialistus, įmonių vadovus, eksportuotojus.
„Būkime atviri – šie mokesčiai nepalies tik vadinamosios „elito“ grupės. Jie tiesiogiai palies vidurinę klasę: eksportuojančių įmonių vadovus, inžinierius, aukštos kvalifikacijos specialistus. Tai žmonės, kurie tempia ekonomiką į priekį. Didesnė mokestinė našta jiems – tai mažesnė motyvacija, didesnė emigracijos rizika ir regionų stagnacija“, – sako LPK prezidentas.
V.Janulevičius taip pat įspėja apie signalą, siunčiamą tarptautiniam kapitalui:
„Kapitalas, ypač tarptautinis, yra jautrus dviem dalykams: geopolitinei įtampai ir reguliaciniam neapibrėžtumui. Šiuo metu Lietuva turi abu. Tuo metu kai pasaulis perbraižo investicijų žemėlapį, Lietuva siunčia signalą, kad čia brangu, neprognozuojama, o sėkmė – apmokestinama.“
LPK primena, kad dar prieš pristatant reformą buvo pateiktos alternatyvos – gynybos finansavimą grįsti tvariu augimu.
„Gynybos finansavimą galima ir būtina užtikrinti iš tvaraus ekonomikos augimo – per eksporto plėtrą, produktyvumo didinimą, investicijas. Tam reikia ne eksperimentų, o aiškios, stabilios ir augimą skatinančios mokesčių sistemos.“
Kaip kontrastą Lietuvai, LPK pateikia Vokietijos pasirinktą kryptį.
„Tuo metu kai Lietuva renkasi augimą stabdančius sprendimus, Vokietija mažina pelno mokestį nuo 15 proc. iki 10 proc., skatina investicijas per spartesnį nusidėvėjimą ir mažina energijos kainas verslui. Tai strategija, kuri grindžiama paprasta logika – gynyba ir atsparumas finansuojami iš augimo, o ne iš jo likučių.“
Baigdamas LPK prezidentas konstatuoja:
„Tai nėra reforma – tai strateginės krypties krizė. Turime grįžti prie esminių principų: stipri valstybė investuoja į tai, kas kuria vertę, o ne į tai, kas ją naikina. Estija jau sumokėjo už chaotiškus mokestinius eksperimentus recesija. Lietuva turėtų iš to pasimokyti.“
LPK ekonomistė Eglė Stonkutė pabrėžia, kad svarbiausia – vertinti ne tik, ką mokesčiai „palies“, bet kaip jie veiks ekonomiką.
„Pasiklystame svarstydami, ką labiausiai paveiks mokesčių pakeitimai – turtinguosius ar viduriniąją klasę. Tačiau svarbiausias klausimas – koks bus šių sprendimų poveikis ekonomikos augimui. Didinant gyventojų pajamų mokestį tokio neapibrėžtumo laikotarpiu kyla rizika ne tik nesurinkti planuotų pajamų, bet ir paskatinti šešėlį bei emigraciją. Tokia reforma gali būti mažai efektyvi, jei jos rezultatai neskatins pozityvios ekonominės elgsenos.“
Ji taip pat atkreipia dėmesį į neapibrėžtumą, kurį kuria nauji NT ir PVM sprendimai:
„Nedidelis universalus NT mokestis gali būti pateisinamas, tačiau papildomos dedamosios komerciniam NT reikalauja išsamesnės analizės. Ne mažiau klausimų kelia ir sprendimų stoka dėl PVM – šioje situacijoje galimai tinkamesnių alternatyvų atsisakyta be aiškios diskusijos.“
Anot ekonomistės, „Valstybės gynybos fondo“ architektūra taip pat reikalauja aiškumo:
„Nurodomi fondo šaltiniai yra baigtiniai, o jų ryšys su faktiniais poreikiais iki 2030 m. – miglotas. Tokia situacija verslui kuria papildomą neapibrėžtumą ir trukdo planuoti investicijas.“
Andrius Romanovskis: mokesčių reformos pasekmės bus skaudžios
Vyriausybė neišgirdo verslo prašymo sudėtingu geopolitiškai laikotarpiu, egzistuojant didžiuliam neapibrėžtumui dėl JAV vykdomos importo muitų politikos išlaikyti mokestinės aplinkos stabilumą, mano Lietuvos verslo konfederacija (LVK).
LVK teigimu, pasirinktas reformos kelias – pelno mokesčio didinimas, progresiniai gyventojų pajamų mokesčio tarifai bei individualios veiklos apmokestinimo suvienodinimas su darbo santykiais – rodo akivaizdų trumparegiškumą, kuris lems ekonomikos lėtėjimą ir verslo traukimąsi iš Lietuvos.
Pasak LVK, negana to, augs atskirų sektorių našta – planuojamas cukraus mokestis, verslą ir gyventojus bus siekiama apmokestinami nauju draudimu mokesčiu. LVK teigimu, dėl šio sprendimo nukentės labiausiai atsakingi Lietuvos gyventojai, o verslui bus užkraunama dar viena neproporcinga mokestinė našta, mažinanti tarptautinį konkurencingumą.
„Manome, kad šie pasiūlymai yra klaida, kuri valstybei kainuos brangiai. Verslas mato šiuos planuojamus pasikeitimus ir jau tikriausiai dabar kraunasi lagaminus kraustytis į geresnę mokestinę aplinką galinčią pasiūlyti šalį“, – teigia LVK prezidentas Andrius Romanovskis.
LVK nuomone, laikas mokesčių didinimui yra netinkamas ir gali duoti priešingas pasekmes – reikšmingai padidinę mokesčius ir paskatinę verslus kurti pridėtinę vertę svetur, į biudžetą gynybos reikmės surinksime mažiau.
Anot LVK, neseniai prasidėjęs muitų tarifų karas esmingai keičia tarptautinės prekybos praktikas, o didinami mokesčiai šiuo metu tik išryškins vis labiau matomas Lietuvos konkurencingumo problemas ir niekaip neprisidės prie investicinio patrauklumo.
„Lietuvos ekonomika turėjo nuostabius pastaruosius kelis metus. Sunku būtų paneigti, kad viso to nuopelnas buvo konkurencinga mokestinė sistema. Palankios sąlygos, stabilumas ir prognozuojamumas verslui yra didžiausia vertybė. Kol aplink mus vyksta audra, turėtume išlaikyti šias vertybes, o ne rizikuoti likti paskutiniai konkurencinėje aplinkoje“, – nurodo LVK.
Daiva Čibirienė: dėl didesnių mokesčių gyventojai nukentės
Lietuvos buhalterių ir auditorių asociacijos prezidentė Daiva Čibirienė sako, kad Finansų ministerijos pasiūlyti nekilnojamojo turto (NT) mokesčio pakeitimai yra kompromisiniai, tačiau siūlymus didinti ar kitaip keisti kitus mokesčius ji vadina valdžios kerštu ir teigia, kad gyventojai dėl jų nukentės.
„Dėl nekilnojamojo turto, tai kompromisinis kaip ir variantas, dėl kitų – tai ne kompromisinis, o kerštas, atsakymas į visuomenės pasakytą nuomonę, kad jūs nesurinksite tų mokesčių. Tai dar stipriau jie padidinami nei kad buvo pradiniame variante“, – LRT radijui trečiadienį teigia D.Čibirienė.
Pasak jos, tai neigiamai atsilieps gyventojams, auginantiems vaikus, dirbantiems individualiai ir turintiems darbo santykių.
„Jiems NPD (neapmokestinamasis pajamų dydis – BNS) naikinamas, draudimo lengvata naikinama, kai darbdavys moka papildomas sveikatos draudimo įmokas ir jos buvo neapmokestintos. Kenčia net ir mamos ir tėveliai, kurie gaus motinystės-tėvystės išmokas, nes jei jos viršys 12 VDU, joms nebebus taikomas 15 proc. GPM, įsijungs lygiai toks pat progresyvumo režimas. Visi stipriai finansiškai nukentės, ženkliai stipriau, nei buvo ankstesnėje versijoje“, – aiškina D.Čibirienė.
Tuo metu NT mokestį ji vadino labiau simboliniu, tačiau teigė, kad ir jį dar reikėtų koreguoti.
„Labai džiaugsis tie, kurių turto vertė yra nuo 150 tūkst. eurų ir didesnė, nes jiems tarifai mažėja. Jiems bus gerai, ir atsiranda NT mokestis tiems asmenims, kurie turi nedidelės vertės turtą. Jei tą projektą būtų galima papildyti, kad nedidelės vertės turtą turintys asmenys, jei jie socialiai pažeidžiami, pensininkai, neturintys pajamų, kad jie būtų atleisti nuo mokesčio mokėjimo tam tikram laikui“, – sako D.Čibirienė.</t>
  </si>
  <si>
    <t>Tyrimas atskleidžia, kad siekdami įdarbinti savo pinigus ir iš jų uždirbti, gyventojai renkasi įvairias priemones, o sparčiausiai auga įmonių akcijų bei obligacijų ir investicinių fondų populiarumas, o viešojoje erdvėje vis dar aktyviai aptariamos ir kriptovaliutos. Šiaulių banko grupės turto valdymo įmonės „SB Asset Managment“ vadovas Vaidotas Rūkas sako, kad investavimas šiandien yra prieinamas daugeliui, tačiau svarbu vengti naujokų neretai daromų klaidų ir pasirinkti tinkamą investavimo strategiją.
Investavimas gali būti naudingas kiekvienam
Anot V.Rūko, nors žmonių susidomėjimas finansų ir investavimo pasauliu didėja, dar manoma, kad sėkmės jame gali tikėtis tik profesionalai. Visgi, eksperto teigimu, nereikia būti profesionaliu investuotoju, kad ši veikla teiktų malonumą, leistų apsaugoti savo santaupas nuo infliacijos ar padidinti savo kapitalą.
„Investavimą galėčiau prilyginti važinėjimui dviračiu. Yra žmonių, kurie tai daro profesionaliai – dalyvauja varžybose, kelia sau aukštus tikslus, siekia rekordų ir skiria tam didžiąją dalį savo laiko. Tačiau dar daugiau žmonių dviračiais važinėjasi paprasčiausiai laisvalaikiu ir iš to gauna daug malonumo ir naudos. Išmokti važiuoti dviračiu gali būti sunku, skaudėti besimokant nubalnotus kelius. Tačiau įveikus šį etapą važiuoti dviračiu nepamirši visą gyvenimą“, – pažymi V.Rūkas.
Anot eksperto, lygiai tą patį galima pasakyti ir apie investavimą, su kuriuo santykis gali būti taip pat įvairus – nuo mėgėjiško iki pusiau profesionalaus ar profesionalaus domėjimosi. Kiekvienu atveju iš tokios veiklos galima gauti finansinės naudos, o taip pat praplėsti savo ekonomines, finansų ir verslo pasaulio žinias.
Svarbu atlikti namų darbus
V.Rūko teigimu, kaip ir pradedant važinėti dviračiu, žengiant pirmuosius investavimo žingsnius gali labai praversti profesionalų, o taip pat šioje srityje patirties jau turinčių draugų ar artimųjų patarimai.
„Prieš perkant dviratį paprastai yra šiek tiek pasidomima, pasikonsultuojama su ekspertais. Įdarbinant savo pinigus profesionalai taip pat gali padėti perprasti pagrindinius investavimo principus, atkreipti dėmesį į tam tikrus svarbius aspektus. Profesionalai greičiausiai nepadės uždirbti milijono per vieną naktį, bet tikrai galės patarti nuo ko pradėti ir kokių klaidų nedaryti – pavyzdžiui, neinvestuoti visų savo pinigų į vieną įmonę“, – teigia V.Rūkas.
Anot V.Rūko, naudingi gali būti ir investuojančių artimiausios aplinkos žmonių patarimai. Neretai draugų ar artimųjų klausti yra drąsiau nei profesionalų. Visgi, eksperto teigimu, besąlygiškai aplinkos rekomendacijomis kliautis taip pat nereikėtų, o sprendimus dėl investicijų į vieną ar kitą finansinį turtą svarbu priimti papildomai pasidomėjus patiems. Tam gali praversti specializuota investavimo literatūra ar leidiniai, taip pat verslo ir ekonomikos pasaulio naujienų sekimas.
Šaltas protas – geriausias investuotojo draugas
Eksperto teigimu, į investavimą taip pat labai svarbu žengti neturint nerealistiškų lūkesčių. Nereikėtų tikėtis praturtėti per naktį ar per savaitę. Pernelyg gerai skambantys investavimo sprendimai turėtų kelti įtarimą. Anot V.Rūko, taip pat svarbu įsisąmoninti, kad investavimas visuomet yra susijęs su nuostolių rizika. Paprastai rizikos lygis koreliuoja su investicinės grąžos dydžiu. Tad taikant į greitą ir didelę grąžą dažniausiai ir rizikuojama labiau.
„Kita investavimo taisyklė, kurią neretai yra sudėtinga priimti naujokams – rinkos svyravimai ir finansinio turto vertės nuosmukiai yra neatsiejama investavimo dalis. Net ir tai suprantat teoriškai, vis tiek yra sunku išlaikyti šaltą protą ir nepasiduoti emocijoms stebint turimų akcijų ar kitų vertybinių popierių vertės smukimą. Visgi trumpalaikiai vertės kritimai tikrai nėra pasaulio pabaiga. Investuotojai dažnai į tai žvelgia kaip į galimybę vertingų turto vienetų įsigyti pigiau. Žinoma, viskas priklauso nuo konkrečios investavimo strategijos ir portfelio, tačiau rinkose fiksuojamas akcijų ar indeksų nuosmukis tikrai nereiškia atsitraukimo būtinybės“, – pažymi V.Rūkas.
Lygiai taip pat prastus ir emocijomis paremtus sprendimus neretai priima pernelyg apakinti trumpalaikės sėkmės. V.Rūko teigimu, jei tam tikros akcijos sugeneravo didesnę, nei tikėtasi grąžą, dar nereiškia, kad būtina visas lėšas suinvestuoti vien tik į jas.
Tinkamai parinkta strategija – pusė darbo
Pasak V.Rūko, veiksmingiausias priešnuodis panikai, emocijoms ir impulsyvumui – gera investavimo strategija ir protingai diversifikuotas portfelis. Tokį turint net ir reikšmingas smukimas vienoje turto klasėje ar kategorijoje neatrodys toks baisus. Kuo investuojama suma yra didesnė, tuo apgalvota strategija ir portfelio diversifikavimas tampa svarbesni. Eksperto teigimu, investavimo strategija turėtų būti pasirenkama pagal kiekvieno toleranciją rizikai ir keliamus asmeninius investavimo tikslus.
„Jei tikslas yra apsaugoti santaupas nuo infliacijos galima rinktis saugesnį kelią ir didesnį svorį investiciniame portfelyje suteikti obligacijoms, kurių vertė svyruoja gerokai mažiau nei akcijų. Tačiau norint ne tik apsaugoti santaupas, bet ir jas padidinti, gali reikėti prisiimti daugiau rizikos ir didesnę dalį investicijų nukreipti į akcijas. Viešai žinoma paslaptis – rizikingą akcijų prigimtį švelnina bent du aspektai: laikas ir periodinis investavimas.
Plačiai per pasaulį išskaidyto akcijų portfelio uždarbio tikimybė perkopia 90 proc. per ilgesnį nei 10 metų laikotarpį. Periodinis investavimas, kuomet reguliariai investuojama santykinai nedidelė pinigų suma, šią tikimybę dar labiau padidina. Tam tinka plačiai išskaidyti aktyviai ar pasyviai valdomi fondai“, – sako V.Rūkas.
Visas viltis sieti su kriptovaliutomis – rizikinga
V.Rūko teigimu, nemažai žmonių šiandien susidomi investicijomis į spekuliatyvų turtą – pavyzdžiui, kriptovaliutas. Tikėjimas uždarbiu iš jų paprastai yra grįstas dideliu bitkoino vertės augimu praeityje. Nemažai žmonių tikisi, kad taip atsitiks ir su kitomis kriptovaliutomis arba tiki tolimesniu bitkoino brangimu. Tačiau V.Rūko teigimu, tai tikrai nėra garantuota, o kriptovaliutos yra laikomos stipriai rizikinga investicija.
„Jei kriptovaliutos sudaro nedidelę investicinio portfelio dalį, tai gali derėti su protingo investavimo principais. Tačiau daug žmonių – ypač jaunų – į kriptovaliutas deda visas su investavimu susijusias viltis. Verta pažymėti, kad techniškai kriptovaliutų įsigijimas netgi nėra investavimas.
Kriptovaliutos, bent jau kol kas, negeneruoja palūkanų ir nesuteikia dividendų, kaip, pavyzdžiui, akcijos ar obligacijos. Ar pavyks uždirbti iš kriptovaliutų priklauso tik nuo to, ar ateityje bus norinčių už jas mokėti brangiau. Tad kriptovaliutų pirkimas su tikslu užsidirbti yra spekuliacija. Be to, kriptovaliutų vertės svyravimai gali būti labai nenuspėjami, todėl tai nėra ta priemonė, nuo kurios reikėtų pradėti investuoti ar kuriai būtų verta skirti reikšmingą dalį savo laisvų lėšų“, – teigia V.Rūkas.
Investavimas – ne tik jauniems
V.Rūkas pažymi, kad investuoti galima pradėti praktiškai bet kuriuo gyvenimo etapu. Tik svarbu pasirinkti kiekvienu atveju geriausiai tinkančias priemones, tinkamai įvertinti susijusias rizikas ir investavimo strategijas.
„Statistiškai Lietuvoje pensijos sulaukę žmonės vidutiniškai gyvena dar dvidešimt metų. Tad pradėjus investuoti, pavyzdžiui, penkiasdešimties, vidutiniškai prieš akis laukia maždaug 35 metai, per kuriuos dėl sukaupto finansinio turto galima jaustis saugiau. Vyresniame amžiuje svarbiausia, kad pavienės investicijos nebūtų pernelyg rizikingos. Jaunesni gyventojai paprastai gali sau leisti didesnę riziką, tačiau taip pat neturėtų savo lėšų investuoti beatodairiškai“, – pažymi V.Rūkas.
Tinkamai pasiruošus ir skiriant šiek tiek laiko rinkų apžvalgai ir analizei, V.Rūko įsitikinimu, investavimą galima paversti svarbia asmeninių finansų valdymo dalimi, galinčia padėti užsitikrinti didesnį materialinį saugumą ir gerovę. Net ir tie, kurie patys nenori skirti laiko vertybinių popierių pirkimui ir pardavimui, turėtų apsvarstyti galimybę laisvas lėšas įdarbinti per instrumentus, kuriuose investicijos yra valdomos profesionalų. Tai yra geresnis sprendimas, nei leisti sąskaitoje esančioms santaupoms prarasti vertę.</t>
  </si>
  <si>
    <t>Apie tai bankas ketvirtadienį pranešė per „Nasdaq“ Vilniaus biržą.
„Išpirkome obligacijas anksčiau laiko, nes likus mažiau nei penkeriems metams iki subordinuotųjų obligacijų trukmės pabaigos į antrojo lygio kapitalą įskaitoma mažiau nei 100 proc. išleistos nominalios sumos“, – panešime sakė banko investicijų valdymo tarnybos vadovas Tomas Varenbergas.</t>
  </si>
  <si>
    <t>Didžiausias indėlių palūkanas tarp šalyje veikiančių bankų mokančiam „Artea“ bankui gyventojai yra patikėję per 3,5 mlrd. eurų savų lėšų. Pastaraisiais metais gyventojai šiame banke aktyviai dėjo terminuotuosius indėlius, už kuriuos mokamos palūkanos – terminuotojų indėlių suma pirmą kartą viršijo sąskaitose laikomų lėšų sumą.
„Artea“ banko užsakymu „Spinter“ atlikto tyrimo duomenimis, indėlius, kaip geriausią taupymo būdą, įvardija kas trečias lietuvis (34 proc.)
„Indėliai yra itin populiari taupymo priemonė. Daugelis gyventojų iš tiesų siekia apsaugoti lėšas nuo infliacijos, tačiau su investicine grąža susijusi rizika jiems nepriimtina. Šiuo požiūriu indėlis yra saugiausias taupymo būdas, nes grąža – palūkanos – yra garantuotos, jeigu lėšos išlaikomos visą sutartą laikotarpį, o patys indėliai su visomis palūkanomis iki 100 tūkst. eurų yra apdrausti valstybės. Lėšas gyventojas atgautų, kas beatsitiktų“, – sako „Artea“ Privačių klientų paslaugų vadovė dr. Dalia Kolmatsui.
Šiuo metu bankų siūlomų terminuotųjų indėlių metinės palūkanos svyruoja apie 2 proc. Palyginti, metinė infliacija pernai siekė 2,1 proc., o šiemet prognozuojama – perkops 3 proc.
Didžiausią klientų aptarnavimo skyrių tinklą Lietuvoje turintis „Artea“ bankas savo ruožtu nusprendė pakelti palūkanas ir šiuo metu už 6 mėn. laikotarpio terminuotąjį indėlį, kai lėšos naujai atvedamos į banką, siūlo 2,5 proc. fiksuotų metinių palūkanų.
„Bankų mokamos palūkanos skiriasi, nes skiriasi jų motyvacija pritraukti daugiau gyventojų lėšų ir jas „įdarbinti“. Tad renkantis, kur dėti indėlį, nebūtina rištis prie savo banko, o verta įvertinti siūlomų palūkanų dydį, juolab artimiausiu metu, kai infliacija, galima sakyti, yra suvaldyta, palūkanos po truputį trauksis“, – teigia ekspertė.
Kada rinktis indėlį, o kada kitas taupymo priemones?
Pasidėti indėlį patogu tuomet, kai gyventojai turi sukaupę lėšų, kurias norėtų apsaugoti ilgesniu laikotarpiu, o artimiausiu metu jų panaudoti neketina. Pavyzdžiui, norint įsigyti būstą, reikia sukaupti nemenką pradinį įnašą. Kad metus ar kitus kaupiant pradiniam įnašui sukauptos lėšos nenuvertėtų, bent dalį jų vertėtų laikyti indėlyje – mat pinigų reikės konkrečiam tikslui.
Net ir gyventojams, kurie pradeda investuoti visuomet patariama investicijas diversifikuoti ir į investicines priemones visų savo lėšų nesudėti. Rekomenduojama sukauptas finansinės pagalvės lėšas laikyti saugiai, tiesiog apsaugant jas nuo infliacijos – indėliai tam taip pat tinkama priemonė. Kaip finansinę pagalvę reikėtų indėliuose turėtų trijų – šešių mėnesinių pajamų dydžio santaupų.
„Labai norisi gyventojus paskatinti planuoti artėjančias didesnes išlaidas ar pirkinius. Įprastai, jeigu laikotarpis iki tikslo yra pakankamai ilgas, tarkim, dešimt metų, tuomet vertėtų didžiąją laiko dalį investuoti rizikingiau ir gauti didesnę grąžą, o artėjant tikslui, kai lieka metai, kiti, jau rekomenduojama sukauptas ir uždirbtas lėšas apsaugoti.
Investavimas visuomet susijęs su rizika. Kai laiko iki tikslo nebedaug, svyruojant rinkoms galima prarasti dalį vertės, o laiko vėl uždirbti grąžą nebeliks. Tad kai laiko iki tikslo – nebedaug, verta svarstyti apie saugesnes investicijas. Indėlis tam tinka – gyventojas nerizikuoja ir apsaugo lėšas nuo nuvertėjimo“, – sako „Artea“ Privačių klientų paslaugų vadovė dr. Dalia Kolmatsui.</t>
  </si>
  <si>
    <t>Bankas antradienį užbaigė balandžio pabaigoje valdybos patvirtintą ir nuo gegužės 5 dienos vykusią savų akcijų įgijimo programą, kurios tikslas – sumažinti banko įstatinį kapitalą.
„Savų akcijų supirkimus planuojame tęsti, nes tai yra viena mūsų įsipareigojimo kurti didesnę vertę akcininkams dalių“, – pranešime sakė banko valdybos narys ir investicjų valdymo tarnybos vadovas Tomas Varenbergas.</t>
  </si>
  <si>
    <t>Veiklos pelnas prieš vertės sumažėjimą ir pelno mokestį siekė 24,5 mln. eurų – 18 proc. mažiau, pirmadienį pranešė bankas.
Banko grynosios palūkanų pajamos šiemet smuko 13 proc. iki 34,4 mln. eurų, o grynosios paslaugų ir komisinių pajamos augo 17 proc. ir siekė 7,6 mln. eurų.
„Gegužės pradžioje tapsime „Artea“ banku (...). Metų pradžioje savo resursus sutelkėme į šį svarbų strateginį pokytį, kuris, tikime, bendrai paskatins verslo augimą ilgalaikėje perspektyvoje“, – pranešime sakė banko administracijos vadovas Vytautas Sinius.
Pasak banko, bendras jo paskolų portfelis per ketvirtį padidėjo 2 proc. (76 mln. eurų) iki 3,5 mlrd. eurų, pasirašyta 0,4 mln. eurų vertės naujų paskolų sutarčių – 6 proc. daugiau.
Per ketvirtį suformuota 1,9 mln. eurų atidėjinių (prieš metus – 2,2 mln. eurų), o paskolų portfelio rizikos kaštų rodiklis (CoR) siekė 0,2 proc. (0,4 proc.).
Banko indėlių portfelis per ketvirtį augo 1 proc. (45 mln. eurų) iki 3,6 mlrd. eurų. Indėlių iki pareikalavimo vertė išaugo 4 proc. (67 mln. eurų) iki 1,7 mlrd. eurų.
Bankas sausį-kovą išplatino 300 mln. eurų pirmaeilių privilegijuotųjų obligacijų emisiją bei išpirko 20 mln. eurų vertės subordinuotųjų obligacijų.
Grupės išlaidų ir pajamų santykis siekė 52,6 proc. (prieš metus – 42,1 proc.), o nuosavo kapitalo grąža – 12,4 proc. (17,6 proc.). Kapitalo pakankamumo rodiklis (CAR) siekė 22,8 proc., o padengimo likvidžiuoju turtu rodiklis (LCR) – 254 proc.
Pasak banko, jis tęs savų akcijų supirkimą pagal turimą Europos Centrinio Banko leidimą ir ketina supirkti iki 2,65 mln. akcijų. Taip pat 2025 m. pirmąjį ketvirtį bankas pateikė papildomą prašymą ECB dėl iki 4,5 mln. savų akcijų įsigijimo.</t>
  </si>
  <si>
    <t>Šiaulių banko Investicijų valdymo tarnybos vadovo Tomo Varenbergo teigimu, nauja emisija planuojama bankui pernai tarptautinėse rinkose sėkmingai išplatinus 300 mln. eurų virš 4 metų trukmės emisiją. Jis neatmetė, kad naujos emisijos vertė bus panaši.
„Bankas auga greitai, išlaiko diversifikuotą finansavimo struktūrą, pagrindinę jos dalį sudaro indėliai, bet augimui finansuoti bankas leidžia ir obligacijas. Pernai išleidome tokio tipo obligacijas, suma buvo 300 mln. eurų. Dabar vėl esame pasiruošę“, – BNS pirmadienį sakė T.Varenbergas.</t>
  </si>
  <si>
    <t>Verslas
/ Finansai
Prenumeratoriams
Šiaulių bankas „Artea“ vardu pradės veikti nuo gegužės 5-os
Šiaulių bankas naujuoju „Artea“ vardu bei prekės ženklu pradės veikti nuo gegužės 5 dienos.
Šio straipsnio įgarsinimo gali klausyti tik 15min prenumeratoriai
Prenumeruoti
Naujasis prekės ženklas „Artea“</t>
  </si>
  <si>
    <t>Sukčiai siekia išnaudoti aktualijas
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D.Kolmatsui.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„Gyventojams reikėtų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D.Kolmatsui.
Kilus tam tikrų įtarimų, kad gali būti naudojamasi Šiaulių banko ar „Artea“ vardais, D.Kolmatsui ragina gyventojus susisiekti banko internetiniame puslapyje nurodytais kontaktais.
„Sukčiavimų prevencijai ir gyventojų atsparumo didinimui dedame išties daug pastangų, siekiame informuoti savo klientus apie galimas apgaules dar iki joms paplintant, taikome pažangius technologinius sprendimus rizikoms sumažinti. Visgi gyventojams labai svarbu ir patiems rūpintis savo turto saugumu, domėtis kibernetiniu saugumu bei ugdyti apsisaugoti leidžiančius įpročius. Visuomet yra geriau per didelis įtarumas nei patiklumas“, – įsitikinusi D.Kolmatsui.</t>
  </si>
  <si>
    <t>„Vertiname, kad investicijos į naują prekės ženklą siekia apie 5 mln. eurų. Ši suma apima įvairias išlaidas“, – antradienį nuotoliniame naujo prekės ženklo pristatyme investuotojams teigė V.Sinius.
Anot jo, šią sumą sudaro išlaidos rinkodarai ir viešiesiems ryšiams, informacinių technologijų atnaujinimui, iškabų pakeitimui.</t>
  </si>
  <si>
    <t>Pirmaeilių privilegijuotų (angl. Senior Preferred) obligacijų fiksuotos palūkanų metinė norma iki jos pakeitimo dienos yra 4,597 proc., po 4,25 metų numatoma galimybę jas iš anksto išpirkti ir pakeisti normos dydį, trečiadienį pranešė bankas.
Tai jau antra tokios pat apimties banko obligacijų emisija per vienerius metus – pernai rugpjūtį jis debiutavo tarptautinėse skolos kapitalo rinkose išplatinęs 300 mln. eurų iki 4,25 metų trukmės fiksuotos 4,853 proc. palūkanų normos emisiją.</t>
  </si>
  <si>
    <t>Šiemet pavasarį atlikto tyrimo metu 23 proc. gyventojų indėlius įvardijo, kaip geriausią priemonę laikyti pinigus. Palyginti, pernai tokių gyventojų buvo 26 proc., o, pavyzdžiui, 2023 metais indėlius kaip geriausią pinigų laikymo alternatyvą įvardijo 16 proc. respondentų*.
Indėlių populiarumas labai priklauso tiek nuo palūkanų dydžio, tiek nuo bendros situacijos pasaulyje. Žinoma, gyventojai vertina indėlius, kai jų palūkanos didesnės ir pastaraisiais metais jos buvo išaugusios. Tačiau besikeičianti ekonominė situacija pasaulyje turi įtakos ir indėlių palūkanoms.
„Prieš kelis mėnesius dar buvo vilčių dėl ilgesnio laikotarpio su aukštesnėmis palūkanomis, o šiandienos signalai rodo, kad indėlių palūkanos gali ir toliau palaipsniui mažėti šiais metais.
Bankai Lietuvoje greičiausiai pradės reaguoti į ECB sprendimą sumažinti bazines normas ir koreguos siūlomus indėlių procentus žemyn, ypač jei iki metų pabaigos ECB patvirtins dar vieną mažinimą, kaip tikimasi“, – sako Eglė Džiugytė.
Europos centrinis bankas (ECB), kaip ir tikėtasi, paskutinio susitikimo metu dar labiau sumažino savo bazinę palūkanų normą 25 baziniais punktais – nuo 2,25 proc. iki 2,00 proc. Tačiau vietoj aiškaus signalo apie tolimesnį mažinimą, ECB vadovė Christine Lagarde spaudos konferencijoje pabrėžė atsargų požiūrį ir pareiškė, kad ECB dabar yra „geroje pozicijoje“.
„ECB vadovė davė suprasti, kad mažinimo ciklas gali būti jau pasibaigęs. Nors naujausios prognozės rodo didelį infliacijos mažėjimą 2026 m., net iki 1,6 proc., tačiau nėra atmetama galimybė sumažinti palūkanas dar labiau“, – sako E.Džiugytė.
Anot jos, gyventojams, turintiems laisvų lėšų, tai gali būti galimybė užfiksuoti aukštesnes palūkanas ilgesniam terminui. Kita vertus, palūkanų mažėjimas taip pat gali reikšti augančią investicijų paklausą – nuo obligacijų iki nekilnojamojo turto, nes grąžos iš indėlių mažės.
Šiuo metu bankų siūlomų terminuotųjų indėlių metinės palūkanos skirtinguose bankuose svyruoja apie 2 proc. Didžiausią klientų aptarnavimo skyrių tinklą Lietuvoje turintis „Artea“ bankas šiuo metu už 6 mėn. laikotarpio terminuotąjį indėlį, kai lėšos naujai atvedamos į banką, siūlo 2,5 proc. fiksuotų metinių palūkanų. Tokios palūkanos vis dar išlieka aukštesnės nei prognozuojama infliacija ir padėtų lėšas apsaugoti nuo nuvertėjimo.
Indėliai gyventojams patrauklūs ir dėl tam tikros ramybės bei garantijų. Kai rinkoje kitų investicijų vertė smarkiai svyruoja dėl geopolitinės situacijos, ekonomikos neapibrėžtumų, kuriuos lemia JAV muitų politika ir kitų aplinkybių, gyventojai yra linkę rinktis saugius būdus laikyti pinigus. Tai palaiko indėlių populiarumą.
Šiuo požiūriu grąža iš indėlių – palūkanos – yra garantuotos, jeigu lėšos išlaikomos visą sutartą laikotarpį, o patys indėliai su palūkanomis iki 100 tūkst. eurų yra apdrausti valstybės.
* „Spinter Research“ šalies gyventojų investavimo, taupymo ir kaupimo pensijai įpročių tyrimas atliktas šių metų balandžio mėn. Tyrimo metu buvo apklausti 1009 Lietuvos gyventojai nuo 18 iki 75 metų amžiaus.</t>
  </si>
  <si>
    <t>Šiaulių banko vyriausioji ekonomistė Indrė Genytė-Pikčienė teigė, kad viso sektoriaus rezultatus gerino viešosios investicijos į infrastruktūrą.
„Dėl to inžinerinių statinių darbų apimtis dviženkliu tempu augo tiek pernai, tiek užpernai ir kompensavo privačių investicijų į statybas bei nekilnojamąjį turtą slogutį“, – portalui sakė I.Genytė-Pikčienė.
Didžiajai daliai – 59 proc. – įmonių darbų užtenka, 40 proc. – jų yra per mažai. Tuo metu statybų bendrovės „Naresta“ generalinio direktoriaus Tado Grincevičiaus teigimu, pernai šiek tiek atpigus medžiagoms ir augus atlyginimams bendrai statybos brango 2 proc.</t>
  </si>
  <si>
    <t>Birželio 18 d. į Kauno apskr. VPK Kauno m. Dainavos PK kreipėsi įmonės atstovas, kuris pareiškė, kad birželio 9 d., Kaune, Savanorių pr., buhalterei (gim. 1958 m.), bandant prisijungti prie suklastotos banko „Artea“ įmonės paskyros ir suvedus banko prisijungimo duomenis, nepažįstami asmenys, apgaulės būdu pasisavino 15 000 eurų.
Birželio 18 d. apie 17 val. 28 min. į Klaipėdos apskr. VPK Klaipėdos m. PK kreipėsi vyras (gim. 1944 m.), kuris pareiškė, kad tą pačią dieną apie 11 val. 30 min. Klaipėdoje, Statybininkų g., būnant namuose, paskambino nepažįstami asmenys, kurie apgaulės būdu (neva artimas giminaitis papuolė į nelaimę) išviliojo 23 000 eurų.
Dėl abiejų įvykių pradėti ikiteisminiai tyrimai.</t>
  </si>
  <si>
    <t>Vis tik „Šiaulių banko“ privačių klientų paslaugų vadovė dr. Dalia Kolmatsui pažymi, kad gyventojai ne visuomet atkreipia dėmesį į tai, kas rašoma „Smart-ID“ programėlės lange, o tuo dažnai pasinaudoja nusikaltėliai
Lemtinga klaida – neapdairus „Smart-ID“ kodų suvedimas
Anot D.Kolmatsui,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D.Kolmatsui.
Spąstus spendžia apsimesdami ir bankais
Anot D.Kolmatsui,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D.Kolmatsui.
PIN2 kodas prisijungimui niekada nenaudojamas
Ekspertės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D.Kolmatsui, Šiaulių bankas ir kiti bankai tokių nuorodų niekuomet nesiuntinėja, o norint būti tikriems visuomet geriau bankininkystės ar kitos reikiamos platformos adresą patiems rankiniu būdu suvesti naršyklėje.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D.Kolmatsui.
Kodų negalima suvedinėti aklai
D.Kolmatsui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D.Kolmatsui.
Svarbu nepulti į paniką
Kibernetinio saugumo eksperto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
„Taip pat dažnai pasitelkiami gąsdinimai, siekiant sukelti stresinę būseną, kurioje žmogus prarandą šaltą protą. Pavyzdžiui, sukčių atsiųstoje žinutėje gali būti pranešama apie tariamai pažeistą paskyros saugumą ir būtinybę kuo skubiau pakeisti prisijungimo duomenis ar kita informacija. Gavus panašią žinutę nereikėtų panikuoti, o prisiminti, kad, kol pats žmogus neatsargiais veiksmais neatveria kelio prie savo sąskaitos, tol greičiausiai nėra, ko bijoti“, – pabrėžia D.Kolmatsui.</t>
  </si>
  <si>
    <t>Lietuvos investicijų indeksas vertina keturias pagrindines turto klases: akcijas, obligacijas, būsto nuomai rinką ir indėlius.
Indeksą kasmet sudaro Šiaulių banko grupės turto valdymo įmonės „SB Asset Management“ ekspertai, o jo rezultatai leidžia aiškiai matyti ilgalaikes investavimo tendencijas nuo 1996 m.
Kaip pastebi „SB Asset Management“, indeksas auga jau 13 metų iš eilės, o praėję metai nusileidžia tik 2021 m. 11% šuoliui.
Kitaip nei 2021 m., praėjusiais metais jį labiausiai skatino Lietuvos įmonių akcijų kainų šuolis, aplenkęs ir investiciją būsto nuomai.
Po dvejų metų vangumo – 2022 m. akcijų kainos krito 2%, o 2023 m. beveik nesikeitė – 2024 m. Lietuvos įmonių akcijos šoktelėjo net 12,3%.
„Lietuva pasirodė geriau, nei Vakarų Europos akcijos, tačiau praėjusiais metais ir jau antrus metus iš eilės žvaigždė yra JAV rinka, kuri dėl technologijų sektoriaus smarkiai augo“, – teigia Vaidotas Rūkas, „SB Asset Management“ vadovas.
Vertinant eurais JAV akcijų augimas siekė 33,6%.
Bendra grąža iš antros sėkmingiausios indekso komponentės, investicijų į būstą nuomai, siekė 7,7% – skaičiuojama tiek nuomos, tiek ir kainos prieaugio grąža.
Per pastaruosius 10 metų NT vidutinė grąža siekė 11,5%, iš kurių 7,1% lėmė būsto kainos augimas, likusi dalis – nuomos pajamos. NT kainų augimą lėmė šio laikotarpio stiprus vidutinis metinis 10% darbo užmokesčio augimas. Pastarųjų 20 metų darbo užmokesčio prieaugis sudarė vidutiniškai 8,9%.
„Pastaraisiais metais kainos prieaugis yra mažesnioji komponentė dėl išaugusių palūkanų normų“, – teigia V. Rūkas.
Jau ilgą laiką nekilnojamasis turtas (NT) Lietuvoje buvo viena pelningiausių turto klasių – praėjusiais metais bendra būsto kainos ir nuomos pajamų grąža 2024 m. sudarė 7,7%.
„Būstas yra tam tikra išvestinė iš atlyginimų augimo“, – pažymi V. Rūkas.
Tačiau, priešingai nei gali atrodyti, NT kainų kilimas nėra užprogramuotas ir nėra garantuotas investicinis prieaugis.
„Nėra taisyklės, kad būsto kainos turi tik augti“, – primena V. Rūkas.
Augo ir kitų analizuotų turto klasių grąža, 2024 m. gerokai pranokusi infliaciją: ilgalaikių obligacijų – 5,5%, o indėlių – 3,6%.
Pastaruosius dešimt metų indėlių grąža vidutiniškai siekė vos 0,7%. Ilgalaikių obligacijų grąža taip pat viršijo savo istorinį vidurkį.
Tiesa, Vaidotas Rūkas, Šiaulių banko grupės turto valdymo įmonės „SB Asset Management“ vadovas pastebi, kad pernai smarkiai atslūgusią infliaciją aplenkti buvo nesunku.
Palyginimui, antros pakopos pensijų fondų grąža pernai siekė 17%. Akcijų pensijų fonduose grąža siekė 19,8%.
Prognozės 2025 m.
„SB Asset Management“ prognozuoja, kad Lietuvos turto rinkoms 2025 m. didžiausią įtaką turės besikeičianti palūkanų normų politika, mažėjanti infliacija ir ekonomikos augimo perspektyvos.
„Būsto kainų, augimas, tikėtina, bus artimas infliacijai, o didesniuoju grąžos šaltiniu išliktų nuomos pajamingumas. Vidutinės ir ilgalaikės NT perspektyvos priklausys nuo situacijos darbo rinkoje, ypač didmiesčiuose“, – teigia indekso sudarytojai.
Dirbančiųjų skaičius Lietuvoje gali nuosaikiai trauktis, tačiau didieji miestai ir jų NT rinka regionų sąskaita „turi prielaidų išlikti pozityvi“.
Atlyginimų augimas išlieka spartus, kas gali palaikyti paklausą NT rinkoje.
„Akcijų rinkose trumpuoju laikotarpiu dėl geopolitinio neapibrėžtumo galimi svyravimai, tačiau ilgalaikė perspektyva išlieka teigiama. Įmonės generuoja pelnus, o Lietuvos ekonomikos augimas numatomas spartesnis nei daugelyje Europos šalių, kas ilgainiui turėtų atsispindėti akcijų kainose“, – teigia V. Rūkas.
Akcijų grąžą sudaro tiek dividendai, tiek kainų prieaugis. Anot V. Rūko, augant ekonomikai, investuotojai gali tikėtis abiejų komponentų teigiamos įtakos.
Skolos vertybinių popierių rinkoje didelių pokyčių nesitikima. Ilgalaikės Lietuvos Vyriausybės obligacijos šiuo metu teikia 2,8–3,4% pajamingumą, o tai yra stabilus, bet mažesnio augimo potencialo investavimo pasirinkimas.
Obligacijų pajamingumas išlieka priklausomas nuo palūkanų normų ir infliacijos tendencijų.
„Rinkų lūkesčiai dėl mažėjančių palūkanų tęsiasi, kas gali lemti ir toliau švelniai besitraukiančias indėlių palūkanas. Nepaisant to, indėliai išlieka svarbia likvidaus turto dalimi, nors jų patrauklumas gali mažėti augant alternatyvioms investavimo galimybėms“, – sako V. Rūkas.</t>
  </si>
  <si>
    <t>Kiekvieną ketvirtį, artėjant statistikų skelbiamam BVP pirmajam įverčiui, VŽ teiraujasi ekonomistų argumentuotos nuomonės, koks galėtų būti artėjantis rezultatas. Taip pat nuolat paprašoma pasisakyti, koks galėtų būti visų tų einamųjų metų ekonomikos pokytis.
Prašymai išprognozuoti naujausią BVP rodiklį kas tris mėnesius tradiciškai pateikiami ekonomistams Indrei Genytei-Pikčienei („Šiaulių bankas“), Žygimantui Mauricui („Luminor“), Nerijui Mačiuliui („Swedbank“), Tadui Povilauskui (SEB) ir Aleksandrui Izgorodinui („Citadele“).
Ir šįkart, likus kelioms dienoms iki sausio 30-ąją Valstybės duomenų agentūros paskelbto pranešimo apie 2024 m. IV ketv. bei visų tų metų BVP pokytį, VŽ kreipėsi į penkis ekspertus su savo tradiciniu prašymu.
Ž. Mauricas, T. Povilauskas bei I. Genytė-Pikčienė buvo labai arti statistikų paskelbto 2,6% rezultato – visi jie prognozavo, kad BVP pernai bus padidėjęs 2,5%. Tuo metu N. Mačiulis įžvelgė 2,4% rezultatą, A. Izgorodinas – 2,3%.
Kartu VŽ išanalizavo visas pernai skelbtas keturias prognozes (sausį, balandį, liepą bei spalį) ir priėjo prie išvados, kad „Luminor“ ekonomistas beveik visais atvejais buvo arčiausiai tiesos. 2024-ųjų pradžioje šis ekspertas prognozavo, kad tų metų BVP padidėjimas sieks 1,9%, po to metų eigoje tolygiai didino prognozę iki 2–2,4%.
Tad 2024 m. VŽ orakulu tampa Ž. Mauricas, nes kitų keturių ekonomistų prognozės buvo kiek toliau nuo galutinio BVP augimo rezultato.
Šį sausį komentuodamas praėjusių metų ekonomikos plėtrą šis ekspertas teigė, kad „ji ir vėl viršijo lūkesčius“.
„Išvengusi recesijos tiek 2020, tiek ir 2023 m., šalies ekonomika praeitais metais atsispyrė nuo dugno ir sugeneravo solidų 2,5% augimą. ES kontekste išsiskiriame ne tik sparčiu, bet ir plataus spektro augimu. Lietuvoje, priešingai nei daugelyje kitų ES šalių, augimą praėjusiais metais pademonstravo visi pagrindiniai ekonomikos sektoriai: žemės ūkis, pramonė, statyba, prekyba, transportas bei aukštos pridėtinės vertės paslaugų sektoriai“, – tvirtino Ž. Mauricas.
Bet pagrindiniu ekonomikos varikliu jis įvardijo namų ūkių vartojimą, „kurį skatino sparčiai tebeaugantys atlyginimai, ženkliai sumažėjusi infliacija, mažėjančios palūkanų normos bei žemas nedarbo lygis“.
Be to, vidaus vartojimo augimą taip pat esą skatino dėl imigracijos augantis Lietuvos gyventojų skaičius.
„Sparčiai augusios valdžios sektoriaus išlaidos taip pat svariai prisidėjo prie ekonomikos augimo, tačiau augantis biudžeto deficitas kelia vis daugiau pagrįstų klausimų apie viešųjų finansų tvarumą, ypač turint omenyje ambicingus krašto apsaugos finansavimo tikslus“, – pastebėjo ekonomistas.
„Luminor“ prognozuoja, kad šiemet Lietuvos ekonomikos augimas išliks spartus, tačiau metų antroje pusėje augimas gali kiek išsikvėpti. O 2026 m. augimo perspektyvos esą nemaža dalimi priklausys nuo fiskalinės politikos ir galimų mokesčių pakeitimų – jei nepavyks subalansuoti biudžeto ir teks imtis „diržų veržimosi“ politikos, Lietuvos ekonomika kitąmet gali stabtelti.
„Naujausios, pernai rudenį skelbtos mūsų Lietuvos ekonomikos augimo prognozės: 2025 m. augs 3%, 2026 m. – 2,5%“, – teigė Ž. Mauricas.
Savo prognozes „Luminor“ atnaujins kovą. Ekonomisto nuomone, tikėtina, kad bus mažinama 2026 m. ekonomikos augimo prognozė „dėl augančio fiskalinio nesubalansuotumo grėsmės“.
Panašias BVP tendencijas (apie 3% šiemet ir apie 2,5% kitąmet) prognozuoja ir likusieji VŽ kalbinti ekonomistai.</t>
  </si>
  <si>
    <t>Plane START išsikelta ambicija, kad paskelbtos verslo investicijos strateginiuose ekonomikos sektoriuose 2026–2028 m. kasmet viršytų 1 mlrd. Eur. Remiantis tarptautine praktika, skaičiuojama, kad didžiausias paramos dydis stambiai investicijai gali būti 10–15% projekto apimties.
Transformuojančiomis ekonomiką investicijomis, pasak Indrės Genytės- Pikčienės, Šiaulių banko grupės vyr. ekonomistės, turėtų būti laikomos ekonomikos struktūrą keičiančios investicijos.
„Paprastai kalbant, tai investicijos į aukštą pridėtinę vertę kuriančias veiklas, kurios praskiestų darbui imlią tradicinę ekonomikos struktūrą“, – aiškina ekonomistė.
Iš viso nuo 2021 m., kai buvo pradėta taikyti vadinamojo žaliojo koridoriaus iniciatyva, ministerija yra pasirašiusi sutartis dėl 5 stambių, 100 mln. Eur viršijančių investicinių projektų. Tai UAB „Homanit Lietuva“ (150 mln. Eur), UAB „Agrokoncernas“ ir UAB „Agrokoncernas GDP“ (412 mln. Eur), UAB „Jpresswood“ (110 mln. Eur), „Rheinmetall AG“ (183 mln. Eur), UAB „Narbutas International“ (110 mln. Eur). Trys iš jų – baldų ir medienos plaušų plokščių gamintojos.
„Jeigu siekiame paspartinti ekonomikos augimą, svarbiausias motyvas dėl 250 mln. Eur paramos – būtinybė pritraukti gerokai didesnes nei iki šiol investicijas. Tad remtis vien istoriniais duomenimis nebūtų tikslinga“, – „Verslo žinioms“ sako Lukas Savickas, ekonomikos ir inovacijų ministras.
Jis priduria, kad iki šiol tokius instrumentus užsienio investicijoms pritraukti Lietuva taikė ribotai. Ir jų konkurencingumas, palyginti su kitomis regiono valstybėmis, pastaraisiais metais gerokai sumažėjo. O didelėms, kelis šimtus milijonų eurų siekiančioms investicijoms paskatinti tokių priemonių konkurencingumas buvo minimalus.
Nors transformuojančiais šalies ekonomiką veikiausiai galima būtų laikyti planuojamus milijardinius projektus, kaip Vlado Bumelio „Bio City“ ar Arvydo Paukščio „Teltonika High Tech Hill“, tačiau jie iš 250 mln. Eur nieko negaus.
„Valstybės pagalbai galioja Europos Komisijos taikomi apribojimai dėl skatinamojo efekto ir tikslingumo, kurie apriboja galimybes teikti paramą jau įgyvendinamiems investicijų projektams“, – nurodo L. Savickas.
Ministras priduria, kad kam ir kiek galės būti skirta – bus vertinama individualiai.
Orientuojamasi į tai, kad Prancūzija suteikė 1,5 mlrd. Eur vertės valstybės paramą „ProLogium“ baterijų gamybos investicijų projektui. Europos Komisija patvirtino 2,3 mlrd. Eur vertės Vengrijos subsidijų priemonę švariųjų technologijų investicijoms paremti, Lenkija „Ionway“ baterijų komponentų gamybos projektui skyrė 350 mln. Eur subsidiją ir t. t.
Akivaizdu, kad be tokio lygio finansinės paramos Lietuva vargiai galėtų pasiūlyti ir tūkstantį ar kelis tūkstančius darbuotojų. Pavyzdžiui, Taivano „ProLogium“, investavusi 5,2 mln. Eur į naujos kartos ličio baterijų gamybą, planuoja įdarbinti 3.000 žmonių. Lenkijoje bus sukurta apie 900 darbo vietų.
Būtinybę supranta ir kaimynai
I. Genytė-Pikčienė primena: Lietuva yra priartėjusi prie vadinamų vidutinių pajamų spąstų, kai spartus darbo kaštų augimas iš konkurencinės arenos palaipsniui išstumia vis daugiau darbui imlių žemesnės pridėtinės vertės veiklų. O mūsų šalyje darbo kaštų augimas pastaraisiais metais buvo kone sparčiausias ES. Ir darbui imlios veiklos vis dar sudaro reikšmingą dalį Lietuvos BVP struktūros.
Jeigu nevyks transformacija į aukštos bei vidutiniškai aukštos pridėtinės vertės pramonės ir išmanias paslaugas teikiančią ekonomiką, darbo kaštų augimas užsmaugs dalį ekonominių veiklų. Ir sėkmės istorijomis pasaulį stebinantis augimas išsikvėps.
Tai supranta ir Estija. Šalies vyriausybė didelės apimties investicijoms skatinti 2025–2028 m. nusprendė skirti 160 mln. Eur. Norintys gauti paramą turės investuoti ne mažiau kaip 100 mln. Eur. Pirmąsias subsidijas valstybė gali pradėti mokėti nuo 2026 m.
160 mln. Eur leidžia finansuoti 2 projektus per metus, iš viso 8 dideles investicijas.
Estijos Prekybos ir pramonės rūmų teigimu, 100 mln. Eur reikalavimas investicijai yra aiškiai per didelis.
„Investicijų Estijoje, kurių apimtis viršijo tokią sumą, yra nedaug. Atsižvelgiant į esamą geopolitinę situaciją ir Europos ekonominę aplinką, tikėtis, kad artimiausiu metu į šalį ateis daug tokios apimties investicijų, nėra realu“, – err.ee cituoja Maitą Paltsą, rūmų generalinį direktorių.
Jo siūlymu, nuleidus kartelę iki 30 mln. Eur, būtų išplėstas potencialių investuotojų ratas.
„Manome, kad net ir 30 mln. Eur investicija Estijoje yra didelės apimties“, – svarsto M. Paltsas.
Ona Grigienė, Kauno prekybos, pramonės ir amatų rūmų generalinė direktorė, neabejoja: finansinė parama transformuojančioms investicijoms yra labai svarbi.
Per keletą metų nebuvo Europos Sąjungos lėšomis finansuojamo projekto, kuriam skirtos dešimtys ar šimtai milijonų eurų. Pavyzdžiui, 2024 m. pagal priemonę regionų konkurencingumui stiprinti 29 projektams skirti 187 mln. Eur.
O esant įtemptoms geopolitinėms aplinkybėms, būtina stiprinti pasitikėjimą šalimi, vystyti strateginius ir kitus sektorius, kurie augina ekonomiką.
Tačiau ji atkreipia dėmesį į tai, kad verslui dažnai koją pakiša priemonėse numatyti įvairūs pernelyg aukšti reikalavimai, todėl įmonės negali pasinaudoti parama.
„Žiūrint iš tradicinės pramonės, kuri yra esminė eksporto dalis, taško – ji pajėgi augti ir konkuruoti. Todėl dėmesys turi būti skiriamas ir jai – inovuoti, robotizuoti, transformuoti ir t. t. Principas, kad skiriama mažesnė parama didesniam ratui investuotojų, yra geras, nes daugiau įmonių pasinaudoja parama ir taip išskaidoma rizika“, – estų kolegai antrina O. Grigienė.
Goda Auškalnytė-Lungienė, verslo konsultacijų UAB „Projektų konsultacijos ir tyrimai“ direktorė, sako, kad verslas smulkių 1–2 mln. Eur investicijų nestabdo. Tačiau, esant tokiai neapibrėžtai geopolitinei situacijai, tikimybė, kad 250 mln. Eur paskatintų itin stambias investicijas, – su klaustuku.
Laukiant sniego gniūžtės
Tačiau I. Genytė-Pikčienė mano, kad itin stambių ir ekonomiką transformuojančių projektų atsiras.
„Tokių projektų turėtų būti. Ką ir kalbėti apie galimą sniego gniūžtės efektą po „Rheinmetall“ atėjimo“, – prognozuoja ekonomistė.
Nes, reaguojant į globalią technologinę pažangą ir išorinį konkurencinį spaudimą, lietuviškos įmonės spaudžiamos keistis.
„Tradicinėmis ekonominėmis veiklomis užsiimančios pramonės ar paslaugų įmonės išgyvena raidos lūžius, kai reikia transformuotis, keisti kryptį, padaryti technologinį šuolį, kad tiesiog išliktų žaidime“, – dėsto ekonomistė.
O kalbant apie geopolitinę įtampą, anot jos, problema ta, kad šis neapibrėžtumas greitai nesibaigs. Ir laukti geresnių laikų būtų naivu. Tad teks susitaikyti su nauja realybe ir neatidėlioti sprendimų.
Jos nuomone, turime pavyzdingai atlikti ir savo namų darbus: pasirūpinti gynybos pajėgumais bei atgrasymu ir išlaikyti ekonominę plėtrą, kad turėtume iš ko tenkinti pamatinius poreikius. Tam laipsniška Lietuvos ūkio transformacija yra būtina.
Valstybės pagalbos būtinybę pripažįsta ir Europos Komisija, kuri palengvino valstybės pagalbos reikalavimus ES kritiškai svarbiuose sektoriuose, tokiuose kaip žaliosios technologijos.</t>
  </si>
  <si>
    <t>Kaip jau pranešta išvakarėse, Šiaulių bankas praėjusiais metais uždirbo 78,8 mln. Eur grynąjį pelną, 5% daugiau nei ankstesniais metais. Dividendais siūloma paskirstyti pusę pernykščio pelno ir 5% pelno paskirti savų akcijų supirkimams.
Praėjusių metų rezultatai viršijo paties banko prognozę. 3,3 mlrd. Eur tikslą paskolų portfelis viršijo išaugdamas iki 3,4 mlrd. Eur. Vietoje 3,3 mlrd. Eur indėlių portfelis pasiekė 3,6 mlrd. Eur.
Bendros veiklos pajamos buvo 210 mln. Eur ir viršijo gaires dėl 202 mln. Eur. Vietoje 13,7% sugeneruota 14% kapitalo grąža, vietoje 49,7% pasiektas 49% sąnaudų ir pajamų santykis.
Bankas skaičiuoja, kad bendra grąža akcininkams per praėjusius metus vietoje 20% tikslo pasiekė 28%. Po viršytų rezultatų gerinami ilgalaikiai augimo ir efektyvumo tikslai.
Pristatytose gairėse ateinantiems 5 metams numatomas maždaug 8% metinis paskolų portfelio augimas per metus, indėlių – 10%.
Prieš pagerėjant pelningumui, šiais metais investuotojai turi nusiteikti mažesniam nei pernai pelnui.
„Prognozių pagerinimą paveikė 2024 m. stiprūs rezultatai ir ekonominė plėtra Lietuvoje, stiprūs rodikliai rodo, kad ekonomika pasirodė gerai. Prognozuojamas paskolų portfelio augimas yra spartus, bet taip pat lygiagrečiai imamės priemonių išlaikyti kokybei, priimdami tik klientus, kuriuos norėtume išlaikyti ilguoju laikotarpiu“, – investuotojų auditorijai kalbėjo Vytautas Sinius, Šiaulių banko Administracijos vadovas.
Po mažesnio komisinių pajamų augimo laukiamas paspartėjimas vėliau, kai bus paleista bankininkystės sistema ir transformuota mažmeninės bankininkystės veikla.
„Manome, kad turime daugiau potencialo auginti šią pajamų eilutę“, – sakė vadovas.
Sąnaudų ir pajamų bei kapitalo grąžos rodiklius veiks banko sprendimas priskirti prie sąnaudų, bet ne kapitalizuoti bankininkystės platformos diegimą.
„Toliau koncentruosimės į pažadą išmokėti ne mažesnius kaip 50% nuo pelno dividendus“, – sakė V. Sinius.
Tiesa, vėliau, klausimų ir atsakymų sesijoje, vadovas pripažino, kad augimo prognozėms iššūkius toliau kelia politinės ir geopolitinės aplinkos neapibrėžtumas, tačiau Lietuva esą išlieka atspari.
„Mūsų verslai ir jų dydis turbūt leidžia mums būti lankstesniems, prisiderinti prie rinkų, – sakė V. Sinius, prie vidinių iššūkių išskirdamas politikų siekius, susijusius su palankesniu klientams būsto paskolų refinansavimu. – Tačiau čia nematome reikšmingų pokyčių, nuolat kalbamės su refinsnavimo ieškančiais klientais, darome tai sėkmingai. Šia prasme būsto rinka yra aktyvi. Kita sritis gali būti susijusi su pensijų reforma.“
Bankas įgyvendina kertini projektą – diegia bankininkystės platformą. Procese, anot vadovo, užbaigta „svarbi fazė“ – trūkumų identifikavimas ir jų šalinimas.
„Pradedame naują fazę, kuri tęsis 2025 m. testuojant funkcionalumus ir ruošiant paleidimui 2026 m. Viskas vyksta pagal planą. Yra pakoregavimų po ankstesnės fazės, nes reikalingi papildomi sprendimai, kaip centralizuota klientų bazė“, – sakė vadovas, apibūdindamas, kad pats bankas transformuojamas iš „orientuotos į paslaugas į orientuotą ir į pardavimus“.
Sulig metiniais rezultatais paskelbta apie pavadinimo keitimą, kuris bus pristatytas kitą savaitę, kovo 7 d., vyksiančiam akcininkų susirinkimui.
„Pavadinimo keitimas yra dalis mūsų strategijos. Nauja bankininkystės sistema yra technologinis būdas, tačiau sėkmei yra ir daugiau ingredientų. Manome, kad pavadinimo keitimas yra svarbus šiame strateginiame cikle. Pagrindinė priežastis, sakyčiau, yra gebėjimas sujungti visus padalinius po vienu prekių ženklu. Po mažmeninių verslų su INVL sujungimo sustiprėja mažmeninių klientų bazė ir tai suteikia naują bangą bankui augti, – argumentavo V. Sinius. – Laikas tam yra puikus, ir esame pasiruošę.“
Atskiros eilutės
Mažėja banko grynoji palūkanų marža – rodiklis sumažėjo nuo 4,2% 2023 m. ketvirtą ketvirtį iki 3,3% 2024 m. ketvirtą ketvirtį, per šį laiką nuo 6,5% iki 6% sumažėjus turto pajamingumui ir nuo 2,2% iki 2,7% padidėjus finansavimosi kaštams.
„Paskolų pajamingumas mažėjo kartu su mažėjančiu EURIBOR, nes didžioji dalis portfelio yra su kintamomis palūkanomis, – aiškino Tautvydas Medžius, Šiaulių banko partneris strategijai, pastebėdamas, kad, kita vertus, finansavimosi kaštų augimas pasiekė piką trečią praėjusių metų ketvirtį (ties 2,9%). – Ateinančiais ketvirčiais jie turėtų mažėti. Šiuo metu tikimės, kad grynoji palūkanų marža stabilizuosis ir nebeturėtų kristi.“
„Indėlių palūkanos šalyje mažėja gana sparčiai“, – pridūrė Tomas Varenbergas, Šiaulių banko Investicijų valdymo tarnybos vadovas.
Paskolų portfelio augimą lėmė verslo paskolų portfelio didėjimas.
„Augimą lėmė pramonės ir atsinaujinančios energetikos sektoriai, kai statyba ir NT atsiliko, – sakė T. Mėdžius. – Toliau matome didelę paklausą būsto paskoloms, į rinką toliau ateinant pirmojo būsto pirkėjams. Matome kainodaros spaudimą sektoriuje, kuris, tikėtina, išliks ir 2025 m. Bendrai išliekame optimistiški, nes tai yra stipriai augantis aukštos maržos produktas mums.“
Primenama, kad daugiau kaip 44% grynųjų paslaugų ir komisinių augimą, be organinių priežasčių, lėmė ir INVL mažmeninių verslų įsigijimas.
Bankas tolesnio šios rūšies pajamų augimo tikisi iš renovacijos ir kapitalo rinkų veiklos segmentų.
„Mes išliksime stiprus kapitalo rinkų lyderis Lietuvoje“, – žadėjo T. Mėdžius.
Investuotojų dėmesį traukia šoktelėjusios banko sąnaudos, kurias lėmė po mažmeninių verslų sujungimo išaugęs darbuotojų skaičius ir atlyginimų augimas (atitinkamai 70% ir 30% padidėjimas), bei vienkartinės sąnaudos, susijusios su bankininkystės platformos diegimu.
„IT, marketingo ir pastatų sąnaudų augimas atėjo iš organziacijos plėtros ir organiško sąnaudų augimo“, – aiškino T. Varenbergas.
Pirmą kartą bankas išskyrė vienkartinių sąnaudų eilutę. Jos pernai siekė 7 mln. Eur.
„Į sanaudas nusprendėme apskaityti mūsų bankininkystės sistemos išlaidas ir investicijas, nes matome, kad tai yra geresnis būdas, nei apskaityti jas balanse, nes galime efektyviau panaudoti kapitalą, – aiškino T. Varenbergas. – Kitu atveju mums reikėtų užrakinti gana reikšmingą kiekį kapitalo, kuris negalėtų būti panaudotas organiškam augimui arba išmokoms akcininkams.“
„Toliau matome, kad pavadinimo keitimo, investicijų į naujas patalpas sąnaudos bus traktuojamos kaip vienkartinės ir turės poveikį pelningumui“, – sakė T. Varenbergas.
Balanse, aiškinama, išlaikoma „gera turto kokybė“, kaip sparčiai augančiam bankui.
„Blogų paskolų dinamika yra gera, ypač ketvirtą ketvirtį matėme gerą trečios stadijos paskolų sumažėjimą. Blogų paskolų lygis siekia 2,2%. Pagal klientų rezultatus matome, kad toliau galime pagerinti šiuos rodiklius“, – sakė banko atstovas.
Mažėjant atidėjiniams, rizikos kaštai išlieka žemiau 0,5%. T. Varenbergas mato, kad pagal pernykščius rezultatus ir ekonominę aplinką Lietuvoje rizikos kaštų rodiklis turėtų būti artimas 0,3–0,35%.
Per praėjusius metus bankas įgyvendino akcininkams aktualią kapitalo optimizavimo procedūrą, leisdamas į kapitalą įskaičiuojamas subordinuotas obligacijas, papildomo pirmo lygio (AT1) obligacijų emisiją.
„Tęsime šią kelionę 2025 m., padidinsime AT1 sluoksnį. Dirbame ties papildomais instrumentais 2026 m., kad kapitalo struktūra būtų dar efektyvesnė. Turėdami stiprią kapitalo struktūrą galime finansuoti organišką tolesnį augimą ir išlaikyti aukštą paskirstymų akcininkams lygį“, – sakė T. Varenbergas.
Kaip pranešta, bankas paskelbė apie pusės pernykščio pelno paskirstymą dividendais, kurie atitiktų 0,061 Eur akcijai, arba 6,3% pajamingumą.
Savų akcijų supirkimo planuose pažadėta tam skirsti 5% pernykščio pelno, papildomai ant neįgyvendintos ankstesnių supirkimų dalies. Tiesa, naujiems 5% nuo pernykščio pelno supirkimams dar reikalingas ECB leidimas.
„Atsižvelgiant į laiką akcininkams reinvestuoti dividendus, manome, kad geriau pradėti supirkimus nuo gegužės baziniu scenarijumi. Tačiau tuo atveju, jeigu akcijos kaina rinkoje pasiųs mums signalų, turime planą B ir esame pasiruošę pakoreguoti grafiką“, – sakė T. Varenbergas.</t>
  </si>
  <si>
    <t>Ketvirtadienį bendras Baltijos biržos indeksas „OMX Baltic Benchmark“ kilo 0,47%.
Rodiklį į viršų tempė pozityvumas Vilniuje.
Pozityvumas Baltijos biržoje buvo su gausių apyvartų ir sandorių užnugariu – per 3 akcijų prekyvietes 5.093 sandoriais perleista akcijų už iš viso 3,568 mln. Eur.
Vilnietišką indeksą į viršų tempęs vietinių flagmanų ralis priartino Šiaulių banką prie 1 Eur ribos. Sesijos metu kaina buvo pasiekusi ir 0,998 Eur už akciją.
Šiaulių banko ralį pastiprino ir iš Estijos atkeliavęs entusziazmas. Lietuviško banko pirkėjų gretose ketvirtadienį buvo pastebimas susidomėjimas iš LHV, Talino SEB klientų. Dalis Estijos klientų galėjo slėptis ir po aktyviai veikusio Vilniaus „Swedbank“ pavedimais. Ketvirtadienį buvo pastebimas susidomėjimas ir iš banko „Nordea“ klientų.
Rinkos dalyvių dėmesys dabar nukrypsta į Šiaulių banką po to, kai metinius rezultatus ir planus paskelbė estiški biržos bankai, kiti didieji Baltijos bankininkystės rinkos dalyviai.
Šiaulių bankas rezultatus skelbs vasario 26 d.
Bendrovų naujienos
Statymą už Šiaulių banką veikiausiai kursto pozityvumas, apėmęs estų bankų akcijas, kurio nesugadino ir vėliausi rezultatai ir planai, nežymiai atsilikę nuo analitikų prognozių.
Ketvirtadienio rytą, prieš prekybą, rezultatus paskelbė estų kooperatyvų bankas „Coop Pank“.
Per praėjusius metus bankas uždirbo 18% daugiau grynojo pelno – 32,2 mln. Eur. Grynosios palūkanų pajamos sumažėjo 5%, grynosios komisinių pajamos mažėjo 10%. Tiesa, per praėjusius metus buvo suformuoti 26% mažesni (4,6 mln. Eur) atidėjiniai paskolų nuostoliams.
„Kad įvertintume „Coop Pank“ 2024 m. rezultatus, svarbu suvokti platesnį kontekstą. Veikiame aplinkoje, kuri buvo suformuota sparčiai kylančių palūkanų normų 2022–2023 m., kas lėmė sumažėjusią perkamąją galią, susilpnėjusį apetitą investicijoms ir atvėsusią ekonomiką“, – rezultatus aiškino Margusas Rinkas, „Coop Pank“ generalinis direktorius.
Kooperatyvų banko ketvirtojo ketvirčio rezultatai neatitiko analitikų iš „Enlight Research“ prognozių. 19,1 mln. Eur grynosios palūkaninės pajamos atsiliko nuo prognozės dėl 20,5 mln. Eur. 1,3 mln. Eur komisinių pajamos atitiko prognozę dėl 1,2 mln. Eur.
1,8 mln. Eur atidėjiniai buvo didesni už lauktus 1,3 mln. Eur. Tai lėmė, kad 6,4 mln. Eur grynasis pelnas (24% sumažėjimas) per ketvirtį atsiliko nuo prognozės dėl 8,1 mln. Eur.
Ketvirtojo ketvirčio grąža nuo kapitalo lygi 12,3%, kai prieš metus skaičiuoti 17,3%.
„2024 m. pelnas akcijai 0,31 Eur, prognozuota 0,32 Eur. Numatomi dividendai – 0,07 Eur, kas lygu 3,1% pajamingumui“, – skaičiuoja estų analitikai.
Ketvirtasis ketvirtis parodė, kad „Coop Pank“ rezultatai toliau prastėja dėl maržų susitraukimo ir didėjančių veiklos sąnaudų.
„Per 2024 metus paskolų portfelis išaugo 19%, o stipriausias augimo impulsas, kaip ir „LHV Group“, buvo fiksuotas paskutinį metų ketvirtį. Vis dėlto, ketvirtąjį ketvirtį įvyko lūžis – užfiksuotas palūkanų pajamų trajektorijos pokytis, jos sumažėjo 3% per metus. Tuo pačiu metu palūkanų sąnaudos vis dar šiek tiek kilo, palyginti su 2023 m. ketvirtuoju ketvirčiu, dėl ko grynosios palūkanų pajamos šį laikotarpį sumažėjo 7%“, – pastebi „PLY Analytics“ specialistai.
Iš pelną graužusių augusių veiklos sąnaudų išskiriamos didėjančios darbuotojų sąnaudos.
„Jos ketvirtąjį ketvirtį padidėjo 9%, palyginti su 2023 m. ketvirtuoju ketvirčiu. Per 2024 metus darbuotojų sąnaudos išaugo 16%, – pastebi „PLY Analytics“. – Nors kredito kokybės rodikliai išlieka geri, pastebima, kad ketvirtąjį ketvirtį buvo priskaičiuota didesnė atidėjinių suma. Jei atidėjinių suma ir toliau didės, tai gali sukelti papildomą spaudimą bendrovės finansiniams rezultatams.“
Po paskelbtų rezultatų „Coop Pank“ akcijų kaina kiek pasikoregavo.
Kiek anksčiau šią savaitę rezultatus pristačiusi finansų grupė LHV ketvirtadienį pateikė šių metų ir ateinančio penkmečio veiklos planą, kuriame numatomi pajamų ir pelno rodiklių sumažėjimai šiemet, prieš atsigavimą nuo 2026 m.
Investuotojai informuoti, kad šiemet „LHV Group“ turėtų uždirbti 125 mln. Eur, arba 17% mažiau, nei praėjusiais metais grynojo pelno. Atitinkamai kapitalo grąža turėtų sumažėti nuo 24,7% iki 18%.
Analitikai iš „Enlight Research“ tikėjosi, kad bankas šiemet uždirbs tiek, kiek pernai – 152 mln. Eur.
„Mes koreguojame savo vertinimus“, – informavo „Enlight Research“.
Bankas numato, kad šiemet grynosios palūkanų pajamos mažės, o komisinių pajamos augs dėl didesnių veiklos apimčių ir augančios klientų bazės.
Kitąmet paskolų portfelis turėtų augti 17%, iki 5,35 mlrd. Eur. Prognozuojamas indėlių portfelio augimas 9%, iki 7,56 mlrd. Eur.
Tačiau jau nuo 2026 m. bankas tikisi grynojo pelno sugrįžimo virš 150 mln. Eur, o iki 2029 m. grynasis pelnas turėtų pasiekti beveik 270 mln. Eur su 24% kapitalo grąža.
„Ateinančius 5 metus mes toliau būsime ambicingi. Paskolų portfelis, tikimės, padvigubės, o JK – išaugs penkiskart“, – penkmečio planą komentavo Madisas Toomsalu, „LHV Group“ valdybos pirmininkas.
Po planų pristatymo banko akcijos su milijonine prekybos apyvarta pratęsė augimą.</t>
  </si>
  <si>
    <t>Trečiadienį paskelbti lietuviško banko rezultatai parodė tebeaugusias grynąsias palūkanines pajamas, kreditavimo apimtis, šoktelėjusias kitas pajamas dėl draudimo ir prekybinės veiklos ir grynąjį pelną.
Tiesa, efektyvumo ir grąžos rodikliai mažėjo dėl 36% augusių išlaidų, kurias didino atlyginimų ir administracinės sąnaudos.
[infogram id="0adb2f94-cd67-4fc8-bb7b-d88f783e86b1" prefix="rWx" format="interactive" title="Šiaulių banko 2024 m. rezultatai"]
„2024 metais sėkmingai integravome INVL mažmeninį verslą į Šiaulių banko grupę, pristatėme atnaujintą ilgalaikę banko viziją ir strategiją bei pradėjome verslo transformaciją, kuri, tikime, atneš daugiau vertės mūsų klientams, akcininkams ir visuomenei.
Pradėję įgyvendinti strateginius projektus, tokius kaip pagrindinės bankininkystės platformos keitimą, pasirengimą prekės ženklo atnaujinimui, išlaikėme ir aukštą pelningumą bei paslaugų kokybę, sėkmingai valdydami rizikos rodiklius ir sąnaudas.
Pirmą kartą įgyvendintos mūsų obligacijų emisijos ir atnaujinta dividendų politika rodo mūsų įsipareigojimus efektyviai naudoti kapitalą ir išlaikyti aukštą grąžą akcininkams transformacijos laikotarpiu“, – pranešime per biržą rezultatus apžvelgia Vytautas Sinius, banko administracijos vadovas.
Kartu su rezultatais bankas paskelbė apie pusės pernykščio pelno paskirstymą dividendais, kurie atitiktų 0,061 Eur akcijai, arba 6,3% pajamingumą.
Savų akcijų supirkimo planuose pažadėta tam skirsti 5% pernykščio pelno.
Bankas skelbia apie naują pavadinimą, siūlymas dėl kurio bus teikiamas artimiausiame akcininkų susirinkime.
Kreditavimas
Paskolų portfelis augo 17%, bankui pernai pasirašius kreditavimo sutarčių už 960 mln. Eur, 29% daugiau nei ankstesniais metais.
Pernai verslo paskolų portfelis padidėjo 20% ir viršijo 1,8 mlrd. Eur.
Pernai būsto paskolų portfelis augo 17%, iki 0,9 mlrd. Eur, pasirašius kreditavimo sutarčių už 213 mln. Eur, arba 21% daugiau nei ankstesniais metais.
Vartojimo paskolų portfelis augo 19%, iki 0,35 mlrd. Eur, pernai pasirašius kreditavimo sutarčių už 232 mln. Eur, arba 5% daugiau.
Per praėjusius metus banko padalinio „SB Asset Management“ valdomas turtas augo 277 mln. Eur, iki 1,46 mlrd. Eur.
Gyvybės draudimo valdomas ir rizikos turtas (RuM) ketvirtąjį ketvirtį pasiekė 1,7 mlrd. Eur, 174 mln. Eur daugiau nei prieš metus.</t>
  </si>
  <si>
    <t>Bendras Baltijos biržos indeksas „OMX Baltic Benchmark“ ketvirtadienį smuko 0,47%.
Akcijų kainų kryptys Vilniuje ir Taline pastebimai išsiskyrė.
Per 3 akcijų prekyvietes 3.216 sandoriais perleista akcijų už iš viso beveik 2 mln. Eur.
Vilnietišką indeksą žemyn tempė ir toliau po rezultatų pinganti „Ignitis grupė“ ir kiek neigiama reakcija į išvakarėse, po prekybos, paskelbtus Šiaulių banko rezultatus.
Prieš prekybą bankas ketvirtadienį surengė ir vebinarą, kuriame aptarė rezultatus, atnaujintas prognozes ateinantiems 5 metams, dividendų ir savų akcijų supirkimų planus.
Po ketvirtojo ketvirčio rezultatų Šiaulių bankas, šį ketvirtį sugeneravęs 14% kapitalo grąža, rinkoje vertinamas 1,08 buhalterinės vertės (P/Bv) ir 8,03 metinių pelnų (P/E). Rinkos įverčiais lietuviškas bankas lyginamas su estų kooperatyvų banku „Coop Pank“, kuris, ketvirtąjį ketvirtį sugeneravęs 16% kapitalo grąžą, kainuoja 1,04 buhalterinės vertės ir 6,82 metinių pelnų, bei „LHV Group“, kuri, sugeneravusi ketvirtąjį ketvirtį 24% kapitalo grąžą, vertinama 1,8 buhalterinės vertės ir 8,11 metinių pelnų.
Švieži rezultatai kiek pagerino Šiaulių banko poziciją estų bankų fone, bet „iš esmės jos nepakeitė“, konstatuoja Vitalijus Šostakas, bendrovės „Finansų analizės ir valdymo sprendimai“ direktorius ir vadovaujantis partneris, finansų analizės platformos „Ply Analytics“ įkūrėjas.
„Šiaulių bankas jau kurį laiką yra praradęs ilgą laiką sau būdingą „ryškaus vertės lyderio“ poziciją ir paskutiniai rezultatai nepadėjo jos atgauti“, – „Verslo žinioms“ komentuoja V. Šostakas, atkreipdamas dėmesį pirmiausia į kapitalo grąžos atsilikimą nuo estų bankų bei kone ištirpusią lietuviško banko įverčių nuolaidą, palyginti su estiškais bankais.
„P/BV kontekste SAB yra brangesnis nei „Coop Pank“, nepaisant mažesnės kapitalo grąžos, o likusi „LHV Group“ P/BV premija yra pilnai pateisinama beveik dvigubai didesniu ROE. P/E kontekste Šiaulių bankas jau yra gerokai brangesnis nei „Coop Pank“ ir praktiškai susilygino su „LHV Group“, – lygina įmonių finansų ekspertas.
Pasikeitęs įverčių kontekstas jau kelia klausimą, ar Šiaulių bankas gali pateisinti savo įverčių premiją virš „Coop Pank“ ir susilyginimą su „LHV Group“.
„Yra gana ironiška, kad labai ilgą laiką Šiaulių banko akcijoms buvo aktualus priešingas klausimas. Beje, Šiaulių banko įverčiai pradeda atrodyti gana ambicingai ir jų pačių istoriniame kontekste“, – konstatuoja V. Šostakas.
Bendrai Šiaulių banko ketvirtojo ketvirčio rezultatus apibūdino kaip „gana stabilius“. Nors grynosios palūkanų pajamos dėl mažėjančių palūkanų normų jau traukiasi, tačiau mažėjimas yra „nuosaikus“ – 4%, palyginti su ketvirtuoju ketvirčiu prieš metus.
„Nors paskolų portfelio augimas per šį laikotarpį buvo minimalus, grynųjų palūkanų marža šiek tiek pagerėjo, palyginti su trečiuoju ketvirčiu – 57,6% 2024 m. trečiąjį ketvirtį ir 59% 2024 m. ketvirtąjį ketvirtį. Tuo tarpu Estijos bankai ketvirtąjį ketvirtį aktyviai plėtė paskolų portfelius, tačiau taip pat fiksavo grynųjų palūkanų kritimą ketvirtąjį ketvirtį. „LHV Group“ jis buvo kiek mažesnis – 1,7%, o „Coop Pank“ grynųjų palūkanų pajamos sumažėjo stipriau – 7%“, – komentuoja „PLY analytics“.
Didžiausiu iššūkiu analitikai įvardija pernai 37%, iki 13 mln. Eur, augusias darbuotojų sąnaudas.
„Palyginamojo ketvirčio rezultatams neigiamą įtaką darė vienkartinės išlaidos – apie 2 mln. Eur siekęs solidarumo mokestis, taip pat gerokai didesnės išlaidos, susijusios su draudimo veikla“, – komentuoja analitikai.
Prie grynojo pelno palaikymo pernai prisidėjo 4 mln. Eur mažesnė atidėjinių suma dėl „pagerėjusios kredito kokybės“.
Naujienų pluoštas
Toliau rezultatų skelbimo sezone paskutinę mėnesio dieną (tačiau ne paskutinę termino dieną) aktualius rezultatus skelbs „Novaturas“, Vilkyškių pieninė, Talino jūrų uostas, „Apranga“, „KN Energies“, „Enefit Green“, „Amber Grid“, „Litgrid“.</t>
  </si>
  <si>
    <t>Penktadienį „OMX Baltic Benchmark“ indeksas didėjo 0,74%. Vilniuje akcijos brango 0,69%, Taline – 0,04%. Rygos akcijų indeksas prekybą baigė ten, kur ją ir pradėjo.
Bendrai savaitė buvo labai pozityvi – pagrindinis indeksas didėjo 3,58%, geriausiai atrodė Vilniaus prekyvietės akcijos – vietos indeksas didėjo 3,6%.
Baltijos reguliuojamoje rinkoje penktadienį prekyba buvo aktyvi – sudaryti 4.923 sandoriai, apyvarta siekė 4,05 mln. Eur.
Šiaulių banko akcija prekybą užbaigė nedideliu prieaugiu, tačiau jis žymėjo simbolinę 1 Eur uždarymo kainą.
Bendrai bankas nuo vasario 4 d., per 11 iš eilės pozityvių sesijų pabrango 8,93%.
„Pasiekimas! Peržengėmę reikšmingą simbolinę ribą – mūsų akcijos kaina viršijo 1 Eur, o bendrovės rinkos kapitalizacija perkopė 650 mln. Eur“, – pasidžiaugė bankas savo paskyroje socialiniame tinkle „LinkedIn“.
Tarp paklausiausių akcijų atsidūrė „Telia Lietuva“, tiesa, bendrovė naujienų neskelbė.
Tačiau aktyviausiai prekiautų akcijų viršūnėje išliko „LHV Group“ akcija. Estų investuotojai šią savaitę gavo progą palyginti abiejų Talino prekyvietėje listinguojamų bankų rezultatus.
Žibalo į ugnį papylė „Coop Pank“, prieš prekybą paskelbęs sausio mėnesio rezultatus.
Bankas uždirbo 2,7 mln. Eur pelno, 8% mažiau, nei tuo pačiu metu pernai. Banko pajamos per metus mažėjo 5%, sąnaudos didėjo 4%.
Sausį banko ROE siekė 15,2%.
Penktadienį akcija pigo 0,87%, iki 2,275 Eur.
Tiesa, tikėtina, kad investuotojai vis dar reaguoja į ankstesnį pranešimą – bankas dar ketvirtadienio rytą skelbė pastarojo ketvirčio ir 2024 m. rezultatus. Kaip rašė VŽ, ketvirtasis ketvirtis parodė, kad „Coop Pank“ rezultatai toliau prastėja dėl maržų susitraukimo ir didėjančių veiklos sąnaudų.
„Per 2024 metus paskolų portfelis išaugo 19%, o stipriausias augimo impulsas, kaip ir „LHV Group“, buvo fiksuotas paskutinį metų ketvirtį. Vis dėlto, ketvirtąjį ketvirtį įvyko lūžis – užfiksuotas palūkanų pajamų trajektorijos pokytis, jos sumažėjo 3% per metus. Tuo pačiu metu palūkanų sąnaudos vis dar šiek tiek kilo, palyginti su 2023 m. ketvirtuoju ketvirčiu, dėl ko grynosios palūkanų pajamos šį laikotarpį sumažėjo 7%“, – pastebėjo „PLY Analytics“ specialistai.
„Akivaizdu, kad „Coop Pank“ sunkiau kompensuoti palūkanų pajamų smukimą kitomis pajamomis nei LHV. Apimčių augimo potencialas taip pat didesnis LHV“, – estų dienraščiui „Aripaev“ komentavo Toomas Kivimagis, Estijos parlamento vicepirmininkas.
Mažmeniniu „LHV Group“ akcininku jis yra ilgą laiką, o į „Coop Pank“ investavo prieš pusmetį ir turi kiek daugiau nei 2.000 akcijų.
Iš kitų naujienų, „Novaturo“ grupės pajamos sausį menko 15%, iki 9 mln. Eur.
„Novaturo“ grupės vadovas Kristijonas Kaikaris sako, kad paskutinės minutės kelionių dalis pardavimuose sumažinta apie 19%. Tačiau maždaug penktadaliu padaugėjo į tolimuosius kraštus skrendančių keliautojų. Labiausiai padaugėjo turistų, skridusių į Šri Lanką, Meksiką, Vietnamą, Mauricijų.
Atsižvelgus į praėjusių metų perteklinę kelionių pasiūlą rinkoje, „Novaturas“ sumažino skrydžių skaičių tiek žiemos, tiek vasaros sezonui.
Bendrovė sausį aptarnavo 9.000 klientų, kai pernai sausį – 9.700.
Akcija pigo 0,65%, iki 1,52 Eur.
Obligacijų rinka
Su nekilnojamojo turto (NT) plėtotoja „Realco“ susijusi UAB „Sostinės bokštai“ vasario 19 d. pradės viešą iki 5,5 mln. Eur vertės obligacijų emisijos dalies platinimą. Tai jau penktoji obligacijų emisijos dalis, kurios metu pritrauktos lėšos skiriamos Vilniaus centriniame verslo rajone plėtojamam verslo centrui „Hero“.
Per ankstesnes keturias emisijos dalis investuotojai išpirko obligacijų už 33,1 mln. Eur.
Obligacijos nominali vertė – 1 000 Eur, kaina – 1 037,4249 Eur.
Metinė palūkanų norma – 6% + 6 mėn. EURIBOR, pajamingumas – 7,831%.
Obligacijos yra užtikrintos pirmos eilės hipoteka (žemės sklypas ir statiniai).
Palūkanų mokėjimas – kas pusmetį, emisijos išpirkimo galutinė data – 2026 m. gegužės 18 d.
5 dalies pasirašymo laikotarpis: nuo 2025 m. vasario 19 d. iki 2025 m. kovo 5 d.
Obligacijų emisijos penktąją dalį Lietuvoje, Latvijoje ir Estijoje platina „Redgate Capital“, Šiaulių bankas ir „Evernord“.</t>
  </si>
  <si>
    <t>Bendras Baltijos biržos indeksas „OMX Baltic Benchmark“ penktadienį kilstelėjo 0,19%, tačiau savaitę užbaigė neigiamoje teritorijoje.
Penktadienį akcijų kainų pokyčiai pasižymėjo išsiskyrimu tarp Vilniaus ir Talino.
Penktadienį per 3 akcijų prekyvietes 3.833 sandoriais perleista akcijų už iš viso 2,349 mln. Eur.
Išsiskyrimą tarp Talino ir Vilniaus indeksų lėmė brangusios arba nedaug pakitusios didelės kapitalizacijos estų bendrovių akcijos ir toliau slūgstančios Vilniaus flagmanų „Ignitis grupės“ ir Šiaulių banko akcijų kainos.
Pastarojo akcijos, nesugebėjusios išsilaikyti virš pasiektos 1 Eur ribos, per šią savaitę jau atpigo 3,5%. Dalis investuotojų atsitraukė prieš kitą savaitę, trečiadienio rytą, skelbiamus ketvirto ketvirčio ir 12 mėnesius rezultatus.
Pastaruosiuose, metų pabaigoje, gali pasijausti „sąnaudų spaudimas“, teigia analitikai iš „Norne Securities“. Jie prognozuoja maždaug 6% didesnes sąnaudas dėl išaugusių personalo ir kapitalo rinkų veiklos sąnaudų.
Jie prognozuoja, kad Šiaulių banko ketvirto ketvirčio grynosios palūkanų pajamos, palyginti su ketvirčiu prieš metus, nežymiai sumažės nuo 40,8 mln. Eur iki 40,2 mln. Eur.
„ECB palūkanų normų mažinimo sukeltas grynosios palūkanų maržos spaudimas iš dalies turėtų būti kompensuojamas mažėjančiomis finansavimo sąnaudomis. Tikėtina, kad paskolų portfelio augimas sulėtės, o bendroji skolinimo apimtis ketvirtą ketvirtį padidės apie 3%, palyginti su trečiu ketvirčiu, ir tai, mūsų nuomone, rodo gana netvarią 9 mėnesių tendenciją“, – komentuoja „Norne Securities“ naujoje analizėje.
Ketvirto ketvirčio grynosios komisinių pajamos, palyginti su laikotarpiu prieš metus, turėtų padidėti 43%, iki 8,1 mln. Eur.
Ketvirto ketvirčio veiklos pelnas turėtų padidėti 80%, iki 19,9 mln. Eur. Trečią ketvirtį veiklos pelnas siekė 25,4 mln. Eur.
Minimi analitikai tikisi 0,06 Eur akcijai dividendų, jeigu būtų išmokama 50% pelno.
Atnaujintoje analizėje norvegų FMĮ padidino tikslinę Šiaulių banko akcijų kainą nuo 0,96–1,2 Eur iki 1,03–1,28 Eur.
„Banko vertinimas išlieka santykinai nuosaikus, nes akcijos šiuo metu prekiaujamos su 1,13x akcijos kainos ir buhalterinės vertės santykiu, esant 14,6% kapitalo grąžos prognozei 2024 m., palyginti su vidutiniu panašių bankų rodikliu 1,26x ir 14,9% tuo pačiu laikotarpiu. Panašiai, koreguotas akcijos kainos ir pelno akcijai rodiklis 6,5x, palyginti su konkurentų 8,9x, rodo reikšmingą banko akcijų vertinimo nuolaidą. Manome, kad tai patrauklus investicinis atvejis, pasižymintis ribota paskolų portfelio rizika, palyginti tvirtomis grąžos perspektyvomis ir nuosaikiais kainos rodikliais“, – komentuoja „Norne Securities“.
Tiesa, kaip jau rašyta, ketvirto ketvirčio estų bankų rezultatų ir jų įverčių fone Šiaulių bankas jau nebeatrodo toks pigus.
Ateinantį trečiadienį rezultatus skelbs ir „Ignitis grupė“, kurios akcijos per pastarąją savaitę irgi atpigo maždaug 3,5%.
Bendrovių naujienos
Rezultatų skelbimo sezone aktualiausią informaciją penktadienį, prieš prekybą, pranešė „delfi“ savininkė „Ekspress Grupp“.
Bendrovė pranešė pardavimų pajamas 2024 m. padidinusi 4%, iki 76,2 mln. Eur, tačiau grynąjį pelną sumažinusi 3%, iki 3,3 mln. Eur.
EBITDA pernai gauta 4% daugiau nei užpernai – 10,7 mln. Eur.
Ketvirto ketvirčio rezultatas pranoko analitikų iš „Enlight Research“ prognozes.
23,5 mln. Eur pajamos aplenkė prognozę dėl 21 mln. Eur. 5,2 mln. Eur EBITDA aplenkė prognozę dėl 3,8 mln. Eur. 3,3 mln. Eur ikimokestinis pelnas aplenkė prognozę dėl 1,8 mln. Eur.
Galiausiai visų 2024 m. 0,11 Eur pelnas akcijai aplenkė prognozę dėl 0,06 Eur akcijai.
„Stiprūs rezultatai, nulemti 9% augusių (prognozuota 3% mažėjimas) reklamos pajamų. Gal Estija pagaliau atsigauna? 2024 m. numatomi dividendai 0,05 Eur, kas atitinka 5,3%“, – rašo „Enlight Research“.
„KN Energies“ pranešė, kad byloje, kurioje dėl padarytos beveik 8 mln. Eur žalos, buvo teisiami buvę vadovai, Lietuvos aukščiausiasis teismas nusprendė, kad šie asmenys ankstesnių instancijų teismų nusteisti pagrįstai.
Tačiau dėl padarytos žalos turi būti sprendžiama ne baudžiamojo kodekso nustatyta tvarka.
„Tai nėra reali turtinė žala LR baudžiamojo proceso kodekso prasme. Dalyje dėl nepagrįsto kreditinių sąskaitų UAB „Naftos grupė“ išrašymo Lietuvos Aukščiausiasis Teismas priteisė 105.026 Eur“, – nurodyta teismo.
„Žala (jos dalis) priteista, o dėl likusios žalos Lietuvos Aukščiausiasis Teismas konstatavo, kad bendrovė turi teisę pareikšti ieškinį LR civilinio proceso kodekso nustatyta tvarka. Dėl jo bendrovės vadovybė, siekdama ginti bendrovės interesus, spręs atskirai“, – pranešime per biržą informavo „KN Energies“.</t>
  </si>
  <si>
    <t>Bendras Baltijos biržos indeksas „OMX Baltic Benchmark“ antradienį kilo 0,74%.
Taline fiksuotos kiek geresnės nuotaikos nei Vilniuje.
Antradienį aktyvioje prekyboje per 3 akcijų prekyvietes 4.376 sandoriais perleista akcijų už iš viso 2,682 mln. Eur.
Milijoninę apyvartą viršijo prekyba estų finansų grupės LHV akcijomis, o antros pagal sandorių skaičių buvo estų kooperatyvų banko „Coop Pank“ akcijos.
Bendrovių naujienos
Teigiamą reakciją „LHV Group“ pozicijoje lėmė bendrovės prieš prekybą paskelbti rezultatai. Per praėjusius metus uždirbta 150,3 mln. Eur grynojo pelno, 7% daugiau nei ankstesniais metais.
Grynosios palūkanų pajamos augo 8%, iki 273,3 mln. Eur. Grynosios komisinių pajamos didėjo 24%, iki 60,3 mln. Eur.
Sąnaudos didėjo 14%, iki 146,9 mln. Eur.
Paskolų portfelis augo 28%, iki 4,55 mlrd. Eur. Indėlių portfelis augo 21%, iki 6,91 mlrd. Eur.
„Stiprus 1 mlrd. Eur paskolų portfelio augimas, kas yra 28%, aukštesnėmis palūkanų normomis, mes sugebėjome pasiekti didžiausias verslo apimtis ir finansinius rezultatus istorijoje“, – komentuoja Madisas Toomsalu, „LHV Group“ valdybos pirmininkas.
„LHV Group“ Estijoje tapo antru didžiausiu verslo kredituotoju.
Rezultatai iš dalies atitiko analitikų iš „Enlight Research“ prognozes. Jose pajamų atsilikimą kompensavo mažesni nei laukta atidėjiniai.
Ketvirto ketvirčio 67 mln. Eur grynosios palūkaninės pajamos atsiliko nuo „Enlight Research“ prognozės dėl 70 mln. Eur. 17,3 mln. Eur grynosios komisinių pajamos neatitiko prognozės dėl 18,3 mln. Eur.
Tačiau 1,1 mln. Eur atidėjiniai buvo kur kas mažesni už prognozuotus 7,8 mln. Eur.
Tai lėmė, kad 36,6 mln. Eur grynasis pelnas atitiko prognozę.
Metinė kapitalo grąža siekė 22%.
„2024 m. pelnas akcijai yra 0,46 Eur. Prognozuoti 0,46 Eur. Numatome 0,1 Eur akcijai dividendus, kas atitinka 2,8% pajamingumą“, – rašo „Enlight Research“.
2024 m. pabaigą kaip neblogą, nepaisant neigiamos EURIBOR poveikio, apibūdina specialistai iš „PLY Analytics“ – per ketvirtį 10% augęs paskolų portfelis, 1,7% metinis grynųjų palūkanų pajamų sumažėjimas, palyginti su ketvirčiu prieš metus, nors banko grynoji paskolų marža susitraukė iki 41%, ankstesnė dar siekė 50%, metų pradžioje – 54%.
Analitikai giria portfelio paskolų kokybę.
„Iki trečiojo ketvirčio buvo stebimas reikšmingas kredito kokybės prastėjimas, tačiau ketvirtąjį ketvirtį, smarkiai sumažėjus priskaitytiems atidėjiniams, tendencija pasikeitė. Dėl to atidėjinių ir paskolų portfelio santykis (Loan Loss Ratio) sumažėjo iki 0,4%“, – komentuoja „PLY analytics“.
Mažesni atidėjiniai pataisė grynojo pelno rodiklį 10,8%, palyginti su ketvirčiu prieš metus. Tačiau aukščiau, veiklos pelno eilutėje, ketvirtą ketvirtį fiksuotas mažėjimas 7,7%, palyginti su laikotarpiu prieš metus.
„Pagrindinė to priežastis – augančios darbuotojų sąnaudos. 2024 m. darbuotojų sąnaudos, lyginant su 2023 m., padidėjo 23,8 %, o pagal koreguotus duomenis – net 28,7 %“, – atkreipia dėmesį „PLY Analytics“.
Po paskelbtų rezultatų „LHV Group“ akcijų kaina šoktelėjo daugiau kaip 2% ir pasiekė aukščiausią lygį per 2 metus.
Ir po šiųmečio ralio, „LHV Group“ akcijos neatrodo brangios. Akcijos kainos ir pelno akcijai (P/E) santykis 7,98, akcijos kainos ir buhalterinės vertės santykis (P/BV) 1,77.
„LHV Group“ santykiniai rodikliai (P/E, P/FFO, P/BV) yra šiek tiek didesni nei „Coop Pank“. Šiaulių banko tik P/BV rodiklis yra žemesnis. Tačiau „LHV Group“ turi gerokai didesnį ROE rodiklį, kas iš dalies pateisina šią santykinių rodiklių premiją, – kontekstą brėžia „PLY Analytics“. – Tai ypač aktualu Šiaulių banko atveju, nes ROE kontrastas yra labai reikšmingas. LHV Group – 24 %, Šiaulių bankas – 13 %, o P/BV nuolaida ženkliai sumažėjo. Be to, Šiaulių banko P/E rodiklis net jau viršija „LHV Group“.“
Šiaulių banko P/E santykis siekia 8,4, P/BV – 1,06.
Lietuviškas biržos bankas rezultatus skelbs po 2 savaičių.
Toliau šią savaitę, ketvirtadienį, rezultatus pristatys „Coop Pank“, kurio akcijos „LHV Group“ rezultatų šviesoje irgi pastebimai šoktelėjo, tą pačia dieną 2025 m. rezultatų prognozę pristatys „LHV Group“.</t>
  </si>
  <si>
    <t>„Artea“ prognozuoja, jog šiemet banko grynasis pelnas sieks 65 mln. eurų, 2026 metais – 86 mln. eurų, o 2027 metais – 112 mln. eurų.
Jo prognozėmis, nuosavo kapitalo grąža šiemet sieks 11,1 proc. – 20,7 proc. mažiau nei pernai (14 proc.), tačiau augs iki 15,4 proc. 2026 metais, 16,5 proc. – 2027 metais, o 2028–2029 metais galėtų viršyti 17 proc, pirmadienį investuotojams pranešė „Artea“.
Pasak „Artea“ vadovo Vytauto Siniaus, banko finansiniai rezultatai šiemet kuklesni dėl investicijų į veiklos plėtrą.
„Šiuo metu pereiname tokį investicinį laikotarpį, darome tikrai reikšmingas investicijas į verslo modelio stiprinimą ir plėtimą. Dabartinė kapitalo grąža yra šiek tiek mažesnė nei mūsų lūkestis“, – „Nasdaq“ Vilniaus biržos investuotojų susitikime su listinguojamų bendrovių vadovais sakė V. Sinius.
Bankas tikisi, kad šiemet jis gaus 222 mln. eurų pajamų – beveik tiek pat, kiek pernai (223,7 mln. eurų), kitąmet – 256 mln. eurų, 2027 metais – 288 mln. eurų.
„Išlaikysime tam tikrą lengvumą, nepaaugsime kažkokiais turto elementais, kuriuos paskui reikės nudėvėti per ilgą laikotarpį. Šitas laikotarpis per grąžą gal šiek tiek atsiliepia ir neigiamai, bet tai, ką darome, tikiu, kad turi tikrą investicinę vertę, kurią galėsime naudoti ir ateityje gaudami reikšmingesnę kapitalo grąžą“, – kalbėjo V. Sinius.
Skaičiuojama, kad komisinių pajamos šiemet sieks 30 mln. eurų (3,1 proc. daugiau nei pernai), po metų – 33 mln. eurų, darb po metų – 37 mln. eurų.
Bankas tikisi, kad jos paskolų portfelis šių metų pabaigoje sieks 4,1 mlrd. eurų, 2026 metų pabaigoje – 4,6 mlrd. eurų, dar po metų – 5,3 mlrd. eurų.
„Artea“ pirmąjį šių metų ketvirtį uždirbo 17,7 mln. eurų neaudituoto grynojo pelno – 21 proc. mažiau nei pernai tuo pat laiku. 2024 metais bankas uždirbo 78,8 mln. eurų neaudituoto grynojo pelno – 5 proc. daugiau nei 2023-aisiais.</t>
  </si>
  <si>
    <t>„Tai yra oficialu, Šiaulių bankas šiandien keičia pavadinimą į „Artea“, – naujo prekės ženklo pristatyme žurnalistams pirmadienį sakė banko administracijos vadovas Vytautas Sinius.
„Pats pakeitimas ženklo nėra savaiminis, mes jį buvo įvardiję ir savo banko strategijoje, tai yra tik vienas iš elementų – tokių investicijų mes darome ne vieną. Šiuo metu taip pat keičiame ir banko technologinę platformą, darome kitų transformacijų ir pokyčių, kurie sustiprins „Artea“ banką“, – kalbėjo jis.
REKLAMA
Lietuvoje visose grupės įmonėse bankas iš viso turi apie pusę milijono klientų – iš jų 22 tūkst. verslo klientų, kurie užimta 15 proc. verslo finansavimo dalies.
„Per 5 metus planuojame šį klientų skaičių plėsti ir padidinti iki 1 mln.“ – tikino V. Sinius.
Iniciatyva atnaujinti banko prekių ženklą yra 2024-2029 metų „Artea“ strategijos dalis.
„Pavadinimas yra tik viena iš strategijos elementų – kita svarbi dalis yra technologinės platformos pakeitimas – tai yra smegenys, sistema, kurioje bankas daro įrašus pagrindinius, teikia paslaugas. (…) Šitų pokyčių reikia laukti kitais metais, tai vienas iš tų papildomai įgalinančių faktorių, kurių pagrindu mes galime dar sparčiau augti“, – teigė V. Sinius.
„Artea“ atstovų teigimu, banko klientams jokių pokyčių patiems daryti nereikės, visos mokėjimo kortelės atsinaujins automatiškai. V. Sinius pabrėžė, jog prekės ženklų pokyčiai taip pat nekeis „Artea“ dividendų ir akcininkų politikos pokyčių.
„Mūsų naujas pavadinimas atskleidžia verslo modelį, kad esame modernus, universalus ir stipriai į klientą orientuotas bankas“, – tikino jis.
REKLAMA
Naujas banko interneto svetainės adresas yra www.artea.lt, taip vadinsis ir mobilioji banko programėlė.
Visi klientų prisijungimai prie banko paslaugų, savitarnų adresai, taip pat sutartys, paslaugų įkainiai, klientų aptarnavimo skyriai išliks kaip buvę. Šiaulių banko mokėjimo kortelės galios toliau iki datos, nurodytos ant kortelės.
Banko skyrių iškabos bus keičiamos palaipsniui, tad dar kurį laiką jose bus Šiaulių banko pavadinimas.„Artea“ turi daugiau nei 50 skyrių 34 šalies miestuose.
Pakeista banko vizualinė simbolika bus paremta tradiciniais lietuviškais audinio raštais.
Anot „Artea“ rinkodaros ir komunikacijos departamento vadovės Raimondos Gudaitės, „Artea“ pavadinimas pasirinktas atsižvelgiant į naujo prekių ženklo skambesį, jo forma esą yra moderni ir šiuolaikiška.
V. Siniaus teigimu, „Artea“ siekia kurti stiprų lietuvišką prekių ženklą tarptautinių kompanijų dominuojamoje bankų Lietuvos rinkoje, geriau atliepti klientų lūkesčius ir stiprinti universalaus banko modelį.
„Rinka dominuojama yra tarptautinių prekės ženklų, mes turime aiškų išskirtinumą, jį norime pabrėžti – esame reikšminga dalimi vietinio kapitalo bankas, pagrindiniai mūsų akcininkai yra Lietuvoje“, – sakė „Artea“ administracijos vadovas.
REKLAMA
Po vienu prekės ženklu „Artea“ bankas vienija visas grupės įmonių paslaugas – pensijų ir investicinių fondų valdymą, gyvybės draudimą, lizingą, daugiabučių modernizavimo fondus.
Ateityje „Artea“ taip pat planuoja didinti dėmesį verslui Lietuvoje, auginti ekspertiškumą finansavimo srityse, kurti kompetencijų centrus regionuose.
Kaip jau skelbta, „Artea“ pavadinimą pasiūlė nepriklausomo stebėtojų tarybos nario Tomo Okmano pasitelkta verslų vystytojo bei investuotojo „Tesonet“ komanda.
Prie naujo prekės ženklo taip pat dirbo dizaino grupė „Synthesis Consulting Group“, kūrusi naujus „Žalgirio“, „Ignitis“ ir Lietuvos pristatymui užsienyje naudojamo „Lithuania Co-create“ ženklus.
Sprendimą keisti pavadinimą kovo pabaigoje vienbalsiai priėmė visuotinis grupės akcininkų susirinkimas.
Šiaulių bankas yra didžiausias lietuviško kapitalo bankas šalyje ir vienintelis, listinguojamas „Nasdaq“ akcijų biržoje.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t>
  </si>
  <si>
    <t>Kaip socialiniame tinkle „Facebook“ skelbė Vilniaus miesto antrasis policijos komisariatas, sukčiai apsimeta „Artea“ banku.
Sukčiai apsimeta banku
Pareigūnai primena svarbiausius dalykus, ką būtina žinoti, kad neužkibtumėte ant sukčių kabliuko – tai aktualu ir gaunant SMS žinutes, ir jungiantis prie banko internete.
„Informuojame, kad bankai siųsdami SMS žinutes nuorodų neprisega. Tai požymis, kad yra sukčių SMS žinutė.
REKLAMA
Taip pat inernetinėje erdvėje įeidami į banko puslapį, nesirinkite iš pateiktų Google paieškos pasiūlymų. Banko puslapį suveskite patys ranka. Tai garantas, kad prisijungsite prie tikro puslapio, o ne klastotės“, – dalijosi Vilniaus miesto antrasis policijos komisariatas.
Kaip atpažinti sukčius?
Naujienų portalas tv3.lt primena Lietuvos banko pateikiamus patarimus, kaip atpažinti sukčius.
Kas gali tapti sukčių aukomis?
Patekti į sukčių pinkles gali bet kas. Todėl ne gėda dalintis nesėkmės istorijomis, priešingai – kuo daugiau ir plačiau apie tai kalbėsime, tuo didesnį atsparumą įgysime.
Kokiais būdais sukčiai bando išvilioti pinigus ir duomenis?
Įvairiausiais būdais:
telefonu: trumposios žinutės ir skambučiai;
el. paštu: laiškai su įtartinomis nuorodomis, nuo įtartinų siuntėjų;
internetu: įvairios pokalbių programos, netikros labdarą ir aukas renkančių organizacijų sąskaitos, „iššokantys“ greitai praturtėti kviečiantys ir netikri „sėkmės istorijų“ straipsniai su žymiais žmonėmis, raginančiais investuoti;
socialiniuose tinkluose: įvairios reklaminės nuorodos, nukreipiančios į netikras investicines platformas;
bendraudami gyvai.
Kuo sukčiai gali apsimesti?
Bet kuo: banko ar teisėsaugos atstovais, verslo partneriais, vadovais, investicijų brokeriais, pardavėjais ar konsultantais, pirkėjais, pardavėjais ir pan.
Todėl bendraudami su nelauktais, nežinomais žmonėmis būkite atsargūs ir dėmesingi. Suabejoję asmens kontaktų tikrumu, gauto prašymo turinio patikimumu, visuomet pasitikrinkite informacija – pvz., per „Google“ paiešką ar tiesiogiai paskambinę savo mokėjimo paslaugų tiekėjui.
Jei jums siūlo investuoti, visuomet pasitikrinkite, ar investicines paslaugas siūlanti įmonė gali legaliai teikti investicines paslaugas Lietuvoje.
REKLAMA
Lietuvos bankas primena niekam neatskleisti savo mokėjimo priemonių prisijungimo duomenų, PIN kodų, mokėjimo kortelės CVV kodo, kortelės numerio, el. bankininkystės naudotojo ID ir pan.
Būkite atsargūs, dalydamiesi bet kokio pobūdžio informacija socialiniuose tinkluose, venkite įrašyti asmeninio pobūdžio informaciją viešo naudojimo kompiuteriuose.
Itin svarbu žinoti: lėšų įskaitymui į sąskaitą niekada nėra naudojami jūsų mokėjimo kortelės duomenys.
Ką daryti patekus į sukčių pinkles?
Lietuvos bankas taip pat dalijasi informacija, ką daryti, jei įtariate, kad pakliuvote į sukčių pinkles.
Nutraukite bet kokį bendravimą su sukčiais
Sukčiai taiko psichologinį spaudimą, bandydami įtikinti, kad įvyko nesusipratimas, ir jei tik pervesite jiems dar lėšų, atgausite anksčiau pervestas. Nepasiduokite spaudimui ir nutraukite bet kokį bendravimą su įtartinais asmenimis.
Nedelsdami kreipkitės į savo mokėjimo paslaugų teikėją (banką, el. pinigų ar kitą įstaigą)
Finansų įstaigos kai kuriais atvejais dar turi galimybę sustabdyti tokio pobūdžio mokėjimus ir išgelbėti Jūsų pinigus. Jei tai mokėjimo kortelės duomenų vagystė – kuo skubiau ją užblokuokite, kad sukčiai nenurašytų dar daugiau lėšų.
Informuokite Lietuvos policiją
Praneškite teisėsaugos institucijai visą turimą informaciją, kad tyrimas būtų atliktas kuo efektyviau.
REKLAMA
Jei tai investicinis sukčiavimas, informuokite Lietuvos banką
Apie sukčius el. paštu [email protected] informuokite Lietuvos banką – Lietuvos bankas turi galimybę blokuoti neteisėtas investavimo paslaugas siūlančias svetaines. Blokuojamų svetainių sąrašą rasite Lietuvos banko interneto svetainėje.
Dalinkitės istorijomis apie sukčius
Taip gali nutikti bet kam, patekti į sukčių pinkles nėra ir neturėtų būti gėda, o dalinimasis tokia patirtimi gali apsaugoti kitus.</t>
  </si>
  <si>
    <t>Pajamų didėjimą labiausiai paskatino minimalios mėnesinės algos kilimas nuo 924 iki 1038 eurų. Sparčiausias darbo užmokesčio augimas fiksuotas viešajame sektoriuje, ypač švietimo ir žmonių sveikatos priežiūros srityse. Dabar vidutinės darbo pajamos į rankas čia siekia atitinkamai 1 317 eurų ir 1 568 eurus.
Apie tai naujienų portalo tv3.lt laidoje „Dienos pjūvis“ diskutuoja Lietuvos verslo konfederacijos generalinė direktorė Ineta Rizgelė ir „Artea“ banko vyriausioji ekonomistė Indrė Genytė-Pikčienė.
LAIDĄ „DIENOS PJŪVIS“ RASITE STRAIPSNIO PRADŽIOJE.</t>
  </si>
  <si>
    <t>Tad kiek gyventojams teks sumokėti? Apie tai naujienų portalo tv3.lt laidoje „Dienos pjūvis“ diskutuoja Seimo Biudžeto ir finansų komiteto pirmininko pavaduotojas Algirdas Butkevičius ir banko „Artea“ vyriausioji ekonomistė Indrė Genytė-Pikčienė.
LAIDĄ „DIENOS PJŪVIS“ RASITE STRAIPSNIO PRADŽIOJE.</t>
  </si>
  <si>
    <t>Naujienų portalo tv3.lt kalbinti prekybos tinklai atsakė, ar kaip nors specifiškai ruošiasi didesniam pirkėjų antplūdžiui ir pinigams iš pensijų fondų.
Pensijų pinigai – kazino, televizoriams ar namams
„Artea“ banko vyriausiosios ekonomistės Indrės Genytės-Pikčienės teigimu, viskas priklausys nuo to, kokią lėšų dalį gyventojai atsiims ir ką su atsiimtais pinigais darys.
REKLAMA
Anot jos, jeigu bus atsiimamos labai gausios sumos, ekonomikai tai bus labai rimtas šokas, nes į ją bus įliejama labai daug pinigų, kurie bus tiesiog pravalgomi.
„Vartojimas labai stipriai paaugs, bet bus toks momentinis, trumpalaikis. Tai reikšmingai išpūs bendrąjį vidaus produktą (BVP) ir vėliau bus labai nelengva pranokti tą aukštai iškeltą kartelę.
Tai išties kelia nerimą, nes turime akivaizdų Estijos pavyzdį, kuomet jie nusprendė padaryti analogišką reformą ir gyventojai su II pensijų pakopos pinigais galėjo elgtis, kaip nori“, – paminėjo ekonomistė.
Kaip anksčiau komentavo pensijų fondų vadovas Tadas Gudaitis, estai atsiėmė 40 proc. pensijoms sukauptų pinigų ir daugiau nei trečdalį jų išleido vartojimui.
Pvz., pirko televizorius, šaldytuvus, pinigus leido kazino, investavo į nekilnojamąjį turtą ir pan. O tai pakenkė Estijos ekonomikai: išaugo mažmeninė prekyba, kilo kainos, palūkanų normos ir infliacija.
REKLAMA
Pasak I. Genytės-Pikčienės, galiausiai estai įklimpo į kelerių metų recesiją – ekonomika pas juos nebeaugo.
„Pinigai – išleisti. Vyriausybė pradėjo galvoti, kur gauti daugiau papildomų lėšų, didinti mokesčius. Tai dar labiau kėlė infliaciją, slopino gyventojų lūkesčius, slopino vartojimą. Ta istorija dar tęsiasi iki dabar“, – kalbėjo „Swedbank“ ekonomistas Nerijus Mačiulis.
Kiek dėl atsiimtų pensijų pinigų kils kainos?
Pasak „Norfa“ atstovo spaudai Dariaus Ryliškio, logiška, kad, pirkėjams turint daugiau pinigų, pirkimai padidės. Tik nežinia, kiek.
Jis patikino, kad prekybos tinklas tam specialiai ruoštis neketina, nes nemano, kad to prireiks.
Vis tik D. Ryliškis neslepia, kad didesni pirkimai verslams yra gerai, kadangi tai reiškia didesnį pelną.
„Tai gali daryti įtaką tiek infliacijai, tiek kainų didėjimui. Kai žmonių algos pastaraisiais metais sparčiai kilo, žmonių pajamų didėjimas augino ir prekybos tinklų apyvartą.
Taip pat augino ir infliaciją, ir kainas. Matydami tai mes galime daugiau–mažiau prognozuoti, kad bus panašiai. Tik klausimas, kiek žmonės tų pinigų atsidės“, – komentavo „Norfa“ atstovas spaudai.
REKLAMA
Jis svarstė, kad gali būti įvairiai: galbūt lietuviai atsiimtus pinigus taupys, jų iš karto neleis, o galbūt kaip tik viską išleis: „Nebūtinai mes elgsimės kaip estai.“
Tuo metu, remdamasi Lietuvos banko atliktu, tyrimu, I. Genytė-Pikčienė paminėjo – jei lietuviai atsiims 20 proc., 40 proc. arba 60 proc. pensijų fondų turto, poveikis infliacijai svyruos nuo 0,2 iki 0,8 proc. punkto.
„Prekės ir paslaugos pabrangtų, šiek tiek infliacija tikrai paūmėtų, nes žmonių perkamoji galia staigiai ir visai reikšmingai padidėtų, jie galėtų sau leisti daugiau.
Tad natūralu, kuomet paklausa padidėtų, tai atitinkamai sukurtų palankesnę terpę kainų augimui“, – dėstė ekonomistė.
Į padidėjusius pirkimus reaguos greitai
„Lidl Lietuva“ viešųjų ryšių vadovė Lina Skersytė vardijo, kad prekių kiekiai prekybos tinklo parduotuvėse yra planuojami atsižvelgiant į sezoniškumą, šventes, oro sąlygas, savaitės dienas, klientų srautus ir pan.
Ji patikino, kad prekybos tinklas, turėdamas efektyvią logistikos sistemą ir nuolat stebėdamas paklausos pokyčius, gali itin greitai ir operatyviai koreguoti prekių kiekius parduotuvėse.
„Būdami tarptautinio „Lidl“ prekybos tinklo dalimi, turime prieigą prie plačiai išvystytos logistikos infrastruktūros visoje Europoje.
Tai leidžia mums efektyviai planuoti tiekimą, greitai reaguoti į pokyčius ir užtikrinti prekių prieinamumą net ir esant padidėjusiai paklausai“, – komentavo L. Skersytė.
REKLAMA
Jos teigimu, yra sudėtinga prognozuoti, kaip gyventojai elgsis atsiėmę pensijai kauptus pinigus, tačiau užtikrino, kad „Lidl“ yra pasirengęs prisitaikyti prie bet kokių vartojimo tendencijų.
Netiki, kad lietuviai pirks daugiau – štai kodėl
Tuo metu prekybos tinklo „Rimi“ marketingo vadovė Dalia Čenkienė mano, kad pirkimų padidėjimas nebus toks reikšmingas, nes dalis atsiimtų lėšų bus panaudota ne vien prekių ir paslaugų pirkimui.
„Kaip rodo Estijos pavyzdys, daugiau kaip pusė atsiimtų lėšų buvo panaudotos jau paimtų paskolų gražinimui, reinvestuota į kitą nekilnojamąjį ar investicinį turtą, nauji indėliai bankuose.
Likusi dalis pasiskirstys tarp papildomų prekių, paslaugų ir kilnojamojo turto pirkimo. Tad mažmeninei maisto rinkai lieka tik nedidelė dalis tų parsigrąžintų lėšų“, – įžvalgomis dalijosi D. Čenkienė.
Ji pridūrė, kad nuo kitų metų įsigalioja nauji mokesčių įstatymo pakeitimai, kurie mažins namų ūkių perkamąją galią: nauji gyventojų pajamų mokesčio tarifai, didėjantis pelno mokestis, cukraus mokestis, papildomas NT mokestis ir pan.
„Tai vėlgi gali lemti pirkėjų įpročius – namų ūkiai gali daugiau taupyti, tad efektas gali būti net ir neigiamas tiek šalies ekonomikai, tiek vartotojams, tiek visoms kitoms prekes ir paslaugas parduodančioms įmonėms.
REKLAMA
Iš vienos pusės galime tikėtis didesnio vartojimo trumpuoju laikotarpiu (1–2 metų bėgyje), bet tuo pačiu (kaip rodo Estijos mokestinės reformos pavyzdys) papildomi mokesčiai didina infliaciją, skatina namų ūkius taupyti, mažina namų ūkių perkamąją galią“, – dėstė „Rimi“ marketingo vadovė.
Jei vartojimas padidės, prekybininkai bus pasiruošę
Pasak prekybos tinklo „Iki“ komunikacijos vadovės Gintarės Kitovės, šiuo metu dar anksti prognozuoti, kokį poveikį vartojimo įpročiams gali turėti gyventojų galimybė atsiimti sukauptas lėšas.
„Kiekviena rinka pasižymi savo specifika, todėl tendencijos gali skirtis. Nuolat stebime rinkos pokyčius ir analizuojame vartotojų elgseną.
Jei pastebėsime aiškius pokyčius pirkimo įpročiuose, esame pasirengę atitinkamai reaguoti ir prisitaikyti prie klientų poreikių, kaip tai darome ir kitais padidėjusio vartojimo laikotarpiais“, – kalbėjo G. Kitovė.
Prekybos tinklo „Maxima“ atstovai tik nurodė, kad specialiai tam laikotarpiui ruoštis nežada.
Kiti prekybos tinklai, pvz., „Ermitažas“, „Senukai“, „Pigu.lt“ ar „Topo centras“, taip pat nekomentavo.
Pensijų atsiėmimas bus „savotiškas testas“
„Artea“ banko vyriausiosios ekonomistės vertinimu, galimybė atsiimti savo sukauptus pinigus bus savotiškas finansinio raštingumo testas.
REKLAMA
Jei lietuviai pinigus ims staigiai leisti, tai bus didelis iššūkis ekonomikai: „Tai būtų toks laikinas ūgtelėjimas ant steroidų.
O steroidams išsekus būtų labai labai sunku toliau augti ir pranokti tą vienkartinį šuoliuką. Labai tikėkimės, kad mums šio scenarijaus pavyks išvengti.“
Pasak I. Genytės-Pikčienės, norėtųsi, kad gyventojai su gautais pinigais elgtųsi atsakingai ir galvotų ne vien apie dabartinius tikslus, bet ir apie investavimą, kaupimą senatvei:
„Nes vis tik reikia prisiminti, kad tie pinigai buvo kaupiami pensijai, tik dabar jau patys žmonės turės galimybę spręsti, kokia gi forma jie tą darys.“</t>
  </si>
  <si>
    <t>Pareigūnai atkreipia dėmesį, kad internete sparčiai daugėja netikrų svetainių, kurios vizualiai itin panašios į tikrąjį banko puslapį ir gali klaidinti vartotojus.
Sukčiai kuria netikras banko svetaines
Šios klastotės dažnai atsiranda net tarp pirmųjų „Google“ paieškos rezultatų. Todėl policija primena apie būtinybę būti budriems ir laikytis pagrindinių saugumo taisyklių.
„Sukčiai nusitaikė į „Artea“ banko naudotojus!
Sukčiai kuria netikras interneto banko svetaines, kurios gali atsirasti tarp pirmųjų „Google“ paieškos rezultatų.
Būkite budrūs ir laikykitės šių saugumo taisyklių:
Visada prisijunkite prie interneto banko tik įvedę visą svetainės adresą naršyklėje: https://www.artea.lt;
Atidžiai tikrinkite svetainės adresą – sukčiai naudoja labai panašius adresus, besiskiriančius vos viena raide ar simboliu;
Nespauskite nuorodų, atsiųstų SMS žinutėmis, el. paštu ar socialiniuose tinkluose – nei „Artea“, nei kiti bankai tokių nuorodų nesiunčia;
Niekada netvirtinkite prisijungimų ar mokėjimų, kurių patys neinicijavote.
Saugokite savo duomenis – būkite atsargūs internete!“, – rašoma įraše.
Sukčiai vis labiau siaučia internete
Naujienų portalas tv3.lt anksčiau rašė, kad populiariame internetiniame lietuvių skelbimų portale Skelbiu.lt sukčiai, prisidengę įmonės vardu, mėgina apgaudinėti svetainės vartotojus.
Tą jie daro neva pranešdami pardavėjams apie įvykusį sandorį su pirkėju ir nurodydami, kaip reikia „atsiimti pinigus“.
Apie tai anksčiau naujienų portalui tv3.lt pranešė skaitytojas, teigęs, kad sukčiai su juo susisiekė tuo metu, kai jis šioje internetinėje platformoje pardavinėjo gaublį-šviestuvą.
Pasak skaitytojo, aferistai, pasivadinę „Skelbiu-Supp0rt“ („Skelbiu-pagalba“ – aut. past.) susisiekė su pardavėju ir tariamai pranešė apie įvykdytą pirkėjo mokėjimą už parduodamą prekę.
„Su džiaugsmu pranešame, kad pirkėjas sėkmingai atliko mokėjimą už jūsų prekę per skelbiu platformą“, – skaitytojui rašė apgavikai.
Visgi, norėdamas gauti pinigus už prekes, jis turi prisijungti prie tariamai Skelbiu.lt svetainei priklausančios platformos ir joje suvesti savo banko duomenis, kuriais pardavėjas nori gauti pinigus.
Skelbiu.lt portalo vadovas Dovydas Mačiulis nurodė, jog šis atvejis neabejotinai yra sukčių darbas, o apgauti portalo naudotojus mėginusio aferisto paskyra šiuo metu jau yra užblokuota.</t>
  </si>
  <si>
    <t>Skelbiama, jog bendra vietinė elektros gamyba patenkino rekordinę dalį elektros energijos vartojimo poreikio, o daugiausia jos pagamino vėjo, saulės ir šiluminės elektrinės.
„Tai didžiausias nacionalinės generacijos mėnesio rodiklis nuo Ignalinos AE uždarymo 2009 metų. Mūsų šalis nuosekliai įtvirtina energetinę nepriklausomybę“, – rašoma LEA pranešime.
„Prie nacionalinės generacijos rekordų daugiausia prisidėjo vėjo elektrinės, kurių leistinoji generuota galia nuo šių metų pradžios, palyginti su 2024 m., išaugo 8,2 proc. Balandžio mėnesį vėjo elektrinės patenkino didžiausią vartojimo poreikio dalį, lyginant skirtingas gamybos technologijas ir importo kryptis“, – pažymi agentūra.
Skaičiuojama, kad vėjo elektrinės balandį bendrai pagamino apie 36,3 proc. vartojimui reikalingos elektros – 323,8 GWh. Kovą jų gamyba siekė 376,4 GWh ir patenkino 37,6 proc. vartojimo poreikio.
Per keturis 2025 m. mėnesius vėjo elektrinės pagamino 1340,8 GWh elektros – beveik tiek, kiek pernai per visus metus suvartojo Klaipėdos apskritis (1354,8 GWh). Tai daugiau nei jos pagamindavo per pirmus šešis 2020–2023 m. mėnesius (625–1049 GWh).
„Palyginimui, 2023 m. per pirmuosius šešis mėnesius vėjo elektrinių generacija siekė 1049 GWh ir būtų patenkinusi Klaipėdos m. ir r. sav. (1039 GWh) bendrą 2024 m. suvartojimo poreikį“, – nurodo LEA.
Skaičiuojama, kad saulės elektrinių bendra galia balandį, lyginant su 2024 metais, buvo 12,9 proc. didesnė. Saulės elektrinės balandžio mėnesį pagamino 206,8 GWh elektros ir patenkino 23,2 proc. viso elektros energijos vartojimo poreikio. Kovo mėnesį saulės elektrinės pagamino 112,5 GWh elektros ir patenkino 11,2 proc. vartojimo poreikio.
„Saulės elektrinių generacija 2025 m. sausį–balandį siekė 379,4 GWh elektros – tai beveik tiek, kiek pernai per visus metus suvartojo Alytaus apskritis (398,5 GWh) ir taip pat buvo didesnė nei per 2020–2023 m. pirmuosius du ketvirčius (57–312 GWh). Palyginimui, per 2023 m. per pirmuosius du ketvirčius bendra saulės elektrinių generacija siekė 312 GWh ir būtų patenkinusi Tauragės apskrities 2024 m. vartojimo poreikio (300,8 GWh)“, – rašoma pranešime.
Be to, nurodoma, kad sparčiai auga ir Gaminančių vartotojų skaičius: per balandį jų padaugėjo 5 340. Bendrai per mėnesį gaminančių vartotojų skaičius išauga vidutiniškai po 3 650.
LEA duomenimis, gaminančių vartotojų įrenginių leistinoji generuoti galia 2025 m. balandį buvo 1 586,5 MW – 159,1 MW, arba 11,1 proc. didesnė nei 2024 metais (1427,4 MW). Apie 75 proc. (1 195,1 MW) leistinos generuoti galios priklauso gaminantiems vartotojams, 25 proc. (391,4 MW) – nutolusiems gaminantiems vartotojams.</t>
  </si>
  <si>
    <t>„Sektoriniu pjūviu nebuvo paliesti ekonominių veiklų raidos aspektai detaliau. Daugiau dėmesio skirta žemės ūkiui, junglumui, susisiekimo sektoriui, bet yra ir daugiau kolonų, ant kurių laikosi ekonomikos plėtra“, – BNS sakė „Artea“ banko ekonomistė.
Tuo metu Lietuvos pramonininkų konfederacijos ekonomistė Eglė Stonkutė teigė, jog pirmame šiai Vyriausybei skirtame šalies vadovo pranešime nebuvo kritiškų pastabų.
REKLAMA
„Neišgirdau daug kritikos strėlių jokiu adresu arba tos kritikos strėlės buvo labai švelnios užmaskuotos “, – BNS teigė E. Stonkutė.
Pasak I. Genytės-Pikčienės, Lietuva šiuo metu demonstruoja įspūdingą augimą, palyginti su kitomis Baltijos valstybėmis, o jo tvarumas ir tolesnė sparti plėtra nėra duotybė.
„Kyla daug klausimų, ar pavyks mums išlikti konkurencingiems, ar pavyks įgautą pagreitį išlaikyti ir čia galbūt norėjosi daugiau dėmesio Lietuvos ekonomikos transformacijai konkurencingumo didinimo linkme ir dėmesio tiems sektoriams, kurie tą transformaciją veda, tiek kalbant apie užsienio investicijų pritraukimą, tiek Lietuvos kaip šalies protams sugrįžti“, – teigė analitikė.
„Prezidentas tuos akcentus dėliojo, susijusius pirmiausia su gynyba, jos finansavimu, su mūsų geoekonominiais tikslais, nes labai objektyvu, kad tokiomis aplinkybėmis tai ir turėjo būti pamatiniai visos kalbos akcentai“, – BNS sakė ekonomistė.
E. Stonkutės teigimu, prezidentas tiksliai akcentavo, jog Lietuva turi rūpintis ekonomikos ir konkurencingumo augimu, skirti didesnį dėmesį aukštos pridėtinės vertės kūrimo skatinimui, verslo kreditavimui ir investicijų pritraukimui.
REKLAMA
Pasak jos, G. Nausėda užsiminė apie ekonomikai ir verslui svarbius klausimus, pavyzdžiui, viešųjų išlaidų ar administracinės naštos mažinimą, įmonių kreditavimą.
„Patiko prezidento originalesnės idėjos, kaip didinti verslo vidaus kreditavimą arba iš kur būtų galima gauti pinigų gynybai. Pavyzdžiui, gyventojų indėliai, kurių tikrai milijardai guli nelabai naudojami“, – sakė analitikė.
I. Genytė-Pikčienė pastebėjo, kad daug dėmesio skirta partnerystei, ypač su Vokietija, – ji ir kryptingos investicijos turėtų atverti kelią gynybos pramonės plėtrai bei paskatinti prie įvairių su tuo susijusių paslaugų vystymą.
„Tie akcentai svarbūs ir labai logiški dabartiniame kontekste ir natūralu, kad tas visų Europos šalių didesnis dėmesys tiek politinis, tiek finansinis – gynybai atveria galimybes, kuriomis pasinaudoja šalys, pasinaudojusios įmonės turės papildomo potencialo augimui“, – teigė I. Genytė-Pikčienė.
Ji taip pat atkreipė dėmesį, kad diskusijų dėl mokestinės reformos tema prezidento kalboje paliesta pakankamai aptakiai.
„Tiesiog akcentuojant tai, kas svarbu, tas akcentas, kad mokestinės diskusijos turėtų eiti koja kojon su ambicija viešuosius išteklius naudoti taupiai ir atitinkamai nešvaistyti jau turimų mokesčių mokėtojų lėšų, tai šitas labai svarbu. (...) Galbūt norėjosi daugiau komentarų apie tai, apkritai ar kryptingai vystosi mokesčių reformos diskusija, ar rezultatyvumas atitiks poreikius ir ar efektyvu daryti tokius sprendimus, kurie dabar diskutuojami“, – BNS teigė I. Genytė-Pikčienė.
REKLAMA
Savo ruožtu E. Stonkutė gyrė šalies vadovą už skirtą dėmesį viešųjų išlaidų mažinimui. Pasak ekonomistės, planą, kaip taupyti valdžios sektoriaus lėšas Vyriausybė galėjo pateikti kartu su mokesčių pertvarkos paketu.
„Tai tie patys viešieji pirkimai, valdžios sektoriaus finansavimas, būtinos ar nebūtinos išlaidos. Tas rimtesnio požiūrio į vidaus šalies išlaidų eilutes raginimas yra teisingas“, – BNS kalbėjo ekonomistė.
Prezidentas Seime ketvirtadienį skaitydamas metinį pranešimą gyrė „pagaliau deramas“ Lietuvos investicijas į gynybą, o kalbėdamas apie mokesčių reformą sakė, kad ji turi prisidėti ne tik prie siekio didinti išlaidas gynybai, bet ir padėti mažinti pajamų nelygybę.</t>
  </si>
  <si>
    <t>Apie NT, bei kitus mokesčius, naujienų portalo tv3.lt laidoje „Dienos pjūvis“ diskutuoja Seimo Biudžeto ir finansų komiteto pirmininko pavaduotojas Algirdas Butkevičius ir banko „Artea“ vyriausioji ekonomistė Indrė Genytė-Pikčienė.
Ponia Indre, dėl gyventojų pajamų mokesčio, kokias spragas matote šioje situacijoje?
I. Genytė-Pikčienė: Mano akimis, nemažai problemų sukels įvairių rūšių pajamų sumavimas, nes tai yra naujovė, pakankamai reikšmingas pačios sistemos pokytis. Mokesčių mokėtojams tai bus sudėtingas laiptas nuo ateinančių metų – prisijaukinti ir pradėti gyventi naujomis aplinkybėmis.
REKLAMA
Kitas momentas – stebimas pasimetimas tarp prioritetų – jeigu turime aiškų prioritetą gynybai ir biudžeto pajamų šiam tikslui reikia labai daug, tai keistai atrodo įvairios naujos iniciatyvos, kurios, priešingai, didina valdžios sektoriaus išlaidas ir jas išpučia, kai tuo tarpu pajamose augimo galbūt tokio didelio ir nebus.
Trečias momentas, kuris yra labai svarbus, kalbant apie gyventojų pajamų mokesčio papildomą 25 proc. tarifą, tai yra reputacinė žala Lietuvos investiciniam patrauklumui. Lietuva dabar kaip niekad turi rūpintis savo ekonomikos konkurencingumo klausimais, nes turime labai nedėkingą geopolitinę aplinką, agresorių už sienos, ir jis niekur nedings.
Du dalykai, kurie padėtų mūsų ekonomikai tvariai ir sparčiai augti, yra aiškus pasiryžimas vykdyti atgrasymo planus, juos paspartinti ir tai komunikuoti pasauliui. Kitas dalykas – palaikyti palankią verslo aplinką, užsienio investuotojų patrauklumą, kad neliktume konkurencinės kovos užribyje.
Ekonomikos augimu pastaraisiais metais džiaugėmės, šluostėme nosį tiek estams, tiek latviams, bet tai nėra duotybė. Yra rimta rizika, kad ekonomikos augimas gali išsikvėpti – dabar matome, kad kitąmet ekonomiką pastimuliuos pensijų antros pakopos reforma, kai pinigų srautas iškeliaus į vartojimą.
Tuomet turėsime, ekonomikos terminais kalbant, vakarėlį, nes vartojimo šokas ištiks mūsų ekonomiką ir bendrasis vidaus produktas bus vienu kartu išpūstas, o vėliau, kai pradės didėti mokestinė našta, bus labai sunku fiskališkai spaudžiant ekonomiką didesniais mokesčiais pranokti tą vienkartinio, išpūsto ekonomikos lygio kartelę.
REKLAMA
Tai yra tokių grėsmių ir išties fiskalinis svertas, valdžios sprendimų elgsena vaidina kertinį vaidmenį. Tai tos tokios grėsmės išlieka ir iš tikrųjų mokestinės sistemos kaitaliojimas pakankamai dažnas Lietuvoje. Jis konkurencingumui papildomų pliusų neprideda.
Seimas pasakė „taip“ saldžiųjų gėrimų, pelno ir draudimo apmokestinimui. Galbūt pereikime prie draudimo mokesčio – yra išimčių ūkininkams. Kodėl būtent ūkininkams ir ar tai yra vienintelė profesija, kuri sulauks išimčių?
A. Butkevičius: Buvo aiškiai pasakyta, kad mūsų ekonomika buvo aukštame lygyje, lyginant su kitomis Europos Sąjungos šalimis, bet čia reikia labai atsargiai vertinti, ar mes ekonomikos augimą paskatinsime naujais mokesčių įstatymais, ar jį pristabdysime.
Pereinant prie draudimo, norėčiau paliesti vieną sektorių – analizavau duomenis: paslaugų eksportas praėjusiais metais buvo gana teigiamas, sudarė beveik 22,35 mlrd. eurų. Iš jų transporto sektorius sudarė 10,5 mlrd. eurų.
Reikia pasverti, kokia įtaka bus mūsų ekonomikai, konkurencingumui ir investicijų pritraukimui. Dabar transporto įmonės moka civilinės atsakomybės draudimą, KASKO draudimą, krovinių draudimą, o dabar dar pridėsime 10 proc. nuo to draudimo.
Tai mes konkurencingumą pagerinome ar pabloginome? Savaime suprantama, pabloginome. Kas atsitinka? Jau dabar matome tendencijas, kad stambūs vežėjai atsidaro ofisus Kazachstane, Azijos šalyse, Vokietijoje ar Prancūzijoje.
REKLAMA
Manau, kad tokių ofisų atidarymas tik daugės, ir automobiliai bus registruojami tose šalyse. Mūsų šalis yra nedidelė, atvira, orientuota į eksportą. Reikia labai stebėti Lenkiją ir Latviją – šalia esančias šalis, kurios tokio draudimo įstatymo neturi.
Savaime suprantama, kad labai lengva užsiregistruoti automobilį ir Latvijoje, ir Lenkijoje. Čia, manau, vienas iš tų aspektų, dėl kurių reikia elgtis labai atsargiai, o dėl išimčių, reikia pripažinti, kad žemdirbiai tikriausiai nepersiregistruos savo transporto priemonių nei Lenkijoje, nei Latvijoje.
Galbūt šis argumentas ir nulėmė, kodėl išskirtinai vienam ekonominės veiklos sektoriui yra padaryta išimtis.
Ar pagrįstos baimės dėl tam tikrų sektorių ne išėjimo, o persikėlimo į kitas šalis?
I. Genytė-Pikčienė: Sunku pasakyti, tai yra individualus kiekvieno ekonomikos dalyvio sprendimas, bet natūralu, kad šalyje veikiantys ekonomikos dalyviai, kurie eksportuoja savo produkciją ar paslaugas, visada vertina atskirų šalių konkurencingumo pranašumus.
Jeigu pasiekiama tam tikra riba, kai kitoje šalyje patrauklumas atrodo gerokai didesnis, sprendimas prisirpsta. Lietuva turėtų neveikti kaip uždara ekosistema, nes tai yra maža, itin atvira ekonomika. Mūsų ateities ilgalaikis augimas labai priklauso nuo to, kaip gebėsime išlikti konkurencingi ir išlaikyti eksportuojančius ekonomikos dalyvius.
Tas pats Lietuvos bankas dabar pristatė naujausias prognozes ir džiaugiasi pernykščiais ir šių metų pirmo ketvirčio bendrojo vidaus produkto rezultatais, kuriuose didelį ir augantį vaidmenį vaidina aukštos pridėtinės vertės paslaugos, informacinių technologijų paslaugų centrai ir panašiai.
REKLAMA
Būtent šis sektorius atsiranda mokesčių reformos akiratyje, nes tai yra sektorius, kuris samdo aukštesnę pridėtinę vertę kuriančius darbuotojus: informacinių technologijų inžinierius, IT specialistus, aukštesnio lygio vadovus, kad būtų konkurencingas tarptautinėje arenoje.
Atitinkamai tai yra tas segmentas, kuriam teks naujas progresinio gyventojų pajamų mokesčio tarifas. Tai iš tikrųjų paveiks konkurencingumą, ir labai nesinorėtų, kad tai iššauktų Lietuvai nepalankius investicijų pasitraukimo srautus, nes tos investicijos, kurios atėjo būtent į IT paslaugų sektorių, jau kuria rezultatą, bet konkurencingumo aspektas yra labai reikšmingas ir kvėpuoja mums į nugarą.
Dėl vadinamojo cukraus mokesčio – naujas, įdomus dalykas. Saldieji gėrimai būtų apmokestinti. Kodėl būtent saldieji gėrimai? Ar negalima buvo apmokestinti ir saldainių, traškučių bei kitų produktų?
A. Butkevičius: Per daug sudėtingas klausimas, bet aš galiu pasakyti, kad šiam įstatymo projektui pritariau, nes manau, kad cukraus suvartojimas galėtų būti mažesnis – sveikatingumo požiūriu taip galima vertinti.
Mes tikrai pirmaujame pagal širdies ir kraujagyslių ligų susirgimus, mirčių dalis siekia 52 proc., lyginant su kitomis ligomis, kaip skelbė Pasaulio sveikatos organizacija. Kitas dalykas, įtaką tai turi viršsvorio didėjimui, todėl vertinimas buvo atliktas.
Gal šie kriterijai nulėmė, kad atsirastų toks įstatymo projektas, kuriam būtų pritarta. Tokia mano ir kai kurių politikų, su kuriais diskutuojame komitetuose, nuomonė.</t>
  </si>
  <si>
    <t>Apie NT bei kitus mokesčius, naujienų portalo tv3.lt laidoje „Dienos pjūvis“ diskutuoja Seimo Biudžeto ir finansų komiteto pirmininko pavaduotojas Algirdas Butkevičius ir banko „Artea“ vyriausioji ekonomistė Indrė Genytė-Pikčienė.
REKLAMA
Buvo kritikos, kad nekilnojamojo turto mokestis ir kiti planuojami mokesčiai skirti ne tiek gynybai, kiek socialdemokratų programai įgyvendinti. Kokia jūsų nuomonė?
A. Butkevičius: Yra duota įvairiausių pažadų, buvo pasakyta, kad dvejus metus niekas mokesčių nekeis. Puikiai prisimename, kad mokesčiai išliks tokie, kokie yra priimti. Pritariu minčiai, kad jeigu nebūtų įsipareigojimo Europos Komisijai, vargu ar kas būtų keičiama.
Manau, kad būtų buvęs patobulintas dabar galiojantis įstatymas, palaipsniui didinant mokestinį kreditą žmonėms, kad nebūtų šoko, bet manau, kad turime ieškoti galimybių kitur, pavyzdžiui, statybų sektoriaus šešėlyje.
Patys statybinių organizacijų vadovai pasakoja, pavyzdžiui, kad apdailos darbus atlieka praktiškai ne statybų organizacijos, o pavieniai darbuotojai, kurie siūlo naujų namų ar butų savininkams atlikti tuos darbus.
Darbo laiko apskaita yra leidžiama trims mėnesiams, nors statybininkai dirba daug ilgiau. Jie norėtų, kad darbo laiką būtų galima išdėstyti aštuoniems mėnesiams, tada tie darbininkai, kurie dirba vasaros sezono metu, galėtų atlikti apdailos darbus.
REKLAMA
Skaičiai tokie: per metus Lietuvoje atliekama vidutiniškai 1,2 mln. kvadratinių metrų apdailos darbų. Vieno kvadratinio metro kaina – 700 eurų. Kai padauginame ir paskaičiuojame vien PVM... Aišku, dalis tikriausiai yra apskaitoma, bet ne visi sutinka mokėti pinigus nelegaliai.
Tai mes šioje vietoje prarandame apie 170 mln. PVM pajamų, yra ir daugiau tokių sektorių. Neseniai lankęsis politikas iš Vokietijos, profesorius, pasakė: „Jūs pažiūrėkite per langą ir pamatysite, kiek ten daug mokesčių, kuriuos turėtumėte susirinkti pirmiausia.“
Jis turėjo omeny transporto priemones. Lengvųjų automobilių turime 1,8 mln. Protingai nustačius tam tikrą mokestį pagal galią, būtų mažiau neigiamos reakcijos iš visuomenės, jeigu norime važinėti geresniais, kokybiškesniais keliais.
Dabar dėl nekilnojamojo turto mokesčio: pritarta siūlymui dėl grindų pirmajam, pagrindiniam būstui, ir toliau yra antrajam ir paskesniam. Jeigu matome, kad galbūt ir nesurinksime tokios sumos, kokios norėtume, kodėl tas būsto skirstymas?
A. Butkevičius: Todėl, kad tikriausiai galvojama, jog užtenka tik įstatymų priėmimo ir deklaravimo Europos Komisijai, kad panaudotume RRF pinigus.
Ponia Indre, skaičiuojama, kad turtingieji, pakeitus įstatymą, mokėtų netgi mažiau, o dalis galbūt visai išvengtų mokesčių. Kur čia socialinis teisingumas?
I. Genytė-Pikčienė: Ne manęs reikėtų šio klausimo klausti, kitas dalykas, tas skirstymas į pirmą, antrą, trečią būstus atvers nemažai erdvės gudrauti. Šeimos gali prieiti net iki fiktyvių skyrybų ir, turėdami keletą būsto objektų, gali fiktyviai išsiskyrę tapti atskirų būstų savininkais ir vengti antro būsto mokesčio tarifų.
REKLAMA
Visos išimtys, visos išlygos ir skirtingi tos pačios prigimties turto traktavimai atveria galimybių įvairiems sistemos apėjimams. Reikėtų sistemą daryti elegantiškai, vengiant tokių sprendimų ir užbėgant už akių galimiems apėjimams.
Taip, mokesčių mokėtojams ši nauja sistema bus palankesnė, ir savivaldybės savo mokestines sistemas dėliosis patraukliai, norėdamos sulaikyti gyventojus. Gali būti, kad situacija nebus tokia palanki populiariausiose savivaldybėse, bet ji ir dabar dėl turto verčių nėra tokia palanki.
Mano akimis, mokesčių mokėtojams naujoji mokesčių sistema bus tikrai švelnesnė. Jeigu ji bus priimta, pagrindinis klausimas bus fiskalinio rezultato – tai, kad jis nebus pasiektas, yra labai reikšminga rizika.
Kalbant apie gyventojų pajamų mokestį, opozicija pasigedo argumentų, kodėl jo reikia. Ar turėtumėte atsakymą, kodėl būtent reikia šių pakeitimų?
A. Butkevičius: Atsakymų yra keli – galima kalbėti apie dabartinę geopolitinę situaciją, kuri kelia daug nežinomybės dėl ateities. Aš būčiau skeptiškas dėl gyventojų pajamų mokesčio įstatymo projekto tam tikrų straipsnių pakeitimo.
Mano manymu, kai kurios lengvatos turėjo būti peržiūrėtos ir jos yra peržiūrėtos, bet yra klausimų, kai tam tikros pajamos yra sumuojamos, neįsigilinus, ar tai darbo, ar kapitalo pajamos, atėmus dividendus.
REKLAMA
Dividendų pajamos tikrai nėra sumuojamos, tačiau galima paminėti pavyzdį iš ūkininkų praktikos: jei ūkininkas nusiperka kombainą už 500 tūkst. eurų ir jį parduoda už 300 tūkst. eurų, dažniausiai vertinama, kokia yra jo nusidėvėjimo vertė.
Pavyzdžiui, jei nusidėvėjimas siekia 100 tūkst. eurų, o pardavimo kaina yra 300 tūkst. eurų, kyla klausimas dėl metodikos, kuri, tikėtina, bus patikslinta Mokesčių inspekcijos. Šiuo metu trūksta aiškumo, ir tai sukelia emocijas žemės ūkio sektoriuje dirbantiems žmonėms.
Įsivaizduokime, jeigu prie pajamų iš veiklos, kurias ūkininkas gauna kaip fizinis asmuo, dar pridės pajamas už parduotą turtą, ir jeigu pajamos viršys 120 VDU, mokesčio tarifas bus 32 proc., šokas bus labai stiprus.
Tai irgi parodo, kad reikia viską pirmiausia pasverti, paanalizuoti ir pagalvoti apie galimas pasekmes. Matome, kad ketvirtadienį vėl ūkininkai ruošiasi atvažiuoti su technika, politikai yra susirūpinę šiuo klausimu.
Dėl to, kad kai kurie Seimo nariai, yra išrinkti kaimiškose apygardose, ir patys net klausia, kokia bus tvarka – tai reiškia, kad neturi pilnos informacijos arba pilno aiškumo, dėl to čia ir diskutuojame, kad būtų įneštas aiškumas, bet per tokį trumpą laiką apkalbėti visas GPM įstatymo pataisas irgi būtų sudėtinga.</t>
  </si>
  <si>
    <t>Ta proga banko vadovai žiniasklaidai pristatys naują įvaizdį, papasakos apie šio pokyčio prasmę ir reikšmę.
Prieš šį pokytį bankas atnaujino informacines sistemas, paslaugų savitarną, interneto banką ir mobiliąsias programėles, todėl kurį laiką dalis banko paslaugų iš sekmadienio į pirmadienį galėjo neveikti. Jo svetainė dabar pasiekiama adresu www.artea.lt.
Banko administracijos vadovas Vytautas Sinius ankčiau sakė, jog tai bus vienas didžiausių bei reikšmingiausių pokyčių banko veiklos istorijoje ir strateginis pokytis.
REKLAMA
Banko akcininkai tam pritarė dar kovo pabaigoje.
BNS anksčiau rašė, jog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Anot banko, žodyje „Artea“ atsispindi modernumas bei lietuviškumas – panašumas į žodį „artėja“.
Be prekės ženklo atnaujinimo, bankas ketina kitąmet įdiegti modernią debesijos pagrindu veikiančią pagrindinę bankininkystės platformą.</t>
  </si>
  <si>
    <t>Keičiasi ne tik banko, bet grupės įmonių pavadinimai INVL pensijų fondus valdanti „SB Asset Management“ tampa „Artea Asset Management“, gyvybės draudimo bendrovė „SB draudimas“ tampa „Artea Life Insurance“, o „SB lizingas“ – „Artea lizingu“. Atnaujinama ir banko interneto svetainė, kuri bus pasiekiama www.artea.lt.
Prieš pokytį bankas atnaujina informacines sistemas, paslaugų savitarnas, interneto banką ir mobiliąsias programėles, todėl kurį laiką dalis banko paslaugų iš sekmadienio į pirmadienį neveiks.
REKLAMA
Šiaulių banko interneto bankas ir mobilioji programėlė neveiks gegužės 5 d. nuo vidurnakčio iki 7 val. ryto;
Draudimo savitarna neveiks nuo gegužės 4 d. 16 val. iki gegužės 5 d. 7 val. ryto;
Pensijų savitarna neveiks nuo gegužės 4 d. 22 val. iki gegužės 5 d. 7 val. ryto;
„SB lizingo“ savitarna ir mobilioji programėlė gali patirti trikdžių nuo gegužės 4 d. 22 val. iki gegužės 5 d. 7 val. ryto;
Šiuo laikotarpiu klientai negalės:
prisijungti prie pensijų ir draudimo savitarnų, interneto banko ir mobiliosios programėlės bei atlikti jose veiksmų;
atlikti momentinių mokėjimų;
atsiskaityti e. parduotuvėse, taip pat už internetu įsigytas paslaugas, jeigu operacija tvirtinama per interneto banką;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
Pridedama, kad keičiasi ne tik banko, bet grupės įmonių pavadinimai INVL pensijų fondus valdanti „SB Asset Management“ tampa „Artea Asset Management“, gyvybės draudimo bendrovė „SB draudimas“ tampa „Artea Life Insurance“, o „SB lizingas“ – „Artea lizingu“. Atnaujinama ir banko interneto svetainė, kuri bus pasiekiama www.artea.lt.</t>
  </si>
  <si>
    <t>Investuotojai ir toliau linkę parduoti Šiaulių banką, kurio ketvirčio rezultatai neatliepė lūkesčių. Pats bankas imasi priemonių kainai palaikyti. Biržos bendrovės akcininkų susirinkimuose patvirtino dividendus – patraukliausi atrodo „KN Energies“ ir „Aprangos“ dividendiniai pajamingumai. „Ignitis grupė“ netikėtomis pajamomis dalinsis su klientais, ne akcininkais.</t>
  </si>
  <si>
    <t>Tarp laisvadienių įsiterpusį penktadienį Baltijos biržose vyravo teigiamos nuotaikos. Šiaulių bankas brango 5,26% po to, kai atnaujino savų akcijų supirkimo programą. Akcijų rinkos apyvartą išpūtė dar vienas milijoninis tiesioginis sandoris „Ignitis grupės“ akcijomis. Išimtimi tapo beveik 18% pigęs „Novaturas“.</t>
  </si>
  <si>
    <t>„Artea“ banko akcija pigo trečią sesiją iš eilės, ji tapo pigiausia nuo praėjusių metų spalio. Iš „Aprangos“ analitikai šiemet tikisi 8% dividendinio pajamingumo. Talino keltų bendrovė ryškių atsigavimo ženklų dar nedemonstruoja.</t>
  </si>
  <si>
    <t>Bankas „Artea“ suteikė 22,5 mln. Eur paskolą bendrovei „Vilnius BESS“, priklausančiai „E energija“ grupei, kurios vystomas projektas – didžiausias privatus baterijų parkas Lietuvoje – iškils netoli Vilniaus, Trakų rajone.
60 MW galios ir 120 MWh talpos baterijų parko statybos jau pradėtos, planuojama, kad parkas bus prijungtas prie elektros perdavimo tinklo 2025 metų pabaigoje, skelbia bankas.
Įgyvendinus projektą, ženkliai išaugs šalies balansavimo pajėgumai, o Lietuvos elektros sistema taps lankstesnė ir geriau pritaikyta atsinaujinančių šaltinių elektros energijos gamybos ir vartojimo kiekių šuoliams.</t>
  </si>
  <si>
    <t>Vytautas Sinius, „Artea“ banko vadovas, šiame podkaste pasakoja apie Šiaulių banko pavadinimo keitimą, pastarojo ketvirčio finansinius rezultatus ir atsako į VŽ investuotojo Luko pastabas apie tai, ar nesijaučia „įsikalinęs“ savų akcijų supirkimais.</t>
  </si>
  <si>
    <t>„Tai – istorinė akimirka ir vienas didžiausių bei reikšmingiausių pokyčių mūsų banko istorijoje. Šį pokytį tiesiogiai pajus maždaug pusė milijono šalies gyventojų, mūsų banko grupės klientų, taip pat tūkstančiai įmonių – verslo klientų ir partnerių. Siekiame ir toliau būti dar arčiau savo klientų, teikti prieinamas, lanksčias ir modernias bankininkystės paslaugas“, – sako Šiaulių banko Administracijos vadovas Vytautas Sinius, bankui vadovaujantis jau daugiau nei 10 metų.
Visapusiškas pokytis
Naujas banko pavadinimas – tai strateginės transformacijos, kuri apima teikiamas paslaugas, požiūrį į klientus, partnerius, darbuotojus, investuotojus ir bendruomenę, dalis.
Per daugiau nei tris veiklos dešimtmečius regioninis bankas išplėtė savo veiklos ir paslaugų apimtis bei tapo nacionaliniu finansų rinkos žaidėju.
Norint toliau sėkmingai augti, tinkamai pristatyti savo modernumą bei atitikti nūdienos aktualijas, senasis pavadinimas tapo per siauras.
„Šiaulių banko vardas mums padėjo tapti tuo, kuo esame dabar – kurti geriausią klientų patirtį, būti vertinamu verslo partneriu ir konkuruoti su tarptautiniais rinkos žaidėjais. Tai niekur nedingsta. Tačiau turime didesnių ambicijų. Siekiame iki 2029 m. tapti geriausiu banku Lietuvoje – pirmuoju pasirinkimu šalies verslui ir gyventojams. Turėdami aiškią viziją, patyrusią komandą, patirtį imamės strateginių žingsnių ir naujas prekių ženklas – modernus, tačiau išsaugantis lietuvišką tapatybę bei požiūrį į klientą – viena iš strateginių mūsų iniciatyvų tikslui pasiekti“, – sako V. Sinius.
Modernūs lietuviški akcentai
Pasak „Artea“ Rinkodaros ir komunikacijos departamento direktorės Raimondos Gudaitės, naujasis prekių yra tarsi atskaitos taškas, nuo kurio pradedama aktyviai vystyti ir visuomenei pristatyti kintantį banko identitetą: prisitaikantį prie skirtingų klientų ir verslų poreikių, kasdien taikantį modernius ir inovatyvius sprendimus, lengvai pasiekiamą ir esantį arti kliento, lanksčiai prisitaikantį ir greitai sprendžiantį problemas. Visa tai apima naujasis pavadinimas.
„Kurdami naująjį prekių ženklą, išanalizavome banko veiklą, teikiamas paslaugas, klientų įvairovę. Šiaulių banko grupėje juk taip pat veikia investicinių ir pensijų fondų valdymo įmonė „Artea Asset Management“ (buvo „SB Asset Management“), ir gyvybės draudimo bendrovė „Artea Life Insurance“ (buvo „SB draudimas“) bei lizingo bendrovė „Artea lizingas“ (buvo „SB lizingas).
Ieškojome pavadinimo, kuris apimtų visas šias veiklas, prekių ženklo, kuris suvienytų skirtingas mūsų paslaugas ir kurtų rūpestingo, o kartu modernaus, inovatyvaus, lietuviško banko įvaizdį“, – pasakoja R. Gudaitė.
Artimas santykis su klientais visuomet buvo vienas Šiaulių banko išskirtinumų ir tampa „Artea“ išskirtinumu, nes bankas veikia šioje rinkoje ir geriau supranta klientų lūkesčius bei poreikius.
„Kai kiti bankai Lietuvoje net neturi savo būstinės mūsų šalyje arba skelbia, kad ją iškelia kitur, siekdami efektyvinti savo veiklą, „Artea“ išsiskiria didžiausiu klientų aptarnavimo skyrių tinklu Lietuvoje. Nuosekliai kuriame vertę Lietuvai, nes esame lietuviško kapitalo bankas.
Ieškodami žodžio, apibūdinančio glaudų ryšį su klientais, svarstėme net 80 skirtingų variantų, ir pasirinkome „Artea“, kuris skamba kaip lietuviškas žodis artėja, tik toks pavadinimas yra modernesnis bei labiau pritaikomas tarptautiniame kontekste“, – kalba R. Gudaitė.
Šį pavadinimą pasiūlė nepriklausomo stebėtojų tarybos nario Tomo Okmano pasitelkta verslų vystytojo bei investuotojo „Tesonet“ komanda. Prie prekių ženklo kūrybos taip pat prisidėjo prekių ženklų strategijos ir dizaino grupė „Synthesis Consulting Group“ bei „Andstudio“.
Kuriant naująjį banko identitetą, pasakoja R. Gudaitė, ieškota geriausio būdo, kaip pabrėžti banko lietuvišką bei modernumą. Kūrėjų komandos dėmesį patraukė lietuviškų tautinių raštų išskirtinumas, geometrija, detalės, simboliai, matomi lietuviškoje medžio drožyboje, austinėse drobėse, etnografiniame mene.
„Šie modernizuoti tautiniai akcentai tapo mūsų naujojo identiteto dalimi. Ir jie atskleidžiami naujojo prekių ženklo įvaizdyje, įkūnijančiame augimą, modernumą bei lietuviškumą“, – pasakoja pašnekovė.
Įdomi detalė, prekių ženklo kūrybinė komanda buvo išskirtinai lietuviška. Strategai, menininkai, kūrėjai, aktoriai, kurie vaidina reklamos klipuose – visi gyvena ir dirba Lietuvoje.
„Turėjome galimybių pasitelkti užsienio iliustratorius, prekių ženklų kūrėjus ir pan. Vis dėlto nusprendėme, kad niekas geriau nepajus lietuviškumo nei žmonės, kurie čia gyvena ir dirba. Jeigu kuriame banką Lietuvai, jo identitetą ir turėtų kurti lietuviai“, – pasakoja rinkodaros ir komunikacijos departamento direktorė.
Trijų dešimtmečių istorija
1992 m. įsteigtas bankas savo veiklą pradėjo Šiauliuose, vėliau kelerius metus plėtė veiklą Lietuvos šiaurės vakarų regione, o galiausiai nuo 2000 m. išplėtojo klientų aptarnavimo tinklą visoje Lietuvoje. Tačiau bankas vis dar turi būstines ne tik Vilniuje, bet ir Kaune, Klaipėdoje, o pagrindine būstine iki dabar nurodomi Šiauliai.
Beje, „Artea“ bankas iki šiol yra vienintelis „Nasdaq“ biržoje listinguojamas lietuviškas bankas, kurio akcijų yra įsigiję apie 5000 šalies gyventojų.
Bankas nuosekliai augo ne tik organiškai, bet ir susijungimais ir įsigijimais. Ir kiekvienas toks sandoris į banką atnešė naujų kompetencijų.
2013 m. Šiaulių bankas perėmė dalį bankrutavusio „Ūkio banko“ turto; 2015 m. už daugiau nei 6 mln. Eur nusipirko investicinį banką „Finasta“; 2020 m. iš Lietuvos pasitraukus „Danske bankui“ įsigytas privačių klientų portfelis.
Naujausias sandoris – 2023 m. Šiaulių bankas ir viena lyderiaujančių Baltijos šalyse turto valdymo grupių „Invalda INVL“, kuri kartu buvo ir viena pagrindinių Šiaulių banko akcininkių, sutarė sujungti mažmeninius verslus. Po šio sandorio bankas prie savo jau teikiamų paslaugų verslui ir gyventojams pridėjo ir pensijų bei investicinių fondų valdymą.
Savo ruožtu „Invalda INVL“ tapo didžiausia Šiaulių banko, dabar jau „Artea“ akcininke. Netrukus banko akcininkų gretas papildė ir tokie Lietuvos verslo lyderiai, kaip „Tesonet Global“ ir „Willgrow“. Taip pat reikšmingą dalį išlaikė vienas seniausių Šiaulių banko akcininkų – tarptautinis Europos rekonstrukcijos ir plėtros bankas. Keičiant pavadinimą banko akcininkai nesikeitė.</t>
  </si>
  <si>
    <t>Papildymai visame tekste
Jo teigimu, naujas pavadinimas nėra vienintelis banko pokytis.
„Pats ženklo pakeitimas nėra tiesiog savaiminis. Mes tą buvome įvardiję ir savo banko strategijoje – tai yra tik vienas iš elementų. Tokių investicijų mes darome ne vieną. Šiuo metu taip pat keičiame ir banko technologinę platformą, darome kitų transformacinių pokyčių, kurie iš tikrųjų sustiprins „Artea“ banką, ir jis, tikiu, augs dar sparčiau ir sėkmingiau negu prieš tai augo Šiaulių bankas“, – naujo banko įvaizdžio pristatyme pirmadienį sakė V. Sinius.
„Tuo pokyčiu norime pabrėžti ir savo ambiciją, kuri veda link to, kad norime būti pirmas pasirinkimas tiek Lietuvos gyventojams, tiek ir Lietuvos verslams“, – kalbėjo banko vadovas.
Tikslas – 1 mln. privačių klientų, 20% verslo klientų rinkos
V. Siniaus teigimu, bankas kitais metais numato pakeisti ir savo technologinę platformą, teiksiančią naujas ir kokybiškesnes paslaugas.
„Tai yra taip vadinamos „pagrindinės smegenys“ – sistema, kurioje bankas daro pagrindinius įrašus, teikia paslaugas, tai, ką mato klientai. Tų pokyčių reikėtų laukti kitais metais“, – sakė banko administracijos vadovas.
Pasak V. Siniaus, per penkerius metus „Artea“ siekia du kartus padidinti privačių klientų skaičių – nuo 0,5 mln. iki 1 mln., taip pat 5 proc. punktais iki 20% padidinti verslo finansavimo rinkos dalį.
„Tikimės, kad tas pavadinimo pakeitimas leis pritraukti dar daugiau naujų klientų“, – sakė V. Sinius.
Šiuo metu bankas turi 22.000 verslo klientų, užima 65% daugiabučių renovacijos rinkos.
Banko Verslo tarnybos vadovė ir valdybos narė Daiva Šorienė sakė, kad bankas artimiausiu metu numato pasiūlyti daugiau produktų mažam verslui.
„Iš verslo pusės tampame universaliu banku, kas yra siektina ir mūsų tikslas. Nepametame savo pamatinių, kertinių vertybių – finansavimo, bet statome ir tikrai labai stiprų antrą mažmenos verslą šalia“, – kalbėjo D. Šorienė.
Kovą tarptautinėse rinkose išplatinusi 300 mln. Eur vertės iki 5 metų ir trijų mėnesių trukmės euroobligacijų, anot V. Siniaus, šiemet tokios emisijos „Artea“ nebeplanuoja – antroje metų pusėje tikimasi išplatinti mažesnę, 10 mln. subordinuotų obligacijų emisiją.
„Artea“ Privačių klientų paslaugų vadovė Dalia Kolmatsui teigė, kad kasdienės bankininkystės planų kainodaros pokyčių artimiausiu metu neplanuojama, tačiau, anot jos, „ateityje vystant paslaugas, plečiant jų paletę galima sulaukti įvairiausių naujienų“.
„Kreditavimo srityje kainodarą visą laiką stengiamės turėti lanksčią, pritaikytą prie klientų poreikių“, – sakė D. Kolmatsui.
V. Sinius teigė, kad „Artea“ taip pat neplanuoja keisti pernai patvirtintos naujos dividendų politikos, pokyčiai neplanuojami ir pagrindinių banko akcininkų struktūroje.
„Bankas išaugo miesto pavadinimo marškinėlius“
Šiaulių bankas pirmadienį pradėjo veikti naujuoju „Artea“ vardu bei prekės ženklu, keičiamas ir jo logotipas.
Banko administracijos vadovas BNS teigė, kad pavadinimo pokytį lėmė per pastaruosius keliolika metų sudaryti sandoriai, dėl kurių bankas išaugo iš miesto kilusio pavadinimo marškinėlius.
„Tenka dar sutikti žmonių, kurie dėl to pavadinimo specifiškumo, dėl pačio pavadinimo, kilusio iš miesto, iš regiono, (jiems bankas – BNS) duodavo tam tikro regioniškumo pojūtį“, – sakė pirmadienį V. Sinius.
„Kitas (elementas – BNS) yra tas laikotarpis, kad kai tapome banku, turinčiu visas paslaugas, kurias galime teikti įvairaus tipo klientams, norėjosi kažkokio naujo impulso ir naujos energijos. Ta ambicija pasikelti į tokio nacionalinio lygio žaidėją“, – kalbėjo jis.
V. Sinius anksčiau sakė, jog pavadinimo keitimas bus vienas didžiausių bei reikšmingiausių pokyčių banko veiklos istorijoje ir strateginis pokytis.
Anot banko, žodyje „Artea“ atsispindi modernumas bei lietuviškumas – panašumas į žodį „artėja“.
Šiaulių banko grupėje taip pat veikia investicinių ir pensijų fondų valdymo įmonė „SB Asset Management“, gyvybės draudimo bendrove „SB draudimas“ bei lizingo bendrovė „SB lizingas“ – jų pavadinimai nuo šiol bus „Artea Asset Management“, „Artea Life Insurance“ ir „Artea lizingu“.
Pasak banko, daugiau nei pusšimčio jo skyrių iškabos 34 šalies miestuose keičiamos pamažu, todėl dar kurį laiką klientai bei praeiviai matys ir Šiaulių banko pavadinimą.
„Invalda INVL“ valdo 19,63% (19,93% – kartu su jos valdoma „INVL Asset Management“), „Willgrow“ – 8,97%, Europos rekonstrukcijos ir plėtros bankas (ERPB) – 7,25%, „Tesonet Global“ – 5,32% Šiaulių banko akcijų.
Taip pat dalis banko akcijų priklauso ir banko įkūrėjams Algirdui Butkui (5,06%) ir Gintarui Kateivai bei su juo susijusioms šalims (4,9%). Bankas turi apie 6.000 mažmeninių akcininkų.
Šiaulių banko akcijos kotiruojamos biržos Oficialiajame prekybos sąraše.
Naujienų agentūros BNS informaciją atgaminti visuomenės informavimo priemonėse bei interneto tinklalapiuose be raštiško UAB BNS sutikimo draudžiama.</t>
  </si>
  <si>
    <t>Publika buvo prisivaišinusi, įaudrinta, laukė ant scenos pasirodant finansinių rezultatų pristatymo. Belaukiant baigėsi gėrimai, muzikantai nutilo, o ant scenos pasirodęs atlikėjas publikos nepradžiugino.</t>
  </si>
  <si>
    <t>Tuo metu bankų, kurie valdo ir pensijų fondus, vadovai pabrėžia, kad didesnį poveikį jiems turės antros pensijų pakopos reforma.
„Reforma mūsų grupei kažkokios materialios įtakos neturės“, – pirmadienį vykusiame investuotojų susitikime su „Nasdaq“ biržoje listinguojamų įmonių vadovais sakė Darius Maikštėnas, valstybės valdomos energetikos grupės „Ignitis grupė“ vadovas.
Pasak Vytauto Siniaus, „Artea“ banko (buvęs Šiaulių bankas) vadovo, tiesioginė mokesčių įtaka bus, bet ne itin reikšminga.
„Turbūt vertinčiau dėl pelno mokesčio tam tikrą padidėjimą, bet jis, ko gero, visiems galioja, nepaisant to, kad bankai moka 5 proc. punktais didesnį pelno mokestį“, – renginyje kalbėjo jis.
Giedrė Kaminskaitė-Salters, telekomunikacijų bendrovės „Telia Lietuva“ vadovė, taip pat teigė, jog augimą planuojančiai įmonei mokesčių reforma neigiamos įtakos nepadarys. Tačiau ji kritikavo siūlomą savanoriško sveikatos draudimo apmokestinimą.
Nesuprantamas judesys
„Nematome didelės grėsmės „Teliai“. Kas mus labiausiai neramina šiuo metu, tai siūlymai apmokestinti draudimą mūsų darbuotojams, kadangi mes jį teikiam ir tai yra viena didžiausių naudų (darbuotojams – red.), kurią teikiame“, – sakė G. Kaminskaitė-Salters.
„Tai labai keistas ir nesuprantamas judesys, kuris, atrodo, du kartus apmokestina mūsų žmones“, – pridūrė ji.
Mažvydas Šileika, maisto gamybos ir prekybos bendrovės „Akola group“ finansų vadovas, aiškino, jog grupė pakeitimus pajus pirmiausia mėginant išlaikyti kvalifikuotus darbuotojus.
„Faktas, kad ta įtaka bus, labiausiai tai susiję su motyvuotos ir gerai apmokamos darbo jėgos išlaikymu. Mums tai atrodo kaip didžiausias iššūkis. Pelno mokesčio pakeitimai yra juntami, bet juos mums turbūt reikia priimti tokius, kokie jie yra“, – teigė M. Šileika.
Verslo atstovai ne kartą sakė, jog mokesčių pakeitimai pakenktų Lietuvos ekonomikai ir konkurencingumui, skatintų iš šalies trauktis investuotojus, talentus, be to, augtų kainos.
Kiek anksčiau gegužę apie 200 verslo organizacijų prašė ir prezidento lyderystės stabdant, jų teigimu, žalingą mokesčių reformą bei inicijuoti nacionalinį susitarimą dėl gynybos finansavimo.
Seimas šį mėnesį pradėjo svarstyti Vyriausybės teiktus mokestinius pakeitimus, tarp kurių – pelno, gyventojų pajamų mokesčių didinimas, draudimo ir vadinamojo cukraus mokesčių įvedimas, naujas nekilnojamojo turto mokesčio modelis.
Neramiau dėl antrosios pensijų pakopos
V. Siniaus teigimu, „Artea“ bankui aktualesnė parlamente svarstoma Vyriausybės atnešta antrosios pensijų pakopos reforma, kuria siūloma liberalizuoti dalyvavimą kaupime, atsiimti dalį sukauptų lėšų.
Anot jo, bankas prognozuoja, kad priėmus siūlomus pakeitimus iš antrosios pakopos fondų ištekės daug lėšų, nors dalis jų gali būti investuota į akcijas, galbūt vietos rinkoje.
„Tas siūlomas sprendimas atliepia ilgalaikius poreikius valstybės, labiau panašu į tam tikrą trumpalaikių tikslų pasiekimą, galbūt turintį šiek populizmo“, – sakė V. Sinius.
Seimas po pateikimo yra pritaręs Vyriausybės siūlymams pertvarkyti antrąją pakopą – atsisakyti automatinio gyventojų įtraukimo, leisti pasitraukti iš sistemos, vieną kartą atsiimti 25% sukauptų lėšų, o dėl sunkios ligos – ir visą sumą, bet toliau kaupiantiesiems palikti 1,5% valstybės įnašą.
Vyriausybė siūlo, kad sprendimą dėl pasitraukimo iš fondų žmonės galėtų priimti du kartus: 2026 m. ir 2027 m. sausį–rugsėjį, nes kiekvienų metų pabaigoje tris mėnesius būtų vertinamos paraiškos.
Naujienų agentūros BNS informaciją atgaminti visuomenės informavimo priemonėse bei interneto tinklalapiuose be raštiško UAB BNS sutikimo draudžiama.</t>
  </si>
  <si>
    <t>Vilniaus parduotuvių baldų gamybos UAB „Metalas ir mediena“, veikianti su prekių ženklu „Metawood“, išgyvena pokyčių metus, kad jau kitąmet sugrįžtų prie dviženklio pajamų augimo.</t>
  </si>
  <si>
    <t>Pirmojo ketvirčio rezultatai parodė ir toliau augusią kreditavimo apimtį, komisinių pajamų augimą po mažmeninių verslų integravimo su „Invalda INVL“.
[infogram id="eb916330-e3e6-4aaf-a906-c98489fdb03b" prefix="yvw" format="interactive" title="Šiaulių banko grupės 2025 m. pirmo ketvirčio rezultatai"]
„Banko finansiniai rezultatai pirmąjį ketvirtį atitiko mūsų gaires rinkai“, – pranešime per biržą cituojamas Šiaulių banko administracijos vadovas Vytautas Sinius.
Per pirmąjį ketvirtį, matuojant nuo praėjusių metų pabaigos, paskolų portfelis padidėjo 2%. Per ketvirtį pasirašyta naujų kreditavimo sutarčių už 0,4 mlrd. Eur, arba 6% daugiau nei prieš metus tą patį laikotarpį.
Verslo paskolų portfelis per ketvirtį augo 2%, iki beveik 1,9 mlrd. Eur. Per ketvirtį pasirašyta naujų verslo kreditavimo sutarčių už 0,2 mlrd. Eur, tiek pat kiek ir pernai tuo pačiu laikotarpiu.
Būsto paskolų portfelis per ketvirtį augo 5%, iki beveik 1 mlrd. Eur. Per ketvirtį naujų būsto kreditavimo sutarčių sudaryta už 76 mln. Eur, 90% daugiau nei prieš metus.
Vartojimo finansavimo portfelis per ketvirtį augo 1%, iki beveik 0,4 mlrd. Eur. Per ketvirtį sudaryta vartojimo kreditavimo sutarčių už 49 mln. Eur, 9% mažiau nei prieš metus.
Šiaulių bankas pavadinimą į banką „Artea“ pakeis nuo gegužės 5 d.</t>
  </si>
  <si>
    <t>Pasirinko iškalbingą būdą išsiskirti biržos sąraše
Pirmą ketvirtį fiksavęs prislopusį kreditavimo tempą, lietuviškas bankas pastebi paklausos finansavimui atsigavimą. Grynąsias palūkanų pajamas atgaivinti artimiausiais ketvirčiais turėtų vis labiau mažėjantys finansavimosi kaštai.</t>
  </si>
  <si>
    <t>Antradienį vietos akcijų rinkoje fiksuotos nežymiai neigiamos nuotaikos, bendrą indeksą žemyn tempiant išparduodamoms Šiaulių banko akcijoms po paskelbtų pirmo ketvirčio rezultatų.</t>
  </si>
  <si>
    <t>„Nors bazinį Lietuvos ekonomikos plėtros scenarijų tenka koreguoti, maža ir atvira Lietuvos ekonomika yra išmokusi ankstesnių krizių pamokas ir naujus išbandymus pasitinka gerai pasiruošusi“, – pranešime sakė banko ekonomistė Indrė Genytė-Pikčienė.
Anot jos, tvari ir subalansuota pastarųjų metų ekonominė raida, žemas privataus ir viešojo sektoriaus įsiskolinimas, sustiprėjusi namų ūkių perkamoji galia, sukaupti rezervai, diversifikuotas eksportas ir dinamiška darbo rinka Lietuvai padeda išlaikyti augimo inerciją bei užtikrina manevro laisvės siekti investicinių ir atgrasymo tikslų.
Analitikės teigimu, šalies ekonomikos apsukas lėtins padidėjusios išorinės makroekonominės rizikos.
„Galimos muitų karų eskalacijos poveikis euro zonai yra ribotas. Nėra jis reikšmingas ir tiesiogiai Lietuvai bei pagrindinėms mūsų eksporto rinkoms. Be to, vertinama muitų karų įtakos euro zonos ekonomikai skaitinė išraiška nublanksta, palyginti su COVID pandemijos ar energetikos krizės pėdsakais Europos ekonomikoje“, – teigė ji.
Banko analitikai skaičiuoja, kad dėl brangstančių paslaugų, didesnių akcizų ir CO2 dedamosios degalams vidutinė metinė infliacija šiemet sieks 3,6%, o kitąmet atslūgs iki 2,5%, pranešė bankas.
„Nors infliacija ir paūmėjusi, vis dėlto neigiamą jos įtaką vartotojų perkamajai galiai su kaupu kompensuoja spartus pajamų augimas“, – sakė banko ekonomistė.
„Artea“ vertinimu, darbo rinka išlieka atspari ir dinamiška, tačiau naujų darbo vietų vis dar sukuriama mažiau nei istorinis vidurkis. Prognozuojama, kad vidutinis nedarbo lygis šiais metais sieks 6,8%, o kitąmet – 7,1%. Atlyginimai šiemet turėtų augti 8,7%, o 2026 metais – 7,8%.
I. Genytė-Pikčienė prognozuoja, kad Europos centrinis bankas (ECB) šiemet bazines palūkanų normas karpys dar tris kartus po 25 bazinius punktus ir metų gale 6 ir 3 mėn. „Euribor“ tarpbankinės palūkanų normos nusistovės ties 1,5% lygiu.
[infogram id="d05b95e1-10c8-4e60-a9bb-5046a640e3b4" prefix="I2g" format="interactive" title="Copy: Skirtingos BVP prognozės 2025 05 13"]
Naujienų agentūros BNS informaciją atgaminti visuomenės informavimo priemonėse bei interneto tinklalapiuose be raštiško UAB BNS sutikimo draudžiama.</t>
  </si>
  <si>
    <t>Ketvirtadienį vietos akcijų rinkoje nebuvo matyti aiškios krypties. Vilnietišką indeksą žemyn tempėsi pingančios „Artea“ banko akcijos, kurias gausiai nusimetinėjo latviško banko atstovaujamas klientas.</t>
  </si>
  <si>
    <t>„Artea“ bankui susidūrus su nepalankiais pajamų vėjais, imamasi karpyti sąnaudas, kad būtų išsaugoti pažadai investuotojams.</t>
  </si>
  <si>
    <t>Vietos akcijų rinkoje ketvirtadienį nebuvo matyti aiškios krypties. Su užsienio tarpininkais klientai aktyviai pardavinėja „Artea“ ir Vilkyškių pieninės akcijas. „Civinity“ obligacijomis pasiskolino 10,35 mln Eur.</t>
  </si>
  <si>
    <t>Ką tik pasibaigė pats tikriausias obligacijų festivalis. Praėjusiomis savaitėmis mažmeniniams lukučiams vienu metu buvo galima rinktis net iš 9 viešų obligacijų siūlymų.
Iš gausaus asortimento išsirinkau sau fiksuoto pajamingumo investiciją. Žinoma, bodėjimąsi kėlė tai, kad net keturi pasiūlymai paskolinti buvo nekilnojamojo turto (NT) plėtotojams, daugiausia komercinio NT. Bet šįkart buvo galima susirasti ir įvairesnių idėjų.</t>
  </si>
  <si>
    <t>Robert Ziminski, vienos didžiausių Lietuvoje infrastruktūros statybos generalinės rangos ir projektų valdymo bendrovė „HISK“ vadovas, neabejoja, kad šios aplinkybės atveria dideles galimybes šalies įmonėms, kurios nori prisidėti prie Europos gynybos stiprinimo. Kad turėtų finansinių resursų ir galėtų drąsiai imtis ambicingų projektų, bendrovė šiuo metu per „Artea“ banką vykdo viešą 5 mln. Eur obligacijų emisijos platinimą, kuris prieinamas tiek mažmeniniams, tiek instituciniams investuotojams Lietuvoje, Latvijoje ir Estijoje, o rudenį planuoja dar vieną viešą 3 mln. Eur obligacijų emisijos platinimą. Daugiau apie tai – interviu su R. Ziminski.
Pradėkime nuo AB „HISK“ obligacijų emisijos, kurios pirmasis platinimo etapas šiuo metu vyksta. Kodėl nusprendėte žengti į obligacijų rinką?
Pastaruoju metu mūsų bendrovei buvo patikėtas ne vienas strateginės reikšmės, didelės apimties ir kompleksiškumo projektas. Sėkmingas jų įgyvendinimas užaugino ne tik mūsų XXI amžiaus kompetencijas, bet ir ambicijas plėsti tiek dabartinio verslo apimtis, tiek ieškoti naujų, perspektyvių krypčių strategiškai svarbiame infrastruktūros sektoriuje. Kaip žinia, artimiausiais metais šioje srityje nusimato itin daug galimybių, todėl norime jas išnaudoti, užsitikrindami tiek reikalingas lėšas, tiek diversifikuodami savo finansavimo šaltinius.
Be to, mūsų obligacijų viešas platinimas – tai kartu yra galimybė pakviesti ir mažmeninius bei institucinius investuotojus prisidėti tiek prie „HISK“ įmonės augimo, tiek bendrai prie Lietuvos infrastruktūros modernizavimo. Pastaruoju metu Baltijos šalių kapitalo rinkose obligacijų paklausa viršija pasiūlą, todėl neabejoju, kad ir mūsų pasiūlymas ir siekis kurti visuomenei reikalingą, modernią infrastruktūrą sudomins investuotojus Baltijos šalyse, nes tai yra ir didelis žingsnis saugesnės šalies link, galimybė uždirbti 8–9 proc. grąžą ir diversifikuoti turimą portfelį.
Kokius matote svarbiausius valstybinės reikšmės infrastruktūros plėtros prioritetus Lietuvoje artimiausią dešimtmetį?
Vienaip ar kitaip visi būsimi projektai susives į tai, apie ką pastaruosius kelerius metus visi diskutuojame kasdien – saugesnės ir atsparesnės šalies kūrimas. Kalbu tiek apie nacionalinio saugumo ir gynybos infrastruktūrą, nuo karinių poligonų, logistikos centrų iki strateginių objektų apsaugos, tiek apie šiame geopolitiniame kontekste itin svarbią transporto jungčių su Europa stiprinimą. Žinoma, įskaitant tokius projektus kaip „Rail Baltica”, uosto ir oro uostų infrastruktūros plėtra bei „Via Baltica“ rekonstrukcija nuo Kauno link Latvijos sienos. Be to, ir magistralinių kelių modernizavimas, ką mūsų komanda puikiai išmano, yra būtinas ne tik šalies ekonomikai, bet ir mobilumo bei saugumo užtikrinimui krizės atveju, todėl neabejotinai bus šalies prioritetų sąraše.
Dabar planuojamų viešų projektų apimtys taip pat rodo ir didelį dėmesį pažangiai energetikos infrastruktūrai. Visų šių krypčių sėkmė labai priklauso ne tik nuo politinės valios ir finansavimo, bet ir nuo viešojo ir privataus sektoriaus partnerystės. Neabejoju, kad Lietuva gali tapti pažangios, atsparios ir saugios infrastruktūros pavyzdžiu regione ir „HISK“ su savo ilgų dešimtmečių patirtimi prie to nori, gali ir prisidės.
Kokiais savo įgyvendintais projektais labiausiai didžiuojatės ir ar būtent jie lėmė AB „HISK“ pastarųjų metų augimą?
Išvardinti visus projektus sudėtinga, bet iš esmės jie visi yra susiję su tomis sritimis, apie kurias prieš tai ir kalbėjome. Pavyzdžiui, mūsų komanda pernai sėkmingai vykdė darbus kelyje Vilnius–Utena, kuriuos tęsia ir šiemet laimėtuose paskutiniuose ruožuose. Taip pat kapitaliai remontavo 10 km „Via Baltica“ ruožą nuo Pasvalio link Lietuvos–Latvijos sienos, įgyvendino Kauno oro uosto šiaurinio perono išplėtimą, kapitaliai suremontavo didžiąją dalį privažiavimo kelių ties Rūdininkų poligonu bei dvigubos paskirties kelią ties Pabradės poligonu, dirbo Šiaulių oro uoste, atliko infrastruktūros rekonstravimo darbus Pajuosčio aerodrome bei įrengė infrastruktūrą su pamatais 42 MW vėjo jėgainių projekte Kauno rajone.
Visi sėkmingai įgyvendinti strateginiai projektai neabejotinai darė didelę įtaką įmonės augimui. AB „HISK“ pajamos pernai buvo 1,8 karto didesnės nei ankstesniais metais, o lyginant su 2022 m. rezultatais, pajamų augimas siekia 3,3 karto. Bendrovė 2024 m. užbaigė su 1 mln. Eur grynojo pelno, o ataskaitinio laikotarpio bendrovės EBITDA – 4,8 mln. Eur.
Kokias jūsų įmonės augimo ir plėtros galimybes matote artimiausiais metais?
Vien šiemet jau turime suplanuotų darbų valstybiniuose ir privačiuose projektuose už 100 mln. Eur. Manau, kad artimiausiais metais mūsų sektoriuje labiausiai augs tos įmonės, kurios neapsiribos vien kelių transporto infrastruktūra, nes šioje srityje projektų apimtys šiek tiek sumažėjo, tačiau gali paaugti iš karinio mobilumo užsakovo pusės. Mūsų įmonė aktyviai ieško naujų verslo galimybių ir įsigijimų visame strategiškai svarbiame infrastruktūros sektoriuje – tiek Lietuvoje, tiek užsienio rinkose.
Be to, „HISK“ per pastaruosius metus nuėjo reikšmingą kelią modernizacijos, šiuolaikinės valdysenos ir skaitmenizavimo link. Neabejoju, kad tai stiprina mūsų konkurencingumą bei turės teigiamą įtaką finansiniams rezultatams. Kartu tai kuria pridėtinę vertę investuotojams, kurie ieško galimybių prisidėti prie lietuviško kapitalo verslo, kuris rūpinasi šalies infrastruktūros plėtra ir kuria ilgalaikę ekonominę naudą
„HISK“ obligacijų pasirašymas vyksta nuo liepos 7 d. iki liepos 18 d. 15 val. 30 min., išpirkimo data 2028 m. balandžio 22 d. Skolos vertybinių popierių metinė palūkanų norma bus nustatyta 8–9 proc. intervale aukciono būdu ir paskelbta užbaigus pirmojo etapo platinimo procesą. Palūkanos už pirmo etapo 5 mln. Eur emisiją investuotojams bus mokamos kas ketvirtį. Visas obligacijų programos dydis siekia 8 mln. Eur. Obligacijų platinimą atlieka „Artea“ bankas.</t>
  </si>
  <si>
    <t>Vietos akcijų rinkoje pirmadienį fiksuotos atsargiai teigiamos nuotaikos. Artėjant rezultatų paskelbimui – suaktyvėjimas „Telia Lietuvos“ pozicijoje.</t>
  </si>
  <si>
    <t>Obligacijų emisija, kurios tikslas – pritraukti iki 30 mln. eurų, siūlo 9 % metinę palūkanų normą, mokamą kas pusmetį, o vienos obligacijos kaina siekia 1 000 eurų. Platinimo laikotarpis – nuo 2025 m. gegužės 12 d. iki 2025 m. gegužės 30 d., o obligacijos bus išperkamos 2027 m. birželio 4 d.
Obligacijų emisiją organizuoja AB „Artea bankas“ (anksčiau – AB „Šiaulių bankas“), platintojai – UAB FMĮ „Orion Securities“ ir AS „Redgate Capital“.
Siekiant apsaugoti investuotojų interesus, obligacijos yra užtikrintos hipoteka visam turtui, laikantis prospekte nurodytų sąlygų. Maksimali užtikrinta reikalavimo suma pagal visą pagrindinio prospekto emisiją siekia 82,5 mln. eurų.
Iš obligacijų emisijos pritrauktos lėšos bus skirtos pirmojo „Preses Nama Kvartāls“ etapo statybų ir įrengimo darbams, esamų obligacijų refinansavimui bei apyvartinio kapitalo poreikiams užtikrinti. Pirmasis projekto etapas, kurio užbaigimas planuojamas 2026 m., apims A+ klasės 11 aukštų verslo centrą su daugiau nei 26 tūkst. kv. m biurų ploto. Čia bus sukurta moderni, tvari ir lanksti darbo aplinka iki 2 500 darbuotojų.
„Pirmojo pastato statybos sparčiai artėja prie pabaigos – tai jau ne vien ambicinga idėja, o akivaizdus pokytis miesto panoramoje. Pārdaugavos rajone jau seniai jaučiamas modernaus verslo centro stygius ir „Preses Nama Kvartāls“ netrukus taps svarbia šio trūkumo sprendimo dalimi. Išaugęs nuomininkų susidomėjimas tik dar kartą patvirtina – rinkai reikia tvarių, šiuolaikiškų ir prisitaikančių darbo erdvių vienoje iš perspektyviausių Rygos vietovių“, – teigia „Lords LB Special Fund V“ fondo valdytojas Povilas Urbonavičius.
Siūloma finansinė galimybė jau sulaukia Baltijos šalių smulkiųjų ir institucinių investuotojų dėmesio, kviesdama prisidėti prie Rygos miesto centro ateitį formuojančio orientyro statybos.
[infogram id="3ef620fd-2473-4669-b80f-cc7e282f989d" prefix="L4j" format="interactive" title="Copy: Warhammer"]
Šis pranešimas yra nemokamas rinkodaros pranešimas pagal Prospekto reglamentą ir nėra investicinė konsultacija ar pasiūlymas. Šiame dokumente pateikiama informacija yra teiginiai apie AS „PN Project“ obligacijų viešąjį siūlymą. Kiekvienas investicinis sprendimas turi būti grindžiamas Latvijos banko patvirtintu baziniu prospektu ir galutinėmis sąlygomis. Patvirtintą bazinį prospektą ir galutines sąlygas galima rasti AS „PN Project“ interneto svetainėje (https://lordslb.lt/presesnams_bonds/).
Apie „Lords LB Special Fund V“
„Lords LB Special Fund V“ yra uždaras nekilnojamojo turto investicinis fondas, skirtas informuotiems investuotojams. Fondas specializuojasi komercinio nekilnojamojo turto vystymo Baltijos šalyse srityje. Jį valdo viena didžiausių Baltijos šalyse valdymo įmonių – „Lords LB Asset Management“. Įsteigtas 2017 m., fondas jau atliko vieną investiciją į komercinio nekilnojamojo turto projektą Rygoje – „Preses Nama Kvartāls“, kurį vysto AS „PN Project“.
Apie „Preses Nama Kvartāls“
„Preses Nama Kvartāls“ projekto plėtra bus vykdoma keliais statybos etapais. Pirmuoju etapu statomas A klasės biurų pastatas, vėliau, įvertinus rinkos poreikius, bus priimti sprendimai dėl kitų projekto etapų vystymo. Pirminėje kvartalo vystymo koncepcijoje numatytas daugiafunkcinis pastatas su prekybos ir automobilių parkavimo patalpomis, biurų pastatai, ugdymo įstaiga, prekybos patalpos, o atnaujintame „Preses nams“ (Spaudos rūmai) pastate galėtų įsikurti viešbutis. Projektą vysto bendrovė „Lords LB Asset Management“, kurios bendras valdomas turtas 2024 m. gruodžio pabaigoje siekė virš 1,3 mlrd. eurų.</t>
  </si>
  <si>
    <t>Pirmiausia, sveikinimai „Artea“ bankui. Girdėjau, jo komanda su investicijų valdytojais praėjusią savaitę nukeliavo į Taliną, kur prisistatė Investuotojo Toomo klube. Labai taiklus žingsnis eiti pas auditoriją, kuri neseniai gavo 180 mln. Eur už priduotas „Enefit Green“ akcijas.
Bendrovės vertę kelti galima ne tik dividendais, savų akcijų supirkimais (kurie šįkart kol kas nelabai veikia), bet ir proaktyviai bendraujant su investuotojais, ypač gavusiais kapšą pinigų. Belieka laukti estų mažmenininkų „Artea“ banko prekyboje. Nors – ką reiškia laukti? Jų jau ir taip yra daugiau nei lietuvių, jeigu gerai pamenu.</t>
  </si>
  <si>
    <t>Bankas kovo 31 d. šaukiamam akcininkų susirinkimui siūlo patvirtinti naują siūlomą pavadinimą.
Pasirinktas pavadinimas „Artea“ sąmoningai jungia elementus, kurie perteikia banko viziją ir įsipareigojimus, pasirinkimą motyvuoja bankas.
„Naujuoju prekių ženklu žengiame į modernaus banko etapą, kartu išlaikydami lietuviškumą ir siekį būti arčiau kiekvieno žmogaus“, – komentuoja Vytautas Sinius, Šiaulių banko Administracijos vadovas.
Naujame pavadinime bankas įžvelgia „lietuviškumo atspindį“, „per šiuolaikišką žodžio formą, grafinius identiteto ir logotipo elementus“ mato modernumą.
Pavadinime „Artea“, kuris turi sąskambį su žodžiu artėja, bankas koduoja žinutę, kad „yra ir liks arčiausiai Lietuvos žmonių, jų poreikių ir tikslų siekdamas tapti pirmuoju pasirinkimu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 aiškina V. Sinius.
Pavadinimą bankas keičia įgyvendindamas strateginius pokyčius, tarp kurių nauja bankininkystės platforma, suplanuota startuoti nuo kitų metų bei siekis iki 2029 m. tapti „geriausiu banku Lietuvoje“.
Visuotiniam akcininkų susirinkimui pritarus, iki vasaros bankas planuoja įregistruoti naujos redakcijos įstatus su pakeistu pavadinimu.</t>
  </si>
  <si>
    <t>Bendras Baltijos biržos indeksas „OMX Baltic Benchmark“ penktadienį kilstelėjo 0,19%.
Labiausiai kilo Vilniaus biržos indeksas, kai Talinas užfiksavo simbolinį prieaugį.
Tačiau bendrai savaitė vietos akcijų rinkai buvo neigiama. Savaitės pradžioje galiausiai pratrūko nuo praėjusio penktadienio brendęs kainų pasikoreagvimas, investuotojams fiksuojant stiprios metų pradžios pelnus, perkainojant geopolitines rizikas regionui.
Penktadienį per 3 akcijų prekyvietes 3.515 sandorių perleista akcijų už iš viso 1,7 mln. Eur.
Daugiausiai sandorių sudaryta ir didžiausia apyvarta pasiekta prekiaujant Šiaulių banko akcijomis.
Ryte, prieš prekybą, bankas paskelbė sprendimų projektus kovo 31 d. šaukiamam akcininkų susirinkimui. Vienu iš jų pasiūlyta pakeisti pavadinimą į „Artea bankas“.
Kartu pasiūlyta už praėjusius metus paskirstyti akcininkams po 0,061 Eur akcijai. Tiesa, banko intencijos dėl dividendų dydžio buvo žinomos jau su metinių rezultatų paskelbimu prieš kiek daugiau nei savaitę.
Siūlomi dividendai sudaro pusę pernykščio pelno. Pagal penktadienio uždarymo kainą pajamingumas sudaro 6,4%.
Bendrovių naujienos
Krematoriumų ir laidojimo namų valdytoja K2 LT po prekybos pranešė akcininkų susirinkimui siūlanti paskirstyti po 1 Eur akcijai dividendų, arba kiek daugiau kaip 0,3 mln. Eur, kas sudaro kiek daugiau kaip pusę pernykščio pelno.
Balandžio 16 d. šaukiamas akcininkų susirinkimas tvirtins ir naują valdybą.
Metų pradžioje įvyko didžiausių akcininkų persiskirstymas. Akcijas po 32 Eur už vnt. pardavė didžiausias akcininkas Redas Kristanavičius (21% viso kapitalo), Lukas Andrikis (7,84%) ir Vidas Andrikis (6,62%).
Tačiau naujieji stambūs akcininkai tebėra nežinomi.
Biržoje esanti verslo centro „Hero“ finansuotoja per penktos obligacijų emisijos platinimą pritraukė 7,36 mln. Eur vietoje planuotų 5,5 mln. Eur. Penktos emisijos dalies obligacijos siūlytos su 7,8% metiniu pajamingumu.
Penktame etape dalyvavo 363 investuotojai, didžioji dalis jų – iš Lietuvos. Daugiau nei du trečdaliai investavo nuo 1.000 iki 10.000 Eur, 27 investuotojai paskolino nuo 50.000 iki 1 mln. Eur. Iš Latvijos ir Estijos sulaukta 67 investuotojų, kurių bendrai investuota suma siekia 1,8 mln. Eur.
Iš viso „Hero“ statyboms rinkoje jau pasiskolinta daugiau nei 40 mln. Eur. Visos investicijos į verslo centrą „Hero“ sieks apie 112 mln. Eur.
Obligacijos išperkamos 2026 m. gegužės 18 d.
Kitą savaitę vietinėje rinkoje iš aktualesnės informacijos – estiškų emitentų mėnesinė verslo statistika, kurią skelbs „Enefit Green“, „Coop Pank“, „LHV Group“.</t>
  </si>
  <si>
    <t>Sutrumpintą prekybos savaitę Baltijos biržos indeksai baigia daugiausia teigiamai. Visgi prekyba vietinėje akcijų rinkoje penktadienį išsikvėpė. Aktyviau prekiauta saujele flagmanių, iš jų aktyviausiai – atsigaunančia „Artea“ banko akcija.</t>
  </si>
  <si>
    <t>Ketvirtadienį investuotojų nuotaikos vietos biržoje pasitaisė. „Artea“ banko akcija atšoko nuo šių metų žemumų, investuotojai džiaugiasi nuo papildomo apmokestinimo „išgelbėta“ investicine sąskaita.</t>
  </si>
  <si>
    <t>Vietos akcijų rinkoje trečiadienį fiksuotos kiek neigiamos nuotaikos, pingant bankų akcijoms. Tęsiasi pozityvumas „Telia Lietuvos“ pozicijoje.</t>
  </si>
  <si>
    <t>Naują ketvirtį vietos akcijų rinka pradėjo be aiškios krypties. Prekybos suvestinėse antradienį pirmavo Vilniaus biržos flagmanai. Paspartėjo „Aprangos“ pardavimai.</t>
  </si>
  <si>
    <t>Vaidotas Rūkas, „Artea Asset Management“ vadovas, pataria investuotojams išlaikyti šaltą protą, nepriimti impulsyvių sprendimų bei laikytis ilgalaikės investavimo strategijos – būtent tai, o ne rinkos svyravimų vaikymasis, užtikrina didžiausią pelną ilgalaikėje perspektyvoje.
„Šiųmetiniai rinkų svyravimai nėra išskirtiniai, nes vidutinė JAV akcijų rinkų korekcija kiekvienais metais ir anksčiau buvo apie 10%, tačiau net ir 20-30% svyravimai yra laikomi natūraliais.
2023-2024 m. turėjome vienus geriausių metų investuotojams, todėl nenuostabu, kad 2025 m. prasidėjo rinkų smukimu. Jeigu pažvelgtume į JAV mažos kapitalizacijos įmonių istoriją, tai smukimai būna ir dar dažnesni bei gilesni. Ir nepaisant šių veiksnių, investuoti vis tiek naudinga. Ilguoju laikotarpiu investicijos generuoja reikšmingą grąžą, nepaisant kasmetinių rinkų svyravimų“, – kalba V. Rūkas ir priduria, kad vidutinė ilgalaikė JAV metinė akcijų grąža yra artima dviženkliam procentui.
Vis dėlto mažmeniniai investuotojai jautriau išgyvena rinkos svyravimus ir dažniau keičia investicijų kryptis, parduoda ir vėl perka akcijas. Deja, „J. P. Morgan“ statistika rodo, kad tokie impulsyvūs sprendimai nebūtinai būna palankiausi investuotojams, ypač turint omenyje ilgalaikę perspektyvą.
„Jeigu įvertintume, kad ilguoju laikotarpiu akcijų rinkos generuoja dviženklę grąžą, o subalansuotas portfelis uždirba 6-7%, tai „J. P. Morgan“ tirtu 2002-2021 m. periodu vidutinis investuotojo uždarbis vos lenkia infliaciją ir buvo 3,6%. Tai tik dar kartą patvirtina, kad kilimai ir kritimai yra natūralus kapitalo rinkų palydovas“, – apibendrina V. Rūkas.
Respublikonai vs demokratai
Amžinas klausimas – respublikonų ar demokratų partijos valdymo laikotarpis yra palankesnis investuotojams. V. Rūkas, remdamasis istoriniais duomenimis, sako, kad nėra vienos aiškios tendencijos, nes įvykiai kapitalo rinkose ilguoju laikotarpiu sutampa su ekonomikos ciklais, o ne su konkrečios partijos politika.
„Visgi vieną aspektą galima išskirti. Pastaruoju metu prieš kiekvienus naujus prezidento rinkimus investuotojai tapdavo atsargūs, investuodavo rezervuotai, o po rinkimų prasidėdavo didesni pirkimai kapitalo rinkose. Tokia elgsena pastebėta ir prieš Joe Bideno kadenciją, ir prieš pirmąją Donaldo Trumpo kadenciją 2016 m. Įdomu tai, kad artėjant 2024 m. rinkimams investuotojai į kapitalo rinkas įliejo daug milijardų, nes tikėjosi didelės grąžos, kurią siejo su D. Trumpo palankiu požiūriu į verslą. Tą patvirtino ir didelių įmonių vadovų gausa inauguracijos renginiuose“, – kalba V. Rūkas.
Panašu, kad šį kartą pasitvirtino patarlė „Aukštai šokęs, žemai pulsi“ ir dideli lūkesčiai dėl JAV prezidento nepasiteisino. Priešingai – metų pradžioje išgąsdino investuotojus.
Taigi, kas nutiko? Ką D. Trumpas padarė kitaip nei investuotojai tikėjosi?
„Pirmiausia, naujasis prezidentas sukėlė neapibrėžtumą, kuris yra net didesnis nei per pandemiją. Įsivaizduokime verslininkus, kurie tokioje aplinkoje turi priimti milijardinės vertės sprendimus. Juk investavimas daugiausia grindžiamas prielaida, kad ateitis bus panaši į praeitį, o ši prielaida, regis, yra kaip niekad trapi“, – pasakoja V. Rūkas.
Ką daryti?
Kas bus ateityje – niekas nežino, bet svarbu išmokti prisitaikyti. V. Rūkas išskiria keletą priežasčių, kada rinkose fiksuojami didžiausi kritimai: pasiūlos šokai (pvz., karai, COVID-19), netvaraus turto kainų ar skolų/paskolų augimas, kurios sukelia domino efektą.
V. Rūkas, komentuodamas dabartinę situaciją, ragina atkreipti dėmesį į skolas.
„Analizuojant gyventojų ir valstybių skolų rodiklį, dabar esame saugesnėje situacijoje nei 2000-2008 m. Nors valstybių skolos, ypač JAV, yra pasipūtusios, tačiau gyventojai ir verslai yra įsiskolinę mažiau nei prieš 2008 m. ekonominę krizę. Šių skolų mažėjimo tendencija yra gana ryški, todėl, ypač Vakarų valstybėse, galime jaustis šiek tiek saugiau“, – akcentuoja V. Rūkas.
Vertindamas kapitalo rinkas, „Artea Asset Management“ vadovas, pabrėžia, kad su viena išimtimi JAV ir technologijų sektoriumi, kapitalo rinkos yra įkainuotos vidutiniškai, o kartais net žemiau vidurkio.
„JAV kapitalo rinka yra įkainuota brangiau bei istorinis vidurkis, tačiau tam yra svarių priežasčių – šioje šalyje veikia didžiausios pasaulio kompanijos, veikiančios technologijų priekyje. Taigi brangumo faktą galime fiksuoti, tačiau jis nėra be priežasties“ – sukonkretina specialistas.
Kapitalo rinkos ir verslai pastaruoju metu gyvena neapibrėžtumo sąlygomis, nors ekonominiai parametrai didelių sukrėtimų nerodo, tačiau įvyko retas Vakarų valstybėse nutikimas – politikų sukeltas pasiūlos šokas. JAV komunikacija ir veiksmai tapo didelio nepasitikėjimo ir neapibrėžtumo priežastimi, o įvesti muitai sukėlė nerimą dėl būsimos paklausos šoko ir prekių kainų kilimo.
„Didelis neapibrėžtumas, remiantis istoriniais duomenimis, yra tinkamas laikas papildyti savo investicijų portfelį. Vis dėlto svarbiausia, kai kalbame apie investavimą, yra ne laikas ar priemonių pasirinkimas, o strateginis turto paskirstymas: jeigu investuojame į akcijų rinkas, tuomet ilguoju laikotarpiu ir gausime atitinkamą grąžą, jei lėšas sudedame į indėlį – uždarbis bus lygus indėlio grąžai“, – apibendrina V. Rūkas.</t>
  </si>
  <si>
    <t>Vietos akcijų rinkoje ketvirtadienį nebuvo matyti aiškios krypties. Ovacijas rinkoje sukėlė „Akola Group“ rezultatai. Biržos operatorė skaičiuoja obligacijų emisijų rekordus.</t>
  </si>
  <si>
    <t>„OMX Baltic Benchmark“ indeksas antradienį mažėjo 1,89%. Vilniuje akcijos pigo 2,58%, Rygoje – 0,62%, Taline – 1,4%.
Tai Vilniaus ir Talino indeksų prieaugį nuo metų pradžios sumažino iki atitinkamai 5,12% ir 7,71%, o bendro regiono indekso – 7,5%.
Sujudimas biržose vyksta dėl šiandien pasirodžiusių naujienų apie įsisiūbuojantį prekybos karą – JAV muitus Kinijai, Meksikai ir Kanadai bei šių šalių ruošiamus atsakomuosius veiksmus. Be to, D. Trumpas paskelbė apie stabdomą karinę pagalbą Ukrainai.
Baltijos reguliuojamoje rinkoje penktadienį buvo sudaryti 6.537 sandoriai, apyvarta siekė 4,01 mln. Eur.
Aktyviausiai prekiautų akcijų lentelės viršuje rikiavosi biržos flagmanai. Bendrame kontekste išsiskyrė estų „TKM Grupp“ ir latvių „Eleving Group“, kurių akcijos sugebėjo prekybos dieną užbaigti ten pat, kur ją pradėjo.
Aktyviausiai prekiauta „LHV Group“ akcija, kuri pigo 1,07%. Bankas antradienį paskelbė, kad akcininkų susirinkimui pasiūlys išmokėti 0,09 Eur dividendus akcijai. Tai – 2,4% dividendinis pajamingumas antradienio prekybos pabaigos kaina.
Toks siūlymas kiek nuvylė „Enlight Research“, kurie tikėjosi 0,1 Eur akcijai dividendų.
Šiaulių banko akcijos nuosmukis buvo gilesnis ir siekė 4,26%. Vasario viduryje 1 Eur kainą pasimatavusi akcija dabar nebekainuoja ir 0,9 Eur (0,899 Eur).
Dar staigiau pigo „Novaturo“ ir „Akola group“ akcijos. Pirmoji pigo 5,3%, iki 1,43 Eur, antroji – 5,06%, iki 1,22 Eur.
Antirekordininkai – „Nordecon“ (–6,14%) ir „Silvano Fashion Group“ (–5,36%).
Kitoje svarstyklių pusėje – latvių „SAF Technika“. Akcija nebuvo prekiaujama labai aktyviai, tačiau jos kaina šoko 5,21%, iki 6,46 Eur.
Bendrovė paskelbė su Latvijos vyriausybe pasirašiusi tyrimų ir plėtros (R&amp;D) sutartį antidroninių sistemų vystymui – ši sutartis buvo pasirašyta su „Origin Robotics“, „SAF Technica“ ir „Frankenburg Technologies“.
Pirmieji trys projektai apima automatinių dronų numušėjų, elektroninių kovos priemonių ir koreguojamų raketų sukūrimą.
Analitikų vertinimai
Daugumai bendrovių paskelbus finansinius rezultatus, jas stebintys analitikai imasi atnaujinti akcijų vertinimus.
„Norne Securities“ atnaujino „Ignitis grupės“ įvertį. Analitikai akciją ir toliau vertina 25–39 Eur.
Jie primena, kad grupės veiklos rezultatu laikomas koreguoto pelno prieš palūkanas, nusidėvėjimą ir amortizaciją (EBITDA) rodiklis kiek atsiliko nuo lūkesčių, kaip ir paskelbta 2025 m. prognozė (500–540 mln. Eur, kai tikėtasi 565 mln. Eur).
Jie pažymi, kad akcija siūlo patrauklius dividendus.
„Per pastarąją savaitę „Ignitis grupės“ akcijos kaina sumažėjo beveik 10%, atspindėdama tiek ketvirto ketvirčio rezultatų poveikį, o taip pat ir išaugusią geopolitinę įtampą, susijusią su konfliktu tarp Ukrainos ir JAV prezidentų. Žvelgiant į šviesiąją pusę, žemesnė akcijos kaina reiškia patrauklų dividendinį pajamingumą, kuris siekia apie 6,8%, vertinant 2025 m. prognozę“, – teigia analitikai.
Akcija ir toliau prekiaujama su nuolaida, palyginti su panašiomis Europos bendrovėmis.
„Enlight Research“ atnaujino „Grigeo“ vertinimą (1,28 Eur baziniu scenarijumi).
Paskutinio praėjusių metų ketvirčio rezultatai viršijo lūkesčius ir nulėmė dar vienus tvirtus metus.
„Prognozuojame stabilų pelną, kurį iš dalies skatins stabilios energijos kainos ir reguliariai gaunami apyvartiniai taršos leidimai. Pakartojame bazinio scenarijaus tikrąją vertę ir dividendų prognozę“, – teigia analitikai.
Analitikai tikisi 0,07 Eur dividendų ir 5,5% dividendinio pajamingumo.
Jie atkreipia dėmesį į, jų nuomone, neįvertinamą bendrovės pajamų eilutę – gaunamų taršos leidimų pardavimus. Jei jie lieka nepanaudoti, gali būti parduodami rinkoje. Analitikai vertina, kad tai gali atnešti 3 mln. Eur metinių pajamų 2025–2027 m. Pastarųjų trejų metų vidurkis – 4,3 mln. Eur.
Akcijos kainos didėjimas gali prasidėti tada, kai bus išspręstas teisminis ginčas dėl Kuršių marių taršos.
„Tallink Grupp“, anot „Enlight Research“, ateinančiais metais turėtų padėti ekonomikos atsigavimas.
„Tikimės dividendų mokėjimų pagal dividendų politiką ateinančiais metais, kurie bus paremti tvirtu pinigų srautu“, – teigia jie.
Paskelbti dividendai už 2024 m. 0,06 Eur akcijai indikuoja 9% dividendinį pajamingumą. Analitikai prognozuoja, kad 2025–2027 m. jie sieks 0,05 Eur akcijai ir atitiks įmonės dividendų politiką.
Didelių pokyčių akcijos įvertyje jie nedarė – akcijos vertinimas baziniu scenarijumi padidintas nuo 0,79 Eur iki 0,82 Eur.</t>
  </si>
  <si>
    <t>Baltijos biržos prekybos savaitę užbaigia nedideliu prieaugiu, akcijos bendrai pigo tik Vilniuje. Ketvirtadienį indeksą žemyn tempė Šiaulių bankas.</t>
  </si>
  <si>
    <t>Bendras Baltijos biržos indeksas „OMX Baltic Benchmark“ šoktelėjo 2,09%.
Panašia išraiška akcijos brango Vilniuje ir Taline.
Ir toliau išlieka aktyvi prekyba vietos biržoje. Per 3 akcijų prekyvietes ketvirtadienį 6.439 sandoriais perleista akcijų už iš viso beveik 4,9 mln. Eur.
Sandorių skaičiumi, prekybos apyvarta ir kainos šuoliu išsiskyrė Šiaulių banko akcijų prekyba. Ryte, prieš sesiją, bankas pranešė apie paraišką ECB dėl naujo savų akcijų supirkimo.
„Planuojame skirti iki 5% praėjusių metų pelno savų akcijų supirkimui“, – pranešime sakė banko valdybos narys ir investicijų valdymo tarnybos vadovas Tomas Varenbergas.
Šalia šių siekiamų įsigyti akcijų dar yra neįgyvendinta dalis ankstesnės savų akcijų supirkimo programos. atsižvelgdamas į akcijų rinkos vertę ir kitas aplinkybes, jis sieks maksimaliai išnaudoti likusį 2,65 mln. akcijų supirkimo limitą tik išmokėjus dividendus už 2024 m. – po balandžio 25 d.
Beje, nuo rytojaus perkantieji Šiaulių banko akcijas nebepretenduoja į dividendus.
Tarp aktyviausiai prekiautų akcijų pigo vienintelės „TKM Grupp“ akcijos. Taip investuotojai reagavo į išvakarėse mažmenininkės paskelbtus nuviliančius rezultatus. Pastaraisiais vietinėje rinkoje prasidėjo pirmo ketvirčio rezultatų skelbimo sezonas.
Akcininkų susirinkimų šaukimo laikotarpiu estų statybininkė „Merko Ehitus“ gegužės 15 d. šaukiamam susirinkimui ryte pasiūlė paskirstyti 52% pernykščio grynojo pelno (33,63 mln. Eur), arba 1,9 Eur akcijai. Ketinimas mokėti šiuos dividendus buvo indikuotas dar su metinių rezultatų paskelbimu vasario pradžioje.
Pagal vėliausią kainą siūlomi dividendai atitinka 7% pajamingumą.
Komercinio NT fondas „Baltic Horizon Fund“ pranešė anksčiau laiko išpirkęs obligacijų už dar 3 mln. Eur iš brangiosios 5 m. trukmės emisijos.
Fondo valdytojai informavo, kad po išpirkimo emisijos apimtis siekia beveik 19 mln. Eur.
Šiuo metu šios emisijos su kintamų palūkanų dalimi atkarpa siekia 10,529%.
Vilkyškių pieninė pranešė, kad kovo mėnesį konsoliduotos pardavimų pajamos buvo 23,26 mln. Eur arba 24,6% didesnės negu 2024 m. kovo mėnesį. Grupės pardavimai 2025 m. sausio – kovo mėnesiais buvo 71,06 mln. Eur, arba 26,6% didesni negu per tą patį laikotarpį 2024 m.</t>
  </si>
  <si>
    <t>„Planuojame skirti iki 5% praėjusių metų pelno savų akcijų supirkimui“, – pranešime sakė banko valdybos narys ir investicijų valdymo tarnybos vadovas Tomas Varenbergas.
BNS skaičiavimu, 5% 2024 m. banko pelno sudaro 3,96 mln. Eur.
Kaip rašė BNS, kovo pabaigoje Šiaulių bankas anuliavo 10,6 mln. vienetų anksčiau įsigytų savo akcijų bei nusprendė įsigyti dar iki 7 mln. vienetų.
Užpernai rugpjūtį bankas jau buvo gavęs ECB leidimą supirkti iki 13,75 mln. vienetų savų akcijų, iš jų 11 mln. vienetų jau įsigijo, o likę 2,65 mln. yra įskaičiuoti į planuojamus supirkti 7 mln. vienetų.
T. Varenbergas ketvirtadienį BNS sakė, jog naujas ECB leidimas reikalingas norint įgyvendinti planą supirkti 7 mln. vienetų akcijų.
Jis kovo pradžioje BNS yra sakęs, kad akcijų supirkimo tikslas – mažinti įstatinį kapitalą neatmetant galimybės akcijų suteikti grupės darbuotojams kaip kintamą atlygį.
Bankas ketvirtadienį pranešė, jog atsižvelgdamas į akcijų rinkos vertę ir kitas aplinkybes, jis sieks maksimaliai išnaudoti likusį 2,65 mln. akcijų supirkimo limitą tik išmokėjus dividendus už 2024 m. – po balandžio 25 d.
Šiaulių banko audituotas grynasis pelnas pernai augo 5%, iki 79,29 mln. Eur, grynosios palūkanų pajamos išliko beveik nepakitusios ir siekė 142 mln. Eur, o grynosios paslaugų ir komisinių pajamos didėjo 17%, iki 24,5 mln. Eur.
„Invalda INVL“ valdo 19,63% (19,93% – kartu su jos valdoma „INVL Asset Management“), „Willgrow“ – 8,97%, Europos rekonstrukcijos ir plėtros bankas (ERPB) – 7,25%, „Tesonet Global“ – 5,32% Šiaulių banko akcijų.
Dalis banko akcijų priklauso ir banko įkūrėjams Algirdui Butkui (5,06%) ir Gintarui Kateivai bei su juo susijusioms šalims (4,9%).
Naujienų agentūros BNS informaciją atgaminti visuomenės informavimo priemonėse bei interneto tinklalapiuose be raštiško UAB BNS sutikimo draudžiama.</t>
  </si>
  <si>
    <t>Fondo platinime dalyvavo ir „Artea Alternatyviųjų investicijų fondas III“. Jis suteikia galimybę investuoti ir mažmeniniam investuotojui.
„Dėkojame „Artea“ bankui už puikią bendradarbiavimo pradžią ir pasitikėjimą mūsų valdomu fondu. Šio institucinio investuotojo įsitraukimas ne tik reikšmingai prisidėjo prie EREF fondo platinimo, bet ir patvirtina fondo kokybę bei mūsų projektų patrauklumą institucinio kapitalo akyse“, – pranešime cituojamas Andrius Uždavinys, „Eika Asset Management“ (EAM) generalinis direktorius.
Pagal sutartį, kurią „Eika“ grupei priklausanti EAM pernai pasirašė su Lenkijos NT vystymo kompanija „Waimea Holding“, numatyti trys logistikos sandėlių šalia Varšuvos Modlino oro uosto ir kitų Lenkijos svarbių transporto arterijų plėtros etapai.
Pirmasis etapas apims 7,54 hektaro žemės. Iš pradžių, investavus 21 mln. Eur, bus sukurta 26.000 kv. metrų nuomotino ploto. Jau žinoma, kad daugiau nei 55% šio ploto užims vienas didžiausių „pasidaryk pats“ tinklų Europoje „Bricomarché“, priklausantis tarptautinei grupei „Les Mousquetaires“.
Vėliau, investavus apie 5 mln. Eur, numatyta išvystyti dar apie 11.000 kv. m. ploto.
Visas projektas – daugiau nei 23 ha žemės bus pastatyta apie 117.000 kv. metrų nuomotino ploto, o investicijų suma perkops 70 mln. Eur.
Pranešime pažymima, kad EAM šiuo metu prioritetą teikia aukšto kreditingumo tarptautiniams nuomininkams.
„EREF investuoja į klasikinį komercinį turtą Centrinėje ir Rytų Europoje, o portfelis plačiai diversifikuotas ir per produktus, pavyzdžiui, logistikos, paprastos gamybos, biurų, prekybos objektus, ir per šalis – Baltijos šalys, Lenkija, Slovakija. Šio fondo metinė vidutinė grąža po valdymo ir sėkmės mokesčių siekia daugiau nei 12%. Tai solidus rezultatas, ypač atsižvelgus, kad jis yra ganėtinai nerizikingas“, – teigia „Eika Asset Management“ generalinis direktorius.</t>
  </si>
  <si>
    <t>Vidutinė metinė infliacija (paskutinius 12 mėnesių, palyginti su ankstesniu tokiu pat laiku) sudarė 1,5%.
Prekės per metus pabrango 3,4%, o paslaugos – 5,7%. Per mėnesį prekių ir paslaugų kainos vidutiniškai padidėjo 0,4%, suskaičiavo VDA.
Kovo pabaigoje VDA, remdamasi išankstiniais duomenimis, skelbė, kad mėnesio infliacija siekia 0,4%, metinė – 3,6%, o vidutinė metinė – 1,5%, primena naujienų agentūra BNS.
Sezoniniai veiksniai
Pasak Indrės Genytės-Pikčienės, Šiaulių banko grupės vyriausiosios ekonomistės, statistikų užfiksuotai mėnesio infliacijai daugiausiai įtakos turėjo įprastiniai sezoniniai veiksniai – dėl naujų pavasario sezono kolekcijų drabužių ir avalynės kainos padidėjo 6,2%.
Metinės infliacijos dinamikai, anot jos, šiemet įtakos turi ir palanki pernykštė palyginamoji bazė.
„Dėl itin vangių infliacinių tendencijų pernai, stebėjome ne vieną mėnesinės defliacijos epizodą (toks buvo fiksuotas ir pernai kovo mėnesį), tad atsispyrus nuo žemesnio lygio metinis pokytis susidaro reikšmingas skirtumas“, – aiškina ekonomistė.
Dėl nuo metų pradžios kilstelėtų akcizų ir importo veiksnių, šiemet stebėsime aukštesnę infliaciją, kuri turėtų nusistovėti 3,6-4% ribose, prognozuoja ji.
Muitų karų įtaka
Ekonomistė taip pat atkreipia dėmesį, Jungtinių Valstijų prezidento Donaldo Trumpo pradėti muitų karai Europai gali reikšti ir kai kurių prekių defliaciją.
„D. Trumpo pradėti „akis už akį“ muitų karai išdarko pasaulinę prekybos rinką, sukuria neefektyvumus, dėl to formuojasi regioniniai prekių pertekliai ir deficitai“, – aiškina ji.
I. Genytės-Pikčienės teigimu, Jungtinėms Valstijoms apsistačius muitais, eksportuojančios kompanijos ne tik ieškos alternatyvių būdų pasiekti JAV pirkėjus, tačiau bandys skverbtis į kitas rinkas ar realizuoti daugiau prekių vietinėse.
Todėl Europai gresia pigių Kinijos ir kitų Azijos šalių prekių antplūdis bei didesnė vietoje gamintų prekių pasiūla – p tai kai kuriose prekių grupėse gali įsukti defliacinius procesus, prognozuoja ekonomistė.
Pinganti nafta
Pasak jos, vartotojams palankią perspektyvą brėžia ir naftos kainos kreivė.
Praėjusią savaitę OPEC+ kartelis eilinio susitikimo metu pažadėjo gerokai reikšmingiau padidinti naftos pasiūlą, primena ji. Tai jau atpigino „Brent“ rūšies naftą iki 63 USD už barelį, kai dar sausį naftos kaina momentais siekė 82 USD už barelį, o prieš metus – 91 USD, skaičiuoja ekonomistė. Paskui naftą pasekė ir kitų energetikos išteklių kainos.
Europai, kuri importuoja JAV doleriais įkainotą naftą ir jos produktus šiuo aspektu palankus ir JAV dolerio atžvilgiu pastaruoju metu pabrangęs euras. Dėl stipresnės valiutos mūsų regionui pinga importuojamos žaliavos.
„Energetikos ištekliai – svarbi sąnaudų dedamoji tiek prekių tiek paslaugų pridėtinės vertės grandinėse, tad, jei jų kainos išsilaikys žemesnės, vartotojams palankus poveikis ilgainiui taps reikšmingas“, – nurodo I. Genytės-Pikčienė.</t>
  </si>
  <si>
    <t>Baltijos biržoje trečiadienį indeksai nerado vienos krypties. „Artea“ banko akcija vėl smuktelėjo žemiau metų pabaigos kainos. Vasariškai tuščiame naujienų sraute dominuoja obligacijų emitentai.</t>
  </si>
  <si>
    <t>Baltijos biržoje pirmadienį prekiauta tik Vilniaus biržoje, pabrango „Artea“ banko akcija. „Nasdaq“ peržiūrėjo Baltijos biržos indeksų sudėtis.</t>
  </si>
  <si>
    <t>„Vertiname, kad investicijos į naują prekės ženklą siekia apie 5 mln. eurų. Ši suma apima įvairias išlaidas“, – antradienį nuotoliniame naujo prekės ženklo pristatyme investuotojams teigė V. Sinius.
Anot jo, šią sumą sudaro išlaidos rinkodarai ir viešiesiems ryšiams, informacinių technologijų atnaujinimui, iškabų pakeitimui.
BNS anksčiau rašė, jog naujame pavadinime atsispindi modernumas bei lietuviškumas – panašumas į veiksmažodį „artėja“. Taip pat būtų keičiamas banko logotipas.
„Pavadinimą paskatino mūsų strateginis pasirinkimas: kol kiti bankai traukiasi iš Lietuvos arba perkelia savo būstines į kitas šalis, mes liekame čia – esame bankas, kuris artėja prie klientų. „Artea“ reiškia priartėjimą (...) tiek prie klientų, tiek prie investuotojų“, – pristatyme antradienį sakė banko rinkodaros ir komunikacijos vadovė Raimonda Gudaitė.
V. Siniaus teigimu, naujas ženklas yra ilgalaikė investicija bankui užsibrėžus „gana ambicingą strategiją“ iki 2029 m. tapti rinkos lyderiu, smarkiai didinti tiek privačių, tiek verslo klientų skaičių.
„Tai viena iš investicijų, kuri ilgainiui atsipirks palengvindama naujų klientų pritraukimą ir prisidėdama prie banko augimo“, – sakė V. Sinius.
Dėl pavadinimo keitimo banko akcininkai spręs kovo 31 d., o pokyčius numatoma užbaigti iki šių metų vasaros.
Šiaulių banko grupėje taip pat veikia investicinių ir pensijų fondų valdymo įmonė „SB Asset Management“, gyvybės draudimo bendrovė „SB draudimas“ bei lizingo bendrovė „SB lizingas“.
Naujienų agentūros BNS informaciją atgaminti visuomenės informavimo priemonėse bei interneto tinklalapiuose be raštiško UAB BNS sutikimo draudžiama.</t>
  </si>
  <si>
    <t>Vilkyškių pieninė trečiadienį pranešė vasario 24 dieną pasirašiusi reikalavimo teisės perėmimo sutartį su Šiaulių banku.
„Reikalavimo teisė susideda iš „Marijampolės pieno konservų“ ir Lukšių pieninės bankui nepadengtų įsipareigojimų bei yra apsaugota šių bendrovių turtu ir kitais papildomais garantais“, – rašoma pranešime.
Reikalavimo teisė įsigyta nuosavomis Vilkyškių pieninės lėšomis, o motyvuojant konfidencialumu sandorio suma neatskleidžiama.
Susitarimas pasiektas po to, kai teismai galutinai pripažino, kad 2019 metais mirusio MPK savininko Raimondo Karpavičiaus testamentas yra teisėtas ir teismuose nutraukiami ginčai dėl MPK ir jos valdytojos įmonės „Karpis“ valdymo.
Teisėtu testamentu visą savo turtą R. Karpavičius paliko antrai žmonai Aistei Karpavičienei ir broliui Henrikui Karpavičiui.
MPK vadovas H. Karpavičius dar pernai rugsėjį BNS sakė, kad įmonė pasiekė svarbų susitarimą su Šiaulių banku – šalys suderino atsiskaitymo sąlygas, pagal kurias MPK iki 2024 metų lapkričio pabaigos sieks 3,2 mln. Eur sumažinti įsipareigojimus bankui, siekusius 14 mln. Eur.
Naujienų agentūros BNS informaciją atgaminti visuomenės informavimo priemonėse bei interneto tinklalapiuose be raštiško UAB BNS sutikimo draudžiama.</t>
  </si>
  <si>
    <t>Bent jau mano portfeliui ir vietinei rinkai viena svarbiausių ir įdomiausių naujienų – naujas Šiaulių banko pavadinimas – AB „Artea bankas“.
Ką aš žinau. Nesu rinkodaros ir reklamos specialistas. Kaip paprastam vartotojui skamba ir atrodo kaip ir nieko. Kita vertus, man ir neturi patikti. Man aktualiausia, kad patiktų investuotojams. O jie, panašu, nesupeikė, nes banko akcija penktadienį nemenkai pašoko buksuojančioje rinkoje.
Man aktualiausia, kad patiktų ypač užsienio investuotojams ir ypač potencialiems banko pirkėjams. Nepamirškime, kad prieš pandemiją „šiauliečiai“ jau buvo pradėję strateginių alternatyvų paieškas. Ar tikrai su „Invaldos INVL“ tapimu didžiausiu akcininku ir mažmeninių verslų sujungimu banko pardavimo klausimas baigtas? Spėčiau, kad po banko strateginių pokyčių įgyvendinimo, kitokios prekinės išvaizdos ir gal net sušvitus kitokioje vertės šviesoje, gali būti sugrįžta prie pardavimo.
Visgi domu, kaip jį tartų užsieniečiai, gal „AhrtyyyjĄ“? Žinoma, pavadinimas yra etiketė – ne rezultatai, kapitalo grąža, dividendų politika ar turto kokybė. Tačiau prieš pradedančiam gilintis į skaičius užsienio investuotojui svarbu pasiųsti žinutę, kad tai nėra koks regioninis mažos šalies bankas, kurio siekis iki 2029 m. tapti „geriausiu banku Lietuvoje“, bet akcija, kuri yra būdas statyti ant visos Lietuvos ekonomikos, jos verslo, vartotojo augimo perspektyvų.
Atsargiai su „Novaturu“
Šioje vietoje norėčiau pritaginti Lietuvos banką. Ypač atkreipkite dėmesį į penktadienio prekybos sesiją. Labai dviprasmiškai atrodo brangimas daugiau kaip 6%, turinti mintyje ligtolines naujienas, susijusias su bendrove.
Kaip jau girdėjote, „Novaturas“ kuris neseniai pradėjo strateginių alternatyvų paieškas (o gal tiesiog trūko kantrybė prieš kelerius metus į juos investavusiems estų turizmo sektoriaus atstovams ir „Willgrow“ šeimos biurui, matant bendrovės besitęsiančių nesėkmių ir valdymo klaidų ruožą), galiausiai praėjusią savaitę priėjo prie idėjos, kad bus pritraukiamas strateginis investuotojas, išleidžiant naujų akcijų arba konvertuojamų obligacijų už 5 mln. Eur.
Toks sprendimas būtų baigęsis milžinišku esamų akcininkų vertės (kiek jos ten tebeliko) atskiedimu.
Ir tokių naujienų fone akcija staiga pašoka. Žinoma, prieš šias naujienas, vasario pabaigoje, buvo paskelbti lūkesčius pranokę rezultatai, tačiau tie, kas akyliau stebi prekybą, galėjo pamatyti, kaip stambesnis pardavėjas, pasinaudodamas geromis žiniomis ir padidėjusiu pirkėjų susidomėjimu, nusimetinėjo didelius kiekius akcijų, taip sunaikindamas pirminį didelį kainos šuolį.
Taigi, penktadienį akcija šoktelėjo daugiau kaip 6%. Ir jau tą pačią dieną vakare sužinome, kad išties pritrauktas naujas investuotojas – turizmo sektoriaus verslininkas (magnatas?) iš Turkijos. Antra geroji žinia, kad atskiedimo nebus, nes turkas pirks ne naujai išleidžiamas akcijas, bet įsigys akcijas iš esamų keturių akcininkų – Ugniaus Radvilos, Ryčio Šumakario ir Vido Paliūno, taip pat UAB „Willgrow“. Šios akcijos sudaro 33% visų vertės.
Kaina šoktelėjo prieš svarbių naujienų paskelbimą. Nemėgstu sąmokslo teorijų, kad kažkas galbūt pasinaudojo viešai neatskleista informacija, bet minčių kyla įvairių. O jeigu ir pasinaudojo, tai vis tiek nėra pati svarbiausia briauna šioje daugiabriaunėje ir nuviliančioje „Novaturo“ buvimo biržoje istorijoje.
Pritrauktas naujas investuotojas man labiau primena paminėtų didžiųjų akcininkų evakuaciją iš lėtai skęstančio „Novaturo“ laivo. Prieš kelerius metus „Willgrow“ kartu su estų turizmo sektoriaus verslo atstovais panašiai investavo į „Novaturo“ akcijas, kai iš šios pozicijos be skrupulų mušdami kainą bėgo lenkų privataus kapitalo investuotojai. Šįkart investicijas „Novature“ parduoda ir paties verslo senbuviai vadovai. Abejoju, ar tai geras ženklas.
Ar vėliausias akcininkų persiskirstymas yra labiau neutrali, ar bloga žinia (teigiamą sunku įžvelgti), apsispręsti padėtų žinojimas, kokia kaina buvo perleisti tie 33% akcijų.
Sunku patikėti, kad „Novaturas“ ilgainiui sukurs sėkmės istoriją biržoje. Sakau ne todėl, kad pats jau porą kartų nusvilau su šiomis akcijomis, bet ligšioliniai veiksmai neįkvepia pasitikėjimo. Dar iki strateginių alternatyvų paieškos būta skausmingo lūkesčių dužimo rinkoje dėl nesulauktų dividendų, prastų rezultatų, dažnos vadovybės, ypač finansų direktorių, kaitos.
O ir vėliausios naujienos panašios į kažkokį skubotumą ir pagrindinių akcininkų evakuaciją – paskelbiama strateginių alternatyvų paieškas, netrukus jose atsiranda sprendimas pritraukti strateginį investuotoją atskiedžiant esamus akcininkus ir kalbos apie vedamas derybas su strateginiu investuotoju, ir netrukus sužinome, kad bus tiesiog didžiųjų akcininkų persiskirstymas.
Labai įdomūs įvykiai, gal ir smalsu sudalyvauti, bet to nedarysiu, nes nepasitikiu šia bendrove.
Plovyklų NT obligacijos
Jau turiu kiek padoresnę sumą grynųjų, kuriai ieškau įdarbinimo. Nespjaunu ir į obligacijas, kurių vietinėje rinkoje vis dar galima atrasti pasiūlymų su man tinkančiu dviženkliu pajamingumu.
Kaip ir „Novaturo“ atveju, nelabai pasitikiu „Eleving Group“, taigi nedalyvavau jų viešame siūlyme.
Tačiau sudomino „Plovyklos Finance LT“ leidžiamos obligacijos.
Kaip jau tikriausiai skaitėte, čia 3 metams iki 8 mln. Eur už 10% palūkanas skolinosi plovyklų, kuriose veikia „Pro Bro“, pastatus valdanti bendrovė, priklausanti NT strategijos fondui.
Žinia, pasiūlymas labai specifinis, su specifinėmis rizikomis, kurias kelia priklausomybė nuo vieno nuomininko ir tai, kad šis turtas labai nišinis. Tačiau mane įtikino griežtos nuomos sąlygos ir šiame NT veikiančių plovyklų ligšiolinė plėtra ir sėkmė.
Taigi apsisprendžiau įsigyti vieną obligaciją. Tačiau nepavyko. Obligacijas viešame siūlyme, prieinamame ir mažmeniniams lukučiams, platina nauja ir menkai girdėta FMĮ „0SUM Securities“.
Iki šiol man sudalyvavimas viešuose obligacijų siūlymuose nesukeldavo problemų. Net jeigu obligacijas dažnu atvejui platina Šiaulių bankas (oi, „Artea“), visuomet galėdavau per mažiau nei minutę pateikti pavedimą per SEB banką (nes ten geriausios antrinės rinkos prekybos sąlygos), be būtinybės tvarkytis reikalus su Šiaulių banku ar ten atsidaryti sąskaitą.
Vis tik šįkart tokios galimybės nebuvo. Vienintelis būdas – susisiekti atskirai ir aiškintis su „0SUM Securities“, pildytis kliento pažinimo anketą, gal net tapti jų klientu. Jei planuočiau pirkti už kokius 10.000 Eur, gal tuomet ir būčiau įdėjęs pastangų. O jeigu tektų tapti „0SUM Securities“ klientu – tai kokios jų buvimo sąlygos, įkainiai, pavedimų komisas už prekybą antrinėje rinkoje? Na, matyt, tokie klientai kaip aš ne jų tikslinė auditorija.
Neturėjau aiškinimuisi laiko (juk turi dirbti savo darbą, kad uždirbtum pinigų, kuriuos galėtum investuoti), tad numojau ranka. Su juoku prisiminiau, kaip projekto pradžioje keliavau pirkti fiziškai į Šiaulių banką „InMedicos“ obligacijų :) .</t>
  </si>
  <si>
    <t>„Žalvario“ 5 mln. eurų vertės obligacijų emisiją Lietuvoje platino „Artea“ bankas (buvęs Šiaulių bankas). Obligacijų iš viso įsigijo daugiau nei 600 investuotojų, tiek institucinių, tiek ir mažmeninių Lietuvoje, Latvijoje ir Estijoje, o jų paklausa net tris kartus viršijo pasiūlą.
„Artea“ banko finansų rinkų departamento vadovė Eglė Džiugytė pastebi, kad alternatyvūs finansavimo įrankiai Lietuvos verslo aplinkoje sulaukia vis daugiau dėmesio. O ypač sparčiai Lietuvoje auga būtent obligacijų rinka.
„Obligacijos verslui suteikia galimybes naudotis platesniu finansavimo šaltinių spektru. Pagrindiniai privalumai finansavimo sprendimų ieškoti kapitalo rinkose: kapitalo diversifikavimas, lankstesnės sąlygos, verslo matomumo didinimas, finansinis efektyvumas. Tačiau bene svarbiausia priežastis verslui svarstyti alternatyvius finansavimosi būdus –galimybė pritraukti daugiau kapitalo konkurencingomis sąlygomis, ypač kai obligacijos derinamos su bankiniu finansavimu“, – sako „Artea“ banko Finansų rinkų departamento vadovė E. Džiugytė.
Pranoko lūkesčius
„Žingsnis į kapitalo rinkas pranoko mūsų lūkesčius, ypač turint galvoje, kad iki šiol nesame to darę. Obligacijų platinimas mums tapo ne tik nauju finansavimo būdu, bet ir prisidės prie ES lėšomis įgyvendinamo projekto, bei leis suderinti alternatyvius lėšų šaltinius su klasikiniu bankiniu finansavimu.
Įsitikinome, kad kapitalo rinkos gali būti prieinamos net ir tiems, kurie čia žengia pirmuosius žingsnius“, – sako kitos taip pat kapitalo rinkų naujokės medienos sektoriaus įmonės „VLI Timber“ vadovas Darius Lackus.
„VLI Timber“ kapitalo rinkose užtikrintai pasiskolino 4 mln. eurų pritraukdama daugiau nei 400 tiek mažmeninių, tiek institucinių investuotojų, kurie investavo į 3 metų obligacijas su 9 proc. fiksuotomis metinėmis palūkanomis. Įmonė savo veikloje suderino kapitalo rinkų suteikiamas galimybes su bankinių finansavimu ir net ES paskirtomis lėšomis.
E. Džiugytė pastebi, kad kapitalo rinkos padeda verslui tapti atsparesniems makroekonominiams svyravimams, suteikia galimybę finansavimą suderinti su individualiais kiekvieno besiskolinančio poreikiais pagal tinkamą trukmę, grąžinimo grafiką, palūkanas ir kovenantus.
Be visų jau išvardintų privalumų obligacijų leidimas didina įmonės skaidrumą ir patikimumą investuotojų akyse.
Padeda gauti bankų finansavimą
Obligacijų rinka Lietuvoje sparčiai auga. „Artea“ bankas yra vienas iš obligacijų rinkos lyderių pagal emitentų skaičių ir kartu sukaupęs ilgametę patirtį verslo finansavimo srityje.
„Tai mums leidžia verslui pasiūlyti unikalių galimybių – inovatyvų kombinuoto finansavimo modelį, kai dalis kapitalo pritraukiama per tradicinę banko paskolą, o kita dalis – per obligacijų emisiją.
Toks derinys leidžia verslui sumažinti priklausomybę nuo vieno finansavimo šaltinio, optimaliai planuoti pinigų srautus ir geriau paskirstant rizikas pasinaudoti rinkos galimybėmis ir lankstesnėmis sąlygomis.
Be to, tam tikrais atvejais, ypač kai obligacijos yra subordinuotos (t. y. grąžinamos tik po visų kitų skolinių įsipareigojimų įvykdymo), jos gali būti traktuojamos kaip nuosavo kapitalo dalis.
Tai reiškia, kad finansuotojai gali vertinti jas kaip stiprinančias įmonės kapitalo struktūrą, o tai padeda lengviau gauti papildomo finansavimo ar geresnes paskolos sąlygas. Nors tokios obligacijos teisiškai nėra nuosavas kapitalas, jos gali atlikti panašią funkciją įmonės balanse, stiprindamos jos finansinį stabilumą ir investuotojų pasitikėjimą“, – paaiškina „Artea“ banko atstovė E. Džiugytė.
Kombinuotas modelis leidžia optimaliai planuoti investicinius projektus, padalijant rizikas tarp skirtingų finansuotojų – taip didinamas finansinis lankstumas.
Kartu įmonės gali pasinaudoti greitesne prieiga prie lėšų, nes obligacijos gali būti išleidžiamos greičiau nei suteikiamos paskolos.
Trumpiausiai trukęs platinimas nuo kliento poreikio leisti obligacijas iki pinigų emitento sąskaitoje, kurį užtikrino „Artea“ bankas – dvi savaitės. Įprastas terminas platinant obligacijas iki 8 mln. eurų – mėnuo, jei suma didesnė – du trys mėnesiai.
„Nustebino, kaip greitai ir sklandžiai galima pritraukti lėšų kapitalo rinkose – vos per dvi savaites surinkome 4 milijonus eurų. Dėkojame „Artea“ bankui už profesionalią pagalbą šioje kelionėje“, – sako „VLI Timber“ vadovas D. Lackus.
„Obligacijų platinimo procesas buvo itin sklandus – vos per kelias savaites pasiruošėme ir pritraukėme reikiamą finansavimą. Mes taip įrodėme ir sau, ir kitiems, kad alternatyvūs finansavimo būdai yra ne tik greitai prieinami, bet ir paprastai įgyvendinami“, – pritaria ir „Žalvario“ vadovas V. Sapožnikovas.
Vakarų šalys – labiau patyrusios
Beje, kombinuotas modelis efektyviai taikomas ir kitose šalyse. Vokietijoje smulkios ir vidutinės įmonės aktyviai naudoja obligacijų emisijas jas derindamos su banko paskolomis ilgalaikiam finansavimui. Lenkijoje NT sektoriaus įmonės vis dažniau leidžia obligacijas per biržą, tuo pačiu naudodamos bankinį kreditą kaip papildomą finansavimo šaltinį. Norvegijoje ir Švedijoje plačiai paplitę aukšto pajamingumo obligacijos, o bankai tuo pačiu finansuoja kitas veiklos dalis arba teikia garantijas.
Lietuvos kapitalo rinka išlieka palyginti nedidelė, ypač palyginti su euro zonos vidurkiu. 2024 m. Lietuvos vertybinių popierių rinkos kapitalizacija sudarė iki 10 proc. BVP, o tai yra žymiai mažiau nei Europos Sąjungoje, kur šis rodiklis siekia apie 50 proc. JAV šis rodiklis ženkliai tvirtesnis ir siekia 155 proc., Prancūzijoje – 128 proc., Vokietijoje – 47 proc.
Be to, Lietuvos įmonės dar retai pasitelkia obligacijas kaip finansavimo šaltinį. Euro zonoje obligacijų finansavimas sudaro apie 30 proc. įmonių skolos struktūros. Tuo tarpu Lietuvoje šis rodiklis išlieka žemas, o įmonės dažniausiai renkasi nuosavą kapitalą arba paskolas iš kredito įstaigų.
Kapitalo rinkose – obligacijų proveržis
„Kapitalo rinkos Lietuvoje yra jaunos ir besivystančios, bet ypatingai ambicingos ir greitos. 2024 m. duomenys rodo akivaizdų proveržį, o verslui tai reiškia daugiau galimybių ir lankstumo. Obligacijų emisija, derinama su bankiniu finansavimu, tampa ne tik alternatyva, bet ir strateginiu įrankiu augimui“, – sako „Artea“ banko Finansų rinkų departamento vadovė Eglė Džiugytė.
Per praėjusius 2024 m. į Nasdaq Baltijos biržas buvo įtrauktos 37 naujos obligacijų emisijos. Obligacijų rinkos kapitalizacija Lietuvoje pasiekė net 11,1 mlrd. eurų. Baltijos šalių bendrovių obligacijų rinkoje 2024 m. iš viso buvo aktyvios 69 emisijos.
Tais pačiais metais „Nasdaq Vilnius“ duomenimis Lietuvoje įvyko 22 viešieji obligacijų aukcionai, kurių metu pritraukta 156 mln. eurų, taip pat 49 Vyriausybės obligacijų aukcionai su 2,2 mlrd. eurų suma. Vidutinė obligacijų sandorio vertė biržose viršijo 21 tūkst. eurų.
Pernai vien „Artea“ bankas Lietuvoje prisidėjo prie daugiau nei 40 viešų ir privačių platinimų, o kapitalo rinkas papildė didesne nei 200 mln. eurų suma. Aktyviausi buvo NT sektoriaus atstovai, bet netrūko ir pramonės, energetikos paslaugų sektorių emitentų.
Visa tai rodo, kad rinkos aktyvumas didėja, o investuotojų susidomėjimas – akivaizdus.
Jei ieškote išmintingo ir efektyvaus būdo finansuoti verslo plėtrą – kombinuotas sprendimas su „Artea“ banku gali tapti sprendimu, kurio jums reikia. Užpildykite paraišką, ir mes su jumis susisieksime: https://www.artea.lt/lt/verslui/finansavimas/finansavimo-rusys/obligaciju-leidimas/uzklausa-del-obligaciju-platinimo</t>
  </si>
  <si>
    <t>Delistinguotis siekiančios statybų bendrovės „PST Group“ mažumos akcininkų grupė neprieštarautų bendrovės pasitraukimui iš biržos, jeigu pagrindinis akcininkas HISK oficialų siūlymą teiktų ne mažesne nei 0,76 Eur kaina. 15% akcijų valdantys investuotojai delistingavimo istorijoje tikisi bendrovės valdybos „objektyvios nuomonės“, kad nebūtų pažeisti visų mažumos akcininkų interesai.</t>
  </si>
  <si>
    <t>Vilkyškių pieninė trečiadienį pranešė vasario 24 dieną pasirašiusi reikalavimo teisės perėmimo sutartį su Šiaulių banku.
„Reikalavimo teisė susideda iš „Marijampolės pieno konservų“ ir Lukšių pieninės bankui nepadengtų įsipareigojimų bei yra apsaugota šių bendrovių turtu ir kitais papildomais garantais“, – rašoma pranešime.
Reikalavimo teisė įsigyta nuosavomis Vilkyškių pieninės lėšomis, o motyvuojant konfidencialumu sandorio suma neatskleidžiama.
Susitarimas pasiektas po to, kai teismai galutinai pripažino, kad 2019 metais mirusio MPK savininko Raimondo Karpavičiaus testamentas yra teisėtas ir teismuose nutraukiami ginčai dėl MPK ir jos valdytojos įmonės „Karpis“ valdymo.
Teisėtu testamentu visą savo turtą R. Karpavičius paliko antrai žmonai Aistei Karpavičienei ir broliui Henrikui Karpavičiui.
MPK vadovas H. Karpavičius dar pernai rugsėjį BNS sakė, kad įmonė pasiekė svarbų susitarimą su Šiaulių banku – šalys suderino atsiskaitymo sąlygas, pagal kurias MPK iki 2024 metų lapkričio pabaigos sieks 3,2 mln. eurų sumažinti įsipareigojimus bankui, siekusius 14 mln. eurų.</t>
  </si>
  <si>
    <t>Tad kokių kainų pokyčių ir kada sulauks gyventojai, naujienų portalo tv3.lt laidoje „Dienos pjūvis“ diskutavo „Pricer.lt“ maisto krypties vadovas, kainų specialistas Petras Čepkauskas ir Šiaulių banko vyriausioji ekonomistė Indrė Genytė-Pikčienė.
Kalbant apie maisto prekių kainas, kokia yra dabartinė situacija?
P. Čepkauskas: Nuo praėjusių metų lapkričio–gruodžio mėnesio turime brangimą, kuris iš praeitų metų smagiai perėjo į šiuos metus. Sausį pigiausių prekių krepšelio kaina brango apie 3 proc. Dabar už vasario mėnesį brango apie puse procento, bet tai nereiškia, kad brangimas sumažėjo. Praėjusių metų vasarį buvo šioks toks kainų šoktelėjimas. Praeitais metais kažkur iki rudens buvo pigimas, po to įsijungė brangimas.
REKLAMA
Tai mes dabar turėsime tokią situaciją, kad irgi iki rudens turėsim 5–8 galbūt net iki dviženklio skaičiaus procentų brangstantį maistą. Situacija nėra gera. Prie to prisideda brangstančios žaliavos, pabrangę degalai, pabrangusi darbo jėga, prisideda padidėjęs apetitas. Taip pat prisideda elektros šuoliai, neapibrėžtumas, kurio neturi tiek gyventojai, tiek verslas, nes valdžia aiškiai nekomunikuoja, kas bus. Dar valdžia ruošiasi stebėti maisto kainas, tai verslui kyla natūrali reakcija – užmetam truputėlį daugiau negu reikia į priekį, nes maža ką. Na, ir visas tas kamuoliukas po to susivynioja į didesnes kainas lentynose.
Dabar prekybininkai spėja, kad jau greitai lentynose maisto kainos pastebimai brangs. Ką jūs manot apie tai?
P. Čepkauskas: Ne tuoj didės, o jau ir didėja. Kol vartojimas tęsiasi, tol verslas, mažmeninė maisto prekyba jaučia galimybę kelti kainas. Nors iš tikrųjų rinkos konjunktūra rodo, kad gyventojas ieško pigesnių kalorijų – kavinių, restoranų apyvartos krenta. Tai reiškia, kad žmonės šios paslaugos atsisako, eina tas kalorijas į darbą pasiimti prekybos tinkluose sumuštinio pavidalu.
Na, o maisto prekybos verslui tas gerai. Serbija, Kroatija netgi boikotus darė. Vokietijoje tam tikras šokoladukas kainuoja 4,19 euro, Egipte – 3,95 Eur., Lietuvoje – 6,5, o Kroatijoj ir Serbijoje tas pats šokoladukas – apie 8 eurus. Na, turbūt, kai pas mus kainos dar 20 proc. užkils, tada žmonės pradės protestuoti, o kol kas perka ir yra gerai.
REKLAMA
Kokia yra Lietuvos situacija su maisto produktų kainomis?
I. Genytė-Pikčienė: Turėjome labai akivaizdų ir neekonominės prigimties kainų šoką 2022–2023 metais, kada Rusija paskelbė karą ne tik Ukrainai, bet ir visai Europai, energetinį karą. O pokovidinį tiekimo grandinių žaliavų rinkų disbalansą dar labiau įkaitino ir energetikos kainų šuolis. Tai tuo metu stebėjome vidutiniškai trečdaliu pabrangusį maisto krepšelį, vėliau tą maisto kainų infliaciją dar labiau kaitino ir atlyginimų kilimas, kuris tęsėsi tikrai labai ilgai bei energetikos nešėjų kainų augimas.
2024 metai buvo tam tikras atokvėpis, kalbant apie infliacijos tendencijas. Ir šiemet mes matome pakankamai didelį neapibrėžtumą, nes, panašu, kad kainų augimas tikrai atsities ir žemos infliacijos laikas yra pasibaigęs.
Bet dabar pasaulyje prasidėjo prekybos karai, muitai, kuriais žvangina Jungtinės Amerikos Valstijos, – tai irgi prisidės prie pasaulinės žaliavų rinkos išbalansavimo ir atitinkamai dėl to susidarys lokalūs deficitai arba lokalus tam tikros produkcijos perteklius ir natūralu, kad tai vienaip ar kitaip gali toliau paveikti kainų dinamiką. Tad, matyt, teks susitaikyti, kad infliaciją turėsime aukštesnę, kad ji, kalbant apie bendrą vartotojų prekių ir paslaugų krepšelį, šiemet nusistovės 3,6–4 proc. koridoriuje.
Ir galbūt galime šiek tiek nusiraminti, kad pajamų pusė Lietuvoje yra pakankamai dinamiška ir pajamos auga tikrai sparčiai ir žemiausias pajamas uždirbantys gyventojai negali skųstis, nes minimali mėnesinė alga buvo pakelta tikrai daug, palyginus su kitomis šalimis, net daugiau nei 12 procentų. Taip pat kilo pensijos ir kiti socialiniai dydžiai, kurie šiek tiek niveliuoja šį infliacinį spaudimą ir kurie padeda neirti ir nesinaikinti perkamai galiai šalyje.</t>
  </si>
  <si>
    <t>Apie tai, ką reiškia šie muitų karai, naujienų portalo tv3.lt laidoje „Dienos pjūvis“ diskutavo Vašingtono analitinio centro „Atlantic Council“ vyresnioji bendradarbė dr. Agnia Grigas ir Šiaulių banko vyr. ekonomistė Indrė Genytė-Pikčienė.
Ką D. Trumpas siekia padaryti, keldamas tarifus ir muitus?
I. Genytė-Pikčienė: D. Trumpo keliamas chaosas gal ir nebestebina, bet finansų rinkos baimės indeksas muša aukštas reikšmes, taip pat ekonominės politikos neapibrėžtumo indeksas yra pasiekęs aukštesnį lygį, nei buvo per pandemiją. Tai rodo, kad neapibrėžtumas yra labai didelis, ekonomikos dalyviams vadinamasis rūkas, kuriame reikia veikti ir priiminėti sprendimus, yra itin tirštas. Sprendimus jie priiminėja labai apgalvodami ir labai bijodami rizikuoti – tai nėra palanku ekonomikai, augimui.
REKLAMA
REKLAMA
Iki D. Trumpo inauguracijos finansų rinkos įskaičiavo daugmaž tik teigiamas D. Trumpo pažadų vertes: bus mažesni mokesčiai, bus pigesnė energetika ir atitinkamai ekonomikos augimui visa tai bus palankiau. Dabar ekonomikos ir finansų rinkų dalyviai pamato, kad po tuo slepiasi gerokai didesni ekonominiai išbandymai.
REKLAMA
Tie patys muitai – istorija ne kartą įrodė, kad tai nėra ekonomikai dėkingas faktorius. Tai visai nepalanku šiuo metu nusistovėjusiai pasaulio ekonomikos tvarkai, kuri labai stipriai remiasi į tarptautinius prekybos srautus.
Tai natūralu, kad dabar pasaulis verčiasi aukštyn kojomis ir tai nėra palanku. Tą mes matome daugelyje aspektų: finansų rinkos važinėjasi amerikietiškais kalneliais, tai pat matome labiausiai atpigusį dolerį per trejus metus – tai yra labai rimtas signalas JAV. &lt;...&gt; Daugelis sričių, kurios JAV turėjo savo reputaciją, yra persvarstomos iš pat pamatų.
REKLAMA
REKLAMA
Ar galima iš politinės pusės paaiškinti, ką D. Trumpas nori padaryti su tarifais?
A. Grigas: Bandyti suprasti tarifų karus reikia per geopolitinę ir per vidinę politinę prizmę. D. Trumpas atėjo žadėdamas perkrauti, padaryti perversmą tarptautinėje prekyboje ir tarptautiniame politinių jėgų susidėliojime. Jis mato, kad Amerika praranda savo konkurencingą pranašumą, praranda savo galios santykį, lyginant su kitomis valstybėmis – ypač Kinija.
REKLAMA
REKLAMA
REKLAMA
Žiūrint iš vidinės politikos, nemažai D. Trumpo rinkėjų buvo vidutinė darbo klasė, kuri praranda savo pozicijas. Tai yra pirma karta Amerikoje, kurie nesitiki, kad jų vaikai gyvens geriau už juos, kaip tik dabar tėvai galvoja, kad jų vaikai gyvens blogiau. Trumpas atėjo su pažadu: jūs buvote apgauti, Amerika buvo apgauta, aš vėl padarysiu jus turtingus, grąžinsiu gerai apmokamus darbus. Taip jis bando šiek tiek atsukti laikrodį atgal ir bando neleisti Kinijai nurungti Amerikos.
Daugiau apie tai išgirskite aukščiau esančiame vaizdo įraše.</t>
  </si>
  <si>
    <t>TAIP PAT SKAITYKITE:
Apie tai, ko dar galime sulaukti ateityje, naujienų portalo tv3.lt laidoje „Dienos pjūvis“ diskutuoja Vašingtono analitinio centro „Atlantic Council“ vyresnioji bendradarbė dr. Agnia Grigas ir Šiaulių banko vyr. ekonomistė Indrė Genytė-Pikčienė.
LAIDĄ „DIENOS PJŪVIS“ RASITE STRAIPSNIO PRADŽIOJE.
Svarbiausios dienos naujienos, ekspertų ir politikų įžvalgos bei komentarai aktualių pokalbių laidoje „Dienos pjūvis“ – kiekvieną darbo dieną naujienų portale tv3.lt ir platformoje TV3 Play.
Šaltinis: tv3.lt
Patiko straipsnis? Užsiprenumeruokite mūsų naujienlaiškį ir gaukite svarbiausias dienos naujienas bei įdomiausius straipsnius kiekvieną darbo dieną 11 val. Tiesiai į Jūsų el. paštą!
REKLAMA</t>
  </si>
  <si>
    <t>Apie tai, ką gyventojams reiškia nauji mokesčiai ir kurie iš jų skaudžiausiai kirs per kišenę, naujienų portalo tv3.lt laidoje „Dienos pjūvis“ diskutuoja Šiaulių banko vyriausioji ekonomistė Indrė Genytė-Pikčienė ir ekonomistas Marius Dubnikovas.
LAIDĄ „DIENOS PJŪVIS“ RASITE STRAIPSNIO PRADŽIOJE.
Svarbiausios dienos naujienos, ekspertų ir politikų įžvalgos bei komentarai aktualių pokalbių laidoje „Dienos pjūvis“ – kiekvieną darbo dieną naujienų portale tv3.lt ir platformoje TV3 Play.</t>
  </si>
  <si>
    <t>Apie tai bankas ketvirtadienį pranešė per „Nasdaq“ Vilniaus biržą.
„Išpirkome obligacijas anksčiau laiko, nes likus mažiau nei penkeriems metams iki subordinuotųjų obligacijų trukmės pabaigos į antrojo lygio kapitalą įskaitoma mažiau nei 100 proc. išleistos nominalios sumos“, – panešime sakė banko investicijų valdymo tarnybos vadovas Tomas Varenbergas.
Pasak jo, išpirkęs subordinuotųjų obligacijų emisiją bankas „ir toliau su reikšminga atsarga vykdo kapitalo pakankamumo reikalavimus“.
Subordinuotąsias 10 metų trukmės antrojo lygio obligacijas bankas išplatino 2019 metų gruodį.
Šaltinis: BNS
Patiko straipsnis? Užsiprenumeruokite mūsų naujienlaiškį ir gaukite svarbiausias dienos naujienas bei įdomiausius straipsnius kiekvieną darbo dieną 11 val. Tiesiai į Jūsų el. paštą!
REKLAMA</t>
  </si>
  <si>
    <t>Veiklos pelnas prieš vertės sumažėjimą ir pelno mokestį siekė 24,5 mln. eurų – 18 proc. mažiau, pirmadienį pranešė bankas.
Banko grynosios palūkanų pajamos šiemet smuko 13 proc. iki 34,4 mln. eurų, o grynosios paslaugų ir komisinių pajamos augo 17 proc. ir siekė 7,6 mln. eurų.
TAIP PAT SKAITYKITE:
„Gegužės pradžioje tapsime „Artea“ banku (...). Metų pradžioje savo resursus sutelkėme į šį svarbų strateginį pokytį, kuris, tikime, bendrai paskatins verslo augimą ilgalaikėje perspektyvoje“, – pranešime sakė banko administracijos vadovas Vytautas Sinius.
REKLAMA
REKLAMA
Pasak banko, bendras jo paskolų portfelis per ketvirtį padidėjo 2 proc. (76 mln. eurų) iki 3,5 mlrd. eurų, pasirašyta 0,4 mln. eurų vertės naujų paskolų sutarčių – 6 proc. daugiau.
REKLAMA
Per ketvirtį suformuota 1,9 mln. eurų atidėjinių (prieš metus – 2,2 mln. eurų), o paskolų portfelio rizikos kaštų rodiklis (CoR) siekė 0,2 proc. (0,4 proc.).
Banko indėlių portfelis per ketvirtį augo 1 proc. (45 mln. eurų) iki 3,6 mlrd. eurų. Indėlių iki pareikalavimo vertė išaugo 4 proc. (67 mln. eurų) iki 1,7 mlrd. eurų.
Bankas sausį-kovą išplatino 300 mln. eurų pirmaeilių privilegijuotųjų obligacijų emisiją bei išpirko 20 mln. eurų vertės subordinuotųjų obligacijų.
REKLAMA
REKLAMA
Grupės išlaidų ir pajamų santykis siekė 52,6 proc. (prieš metus – 42,1 proc.), o nuosavo kapitalo grąža – 12,4 proc. (17,6 proc.). Kapitalo pakankamumo rodiklis (CAR) siekė 22,8 proc., o padengimo likvidžiuoju turtu rodiklis (LCR) – 254 proc.
Pasak banko, jis tęs savų akcijų supirkimą pagal turimą Europos Centrinio Banko leidimą ir ketina supirkti iki 2,65 mln. akcijų. Taip pat 2025 m. pirmąjį ketvirtį bankas pateikė papildomą prašymą ECB dėl iki 4,5 mln. savų akcijų įsigijimo.
Šaltinis: BNS
Patiko straipsnis? Užsiprenumeruokite mūsų naujienlaiškį ir gaukite svarbiausias dienos naujienas bei įdomiausius straipsnius kiekvieną darbo dieną 11 val. Tiesiai į Jūsų el. paštą!
REKLAMA</t>
  </si>
  <si>
    <t>NT yra privalomai registruojamas turtas – žemė, įvairūs pastatai, tokie inžineriniai objektai, kaip gatvės ar keliai ir kt. Absoliuti dauguma Lietuvos gyventojų turi nekilnojamojo turto. Iki šiol apmokestinama tik ta jo vertė, kuri viršija 150 tūkst. eurų. Tačiau ateityje mokestį gali tekti mokėti tiems, kurių turtas vertas daugiau kaip 40 tūkst. eurų.
TAIP PAT SKAITYKITE:
I. Genytė-Pikčienė prakalbo apie tai, kad Lietuva su NT mokesčio reforma rizikuoja parodyti, kaip veikia Lafero kreivė, o GPM (gyventojų pajamų mokestis), tarifų įvairovė gali būti žalinga ne vienu aspektu – taip pat ir užsienio investicijoms.
REKLAMA
REKLAMA
„Rizikuojame savo pavyzdžiu pailiustruoti, kaip veikia Lafero kreivė. (Ji parodo įplaukų į biudžetą priklausomybę nuo mokesčio tarifo dydžio. Didėjant mokesčio tarifui, sumokamų mokesčių suma iš pradžių didėja, pasiekia optimumą ir pradeda mažėti).
REKLAMA
GPM tarifų įvairovė ir progresyvumas. Žalinga užsienio investicijoms, aukštos pridėtinės vertės verslų plėtrai, startuolių ekosistemai, talentų pritraukimui ir kitoms Lietuvos konkurencingumo kolonoms. Didėja rizika, kad kapitalas trauksis ieškoti palankesnės aplinkos kitur. Gaunantiems įvairių rūšių pajamų, laukia administravimo prasme sudėtingi laikai“, – rašė ji.
REKLAMA
REKLAMA
NT mokesčio problematika
Pasak Šiaulių banko vyriausiosios ekonomistės, NT mokestis gali peraugti į visuotinį NT apmokestinimą. Taip pat – egzistuoja išorinis neapibrėžtumas, sunku planuotis investicijas ar kokius nors vystymo planus.
„NT mokesčio išplečiama bazė, sparčiai artėjama prie visuotinio NT apmokestinimo. Komercinis NT (išskyrus Žemės ūkio objektus) apmokestinamas papildomai. Siūloma naikinti PVM lengvatą šildymui. Sprendimas geras, nes tai labai horizontali lengvata, o iš jos šiuo metu daugiausia naudos turi didelių ir prabangių būstų (pvz., Senamiestyje) savininkai.
REKLAMA
REKLAMA
REKLAMA
Išorinis neapibrėžtumas. Kuomet sulaukiame tokio masto geopolitinio ir ekonominio neapibrėžtumo iš išorės, bent jau šalies viduje galiojančias taisykles derėtų palaikyti kuo stabilesnes. Ekonomikos dalyviams tokiomis chaoso aplinkybėmis planuotis savo veiklą, investicijas, plėtros ir vystymosi planus ir taip yra labai sudėtinga.
REKLAMA
Apskritai, mokestinė sistema darosi labai neelegantiška ir gremėzdiška. Tokia maža ir atvira ekonomika, priešingai, turėtų turėti paprastą, lakonišką, lengvai administruojamą ir skaidrią mokesčių sistemą. Na, bent jau mokesčių konsultantai tikrai neliks be darbo. Iliustracijai, Norvegijos turtingųjų jautri reakcija papildomam turto mokesčiui“, – savo nuomonę išdėstė I. Genytė-Pikčienė.
REKLAMA
Į NT mokesčio reformą sureagavo verslininkas Boguševičius
Verslininkas, „Deals on Home“ įkūrėjas Laurynas Boguševičius savo feisbuko paskyroje iškėlė klausimą, susijusį su naujuoju NT mokesčiu.
„Žiūriu į naują NT mokestį, ir turiu klausimą, o tai jeigu aš esu skolingas didžiąją dalį savo būsto vertės, tai ar gerai suprantu, kad mokėsiu mokestį, pagal tai, kokio dydžio mano skola?“ – rašė jis.
REKLAMA
REKLAMA
REKLAMA
NT mokestis stebina ir Seimo narius
Naujasis NT mokesčio modelis jau nustebino socialdemokratų koalicijos partnerius. Seimo pirmininkas tvirtina, kad per konsultacijas matė visai kitokius dydžius.
„Bus sudėtinga palaikyti, susitarti dėl NT mokesčio, kalbant apie grindis, bazę, tarifus“, – teigia Seimo pirmininkas Saulius Skvernelis.
O „Nemuno aušros“ lyderis Remigijus Žemaitaitis jau ragina kelti aukščiau neapmokestinamąją kartelę ir nuo didesnio nei 5 eurai mokesčio atleisti. „Jei lieka 40 tūkst. riba, didelė dalis papuola į mokėtojų sąrašą. Ar to norim? Toks mokestis negalėtų būti“, – tikina R. Žemaitaitis.
REKLAMA
Projektas kliūna ir opozicijai. „Išlieka dalykų, kurie kelia klausimų, nebus lengva surasti Seime pritarimo NT mokesčiui“, – komentuoja Seimo narė, konservatorė Gintarė Skaistė.
„Socialdemokratai mėgins įgyvendinti pažadus apmokestindami tuos, kurie savarankiški, turi paskolas, kasdien dirba, augina vaikus, ateis ir pasibels valdžia, įkiš ranką į kišenę, gal įdės į kitą kišenę per pašalpas“, – sako Seimo narė, liberalė Viktorija Čmilytė-Nielsen.
Šaltinis: tv3.lt
Patiko straipsnis? Užsiprenumeruokite mūsų naujienlaiškį ir gaukite svarbiausias dienos naujienas bei įdomiausius straipsnius kiekvieną darbo dieną 11 val. Tiesiai į Jūsų el. paštą!
REKLAMA</t>
  </si>
  <si>
    <t>Šiaulių banko vyriausioji ekonomistė Indrė Genytė-Pikčienė teigė, kad viso sektoriaus rezultatus gerino viešosios investicijos į infrastruktūrą.
„Dėl to inžinerinių statinių darbų apimtis dviženkliu tempu augo tiek pernai, tiek užpernai ir kompensavo privačių investicijų į statybas bei nekilnojamąjį turtą slogutį“, – portalui sakė I. Genytė-Pikčienė.
Didžiajai daliai – 59 proc. – įmonių darbų užtenka, 40 proc. – jų yra per mažai. Tuo metu statybų bendrovės „Naresta“ generalinio direktoriaus Tado Grincevičiaus teigimu, pernai šiek tiek atpigus medžiagoms ir augus atlyginimams bendrai statybos brango 2 proc.</t>
  </si>
  <si>
    <t>Tam pirmadienį pritarė banko akcininkai, vėliau bankas spręs ir dėl galimybės dalį akcijų suteikti grupės darbuotojams, per „Nasdaq“ Vilniaus biržą pranešė Šiaulių bankas.
Kaip kovo pradžioje BNS sakė Šiaulių banko Investicijų valdymo tarnybos vadovas Tomas Varenbergas, naujos akcijos būtų superkamos už rinkos kainą, kuri šiuo metu siekia apie 0,94 euro. Akcijų supirkimo tikslas – mažinti įstatinį kapitalą neatmetant galimybės akcijų suteikti grupės darbuotojams kaip kintamą atlygį.
Anot banko, anuliavus 10,6 mln. vienetų akcijų banko įstatinis kapitalas sumažėja nuo 192,269 mln. iki 189,196 mln. eurų.
Bankas pastarąjį kartą sausio pabaigoje už 4,35 mln. eurų supirko 5 mln. vienetų savų akcijų.
Užpernai rugpjūtį bankas gavo Europos Centrinio Banko (ECB) leidimą supirkti iki 13,75 mln. vienetų savų akcijų, iš jų 11 mln. vienetų jau įsigijo, o likę 2,65 mln. yra įskaičiuoti į planuojamus supirkti 7 mln. vienetų.
Pasak T. Varenbergo, bankas nesupirkinės akcijų, kol bus išmokėti dividendai ir praeis pakankamai laiko akcininkų gautas lėšas reinvestuoti.
Šiaulių bankas, pernai uždirbęs 79,29 mln. eurų grynojo audituoto pelno, dividendams už praėjusius metus skirs 39,796 mln. eurų, arba 6,1 cento akcijai.
Šiaulių banko audituotas grynasis pelnas pernai augo 5 proc., grynosios palūkanų pajamos išliko beveik nepakitusios ir siekė 142 mln. eurų, o grynosios paslaugų ir komisinių pajamos didėjo 17 proc. iki 24,5 mln. eurų.</t>
  </si>
  <si>
    <t>Šiaulių banko Investicijų valdymo tarnybos vadovo Tomo Varenbergo teigimu, nauja emisija planuojama bankui pernai tarptautinėse rinkose sėkmingai išplatinus 300 mln. eurų virš 4 metų trukmės emisiją. Jis neatmetė, kad naujos emisijos vertė bus panaši.
TAIP PAT SKAITYKITE:
„Bankas auga greitai, išlaiko diversifikuotą finansavimo struktūrą, pagrindinę jos dalį sudaro indėliai, bet augimui finansuoti bankas leidžia ir obligacijas. Pernai išleidome tokio tipo obligacijas, suma buvo 300 mln. eurų. Dabar vėl esame pasiruošę“, – BNS pirmadienį sakė T. Varenbergas.
REKLAMA
REKLAMA
Naują emisiją, kaip ir pernai, platins bankai „Citigroup“, „Erste Group“, „Goldman Sachs Bank Europe“ ir „Morgan Stanley“. Pirmadienį bankai pradėjo susitikimus su virtualiais investuotojais, per „Nasdaq“ Vilniaus biržą pranešė bankas.
REKLAMA
Siūlyti įsigyti lyginamojo dydžio (angl. benchmark-size) pirmaeilių privilegijuotų obligacijų (angl. Senior Preferred bonds) esant tinkamoms rinkos sąlygoms pirmadienį nusprendė banko valdyba.
Anot banko, gautos lėšos skirtos finansuoti kasdienę veiklą, finansavimo struktūros stiprinimą, minimalių nuosavų lėšų ir tinkamų įsipareigojimų (MREL) tikslus bei banko likvidumo pozicijos gerinimą. Be to, obligacijomis gali būti refinansuojami ir ankstesni įsipareigojimai.
Šiaulių banko akcijos kotiruojamos biržos Oficialiajame prekybos sąraše.
Šaltinis: BNS
Patiko straipsnis? Užsiprenumeruokite mūsų naujienlaiškį ir gaukite svarbiausias dienos naujienas bei įdomiausius straipsnius kiekvieną darbo dieną 11 val. Tiesiai į Jūsų el. paštą!
REKLAMA</t>
  </si>
  <si>
    <t>Šis pokytis reikalingas siekiant parodyti, kad bankas veikia visoje Lietuvoje, o ne viename mieste ar šalies regione, aiškina finansų bendrovės administracijos vadovas Vytautas Sinius.
„Tikimės, kad naujas vardas ir simbolika prisidės prie to, kad daugiau klientų pasirinks mus“, – antradienį spaudos konferencijos metu kalbėjo V. Sinius.
REKLAMA
Dėl pavadinimo keitimo banko akcininkai apsispręsti ketina kovo 31 dieną.
Anot banko rinkodaros ir komunikacijos departamento vadovės Raimondos Gudaitės, bankas nekeičia savo šūkio – „Bankas arčiau jūsų“.
„Norėdami išskirti, kad esame lietuviškas bankas, veikiantis būtent šioje rinkoje, atnaujiname savo pažadą – mes vis dar ir ateityje būsime arti savo klientų. Ir toliau sieksime kurti projektus Lietuvos rinkai ir šalies klientams“, – aiškino R. Gudaitė.
Šiaulių banko grupė šiuo metu jungia banką, investicinių ir pensijų fondų valdymo įmonę „SB Asset Management“, gyvybės draudimo bendrovę „SB draudimas“ bei lizingo bendrovę „SB lizingas“.
Kaip aiškino R. Gudaitė, ateityje šios bendrovės bus apjungtos.
„Iki šiol turėjome 4 skirtingus prekės ženklus bankui, draudimui investicijoms ir klientų finansavimui. Dabar planuojame tai keisti ir ateityje suvienyti prekės ženklus į vieną – Artea“, – komentavo ji.
Taip pat bankas planuoja keisti vizualinę simboliką. Naujoji simbolika bus paremta tradiciniais lietuviškais audinio raštais.</t>
  </si>
  <si>
    <t>Kiek anksčiau finansų ministras Rimantas Šadžius sakė, kad nėra finansinės erdvės mokestinėms lengvatoms. Anot jo, taikant naujas lengvatas būtų viršytas 3 proc. nuo bendrojo vidaus produkto (BVP) siekiantis deficitas, o tai didintų Lietuvos įsiskolinimą.
REKLAMA
Su šia mintimi vieningai sutinka ekonomistai: I. Genytė-Pikčienė bei M. Dubnikovas.
Paskutiniu metu vis daugiau kalbama apie naujas lengvatas, kurios gali nugulti ant svarstymų stalo. Tai – pridėtinės vertės mokesčio (PVM) lengvata ekologiškiems produktams, gyventojų pajamų mokesčio (GPM) šeimoms lengvata bei kalbama apie nedarbo išmokų trukmės didinimą.
„Kaip ir naujų mokesčių nereikia kurti, nes čia irgi yra atsiradę tokių iniciatyvų, kaip cukraus mokestis, kur praktiškai nieko nesurinksime, bet visiems darbo bus, taip ir naujų lengvatų nereikia“, – nei vienai lengvatai teigia nepritariantis M. Dubnikovas.
„Mūsų visų mokesčių mokėtojų pinigai turi būti panaudoti taikliai ir tinkamai. Todėl ekologiškiems maisto produktams gal tikrai nereikėtų papildomo lengvatinio PVM tarifo, nes ta lengvata gali ir nepasiekti galutinio vartotojo. Kitas dalykas yra tas, kad vartotojas pats pasirenka, kokius produktus vartoti, kokių – ne“, – kritikuoja I. Genytė-Pikčienė.
REKLAMA
Dėmesys lengvatoms gynybos kontekste „keistokai atrodo“
M. Dubnikovo teigimu, reikėtų ne tik atšaukti siūlomas lengvatas, bet ir atsisakyti dalies esamų lengvatų.
„Čia ne gynybos valstybė, bet vis dar gerovės valstybė. Kai turime gynybos prioritetą, bet 6 kartus daugiau pinigų paskiriame socialinėms reikmėms, keistokai atrodo.
Dar papildomų lengvatų pakurkime, kad būtų linksmiau gyventi. Tai kažkaip atvirkščiai viskas daroma“, – ironizuoja pašnekovas.
Anot jo, didžiausia problema yra ta, kad nors ir kalbama apie mokestinius pakeitimus, konkrečiau nevardijama, kokia suma gynybai iš mokesčių turėtų būti surinkta, o tai esą palieka daug vietos spekuliacijai.
„Yra 12–14 milijardų, tai mes turime kažkaip optimizuotis, tai yra pasakyti, kad perskirstysime biudžetą tam, kad surinktume pinigus. Kitas dalykas yra pasakyti, kiek mes galėsime pasiskolinti, nes Europos komisija rengia 800 milijardų planą, kur neatsižvelgiant į fiskalinę drausmę bus galima skolintis. Tai čia mums uždengs dar dalį lėšų.
REKLAMA
Na, ir kažkaip yra vengiama pasakyti, o kiekgi mums trūksta pinigų iš mokesčių, kad galėtumėme konstruoti, kokius mokesčius rinkti ir kokias lengvatas peržiūrėti“, – teigia jis.
Nori, kad mokesčių mokėtojų pinigų valdžia nešvaistytų
I. Genytė-Pikčienė pritaria, kad esamas lengvatas reikėtų peržiūrėti, bet pažymi, kad reikėtų peržvelgti ir kitas sritis, kurias galima „apkarpyti“.
„Sumažinti lengvatų kiekį reikėtų, tai, matyt, tikrai tam pritartų ne vien ekonomistai, bet ir patys gyventojai, nes iš tikrųjų šiai dienai reikia laikytis to kertinio prioriteto – reikšmingai padidinti gynybos sektoriaus finansavimą. Tam reikia virš 2 milijardų eurų per metus.
Tai tikrai labai reikšminga suma ir turėtume ieškoti labai įvairių būdų, kaip lėšų sutaupyti kitose srityse, kaip atlaisvinti papildomai pinigų, kuriuos galėtume skirti gynybai“, – sako ekonomistė.
Kadangi skolos dėl gynybos esą neišvengsime, jos teigimu, reikėtų, kad mokesčių mokėtojų pinigų valdžia nešvaistytų.
„Iš tikrųjų didinti skolą mums teks, bet tokiomis aplinkybėmis, kai turime priešą už sienos, tai turime išties savo gynybos pajėgumus kilstelti į visai kitą lygmenį. Tiesiog norėtųsi, kad kitose srityse nebūtų taškomasi mokesčių mokėtojų pinigais ir būtų elgiamasi taupiai“, – pabrėžia pašnekovė.
REKLAMA
Nuo 2025 m. gegužės mėnesio turėtų būti svarstomos Nedarbo socialinio draudimo įstatymo pataisos, kuriomis planuojama didinti nedarbo draudimo išmokų trukmę daliai žmonių. Tačiau konkrečiai kam, kol kas dar nėra vardijama.
Siekiant formuoti sveikatai palankius maitinimosi įpročius, siūloma taikyti lengvatinį 5 proc. PVM tarifą ekologiškiems maisto produktams, naudojamiems viešajame maitinime: darželinukų, mokinių, studentų, ligonių maitinimui.
Parlamentui dar 2023 m. prezidentas Gitanas Nausėda teikė GPM įstatymo pataisas, kuriose buvo numatytas papildomo neapmokestinamųjų pajamų dydžio (PNPD) šeimoms, už vaiką per mėnesį siekiantis 87 eurus, per metus – 1044 eurus. Tiesa, tąkart jas Seimas atmetė.
Anot prezidento patarėjos, dėl pastarosios dabar jau rastas sutarimas su premjeru Gintautu Palucku, įstatymo pakeitimus Seimui planuojama teikti šią savaitę.
Parlamentarų darbo grupei praėjusią savaitę sutarus dėl mokestinės pertvarkos siūlymų, antradienį finalizuoti galutinių pozicijų Seime renkasi koalicinė taryba.</t>
  </si>
  <si>
    <t>Išankstinei mėnesio infliacijai Lietuvoje vasarį siekiant 0,5 proc., o metinei – 3,2 proc. ekonomistai perspėja, kad gyventojams ir verslui teks susitaikyti su aukšta infliacija, kuri vyraus iki vasaros, o artimiausiu metu mėnesio kainų indeksas gali kilti iki 4 procentų.
REKLAMA
Tad, kokių kainų pokyčių ir kada sulauks gyventojai, naujienų portalo tv3.lt laidoje „Dienos pjūvis“ diskutuoja Pricer.lt maisto krypties vadovas, kainų specialistas Petras Čepkauskas ir Šiaulių banko vyriausioji ekonomistė Indrė Genytė-Pikčienė.
LAIDĄ „DIENOS PJŪVIS“ RASITE STRAIPSNIO PRADŽIOJE.
Svarbiausios dienos naujienos, ekspertų ir politikų įžvalgos bei komentarai aktualių pokalbių laidoje „Dienos pjūvis“ – kiekvieną darbo dieną naujienų portale tv3.lt ir platformoje TV3 Play.
Šaltinis: tv3.lt
Patiko straipsnis? Užsiprenumeruokite mūsų naujienlaiškį ir gaukite svarbiausias dienos naujienas bei įdomiausius straipsnius kiekvieną darbo dieną 11 val. Tiesiai į Jūsų el. paštą!
REKLAMA</t>
  </si>
  <si>
    <t>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sako Šiaulių banko Administracijos vadovas Vytautas Sinius.
REKLAMA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Pasirinktas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Kaip atrodo naujasis prekių ženklas, galite žvilgtelėti čia.
REKLAMA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t>
  </si>
  <si>
    <t>„Jeigu yra prekybos apribojimai – valiuta stiprėja. Kuomet stiprėja valiuta, dalis tarifų poreikių amortizuojami. Pačiai JAV darosi sunkiau eksportuoti, o importo konkurencingumas – didėja“, – antradienį LRT radijui sakė I. Genytė-Pikčienė.
Kaip 2024 m. lapkritį skelbė „The Economist“ – stiprus doleris įprastai didina JAV eksporto kainas, taip didinant prekybos deficitą. Taip pat, anot portalo, stiprus doleris reiškia, kad nukenčia JAV įsikūrusių bendrovių pajamos iš užsienio rinkų.
REKLAMA
Be to, I. Genytė-Pikčienė aiškino, kad apribodama prekybą JAV sukurs prekių deficitus, dėl ko augs infliacija. O auganti infliacija, pasak jos, vers JAV Federalinė rezervų sistemą imtis palūkanų normų didinimo.
„Kitas svarbus momentas yra tai, kad dėl prekybos karų įprastai susidaro reikšmingi tarptautinės prekybos disbalansai, formuojasi lokalūs prekių deficitai ir pertekliai. (...) Kuomet JAV susidarys deficitai, tai įlies žibalo į infliacijos tendencijas. O tai skatins federalinę sistemą didinti bazines palūkanų normas“, – komentavo ekonomistė.
Ji taip pat priminė, kad doleris yra rezervinė valiuta, kitų šalių naudojama padengti nacionalinėms valiutoms ar vykdyti tarptautiniams atsiskaitymams. Anot ekonomistės, būtent tai sukuria JAV prekybos deficitą.
„JAV turi rezervinę valiutą – dolerį. Šalys, kurios turi rezervinę valiutą, jos yra užprogramuotos turėti prekybos deficitą“, – teigė ji.
REKLAMA
Nuo antradienio įsigaliojo 25 proc. JAV importo muitai Kanadai ir Meksikai.
D. Trumpo administracija mano, kad muitai yra tinkamiausias būdas paskatinti gamybą Jungtinėse Valstijose ir pritraukti užsienio investicijas. Prekybos sekretorius Howardas Lutnickas paskelbė, kad Taivano lustų gamintojas TSMC padidins investicijas į JAV dėl galimų 25 proc. muitų. Bendrovė paskelbė planuojanti investuoti 100 mlrd. JAV dolerių į gamyklas Jungtinėse Valstijose.
Vasario mėnesį D. Trumpas įvedė 10 proc. importo muitą prekėms iš Kinijos. Nuo antradienio šis tarifas padidėjo iki 20 proc.
Vasarį D. Trumpas buvo vienam mėnesiui atidėjęs muitų Meksikai ir Kanadai įsigaliojimą, kai šios pasiūlė nuolaidų. Tačiau pirmadienį jis pareiškė, kad abi šalys nebeišvengs 25 proc. muitų. Tuo metu Kanados energetikos produktams, tokiems kaip nafta ir elektra, bus taikomi 10 proc. muitai.</t>
  </si>
  <si>
    <t>Grupės pajamos pernai siekė 223,7 mln. eurų – 14 proc. daugiau (196,5 mln. eurų), trečiadienį per „Nasdaq“ Vilniaus biržą pranešė bankas.
Grupės grynosios paslaugų ir komisinių pajamos per metus išaugo 44 proc. iki 29,1 mln. eurų, grynosios palūkanų pajamos – 2 proc. iki 160,2 mln. eurų, kitos pajamos – 14 proc. iki 34,4 mln. eurų.
„Pradėję įgyvendinti strateginius projektus – pagrindinės bankininkystės platformos keitimą, pasirengimą prekės ženklo atnaujinimui – išlaikėme ir aukštą pelningumą bei paslaugų kokybę sėkmingai valdydami rizikos rodiklius ir sąnaudas“, – pranešime sakė banko administracijos vadovas Vytautas Sinius.
REKLAMA
Anot banko, vienas reikšmingiausių pasiekimų 2024 metais buvo INVL mažmeninio verslo integracija į Šiaulių banko grupę.
Pernai bankas pasirašė 1,5 mlrd. eurų vertės naujų paskolų sutarčių – 14 proc. daugiau nei užpernai, bendras jo paskolų portfelis augo 17 proc. iki 3,43 mlrd. eurų, vien būsto paskolų – 17 proc. ir viršijo 0,9 mlrd. eurų, vartojimo paskolų – 19 proc. iki daugiau nei 0,35 mlrd. eurų.
Verslui pernai išduota 960 mln. eurų paskolų, arba 29 proc. daugiau nei prieš metus, bendra jų vertė siekia 1,8 mlrd. eurų.
Šiaulių bankas, dividendams pernai skyręs 32 mln. eurų, arba 42 proc. pelno, šiemet pagal naują politiką dividendais išmokės 50 proc. pelno – apie 39 mln. eurų, arba 0,061 euro akcijai.
„Invalda INVL“ valdo 19,63 proc. (19,93 proc. – kartu su jos valdoma „INVL Asset Management“), „Willgrow“ – 8,97 proc., Europos rekonstrukcijos ir plėtros bankas (ERPB) – 7,25 proc., „Tesonet Global“ – 5,32 proc. Šiaulių banko akcijų.
Taip pat dalis banko akcijų priklauso ir banko įkūrėjams Algirdui Butkui (5,06 proc.) ir Gintarui Kateivai bei su juo susijusioms šalims (4,9 proc.).
Bankas turi apie 6 tūkst. mažmeninių akcininkų.</t>
  </si>
  <si>
    <t>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t>
  </si>
  <si>
    <t>Gerokai praplečiamas gyvenamojo nekilnojamojo turto (NT) mokesčio mokėtojų ratas, tačiau sušvelninami tarifai. Planuojama įvesti papildomą komercinio NT (išskyrus žemės ūkio objektus) mokestį, kurio pajamos bus skiriamos gynybai.
Ekonomistai ne kartą įspėjo, kad pajamų mokesčiai yra žalingi ekonomikos augimui, tad juos koreguoti reikia labai atsargiai, ekonomikos plėtra atsparesnė taršos, turto ir vartojimo mokesčiams.
Taigi, Finansų ministerijos siūlomi mokestiniai pokyčiai kelia rimtų klausimų tiek dėl jų ekonominio efektyvumo, tiek dėl ilgalaikės Lietuvos konkurencingumo perspektyvos. Rizikuojame savo pavyzdžiu iliustruoti, kaip praktiškai veikia Lafero kreivė – vietoje didesnių įplaukų į biudžetą galime sulaukti priešingo efekto. Ypač tai tikėtina aplinkoje, kur mokesčių sistemos nuspėjamumas tampa vis mažesnis.
Gyventojų pajamų mokesčio (GPM) tarifų įvairovė ir stiprėjantis progresyvumas siunčia nepalankų signalą investuotojams, ypač tiems, kurie kuria aukštos pridėtinės vertės verslus, vysto startuolių ekosistemą ar ieško šalių, palankių talentų pritraukimui. Lietuva šiuo metu ir taip susiduria su neišvengiamu geopolitinės rizikos užkratu. Dėl aukštesnio pajamų apmokestinimo rizika, kad kapitalas pasitrauks ten, kur aplinka stabilesnė ir draugiškesnė, tik didėja.
Kita kryptimi einama su NT apmokestinimu – bazė plečiama ir vis labiau priartėjama prie visuotinio NT mokesčio. Gera žinia jau nekilnojamojo turto mokestį mokantiems gyventojams, nes tarifai švelnėja. Už tai galima tik padėkoti, turint omenyje Registrų centro numatomus masinius NT perkainojimus, dėl kurių būsto mokestinės vertės nuo kitų metų būtų grubiai dvigubai didesnės. Nuo jų dabartiniais tarifais priskaičiuoto NT mokesčio našta pašoktų itin reikšmingai.
Dygsta pora naujų mokesčių, kuriuos galiausiai susimokės vartotojai – už draudimo paslaugas ir saldintų gėrimų mokestis.
Komercinio NT papildomas apmokestinimas dar labiau paaštrina klausimą – kodėl vėl išimtis daroma žemės ūkio paskirties objektams? Jei jau „metamės“ gynybai, natūralu būtų tikėtis, kad visi sektoriai prisidėtų proporcingai.
Ir vėl didinamas pelno mokestis – jau antrus metus iš eilės. Toks dažnas to patiems mokesčio kaitaliojimas neigiamai veikia verslo aplinką ir siunčia nekokius signalus užsienio investuotojams.
Ypač, kai išorinis neapibrėžtumas dėl agresorių kaimynystės, besikeičiančios geopolitinės galios pusiausvyros, D.Trumpo pradėtų muitų karų ir kitų aplinkybių šiuo metu pasiekė itin aukštą lygį. Tokiose sąlygose bent jau vidaus taisyklės turėtų būti kuo pastovesnės – tai padėtų ekonomikos dalyviams planuoti investicijas, plėtrą ir apskritai veiklą. Deja, šiuo metu daroma priešingai.
Mokestinė sistema rizikuoja tapti dar labiau gremėzdiška. Toks modelis visiškai netinka mažai, atvirai, aiškumu, skaidrumu ir lankstumu konkuruojančiai ekonomikai. Didesnių biudžeto pajamų klausimą buvo galima spręsti daug paprasčiau – šiek tiek padidinus PVM ir kartu užtikrinus socialiai pažeidžiamų grupių apsaugą tikslingomis priemonėmis.
Tai, vietoj šio naujų tarifų ir mokesčių „baroko“, būtų buvęs aiškesnis, skaidresnis ir kur kas taiklesnis sprendimas.</t>
  </si>
  <si>
    <t>„Jungtinės Amerikos Valstijos veikia kaip saugus užutėkis, kalbant apie JAV valdžios vertybinius popierius. Doleris taip pat yra rezervinė valiuta, kuri irgi yra savotiškas stabilumo garantas ir pasaulyje pasitikėjimas ta valiuta duoda labai didelę naudą JAV. Dabar matome, kad to stabilumo neberasta“, – LRT radijui ketvirtadienį kalbėjo ekonomistė.
„Matyt, yra tik laiko klausimas, kol pasaulis pradės kvestionuoti, ar tikrai tai yra rezervinės valiutos šalis, ar tikrai JAV vertybiniai popieriai yra tokie saugūs, kaip mes įpratę juos laikyti. Iš tikrųjų tai yra paradigmų griūtis, jeigu taip vystysis viskas toliau“, – pažymėjo I.Genytė-Pikčienė.
Trečiadienį D.Trumpas pranešė trims mėnesiams atidedantis anksčiau paskelbtų visuotinių muitų įsigaliojimą ir paliekantis galioti bazinį 10 proc. tarifą, kuris bus taikomas visoms šalims, išskyrus Kiniją – šiai anksčiau iki 84 proc. pakelti muitai didinami iki 125 proc.
Baltieji rūmai vėliau teigė, jog tai nuo pat pradžių buvo JAV prezidento strategija, skatinanti šalis derėtis.
Visgi, anot I.Genytės-Pikčienės, tokie sprendimai daro žalą JAV įvaizdžiui pasaulio finansų rinkose – esą prie to prisideda šalies „žaidimas“ pamatiniais demokratijos principais, teismine ir valdžių atsvaros sistema.
„Ar tikrai tai yra derybos? Iš tikrųjų tai labiau panašu į teroristinį aktą, atitinkamai labai sunku derėtis su tokia pozicija, kuri šokdina visą pasaulį, kuri finansų rinkas šokdina, (…) kelia didžiulį neapibrėžtumą. Nes nežinia, ar pats JAV prezidentas suvokia, kokią žalą gali padaryti toks neapibrėžtumas, kurį jis spinduliuoja“, – kalbėjo ekonomistė.
Tuo metu Europos Komisijos (EK) atstovybės Lietuvoje vadovas Marius Vaščega pabrėžė, jog Bendrija nuo pat pradžių ėjo derybų su JAV keliu – gera startinė pozicija, jo teigimu, yra EK pirmininkės Ursulos von der Leyen siūlymas taikyti abipusius nulinius muitus automobilių, pramoninių prekių srityje.
„Mūsų nuostata visuomet nuo pat pradžių buvo ieškoti sprendimų ir reaguoti, tik jeigu tikrai būtina tai daryti. Bet bendras tikslas, kad ir toliau galėtume sėkmingai funkcionuoti pasaulinėje prekybos sistemoje. (…) Aišku, kad (derybos – ELTA) yra numeris vienas mūsų pasirinkimas, kad sutartume, kad rastume sprendimus“, – LRT radijui teigė M.Vaščega.
Praėjusią savaitę JAV paskelbė apie planuojamus 20 proc. visam importui iš Europos Sąjungos, 34 proc. – importui iš Kinijos, taip pat kitoms valstybėms.
Kinija, iškart pritaikiusi atsakomąsias priemones, pasak JAV prezidento, parodė „nepagarbą pasaulio rinkai“.
Praėjusį ketvirtadienį taip pat jau įsigaliojo 25 proc. muitai ne JAV pagamintiems automobiliams.</t>
  </si>
  <si>
    <t>Tokį sprendimą vienbalsiai priėmė visuotinis grupės akcininkų susirinkimas.
Kaip teigė Šiaulių banko Administracijos vadovas Vytautas Sinius, tai yra vienas reikšmingiausių pokyčių banko istorijoje, kuriuo siekiama būti dar arčiau klientų.
„Šį pokytį tiesiogiai pajus maždaug pusė milijono mūsų banko grupės klientų, taip pat tūkstančiai įmonių – verslo klientų ir partnerių. (…) Tai strateginis banko pokytis, kuris apima ir mūsų paslaugas, požiūrį į klientus, partnerius, darbuotojus, investuotojus ir bendruomenę“, – grupės pranešime teigė V. Sinius.
Kaip jau skelbė bankas, „Artea“ pavadinimą pasiūlė nepriklausomo stebėtojų tarybos nario Tomo Okmano pasitelkta verslų vystytojo bei investuotojo „Tesonet“ komanda.
Prie naujo prekės ženklo taip pat dirbo dizaino grupė „Synthesis Consulting Group“, kūrusi naujus „Žalgirio“, „Igničio“ ir Lietuvos pristatymui užsienyje naudojamo „Lithuania Co-create“ ženklus.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
Kaip yra teigusi Šiaulių banko rinkodaros ir komunikacijos departamento vadovė Raimonda Gudaitė, nors anksčiau bendrovės turėjo 4 skirtingus prekės ženklus, nuo gegužės juos visus vienys „Artea“.
Taip pat bankas planuoja keisti vizualinę simboliką, ji bus paremta tradiciniais lietuviškais audinio raštais.</t>
  </si>
  <si>
    <t>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pranešime žiniasklaidai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Pasirinktas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Kaip atrodo naujasis prekių ženklas, galite žvilgtelėti čia.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Be prekių ženklo atnaujinimo bankas šiuo metu diegia itin modernią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t>
  </si>
  <si>
    <t>Galėjo netekti didelių pinigų
Eglė pasakojo pati nesanti ir niekada nebuvusi banko „Artea“ klientė, tačiau prireikus tam tikrų dokumentų, susijusių su įmonės darbuotojų draudimo sutartimis, kurie nugulė būtent į šį banką, kaip ir dauguma, banko svetainės adreso ieškojusi „Google“ paieškoje.
Kaip dalijosi, suvedus „Artea“, jai pirmu pasirinkimo numeriu ir išmetę internetinę svetainę.
„Didelėmis raidėmis buvo parašytas banko pavadinimas, kaip ir įprastai tikėtumeisi. Rodė ir logotipus, viską. Jokių rašybos klaidų, gera gramatika, – atsiminė ji.
Įėjusi į puslapį moteris sakė buvusi paprašyta suvesti prisijungimo kodą bei pasirinkti prisijungimo būdą. Nieko nepagalvojusi ši sakė suvedusi būtent savo SEB banko prisijungimo numerį.
„Suvedu pirmus kodus, paskui išmeta vesti antrus ir matau, kad manęs kartu prašo patvirtinti pavedimo sumą, kuri siekia 14800 eurų. Aš spaudžiu atšaukti, suma pasikeičia. Atsiranda 4000 eurų. Aš vėl atšaukiu, o jie toliau man siūlo tvirtinti pavedimą“, – dalijosi Eglė.
Moteris tikino, kad iškart kreipėsi į savo SEB banką.
„Norėjau kuo greičiau užsiblokuoti sąskaitas, nes galvojau, kad tik netyčia nebūčiau nieko pervedusi. Juk pirmasis kodas buvo patvirtintas“, – svarstė ji.
Visgi, kaip tikino, ne viskas buvo sklandu. Susisiekti su banko darbuotoju sekėsi sudėtingai.
„Skambinau verslo klientų numeriu. Turėjau klausyti dainelių, buvau nukreipinėjama spausti skirtingus numeriukus, kad galėčiau prisiskambinti. Tuo metu man per Smart ID vis metė įvesti kodą ir padaryti minėtą pavedimą, tad nė negalėjau savęs identifikuoti“, – pasakojo ji.
Galiausiai Eglė sakė su banku susisiekusi per privačių klientų prisijungimus: „Dalykas, kad verslo klientui paskambinus nėra greito būdo ir pasirinkimo, kad susidūrei su sukčiavimo atveju“.
Užsiblokavusi sąskaitas ji teigė skambinusi ir „tikrajam“ „Artea“ bankui.
„Jie man pasakė, kad apie šį sukčių puslapį žino jau dvi dienas“, – kad niekas nebuvo daryta ir palikta likimo valiai visam savaitgaliui stebėjosi moteris.
Pirmadienį apie pietus sukčių sukurtas puslapis jau buvo užblokuotas.
„Kaip jie tiek laiko nieko nedarė? Aš esu jaunas žmogus ir vos nepasimoviau, o jie tiesiog nieko nesiėmė“, – pyko Eglė.
Užblokavo jau daugiau nei 100 svetainių
Lrytas susisiekus, banko „Artea“ atstovė tikino apgailestaujanti dėl susidariusios situacijos.
„Netikrų svetainių kūrimas – šiuo metu itin aktyviai sukčių išnaudojama schema. Ji veikia ne tik sukuriant netikrą svetainę ir ją talpinant, pavyzdžiui, soc. tinkluose ar siunčiant el. paštu, kaip tai buvo daroma iki šiol, bet ir išsiperkant pirmas „Google“ paieškos pozicijas.
Šiuo metu sukčiai išnaudoja bankų, draudimo, elektros tiekimo ir kitų bendrovių vardus. Pastarąjį mėnesį pastebime šio sukčiavimo būdo suaktyvėjimą, todėl apie tai, kaip išvengti sukčių, klientus informavome banko soc. tinkluose, el. paštu bei žiniasklaidoje. Situaciją aktyviai stebime ir nuo metų pradžios jau esame užblokavę daugiau nei 100 tokių nuorodų.
Norime atkreipti dėmesį, jog netikros svetainės nėra niekaip susijusios su banko sistema. Sukčių taikinys – klientų asmeniniai duomenys, kuriuos prašoma suvesti paspaudus netikrą nuorodą. Tokiu būdu prisijungimo duomenys būna pasisavinami. Jais naudojantis iškart inicijuojamas prisijungimas prie kliento interneto banko bei atliekami pavedimai, kuriuos klientas patvirtina manydamas, jog to reikia prisijungimui“, – sakė ji.
Kaip pridūrė, labai svarbu atkreipti dėmesį į kelis esminius momentus.
„Raginame nesinaudoti „Google“ paieška, svetainę pasiekti tik įvedant pilną adresą www.artea.lt; prisijungimo metu niekada nėra prašomas „PIN2“ kodas – jis reikalingas tik mokėjimui patvirtinti; naudojant „Smart-ID“ ar „Mobile-ID“, visada patikrinkite telefono ekrane matoma patvirtinimo lango tekstą – įsitikinkite, kad tikrai tvirtinate tą operaciją, kurią pats inicijavote.
Taip pat atkreipiame klientų dėmesį – sukčių kuriamos nuorodos dažnai skiriasi tik viena raide ar simboliu, todėl itin svarbu išlikti budriems. Jeigu kyla bet kokių įtarimų dėl nuorodos – nespauskite jos ir susisiekite su banku telefonu ar el. paštu. Nustačius įtartinus prisijungimus visada rekomenduojama kreiptis į banką, kuris inicijuoja sąskaitos blokavimą bei prisijungimų keitimą“, – buvo teigiama gautuose atsakymuose.
Redakcija kreipėsi ir į SEB banką. Jo Komunikacijos skyriaus vadovė Ieva Kulvinskaitė tikino, kad skubiais klausimais SEB bankas klientus konsultuoja visą parą, t. y. 24/7.
„Klientai į banką gali skambinti bet kada telefonu ir kreiptis kortelės, interneto banko, mobiliosios programėlės blokavimo atvejais ir kitais neatidėliotinais klausimais (pvz., dėl galimų sukčiavimų, duomenų vagysčių ar pan.). Tai gali daryti tiek privatūs asmenys, tiek verslo klientai.
Tokiems skubiems atvejams SEB bankas yra suteikęs prioritetą aptarnaudamas klientus.
Paskambinęs telefonu +370 5 268 2800 klientas iškart išgirs pirmą pasirinkimą pranešti apie sukčiavimo atvejus ir su tuo susijusius veiksmus, tik vėliau bus vardinamos kitos banko paslaugos. Klientas išgirs, kad norint užblokuoti kortelę ar interneto banką, kitais sukčiavimo atvejais jam reiktų spausti dvejetą ir bankas iškart sujungia su konsultantu, kad būtų atliekami operatyvūs veiksmai siekiant užkirsti kelią neteisėtam lėšų pasisavinimui“, – teigė ji.
Įspėjo ir kiti
Visai neseniai Lrytas rašė, kad pastarosiomis dienomis sukčiai ėmė kurti apgaulingas svetaines, kurios vizualiai imituoja oficialią draudimo bendrovės savitarnos sistemą. Gyventojai perspėjami išlikti budriais, neaktyvuoti nepatikimų nuorodų ir naudotis tik oficialiais bendrovės klientų aptarnavimo kanalais.
Kaip pažymėjo „Lietuvos draudimo“ kibernetinės saugos vadovas Baltijos šalims Andrėjus Mochovas, sukurdami netikras interneto svetaines ir jas talpindami virtualioje erdvėje, sukčiai turi aiškų tikslą – prisidengę bendrovės vardu išvilioti klientų lėšas.
Sukčiai imituoja oficialią draudimo bendrovės savitarnos platformą ir tokios svetainės interneto paieškos sistemų gali būti melagingai pateikiamos kaip teisėtos.
„Pagrindinis šių atakų tikslas – išvilioti vartotojų prisijungimo duomenis ir pinigus, neretai ir prieigą prie asmeninių finansų. Tai klasikinis socialinės inžinerijos atvejis, kai siekiama išgauti jautrius asmens duomenis ir atlikti pinigų vagystes“, – sako A.Mochovas.
sukčiai bankas Artea
Rodyti daugiau žymių</t>
  </si>
  <si>
    <t>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rašoma „Artea“ pranešime žiniasklaidai.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vos vienu ženklu ar raide.
„Pranešimų apie gautus laiškus, kur prašoma suvesti prisijungimo duomenis, sulaukėme tiek iš savo, tiek ir iš kitų bankų klientų. Savo klientus, tiek prieš keisdami pavadinimą, tiek jį pakeitę, aktyviai informavome, kad šia situacija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Bankas kreipėsi į Nacionalinį kibernetinio saugumo centrą ir sukčių svetainę blokavo. Nepaisant to, sukčiai gali susikurti naujų svetainių. Vien šiemet „Artea“ prašymu blokuota apie 80 sukčių svetainių.</t>
  </si>
  <si>
    <t>Atnaujinimo darbai atliekami ruošiantis svarbiems pokyčiams. Šiaulių bankas nuo gegužės 5 dienos tampa „Artea“.
Keičiasi ne tik banko, bet grupės įmonių pavadinimai INVL pensijų fondus valdanti „SB Asset Management“ tampa „Artea Asset Management“, gyvybės draudimo bendrovė „SB draudimas“ tampa „Artea Life Insurance“, o „SB lizingas“ – „Artea lizingu“. Atnaujinama ir banko interneto svetainė, kuri bus pasiekiama www.artea.lt.
Prieš šį pokytį bankas atnaujina informacines sistemas, paslaugų savitarnas, interneto banką ir mobiliąsias programėles, todėl kurį laiką dalis banko paslaugų iš sekmadienio į pirmadienį neveiks.
Šiaulių banko interneto bankas ir mobilioji programėlė neveiks gegužės 5 d. nuo vidurnakčio iki 7 val. ryto;
Draudimo savitarna neveiks nuo gegužės 4 d. 16 val. iki gegužės 5 d. 7 val. ryto;
Pensijų savitarna neveiks nuo gegužės 4 d. 22 val. iki gegužės 5 d. 7 val. ryto;
„SB lizingo“ savitarna ir mobilioji programėlė gali patirti trikdžių nuo gegužės 4 d. 22 val. iki gegužės 5 d. 7 val. ryto;
Šiuo laikotarpiu klientai negalės:
prisijungti prie pensijų ir draudimo savitarnų, interneto banko ir mobiliosios programėlės bei atlikti jose veiksmų;
atlikti momentinių mokėjimų;
atsiskaityti e. parduotuvėse, taip pat už internetu įsigytas paslaugas, jeigu operacija tvirtinama per interneto banką;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t>
  </si>
  <si>
    <t>Tokį sprendimą kovo pabaigoje vienbalsiai priėmė visuotinis grupės akcininkų susirinkimas.
Kaip skelbė bankas, „Artea“ pavadinimą pasiūlė nepriklausomo stebėtojų tarybos nario Tomo Okmano pasitelkta verslų vystytojo bei investuotojo „Tesonet“ komanda.
Prie naujo prekės ženklo taip pat dirbo dizaino grupė „Synthesis Consulting Group“, kūrusi naujus „Žalgirio“, „Igničio“ ir Lietuvos pristatymui užsienyje naudojamo „Lithuania Co-create“ ženklus.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
Kaip yra teigusi Šiaulių banko rinkodaros ir komunikacijos departamento vadovė Raimonda Gudaitė, nors anksčiau bendrovės turėjo 4 skirtingus prekės ženklus, nuo gegužės juos visus vienys „Artea“.
Taip pat bankas keičia vizualinę simboliką, ji bus paremta tradiciniais lietuviškais audinio raštais.</t>
  </si>
  <si>
    <t>Sukčiai siekia išnaudoti aktualijas
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D.Kolmatsui.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„Gyventojams reikėtų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D.Kolmatsui.
Kilus tam tikrų įtarimų, kad gali būti naudojamasi Šiaulių banko ar „Artea“ vardais, D.Kolmatsui ragina gyventojus susisiekti banko internetiniame puslapyje www.sb.lt nurodytais kontaktais.
„Sukčiavimų prevencijai ir gyventojų atsparumo didinimui dedame išties daug pastangų, siekiame informuoti savo klientus apie galimas apgaules dar iki joms paplintant, taikome pažangius technologinius sprendimus rizikoms sumažinti. Visgi gyventojams labai svarbu ir patiems rūpintis savo turto saugumu, domėtis kibernetiniu saugumu bei ugdyti apsisaugoti leidžiančius įpročius. Visuomet yra geriau per didelis įtarumas nei patiklumas“, – įsitikinusi D.Kolmatsui.</t>
  </si>
  <si>
    <t>Kaip veikia ši sukčiavimo schema?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Kaip apsisaugoti
D.Kolmatsui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 pabrėžia D.Kolmatsui.
bankas apgaulė Artea
Rodyti daugiau žymių</t>
  </si>
  <si>
    <t>Per tris dešimtis metų bankas net ir sparčiai augdamas išliko nepriklausomas ir lietuviškas. Galiausiai prieš kiek daugiau nei metus perėmęs INVL mažmeninį investicinių bei pensijų fondų ir gyvybės draudimo valdymą tapo visaverčiu banku, galinčiu pasiūlyti visas paslaugas iš vienų rankų ir konkuruoti su šalyje įsitvirtinusiomis užsienio kapitalo finansų įstaigomis.
Šiuo metu apie pusę milijono gyventojų bei daugiau nei 20 tūkst. verslo klientų aptarnaujantis „Artea“ bankas turi plačiausią klientų aptarnavimo skyrių tinklą iš visų Lietuvoje veikiančių bankų – net 34 miestuose veikia 52 jo skyriai.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Būdami lietuvišku banku jau šiandien esame prieinamesni, lankstesni, ekspertiškesni, galime greičiau priimti sprendimus ir taip geriau patenkinti gyventojų ir verslų lūkesčius, svariau prisidėti prie šalies gerovės.
Šios mūsų vertybės nesikeičia. Su naujuoju prekių ženklu žengiame į modernaus banko etapą, kartu išlaikydami lietuviškumą ir siekį būti arčiau kiekvieno žmogaus ir tapti pirmu pasirinkimu šalies gyventojams ir verslui“, – sako „Artea“ banko vadovas Vytautas Sinius.
Platus paslaugų spektras
Šiaulių bankas dar iki pokyčių buvo įsitvirtinęs kaip vienas smulkiojo ir vidutinio verslo finansavimo lyderių Lietuvoje, užimantis apie 15 proc. verslo finansavimo rinkos. Bankas nusiteikęs išlaikyti ir dar labiau stiprinti dėmesį Lietuvoje veikiančiam smulkiajam ir vidutiniam verslui, tačiau kartu reikšmingai išplėtė paslaugas gyventojams.
„Verslo klientai iki šiol mus vertino dėl lankstumo, greitai priimamų sprendimų. Mes turime labai stiprius kompetencijų centrus regionuose ir plačiausią klientų aptarnavimo tinklą.
Tais pačiais privalumais gali pasinaudoti ir gyventojai – esame lietuviškas bankas. Lietuvoje esame arčiau ir geriau suprantame žmones.
Slapto pirkėjo tyrimuose ne kartą pelnėme pačius aukščiausius įvertinimus tiek aptarnaudami klientus gyvai, tiek nuotoliniu būdu“, – sako „Artea“ privačių klientų paslaugų vadovė dr. Dalia Kolmatsui.
2023 metų pabaigoje užbaigus banko ir vieno pagrindinių akcininkų „Invalda INVL“ grupės mažmeninių verslų sujungimo sandorį „Artea“ gerokai išplėtė savo paslaugų krepšelį ir klientams pasiūlė vienus geriausiai valdomų pensijų ir investicinių fondų Lietuvoje, pažangų gyvybės draudimą ir kartu gerokai sustiprino visas kasdienės bankininkystės paslaugas.
„Artea“ bankas siūlo platų paslaugų pasirinkimą – nuo bazinių pagrindinėms finansinėms operacijoms iki tokių, kurios labiau pritaikytos konkretiems kliento poreikiams, pavyzdžiui, keliaujantiems, dažniau naudojantiems grynuosius pinigus ar prioritetą skiriantiems elektroninėms paslaugoms.
Savo ruožtu „Artea“ pensijų fondai, kuriuos valdo iš INVL atėjusi komanda, nuosekliai nuo pat įkūrimo demonstruoja vienas geriausių grąžų rinkoje dėl unikalių „Index Plus“ investavimo principų, kai dalis pensijų fondų turto investuojama į alternatyvias turto klases, kurios padeda grąžos klientams siekti su mažesne rizika ir svyravimais nei konkurentai.
Be to, banko grupei priklausanti bendrovė „SB lizingas“, o nuo šiol – „Artea lizingas“, taip pat buvo ir lieka įsitvirtinusiu vartojimo finansavimo lyderiu Lietuvoje.
Tačiau bankas sieks vartojimo finansavimo klientams pasiūlyti ne tik jiems palankias finansavimo sąlygas, bet ir daugiau naudingų banko paslaugų.
„Artea“ banko klientai iš vienų rankų gali rinktis tiek gyvybės rizikos, tiek investicinio gyvybės draudimo paslaugas, kurios išsiskiria vienu trumpiausių nedraudžiamųjų įvykių sąrašu.
Atnaujinęs savo strategiją ir prekių ženklą „Artea“ bankas ir toliau nusiteikęs stiprinti dėmesį investuojantiems klientams.
„Artea“ jau ne vienus metus yra tarp obligacijų platinimo lyderių Lietuvoje, išleidžiantis didesnę dalį obligacijų emisijų Lietuvoje ir turintis patirties konsultuoti, atsakingai atrinkti emitentus.
Pasitelkė lietuvius kūrėjus
Naujas moderniai, bet lietuviškai skambantis banko pavadinimas „Artea“ akcentuoja prieinamas, lanksčias ir modernias bankininkystės paslaugas verslo ir privatiems klientams ir siekį būti arčiau.
Ką reiškia naujas banko pavadinimas „Artea“? Tai simbolinis vardas, kuriame sujungiami elementai, perteikiantys banko viziją.
Pavadinimas skamba kaip lietuviškas žodis „artėja“. Per šiuolaikišką žodžio formą, grafinius identiteto ir logotipo elementus atskleidžiamas modernumas, o pavadinime užkoduotas artumas yra ir įsipareigojimas klientams būti arčiau.
Naujus banko grafinius elementus įkvėpė tradiciniai lietuviški raštai ir tradiciniai simboliai. Tik dizaineriai jiems suteikė modernią formą, dinamiką, judesį.
Beje, prekių ženklo kūrybinė komanda buvo išskirtinai lietuviška. Strategai, menininkai, kūrėjai, fotografai, aktoriai, kurie vaidina reklamos klipuose, – visi gyvena ir dirba Lietuvoje.
„Turėjome galimybių pasitelkti užsienio iliustratorius, prekių ženklų kūrėjus ir kitus ekspertus. Vis dėlto nusprendėme, kad niekas geriau nepajus lietuviškumo nei žmonės, kurie čia gyvena ir dirba. Jeigu kuriame banką Lietuvai, jo identitetą ir turėtų kurti lietuviai“, – pasakoja „Artea“ rinkodaros ir komunikacijos vadovė Raimonda Gudaitė.
Strateginį sprendimą keisti pavadinimą bankas priėmė maždaug prieš metus. Į naujo pavadinimo kūrimo procesą buvo įsitraukę banko darbuotojai ir partneriai, teikę įvairiausias idėjas.
„Ieškodami žodžio, apibūdinančio glaudų ryšį su klientais, svarstėme net 80 skirtingų variantų, ir pasirinkome „Artea“ – modernų, tačiau lietuviškai skambantį pavadinimą, kuris lengvai pritaikomas ir atpažįstamas ir tarptautiniame kontekste“, – sako R.Gudaitė.
Kas pasikeitė?
Nuo šiol po vienu prekių ženklu „Artea“ suvienijamos visos banko grupės įmonių teikiamos paslaugos – nuo gyvybės draudimo, pensijų ir investicinių fondų iki vartojimo finansavimo, lizingo, kasdienės bankininkystės bei verslo.
Bankas taip pat atnaujino interneto svetainę, ji pasiekiama www.artea.lt.
„Artea“ vadinasi ir mobilioji banko programėlė. „Artea“ pervadinti ir INVL II ar III pakopos pensijų fondai, „SB draudimas“ tapo „Artea Life Insurance“, o naujas „SB lizingo“ vardas – „Artea lizingas“.
Banko skyrių iškabos keičiamos palaipsniui, tad dar kurį laiką klientai bei praeiviai matys ir Šiaulių banko pavadinimą. Pakeisti iškabas plačiausiame klientų aptarnavimo tinkle – daugiau nei pusšimtyje skyrių 34 šalies miestuose – šiek tiek užtruks, tačiau specialistai klientus pasitiks pasipuošę naujomis uniformomis ir atnaujinta atributika.
„Suprantame, jog tai didelis pokytis daugeliui mūsų klientų, ir tikimės, kad jiems tai džiugi naujiena, kuri ateityje atneš ir daugiau naudų. Atnaujinsime savo bankininkystės platformą, tobulinsime paslaugas, kursime naujus produktus, klientų aptarnavimo procesą, kad būtume dar arčiau kiekvieno kliento“, – sako „Artea“ privačių klientų paslaugų vadovė dr. D.Kolmatsui.
Pavadinimą keičiantis bankas pasirūpino, kad klientams nieko daryti nereikėtų. Visi prisijungimai prie banko paslaugų, savitarnų adresai, taip pat sutartys, paslaugų įkainiai, klientų aptarnavimo skyriai išliko kaip buvę.</t>
  </si>
  <si>
    <t>Šis pokytis reikalingas siekiant parodyti, kad bankas veikia visoje Lietuvoje, o ne viename mieste ar šalies regione, aiškina finansų bendrovės administracijos vadovas Vytautas Sinius.
„Tikimės, kad naujas vardas ir simbolika prisidės prie to, kad daugiau klientų pasirinks mus“, – antradienį spaudos konferencijos metu kalbėjo V.Sinius.
Dėl pavadinimo keitimo banko akcininkai apsispręsti ketina kovo 31 dieną.
Anot banko rinkodaros ir komunikacijos departamento vadovės Raimondos Gudaitės, bankas nekeičia savo šūkio – „Bankas arčiau jūsų“.
„Norėdami išskirti, kad esame lietuviškas bankas, veikiantis būtent šioje rinkoje, atnaujiname savo pažadą – mes vis dar ir ateityje būsime arti savo klientų. Ir toliau sieksime kurti projektus Lietuvos rinkai ir šalies klientams“, – aiškino R.Gudaitė.
Šiaulių banko grupė šiuo metu jungia banką, investicinių ir pensijų fondų valdymo įmonę „SB Asset Management“, gyvybės draudimo bendrovę „SB draudimas“ bei lizingo bendrovę „SB lizingas“.
Kaip aiškino R.Gudaitė, ateityje šios bendrovės bus apjungtos.
„Iki šiol turėjome 4 skirtingus prekės ženklus bankui, draudimui investicijoms ir klientų finansavimui. Dabar planuojame tai keisti ir ateityje suvienyti prekės ženklus į vieną – Artea“, – komentavo ji.
Taip pat bankas planuoja keisti vizualinę simboliką. Naujoji simbolika bus paremta tradiciniais lietuviškais audinio raštais.</t>
  </si>
  <si>
    <t>» Verslo ir rinkų naujienos
Autorius: traders.lt Data: 2025-02-26 18:06 Komentarai: (1)
Šiandien po prekybos Vilniaus biržoje Šiaulių bankas pasigyrė uždirbtu rekordiniu pelnu bei tuo pačiu informavo, jog artimiausiame akcininkų susirinkime bus teikiamas siūlymas pakeisti banko pavadinimą bei skirti 50 procentų per metus uždirbo grynojo pelno dividendams.
Šiaulių banko grupės ketvirčio grynasis pelnas siekė 15,165 mln. eurų, arba penkiasdešimt šešiais procentais daugiau nei prieš metus per tą patį laikotarpį. Grynosios palūkanų pajamos nežymiai smuktelėjo nuo 40,768 iki 39,154 mln. eurų, o grynosios paslaugų ir komisinių pajamos pakilo 42,9 procento iki 8,071 mln. eurų. Paskolų ir kito turto vertės sumažėjimo nuostoliai krito nuo 6,775 iki 3,989 mln. eurų.
Bendrai per visus 2024 metus Šiaulių banko grupės grynasis pelnas siekė 78,787 mln. eurų, kas yra naujas rekordinis lygis. Lyginant su 2023 metais, pelnas pakilo 4,5 procento. Grynosios palūkanų pajamos pasistiebė 2,1 procento iki 160,209 mln. eurų, grynosios paslaugų ir komisinių pajamos - 43,6 procento iki 29,08 mln. eurų, kai paskolų ir kito turto vertės sumažėjimo nuostoliai susitraukė nuo 15,232 iki 10,896 mln. eurų.
„2024 metais sėkmingai integravome INVL mažmeninį verslą į Šiaulių banko grupę, pristatėme atnaujintą ilgalaikę banko viziją ir strategiją bei pradėjome verslo transformaciją, kuri, tikime, atneš daugiau vertės mūsų klientams, akcininkams ir visuomenei.
Pradėję įgyvendinti strateginius projektus, tokius kaip pagrindinės bankininkystės platformos keitimą, pasirengimą prekės ženklo atnaujinimui, išlaikėme ir aukštą pelningumą bei paslaugų kokybę, sėkmingai valdydami rizikos rodiklius ir sąnaudas.
Pirmą kartą įgyvendintos mūsų obligacijų emisijos ir atnaujinta dividendų politika rodo mūsų įsipareigojimus efektyviai naudoti kapitalą ir išlaikyti aukštą grąžą akcininkams transformacijos laikotarpiu“, – sako banko Administracijos vadovas Vytautas Sinius.
Kaip skelbiama pranešime, Valdyba, atsižvelgdama į atnaujintą dividendų politiką bei vertindama sėkmingus metus, stiprią kapitalo poziciją ir prognozuojamą veiklos aplinką, ketina svarstyti ir eiliniam Banko visuotiniam akcininkų susirinkimui teikti tvirtinti sprendimą išmokėti 50 procentų 2024 metų grynojo pelno, t.y. 0,061 euro akcijai, dividendų.
Šiaulių bankas yra supirkęs savo akcijų už 10,2 mln. bei planuoja toliau skelbti naujas supirkimo programas atsižvelgdamas į Europos Centrinio Banko (ECB) leidimą, suteiktą 2024 metų rugpjūčio 15 dieną. Bankas taip pat siūlys skirti iki 5 procentų 2024 metų grynojo pelno savų akcijų įsigijimui, kad sumažintų kapitalą, bei siekdamas suteikti akcijų, kaip dalį atidėto kintamojo atlygio, Šiaulių banko grupės darbuotojams.
Minimo banko akcijų kaina šiais metais jau spėjo paaugti aštuonioliką procentų, kai per metus - beveik keturiasdešimt vienu procentu.
Panašūs straipsniai:
(Lietuva,bankai,rezultatai)
2025-08-07 » Pablogėjo Estijos statybų kompanijų ketvirčio veiklos rezultatai
2025-08-06 » McDonald’s nudžiugino
2025-08-04 » Pablogėjo W.Buffett įmonės veiklos rezultatai
2025-08-01 » JAV naftos milžinių pelnai krito, bet viršijo lūkesčius
2025-08-01 » Apple pajamos augo sparčiausiai nuo 2021 metų pabaigos
2025-08-01 » Amazon veiklos pelno prognozė nepatiko investuotojams
2025-07-31 » Augo Ekspress Grupp ketvirčio pajamos ir grynasis pelnas
2025-07-31 » Utenos trikotažo veikla pelninga
2025-07-31 » Meta pagerino veiklos rezultatus ir jie viršijo lūkesčius
2025-07-31 » Microsoft nudžiugino
1. Parašė Ragna 2025-02-26 19:47
Kazkoks iskalbingas sakinys..."Valdyba, atsižvelgdama į atnaujintą dividendų politiką bei vertindama sėkmingus metus, stiprią kapitalo poziciją ir prognozuojamą veiklos aplinką, ketina svarstyti ir eiliniam Banko visuotiniam akcininkų susirinkimui teikti tvirtinti sprendimą išmokėti 50 procentų 2024 metų grynojo pelno, t.y. 0,061 euro akcijai, dividendų." Galima buvo 4 zodziais ta pati pasakyti.</t>
  </si>
  <si>
    <t>» Verslo ir rinkų naujienos
Autorius: traders.lt Data: 2025-04-28 18:10 Komentarai: (0)
Šiandien po prekybos Vilniaus biržoje Šiaulių bankas, kuris kitą savaitę pakeis pavadinimą į Artea, pristatė savo grupės pirmojo šių metų ketvirčio veiklos rezultatus, kurie pablogėjo.
Per pirmus tris šių metų mėnesius banko grupės grynasis pelnas siekė 17,683 mln. eurų, arba buvo 21,3 procento mažesnis nei prieš metus per tą patį laikotarpį. Viena iš pelno kritimo priežasčių buvo neigiamas prekybinės veiklos rezultatas, kai per 2024 metų pirmąjį ketvirtį jis buvo pastebimai teigiamas bei augusios darbo užmokesčio ir susijusios sąnaudos bei padidėjęs nusidėvėjimas ir amortizacija.
Šiaulių banko grupės grynosios palūkanų pajamos per praėjusį ketvirtį siekė 34,411 mln. eurų, o grynosios paslaugų ir komisinių pajamos sudarė 7,561 mln. eurų, arba atitinkamai 13,1 procento mažiau ir 16,6 daugiau nei metais anksčiau.
„Netrukus žengsime istorinį žingsnį – gegužės pradžioje tapsime „Artea“ banku. Tai daugiau nei naujas pavadinimas. Tai strateginė mūsų iniciatyva, kuria siekiame sustiprinti ryšius su privačiais ir verslo klientais, visuomene ir investuotojais, bei tapti pirmu pasirinkimu tarp bankų Lietuvoje.
Metų pradžioje savo resursus sutelkėme į šį svarbų strateginį pokytį, kuris, tikime, bendrai paskatins verslo augimą ilgalaikėje perspektyvoje. O banko finansiniai rezultatai pirmąjį ketvirtį atitiko mūsų gaires rinkai“ – sako Šiaulių banko Administracijos vadovas Vytautas Sinius.
Kaip skelbiama pranešime, banko tvirta ir tvari kapitalo bazė leido ne tik išmokėti rekordinius dividendus už 2024 metus (50 procentų 2024 metų grynojo pelno, t.y. 0,061 euro akcijai, dividendų), bet ir siekti aukštesnės grąžos akcininkams naudojant savų akcijų supirkimo instrumentą. Artimiausiu metu bankas planuoja tęsti savų akcijų supirkimą pagal turimą ECB leidimą ir ketina supirkti iki 2,65 mln. akcijų. Taip pat 2025 metų pirmąjį ketvirtį bankas pateikė papildomą prašymą ECB dėl iki 4,5 mln. savų akcijų įsigijimo.
Nuo šių metų pradžios Šiaulių banko rinkos vertė pakilo apie septynis procentus, o per pastaruosius vienerius metus - beveik trisdešimt procentų. Palyginimui, OMX Vilnius GI indeksas atitinkamai pasistiebė dešimt procentų bei beveik dvidešimt dviem procentais.
Panašūs straipsniai:
(Lietuva,bankai,rezultatai)
2025-08-07 » Pablogėjo Estijos statybų kompanijų ketvirčio veiklos rezultatai
2025-08-06 » McDonald’s nudžiugino
2025-08-04 » Pablogėjo W.Buffett įmonės veiklos rezultatai
2025-08-01 » JAV naftos milžinių pelnai krito, bet viršijo lūkesčius
2025-08-01 » Apple pajamos augo sparčiausiai nuo 2021 metų pabaigos
2025-08-01 » Amazon veiklos pelno prognozė nepatiko investuotojams
2025-07-31 » Augo Ekspress Grupp ketvirčio pajamos ir grynasis pelnas
2025-07-31 » Utenos trikotažo veikla pelninga
2025-07-31 » Meta pagerino veiklos rezultatus ir jie viršijo lūkesčius
2025-07-31 » Microsoft nudžiugino
Dar nėra komentarų</t>
  </si>
  <si>
    <t>» Verslo ir rinkų naujienos
Autorius: traders.lt Data: 2025-07-30 17:55 Komentarai: (0)
Artea – naujas Šiaulių banko vardas pristatė grupės praėjusio ketvirčio veiklos rezultatus. Paaiškėjo, jog grynasis pelnas sumažėjo.
Per antrąjį šių metų ketvirtį minimo banko grupės grynasis pelnas siekė 14,217 mln. eurų, arba beveik trisdešimt vienu procentu mažiau nei prieš metus per tą patį laikotarpį.
Artea banko grupės ketvirčio grynosios palūkanų pajamos sudarė 34,004 mln. eurų, o grynosios paslaugų ir komisinių pajamos - 7,554 mln. eurų. Palyginus su 2024 metų tuo pačiu laikotarpiu, pirmuoju atveju fiksuotas 17,2 procento kritimas, o antruoju - 4,1 procento augimas.
Bendrai po pirmojo šių metų pusmečio minimo banko grupės grynasis pelnas siekia 31,899 mln. eurų, arba apie dvidešimt šešis procentus mažiau nei prieš metus per tą patį laikotarpį. Grynosios palūkanų pajamos sumažėjo virš penkiolikos procentų iki 68,415 mln. eurų, o grynosios paslaugų ir komisinių pajamos augo dešimt procentų iki 15,115 mln. eurų.
„Džiaugiuosi galėdamas visus pasveikinti nauju Artea banko vardu. Gegužę, kaip ir planavome, sėkmingai atnaujinome prekių ženklą, kuris šiandien geriau atitinka banko strateginę kryptį, pozicionavimą rinkoje ir mūsų ambicingus tikslus. Tai dar vienas įveiktas reikšmingas mūsų strategijos iki 2029 metų tapti geriausiu banku Lietuvoje, žingsnis.
Bankas šiais metais ir toliau nuosekliai augina finansavimo apimtis verslui ir gyventojams. Nors ECB monetarinė politika nulėmė mažesnes palūkanų pajamas, stabilumą užtikrino augančios paslaugų ir komisinių pajamos. Keičiantis situacijai rinkoje artimiausiu metu dėmesį sutelksime į efektyvesnį sąnaudų valdymą“ – sako Artea banko Administracijos vadovas Vytautas Sinius.
Nuo šių metų pradžios Artea banko rinkos vertė krito kiek daugiau nei vienu procentu, o per pastaruosius vienerius metus pakilo tryliką procentų. Palyginimui, OMX Vilnius GI indekso vertė atitinkamai paaugo apie tryliką procentų bei 21,3 procento.
Panašūs straipsniai:
(Lietuva,bankai,rezultatai)
2025-08-07 » Pablogėjo Estijos statybų kompanijų ketvirčio veiklos rezultatai
2025-08-06 » McDonald’s nudžiugino
2025-08-04 » Pablogėjo W.Buffett įmonės veiklos rezultatai
2025-08-01 » JAV naftos milžinių pelnai krito, bet viršijo lūkesčius
2025-08-01 » Apple pajamos augo sparčiausiai nuo 2021 metų pabaigos
2025-08-01 » Amazon veiklos pelno prognozė nepatiko investuotojams
2025-07-31 » Augo Ekspress Grupp ketvirčio pajamos ir grynasis pelnas
2025-07-31 » Utenos trikotažo veikla pelninga
2025-07-31 » Meta pagerino veiklos rezultatus ir jie viršijo lūkesčius
2025-07-31 » Microsoft nudžiugino
Dar nėra komentarų</t>
  </si>
  <si>
    <t>„Jeigu yra prekybos apribojimai – valiuta stiprėja. Kuomet stiprėja valiuta, dalis tarifų poreikių amortizuojami. Pačiai JAV darosi sunkiau eksportuoti, o importo konkurencingumas – didėja“, – antradienį LRT radijui sakė I. Genytė-Pikčienė.
Kaip 2024 m. lapkritį skelbė „The Economist“ – stiprus doleris įprastai didina JAV eksporto kainas, taip didinant prekybos deficitą. Taip pat, anot portalo, stiprus doleris reiškia, kad nukenčia JAV įsikūrusių bendrovių pajamos iš užsienio rinkų.
Be to, I. Genytė-Pikčienė aiškino, kad apribodama prekybą JAV sukurs prekių deficitus, dėl ko augs infliacija. O auganti infliacija, pasak jos, vers JAV Federalinė rezervų sistemą imtis palūkanų normų didinimo.
JAV turi rezervinę valiutą – dolerį. Šalys, kurios turi rezervinę valiutą, jos yra užprogramuotos turėti prekybos deficitą.
„Kitas svarbus momentas yra tai, kad dėl prekybos karų įprastai susidaro reikšmingi tarptautinės prekybos disbalansai, formuojasi lokalūs prekių deficitai ir pertekliai. (...) Kuomet JAV susidarys deficitai, tai įlies žibalo į infliacijos tendencijas. O tai skatins federalinę sistemą didinti bazines palūkanų normas“, – komentavo ekonomistė.
Ji taip pat priminė, kad doleris yra rezervinė valiuta, kitų šalių naudojama padengti nacionalinėms valiutoms ar vykdyti tarptautiniams atsiskaitymams. Anot ekonomistės, būtent tai sukuria JAV prekybos deficitą.
„JAV turi rezervinę valiutą – dolerį. Šalys, kurios turi rezervinę valiutą, jos yra užprogramuotos turėti prekybos deficitą“, – teigė ji.
Nuo antradienio įsigaliojo 25 proc. JAV importo muitai Kanadai ir Meksikai.
D. Trumpo administracija mano, kad muitai yra tinkamiausias būdas paskatinti gamybą Jungtinėse Valstijose ir pritraukti užsienio investicijas. Prekybos sekretorius Howardas Lutnickas paskelbė, kad Taivano lustų gamintojas TSMC padidins investicijas į JAV dėl galimų 25 proc. muitų. Bendrovė paskelbė planuojanti investuoti 100 mlrd. JAV dolerių į gamyklas Jungtinėse Valstijose.
Vasario mėnesį D. Trumpas įvedė 10 proc. importo muitą prekėms iš Kinijos. Nuo antradienio šis tarifas padidėjo iki 20 proc.
Vasarį D. Trumpas buvo vienam mėnesiui atidėjęs muitų Meksikai ir Kanadai įsigaliojimą, kai šios pasiūlė nuolaidų. Tačiau pirmadienį jis pareiškė, kad abi šalys nebeišvengs 25 proc. muitų. Tuo metu Kanados energetikos produktams, tokiems kaip nafta ir elektra, bus taikomi 10 proc. muitai.</t>
  </si>
  <si>
    <t>Be to, joje bus Ekonomikos ir inovacijų ministerijos kanclerė Eglė Radišauskienė, Ekonominės plėtros grupės vadovė Gina Jaugielavičienė, Vilniaus universiteto Chemijos ir geomokslų fakulteto profesorė Ieva Plikusienė, užsienio reikalų viceministras Julius Pranevičius.
Naują valdybą patvirtino ekonomikos ir inovacijų ministras Lukas Savickas, ketvirtadienį pranešė ministerija.
„Valdybai keliami nauji konkretūs reikalavimai, kurie padės užtikrinti dar didesnį veiklos efektyvumą. Ši valdyba prisidės prie Lietuvos investicinės aplinkos stiprinimo, investicijų pritraukimo. Keliami tikslai aukšti – investicijas Lietuvoje pradėti skaičiuoti milijardais“, – pranešime teigė L. Savickas.
Anot ministerijos, pokyčiai paspartins su investicijomis susijusius procesus, gerins sąlygas verslui ir didins ekonomikos konkurencingumą.
Iki šiol įstaigos valdyboje dirbo biotechnologinės farmacijos centro „Biotechpharma“ valdybos pirmininkas Vladas Bumelis, „Danske Bank“ Lietuvos filialo direktorius Giedrius Dzekunskas, buvęs užsienio reikalų viceministras Egidijus Meilūnas, „Schmitz Cargobull Baltic“ generalinis direktorius Raimundas Petrauskas, buvęs ekonomikos ir inovacijų viceministras Karolis Žemaitis, ministerijos Ekonominės plėtros grupės patarėjas Žygimantas Račkis, „Nasdaq Vilnius Services“ generalinė direktorė Arminta Saladžienė.
Gruodžio pabaigoje pakeisti „Investuok Lietuvoje“ įstatai – agentūrai suteikti didesni įgaliojimai konsultuoti tiek vietos, tiek užsienio investuotojus, kurie įgyvendina didelius projektus.</t>
  </si>
  <si>
    <t>„Prekių ženklo keitimas yra strateginis pokytis – dalis esminės banko transformacijos, kurią pradėjome pernai“, – pranešime cituojamas Šiaulių banko Administracijos vadovas Vytautas Sinius.
Anot jo, naujuoju prekių ženklu siekiama žengti į modernaus banko etapą, kartu išlaikant lietuviškumą ir siekį būti arčiau kiekvieno žmogaus.
Dėl pavadinimo keitimo banko akcininkai spręs kovo 31 dieną.
Be prekių ženklo atnaujinimo bankas šiuo metu diegia modernią debesijos pagrindu veikiančią pagrindinę bankininkystės platformą.
Ambicingą strategiją iki 2029 metų tapti geriausiu banku Lietuvoje Šiaulių bankas pristatė pernai. Siekiama reikšmingai auginti tiek privačių, tiek verslo klientų skaičių.
Šiaulių banko grupė šiuo metu jungia banką, investicinių ir pensijų fondų valdymo įmonę „SB Asset Management“, gyvybės draudimo bendrovę „SB draudimas“ bei lizingo bendrovę „SB lizingas“.</t>
  </si>
  <si>
    <t>Be to, toks metinis augimas buvo antras per pastarąjį dešimtmetį, nusileidęs tik 2021-ųjų 11 proc. šuoliui. 2023 metais indeksas augo 3,3 proc.
Tačiau kitaip nei 2021-aisiais, dabar jį labiausiai skatino Lietuvos įmonių akcijų kainų šuolis, aplenkęs ir investiciją būsto nuomai, sako Šiaulių banko grupės turto valdymo įmonės „SB Asset Management“ vadovas Vaidotas Rūkas.
„Lietuvos investicijų indeksas (...) augo jau tryliktus metus iš eilės ir tai yra įspūdingas pasiekimas ir dar kartą įrodo, kad investicijų diversifikavimas (...) suteikia pozityvius rezultatus“, – ketvirtadienį spaudos konferencijoje sakė V. Rūkas.
Anot jo, 2024 metais Lietuvos įmonių akcijos šoktelėjo net 12,3 proc., 2023 metais jos beveik nesikeitė, o 2022 metais – krito 2 proc. Be to, pernai augo 5,5 proc. augo ilgalaikių obligacijų grąža, indėlių – 3,6 proc.
V. Rūkas pažymėjo, kad ilgą laiką nekilnojamasis turtas (NT) buvo viena pelningiausių turto klasių – pernai bendra būsto kainos ir nuomos pajamų grąža sudarė 7,7 proc., o per pastaruosius 10 metų – 11,5 proc.
Lietuvos investicijų indeksas (...) augo jau tryliktus metus iš eilės ir tai yra įspūdingas pasiekimas (...).
„Investicija į būstą istoriškai, Lietuvos nepriklausomybės pradžioje ir viduryje, ji buvo aukštesnė ir lėmė labai aukštą grąžą, bet nekilnojamojo turto rinka stabilizuojasi ir prieina prie normalesnių skaičių“, – aiškino V. Rūkas.
V. Rūko teigimu, NT kainų augimą lėmė metinis 10 proc. darbo užmokesčio augimas.
„Tačiau, priešingai nei gali atrodyti, NT kainų kilimas nėra užprogramuotas ir nėra garantuotas investicinis prieaugis. Pavyzdžiui, Italijoje, Kipre ar Suomijoje per pastaruosius 15 metų NT kainos stagnavo arba netgi krito, o Kinijoje būsto kainos nuo 2021 metų piko jau sumažėjo trečdaliu“, – sakė „SB Asset Management“ vadovas.
„Be to, investicija į vieną konkretų NT objektą yra didesnė, nes ji koncentruota viename segmente – gyvenamajame būste, konkrečioje šalyje ir mieste. Tai mažina diversifikacijos galimybes ir didina priklausomybę nuo vieno sektoriaus svyravimų“, – pabrėžė jis.
V. Rūko teigimu, 2024 metais Lietuvos namų ūkių finansinis turtas augo sparčiai, o turto paskirstymas ir investavimo įpročiai keitėsi.
„Lietuviai pradėjo rinktis tuos instrumentus, kurie gali uždirbti didesnę investicijų grąžą (...). Procentaliai didžiausias šuolis yra įvykęs investicinių fondų eilutėje ir galime matyti, kad 2015–2016 metais investiciniuose fonduose gyventojai turėjo vos kelis šimtus milijonų, kai 2024 metais ta dalis, ji artėja jau prie dviejų milijardų. Tai tikrai lietuviai pradėjo rinktis šį instrumentą“, – aiškino V. Rūkas.
Likvidus žmonių finansinis turtas per metus padidėjo apie 15 proc. ir trečiąjį 2024-ųjų ketvirtį pasiekė 42,2 mlrd. eurų. Nuo 2014 metų ši suma augo 2,85 karto, o augimą lėmė didėjantis pajamų lygis ir finansinės elgsenos pokyčiai.
Vis dėlto V. Rūkas pabrėžė, kad lėšų investicijų fonduose prieaugį daugiausiai lemia turtingesni asmenys, galintys sau leisti skirti investicijoms nuo 125 tūkst. eurų.
„Tas augimas labiau įvykęs yra labiau iš turtingųjų žmonių, kurie gali leisti sau investuoti didesnes sumas į šiuos fondus. (...) Mažmeninių investuotojų aktyvumas pastaruosius kelerius metus taip pat auga, tačiau jų indėlis į bendrą turto augimą išlieka mažesnis nei turtingesnių investuotojų“, – sakė V. Rūkas.
Jo teigimu, Lietuvos investicijų indeksas turėtų augti ir šiais metais, tačiau kiek mažiau nei pernai.
„Indeksas kitais (2025 metais – BNS) metais turėtų kilti, (...), nes tos komponentės, jos yra šiaip pozityvios – tiek indėlių grąža, ji bus šiek tiek mažesnė, Lietuvos valstybės obligacijų – jeigu buvo praeitais metais 5,5 proc., tai mes turėsime arčiau 3 procentų, nekilnojamas turtas, ko gero, išliks panašios apimties, panašaus tempo, o akcijų rinkos, jos labai nenuspėjamos“, – sakė analitikas.
Nuo Lietuvos investicijų indekso įkūrimo 1996 metais jo vertė vidutiniškai augo 9,1 proc., o per 10 metų – 5,6 proc.
Investicijų valdymo ir gyvybės draudimo grupės rengiamą Lietuvos investicijų indeksą lygiomis dalimis sudaro kasmet vertinama pagrindinių šalies turto klasių: akcijų, obligacijų, būsto nuomai ir indėlių grąža.</t>
  </si>
  <si>
    <t>Banko „Artea“ (buvusio Šiaulių banko) ekonomistės Indrės Genytės-Pikčienės teigimu, metinės infliacijos pikas greičiausiai dar nepasiektas – rudenį šis rodiklis taip pat gali kilti.
„Aš dar neskubėčiau sakyti, kad jau stebėjome metinės infliacijos piką (...). Formuosis šių metų rudenį žemesnė palyginamoji bazė ir gali būti tam tikrų momentų, kuomet stebėsime metinę infliaciją gal kiek aukštesnę negu stebėjome pastaraisiais mėnesiais“, – BNS sakė I. Genytė-Pikčienė.
Tačiau, anot jos, vidutinės metinės infliacijos dydis šiemet greičiausiai nusistovės tarp 3,5 ir 3,8 proc.
Savo ruožtu banko „Citadele“ ekonomistas Aleksandras Izgorodinas sako tikėjęsis mažesnės metinės infliacijos, todėl rodikliai jį nustebino „šiek tiek neigiamai“.
„Maniau, kad prekių infliacija tikrai turėtų pakankamai ženkliai sulėtėti (...). Sakyčiau, kad tos infliacijos rezultatas šiek tiek neigiamai stebina turint omeny, kad balandį turėjome labai didelį energetikos ir žaliavų kainų kritimą rinkose dėl paskelbtų tarifų (JAV padidintų muitų – BNS)“, – BNS teigė jis.
Ekonomisto teigimu, nepaisant to, kad balandį vyko „tikra drama“ – labai stipriai nukrito naftos ir kitų žaliavų kainos, bet prekių metinė infliacija Lietuvoje iš esmės liko stabili ir labai panaši kaip kovą ir vasarį.
A. Izgorodinas mano, kad taip įvyko ir dėl minimalios algos padidinimo, „nes ji pakėlė atitinkamai kitus atlyginimus bei kaip ir paveikė ir prekių kainas“.
Ekonomisto teigimu, pirmą ketvirtį Lietuvos vartojimo apimtys toliau kilo ir vartojimas, atmetus kainų poveikį, dar viršijo pokovidinį piką Lietuvoje, tačiau kovą–balandį A. Izgorodinas mato labai didelį lūkesčių kritimą.
„Šiuo metu Lietuvos vartotojų nuomonė apie Lietuvos ekonomikos perspektyvas yra blogiausia per 28 mėnesius. Manau, kad artimiausiu metu yra labai reali tikimybė, kad vartojimas nebekils ir tai gali būti labai svarbiu veiksniu, kuris lems tam tikrą prekių infliacijos galbūt šiokį tokį sulėtėjimą“, –pabrėžė A. Izgorodinas.
Pasak jo, pirmąjį ketvirtį vartotojai galėjo pakelti augančias kainas ir nemažinti vartojimo, bet antras ketvirtis gali būti kitoks – vartojimas gali šiek tiek sustoti ir įmonės, pasak ekonomisto, galbūt, jau pradės atidžiau galvoti, ar iš tiesų gali perkelti visą brangesnį dyzeliną ir minimalios algos didėjimą ant vartotojų pečių.
Tuo metu „Artea“ banko ekonomistė teigė, kad kuklią 0,1 proc. mėnesio infliaciją taip pat didžiąja dalimi lėmė degalų pigimą sąlygojęs naftos kainų mažėjimas.
„Ta naftos ateities sandorių kreivė, yra žemiausia per labai ilgą laikotarpį (...). Kuomet šita pamatinė žaliava yra atpigusi, tai daro įtaką ir turi antrinių poveikių kainų dinamikai, nes nafta naudojama visų prekių ir paslaugų gamybos grandinėse“, – aiškino I. Genytė-Pikčienė.
Nepaisant itin žemos mėnesio infliacijos, „Artea“ banko ekonomistė nesitiki, jog Lietuvoje šiais metais bus fiksuota mėnesio defliacija, tačiau, anot jos, daug kas priklausys ir nuo prekybos karų eigos.
Valstybės duomenų agentūra penktadienį skelbia, kad balandį vidutinė metinė infliacija (paskutinius 12 mėnesių, palyginti su ankstesniu tokiu pat laiku) siekė 1,9 proc., mėnesinė (balandį, palyginti su kovu) – 0,1 proc., o metinė (balandį, palyginti su pernai balandžiu) – 4,1 proc.</t>
  </si>
  <si>
    <t>Ta proga banko vadovai žiniasklaidai pristatys naują įvaizdį, papasakos apie šio pokyčio prasmę ir reikšmę.
Prieš šį pokytį bankas atnaujino informacines sistemas, paslaugų savitarną, interneto banką ir mobiliąsias programėles, todėl kurį laiką dalis banko paslaugų iš sekmadienio į pirmadienį galėjo neveikti. Jo svetainė dabar pasiekiama adresu www.artea.lt.
Banko administracijos vadovas Vytautas Sinius anksčiau sakė, jog tai bus vienas didžiausių bei reikšmingiausių pokyčių banko veiklos istorijoje ir strateginis pokytis.
Banko akcininkai tam pritarė dar kovo pabaigoje.
BNS anksčiau rašė, jog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Anot banko, žodyje „Artea“ atsispindi modernumas bei lietuviškumas – panašumas į žodį „artėja“.
Be prekės ženklo atnaujinimo, bankas ketina kitąmet įdiegti modernią debesijos pagrindu veikiančią pagrindinę bankininkystės platformą.
Šiaulių banko grupėje taip pat veikia investicinių ir pensijų fondų valdymo įmonė „SB Asset Management“, gyvybės draudimo bendrove „SB draudimas“ bei lizingo bendrovė „SB lizingas“ – jų pavadinimai nuo šiol bus „Artea Asset Management“, „Artea Life Insurance“ ir „Artea lizingas“.</t>
  </si>
  <si>
    <t>Kaip Irano konfliktas gali atsiliepti skaičiams degalinių švieslentėse, pakomentavo „Artea“ banko grupės vyriausioji ekonomistė Indrė Genytė-Pikčienė.
– Jeigu kiltų plataus masto karas su Iranu, kaip greitai už degalų litrą galėtume mokėti 2 eurus?
– Man atrodo, kad švieslentės jau dabar akivaizdžiai reaguoja į tai, kas vyksta Artimuosiuose Rytuose.
Visas LNK reportažas – vaizdo įraše:
– Daugiau nei 1,5 euro?
– Taip, nes per mėnesį nafta pabrango penktadaliu ir tai netrunka pasiekti galutinį vartotoją bei paveikti mūsų pinigines. Vidutiniškai reakcija trunka nuo 2 iki 4 savaičių, tai labai priklauso nuo pridėtinės vertės grandinės atsargų, todėl reakcija būna šiek tiek amortizuojama. Tačiau kol kas tikėtis ir prognozuoti, kaip toliau viskas klostysis, dar per anksti, nes, kaip žinia, į politinius veiksmus reakcija būna aštri, bet kaip tie veiksmai rutuliosis, yra sunku pasakyti.
Labai liūdna, kad pasaulis šią problemą prisimena tik geopolitinių konfliktų akivaizdoje.
– Yra diskusijų, kad Iranas galėtų pabandyti uždaryti Hormūzo sąsiaurį – juk ten keliauja 20 proc. pasaulio naftos. Kas tada?
– Priklausomai nuo laikotarpio per Hormūzo sąsiaurį iš Persijos įlankos keliauja nuo penktadalio iki trečdalio naftos ir suskystintų dujų srautų. Iš tiesų šis sąsiauris yra be galo reikšmingas, tad jeigu Iranas griebtųsi šios kraštutinės priemonės, natūralu, kad tai būtų didelis šokas energetikos išteklių bei naftos žaliavų rinkoms. Visgi reikia pabrėžti, kad naftos rinka šį karą ir riziką pasitinka perpildyta. Naftos kainos net ir po šio šoko vis dar yra žemesnės nei tuo pačiu laikotarpiu prieš metus. Taip pat verta akcentuoti, kad naftos pasiūla buvo padidinta kartelio valstybių, o tas pasiūlos ir paklausos disbalansas iš dalies sušvelnina šias grėsmes. Tad dabartinis geopolitinio konflikto momentas nėra toks įtemptas, kaip būtų buvęs tuo atveju, jei naftos pasiūla būtų mažesnė.
– Jeigu Iranas nesigriebtų uždaryti sąsiaurio, tikriausiai pats galvotų ir apie savo interesus, nes jiems patiems taip pat reikia kažkaip išgabenti naftą. Tačiau yra svarstoma ir tokia versija, kad jie galėtų atrinkinėti laivus pagal plaukiojančią vėliavą. Kas nutiktų sąsiauryje, jeigu vienus laivus praleistų, o kitų – ne?
– Vienareikšmiškai, jeigu Iranas imtųsi tokių kraštutinių priemonių, jis pakenktų ir savo sąlyginiams partneriams. Pavyzdžiui, ta pati Kinija yra priklausoma nuo naftos ir suskystintų dujų importo iš Persijos įlankos, todėl tikrai nėra suinteresuota jokiais trikdžiais – kaštai tiesiogiai atsispindėtų Kinijos gamybos pridėtinės vertės grandinėse. Todėl Irano bandymas sutrikdyti naftos ir suskystintų dujų logistiką per šį sąsiaurį būtų labai kraštutinė priemonė. Iranas tai taip pat puikiai supranta. Visgi jei jie to imtųsi, natūralu, kad tai labai rimtai sutrikdytų energetikos išteklių logistiką, o pasaulio energetikos rinkos tą labai greitai pajustų. Kainų augimas irgi būtų reikšmingas.
– Tačiau, ko gero, pasaulis vis dar gyvena ant „naftos adatos“, nors visi kalba apie tai, kad reikia kitokių technologijų ir būtina atsitraukti nuo iškastinio kuro. Ir štai vos viena valstybė – Iranas – per naftą gali visiškai sujaukti pasaulio ekonomikos tvarką.
– Labai liūdna, kad pasaulis šią problemą prisimena tik geopolitinių konfliktų akivaizdoje. Prisiminkime: 2022 metais, Rusijai įsiveržus į Ukrainą ir pradėjus energetikos karą, Europa skubiai ėmėsi atsiriboti nuo iškastinio kuro. Dabar taip pat visų akys krypsta ne į ekonominės prigimties šokus, kurie sukrečia pasaulio energetikos rinkas ir gali plačiai paveikti pridėtinės vertės grandines.
– Tai ar įmanoma, kad Lietuvoje kaina pasiektų 2 eurus už litrą?
– Kai geopolitinis konfliktas diktuoja sąlygas – taip, tai tikrai įmanoma. Bet labai norėtųsi, kad to nebūtų.</t>
  </si>
  <si>
    <t>Bankas praneša, kad keičiasi ne tik jo, bet ir grupės įmonių pavadinimai. INVL pensijų fondus valdanti „SB Asset Management“ tampa „Artea Asset Management“, gyvybės draudimo bendrovė „SB draudimas“ tampa „Artea Life Insurance“, o „SB lizingas“ – „Artea lizingu“.
Atnaujinama ir banko interneto svetainė, kuri bus pasiekiama www.artea.lt.
„Šiaulių banko interneto bankas ir mobilioji programėlė neveiks gegužės 5 d. nuo vidurnakčio iki 7 val. ryto“, – rašoma pranešime.
„Draudimo savitarna neveiks nuo gegužės 4 d. 16 val. iki gegužės 5 d. 7 val. ryto, pensijų savitarna neveiks nuo gegužės 4 d. 22 val. iki gegužės 5 d. 7 val. ryto, o „SB lizingo“ savitarna ir mobilioji programėlė gali patirti trikdžių nuo gegužės 4 d. 22 val. iki gegužės 5 d. 7 val. ryto“, – pridūrė bankas.
Šiuo laikotarpiu klientai negalės prisijungti prie pensijų ir draudimo savitarnų, interneto banko ir mobiliosios programėlės bei atlikti jose veiksmų, negalės atlikti momentinių mokėjimų ar atsiskaityti e. parduotuvėse, taip pat už internetu įsigytas paslaugas, jeigu operacija tvirtinama per interneto banką.
Nebus ir galimybės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 rašo „Šiaulių bankas“
Bankas rekomenduoja suplanuotas operacijas interneto banke ar savitarnose atlikti anksčiau arba palaukti gegužės 5 d. ryto.
Pavadinimą į „Artea“ keičiantis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t>
  </si>
  <si>
    <t>Lėmė pramonė, mažėjusios palūkanų normos
Statistikams paskelbus, kad pirmąjį ketvirtį bendrasis vidaus produktas (BVP) per metus augo 3,4 proc., o per ketvirtį – 0,6 proc., Šiaulių banko vyriausioji ekonomistė Indrės Genytė-Pikčienė sako, kad jau operatyvūs duomenys rodė, jog šalies pramonės produkcijos augimas buvo įspūdingas, solidi buvo ir mažmeninė prekyba, išskyrus degalus.
„O tai atskleidė, kad namų ūkių vartojimo kolona yra tvirta, gyventojų perkamoji galia stiebiasi, nepaisant infliacijos atsigavimo. Atlyginimų augimas yra spartesnis ir vartojimas išlieka šitam iššūkiui atsparus. Gerų rodiklių leido tikėtis ir sumažėjusių palūkanų normų spaudimas ir įsibėgėjęs kreditavimas“, – BNS sakė I. Genytė-Pikčienė.
SEB banko ekonomistas Tadas Povilauskas sako, kad lūkesčius viršijęs metinis BVP augimas yra gera žinia Lietuvai Europos Sąjungos kontekste.
„Buvau įsirašęs 3 proc. metinį pokytį, sulaukėm 3,2 proc. (pašalinus sezono ir darbo dienų skaičiaus įtaką – BNS), tai iš esmės netgi šiek tiek buvo geriau negu tikėjausi“, – BNS sakė T. Povilauskas.
„Toks minimalus lūkesčių viršijimas yra gera žinia (...). Su savo ir ketvirtiniu, ir metiniu pokyčiu mes vėl būsim pakankamai aukštai Europos Sąjungos kontekste, kas rodo, kad tas pirmasis ketvirtis tokių neigiamų staigmenų ekonomikai neatnešė“, – pridūrė ekonomistas.
I. Genytė-Pikčienė pastebi, kad skolinimas įgauna pagreitį, metinis bankų paskolų portfelio tiek gyventojams, tiek įmonėms augimas yra gerokai spartesnis nei pernai, o tai turi įtakos ir išaugusiam nekilnojamojo turto sandorių skaičiui.
„Matome, kad statybų sektoriaus atliktų darbų apimtys labiau diversifikuotos – jei pernai statybų plėtra labiau priklausė nuo Europos Sąjungos finansuojamų infrastruktūrinių projektų – keliai, viadukai inžineriniai statiniai ir jų plėtra, tai šiemet atsigauna ir nuo rinkos aktyvumo priklausantys segmentai – gyvenamojo ir negyvenamojo nekilnojamojo turto plėtros projektai“, – aiškino I. Genytė-Pikčienė.
„Ekonomikos augimas tampa vis labiau subalansuotas ir tai labai dėkingas rezultatas, turint omenyje, kokios yra neapibrėžtumo dedamosios dėl muitų karų eskalacijos, dėl išorinių geopolitinių neapibrėžtumų“, – pridūrė analitikė.
T. Povilausko vertinimus, pagrindinis ūkio sektorius, lėmęs BVP augimą tiek per ketvirtį, tiek per metus, buvo pramonė: „Kas yra smagu, kad didžioji dalis pramonės sektorių augo – ir baldininkai, ir medienos produktų gamyba, metalo apdirbimas, optika“.
„Citadele“ banko ekonomistas Aleksandras Izgorodinas sako, kad BVP augimui didelės įtakos padarė į eksporto rinkas besiorientuojanti pramonė, o jos spurtui įtakos turėjo avansinis euro zonos pramonės įmonių eksportas į JAV.
„Pavyzdžiui, kovą tarifams imliuose Lietuvos pramonės sektoriuose metinis gamybos augimas siekė 8,2 proc. ir buvo sparčiausias per dvejus metus. Tačiau JAV įmonėms prisipildžius sandėlius europietiška produkcija, antrą ketvirtį euro zonos eksporto apimtys į JAV kris, ir tai atitinkamai ribos ir Lietuvos pramonės apsukas“, – pranešime sakė analitikas.
A. Izgorodino teigimu, tarifų grėsmė teigiamai paveikė Lietuvos ir euro zonos eksportuotojus pirmąjį ketvirtį, bet antrąjį ši įtaka jau bus neigiama.
Metinis BVP augimas gali būti kuklesnis
I. Genytės-Pikčienės teigimu, kol kas yra išlikusi 2024 metų inercija, tačiau tiek ekonominių vertinimų rodiklis, tiek vartotojų lūkesčiai mažėja, o tai rodo, kad nerimas ir geopolitinės grėsmės jau daro įtakos gyventojų ir įmonių ateities vertinimui.
„Atitinkamai ateityje ekonomikos sparti plėtra, kurią turime dabar, nėra duotybė, bendras metinis rezultatas dėl padidėjusio neapibrėžtumo gali būti kuklesnis negu metų pradžia“, – BNS sakė Šiaulių banko analitikė.
Pasak jos, tai priklausys nuo to, kiek pavyks sutelkti politinės valios ir Europos fiskalinės paramos gynybai.
„Jei bus įlieta solidžiai pinigų į gynybos sektorių, tai įdarbins pramonę, tiek į Vokietijos, tiek atitinkamai ir visas susijusias tiekimo grandines atkeliaus užsakymai ir Centrinės, Rytų Europos šalims, Lietuvai taip pat. Jei tai įgaus pagreitį jau šiemet, gali būti, kad išsipildys palankesnis scenarijus, bet jei procesais strigs, vilkinsis, tai gerą įgautą pagreitį galime ir prarasti“, – kalbėjo ekonomistė.
Anot SEB ekonomisto T. Povilausko, BVP augimas antrąjį ketvirtį turėtų būti panašus – apie 3 proc., tačiau nerimo kelia antrasis pusmetis – tuomet augimas gali būti apie 2 procentus.
„Kol kas džiaugiamės tuo pirmu ketvirčiu, o visi suprantam, kad importo muitai pačiai Europai yra įsigalioję nuo balandžio 2 dienos (...). Dėl to, žiūrint į artimiausius ketvirčius, yra lūkesčiai dėl lėtesnio ekonomikos augimo“, – BNS aiškino analitikas.
Lietuvos banko ekonomistas Darius Imbrasas teigia, kad tolesniam pramonės augimui iššūkių kels JAV muitų politika ir nežinomybė, susijusi su jais. Anot jo, Lietuvos įmonėms bus sunkiau konkuruoti eksportuojant produkciją į JAV, tačiau bus sunkiau konkuruoti ir kitoms ES įmonėms, kurios Lietuvos produkciją integruoja į savo produktus ir juos eksportuoja į JAV.
D. Imbraso teigimu, Lietuvos ekonomika šiais metais turėtų toliau augti, tačiau yra rizikų. Anot jo, auganti perkamoji galia turėtų būti pagrindinis namų ūkių vartojimą skatinsiantis veiksnys, o aktyvesnis ES fondų lėšų panaudojimas skatins atsigauti investicijas.
„Ekonomikos aktyvumą turėtų didinti ir augsiantis prekių ir paslaugų eksportas. Vis dėlto JAV prekybos politikos sprendimai ir galimas ES atsakas į juos gali lemti pastebimai kitokią Lietuvos ekonomikos raidą. Nežinomybės dėl šalies ekonomikos raidos taip pat įneša ir Vyriausybės sprendimai, susiję su šalies gynybos finansavimu ar antros pensijų pakopos reforma“ – pranešime sakė LB ekonomistas.
A. Izgorodino vertinimu, šiemet Lietuvos ekonomika išlaikys augimą, tačiau neapibrėžtumas ir rizikos dėl tolesnės pasaulio ekonomikos trajektorijos skatina kiek sumažinti optimizmą: „Labai tikėtina, kad pirmas 2025 metų ketvirtis Lietuvos ekonomikai buvo geriausias, o ateityje BVP augimas sulėtės“.
Pirmąjį šių metų ketvirtį, palyginti su pernai tuo pat laiku, šalies bendrasis vidaus produktas (BVP) augo 3,4 proc., o palyginti su ketvirtuoju 2024 metų ketvirčiu – 0,6 proc., skelbia Valstybės duomenų agentūra.</t>
  </si>
  <si>
    <t>Apie algų tendencijas ir „nedarbo spąstus“ papasakojo „Artea“ banko vyriausioji ekonomistė Indrė Genytė-Pikčienė.
– Ką signalizuoja lėtėjantis tempas atlyginimo sektoriuje?
– Nereikėtų sureikšminti lėtėjimo, nes 9 proc. per metus yra vis dar spartus metinis atlyginimų kilimas. Jis – vienas sparčiausių, ir tikėtina, kad toks išliks Europos Sąjungos regione. Inerciją kursto mūsų pačių politikų priimami sprendimai, nes matome, kad jau pernai metais įsivyravo labai ryški viešojo sektoriaus atlyginimų spartesnio augimo tendencija, ir keliama minimali mėnesinė alga, kuri irgi iš dalies priklauso nuo vidurkio, o jį, kaip žinia, dabar į viršų timpteli gerokai spartesnis viešojo sektoriaus atlyginimų augimas nei privataus sektoriaus.
A. Ufarto / ELTOS nuotr.
– Ar dabar viešajame sektoriuje dirbti geriau? Galbūt net nebėra problemų, kaip anksčiau? Nes būdavo sunku prisikviesti žmones darbuotis viešajame sektoriuje.
– Taip generalizuoti negalima, nes viešojo sektoriaus srityje yra ir šventosios profesijos – kaip mokytojai, gydytojai, – kur yra daug struktūrinių problemų, ir vien atlyginimai, matyt, nėra sprendimas. O jie tam tikrose srityse vis dar yra nepakankami, kad suviliotų gyventojus rinktis tas profesijas. Visgi yra lėtesnis ciklinis periodas privačiame sektoriuje – matome, kad atlyginimas kyla vangiau. Taip pat matome, kad naujų darbo vietų per mėnesį sukuriama kukliai. Skaičius gerokai nusileidžia į registruotų bedarbių skaičių, ir ši tendencija tęsiasi jau daugiau nei metus, o tai tikrai kelia nerimą ekonomistams – ekonominis aktyvumas, kuris su mažėjančiomis palūkanų normomis turėtų įsivyrauti, paspartėti, kol kas pagreičio neįgauna, kaip tikėtasi.
– Ar gali būti taip, kad viešasis sektorius ir privatus sektorius – kaip susisiekiantys indai: jeigu viešajame sektoriuje pradės labiau augti algos, tada, atvirkščiai, privačiame sektoriuje jos gali ir pamažėti?
– Kadangi tie indai susisiekia, tai natūralu, kad jeigu pavyks viešajame sektoriuje pritraukti daugiau darbuotojų, tai privačiame sektoriuje tam tikrose srityse, matyt, pradės jų trūkti. Konkurencija tarp darbdavių tik dar labiau paaštrės. Tikrai nebus tokios rizikos, kad atlyginimai mažėtų ar pristotų labai stipriai ilgam laikotarpiui privačiame sektoriuje. Nes savo darbo rinka Lietuva yra labai sekli, ir pastaraisiais metais ją šiek tiek turtino atvykę imigrantai iš Ukrainos ir kitur. Bet yra rizikų, kad, jeigu karas pasibaigtų ar migracijos trendas apsiverstų, Lietuvai struktūrinės darbo rinkos – darbo jėgos neatitikimo tarp paklausos ir pasiūlos – problemos tik paaštrėtų.
Visas LNK reportažas – vaizdo įraše:
– „Sodra“ pateikia įdomius duomenis, kad daugiausiai neišmokos gavėjų yra tarp žmonių iki 25 metų. Kas nutiko su mūsų jaunimu ir dėl ko taip yra? Anksčiau tarsi būdavo: „bet kur, tik ne darbo biržoje“, – taip sakydavo.
– Yra įprasta, kad jaunimo nedarbo rodiklis yra aukštesnis nei vidutinis šalyje esantis nedarbas. Jauni žmonės paprastai vis dar linkę ieškoti savęs, išbandyti įvairias sritis, įvairias profesijas, ir tokių nedarbo epizodų pasitaiko. Bet neramina tai, kad tai yra auganti tendencija, o nedarbo dažnumas tarp jaunimo yra gerokai aukštesnis nei buvo prieš pandemiją.
Verta atkreipti dėmesį, nes Lietuvoje yra pakankamai reikšminga vadinamųjų „nedarbo spąstų“ problema. Dabar pagal „nedarbo spąstų“ rodiklį Europos Sąjungoje pirmaujame – kuomet iškraipoma statistika ir kitaip skaičiuojama BRUTO darbo užmokesčio sistema. Bet net ir prieš pakeitimą, Lietuvoje „nedarbo spąstų“ rodiklis buvo vienas aukščiausių Europos Sąjungoje. Tai parodo, kad žengti į darbo rinką ir atsisakyti įvairių nedarbo išmokų, pašalpų ir panašių paramos priemonių, pradėti mokėti mokesčius nuo pat pirmo uždirbto euro – tas šuolis yra pakankamai demotyvuojantis ir neįtraukus norintiems.
– Ir tuo galbūt jaunimas naudojasi? Bet kas aštuntas pensininkas dirba – klausimas, kodėl? Kai jau galėtų tikrai ilsėtis. Ar reikia, ar nori?
– Yra įvairių situacijų – yra tokių, kurie iš tiesų nori prisidurti prie pensijos ir turi tam sveikatos, leidžia galimybės. Gebėjimas dirbti ir kurti pridėtinę vertę yra tiek asmeniniais sumetimais naudingas, tiek ekonomikai. Bet kalbant apie aukštesnę kvalifikaciją turinčius darbuotojus, tai yra ir savirealizacijos dalis. Nes dirbti, turėti tam tikras kasdienes rutinas mums visiems yra ir sveika, ir naudinga, ir ekonomiškai paranku.</t>
  </si>
  <si>
    <t>Ar galima sutaupyti atostogaujant Lietuvoje, plačiau pakomentavo „Artea“ banko Privačių klientų paslaugų vadovė dr. Dalia Kolmatsu.
– Norėdami sutaupyti, lietuviai renkasi atostogauti Lietuvoje, bet ar tai visada padeda sutaupyti?
– Mūsų paskaičiavimai rodo, kad situacija labai įvairi. Viskas priklauso nuo pasirinkto poilsio tipo. Pavyzdžiui, jei lyginame poilsį Lietuvos pajūryje su Turkija ar Ispanija, dar galima pasiginčyti, ar poilsis Lietuvoje tikrai yra pigiausias.
– Kur dažniausiai atostogaujama ir kiek tai kainuoja?
– Vis tiek dauguma bent kelioms dienoms renkasi Lietuvos pajūrį. Mūsų skaičiavimai rodo, kad savaitės atostogos dviem asmenims gali kainuoti nuo 1 tūkst. iki 1 tūkst. 750 eurų. Tai apima pragyvenimo išlaidas, kurios gali svyruoti nuo 650 iki 1,3 tūkst. eurų, priklausomai nuo pasirinkto komforto lygio. Prie šios sumos reikia pridėti maitinimą – apie 250–350 eurų, transportą, mat kelionė iki pajūrio bus dar apie 50 eurų, ir pramogas – vidutiniškai dar apie 200 eurų. Be abejo, Kuršių nerijos kainos yra kiek kitokios – ten jos dažnai dar aukštesnės.
Visas LNK reportažas – vaizdo įraše:
– Palyginkime su Turkija, tarkime, Antalija. Kokios ten kainos?
– Skirtumas tas, kad Turkijoje dažniausiai pasirenkami „viskas įskaičiuota“ paketai. Tai reiškia, kad žmogus gauna ne tik nakvynę, bet ir maitinimą, pramogas, baseinus, vakarines programas, paplūdimius. Tad jeigu žmogus nori tiesiog pailsėti neišvykstant iš viešbučio, išlaidų gali būti mažiau. Tokie paketai dviem asmenims savaitei kainuoja nuo 800 iki 1,5 tūkst. eurų, priklausomai nuo viešbučio lygio, žvaigždučių ir įskaičiuotų patogumų. Papildomos išlaidos atsiranda tik jei norima keliauti už viešbučio ribų, tačiau dauguma žmonių renkasi sėslesnį atostogų būdą.
Dar galima pasiginčyti, ar poilsis Lietuvoje tikrai yra pigiausias.
– Ar svarbu atkreipti dėmesį į kokybę?
– Visada vengiu apibendrintų išvadų – geriau žiūrėti konkrečius variantus. Keliaudama su šeima, visada atidžiai peržiūriu atsiliepimus, atkreipiu dėmesį į švarą, kainos ir kokybės santykį. Šie rodikliai labai daug pasako. Tad svarbu prieš pasirenkant kelionę skirti laiko informacijos paieškai.
Dalia Kolmatsu. LNK vaizdo įrašo stop kadras.
– Ispanija – kitas populiarus pasirinkimas. Ar tai jau kita kainų kategorija?
– Taip, Ispanijoje dažniausiai nepasirenkami „viskas įskaičiuota“ paketai – jų pasiūla ribota arba jie labai brangūs. Todėl žmonės dažniausiai komplektuoja kelionę patys: perka skrydžius, kurių kaina – 150–300 eurų arba daugiau sezono metu, nuomojasi automobilį, patys rūpinasi apgyvendinimu ir maistu. Apgyvendinimas kainuoja panašiai kaip Lietuvoje, tačiau maistas gali būti brangesnis. Įtraukus skrydžio, transporto ir kitų paslaugų išlaidas, savaitės atostogos gali kainuoti daugiau nei 2 tūkst. eurų.
– Kokias išlaidas dažniausiai pamirštame planuodami atostogas?
– Dažniausiai žmonės neįvertina netikėtų išlaidų, pavyzdžiui, ligos, avarijos ar prarastų daiktų atveju. Kartais nepagalvojama apie draudimą, kuris galėtų apsaugoti nuo tokių netikėtumų. Pavyzdžiui, kelionės draudimas, dažnai įtrauktas prie kredito kortelės, gali padengti nemažai išlaidų. Taip pat svarbu būti atsargiems – ypač populiariose turistinėse vietose. Patariama turėti bent dvi skirtingų bankų korteles, pasirūpinti kelionių draudimu ir būti atsargiems.</t>
  </si>
  <si>
    <t>Pasak ekspertės, pokyčiai Amerikoje pradėjo veikti ne tik Lietuvos, bet ir mūsų partnerių, kertinių eksportų rinkų ekonomiką. Tai nėra dėkinga ekonomikos dalyviams ir toks neapibrėžtumas keičia visų lūkesčius.
„Ciklinio atsigavimo, kurio mes taip visi tikėjomės, karpant centriniams bankams palūkanų normas – nėra. Nors tai suteikia ekonomikos dalyviams pasitikėjimo, optimizmo. Paskatina namų ūkius daugiau vartoti, daugiau investuoti, pirkti nekilnojamąjį turtą. Pasaulis nemato ciklinio atsigavimo, kurio taip ilgai laukėme dėl mažesnių palūkanų normų. Lietuvai kol kas labai neblogai sekasi judėti į priekį. Šiek tiek net baisu džiaugtis, nes niekada nežinai, kada gali sutrikti mūsų ekonomikos augimas ir sėkmė“, – savo žiniomis dalinosi I. Genytė-Pikčienė.
Rudenį pajusime pokyčius
„Artea“ banko vyr. ekonomistės teigimu, tai, ką daro JAV prezidentas Donaldas Trumpas nuo kadencijos pradžios, įgaus kūną ekonomikos srityje. Jau rudenį matysime šiek tiek kitokias nuotaikas ir Amerikoje. Skaičiai nebebus tokie, kurie leistų ramiai kvėpuoti ekonomikos politikos formuotojams anapus Atlanto.
„Natūralu, kad kai JAV kosti ir čiaudo, sloga užsikrečia ir kitos pasaulio šalys. Ekonomikos neramumai pasieks ir Europą. Būtų naivu tikėtis, kad D. Trumpo elgesio pasekmių nepajustumėm ir mes“, – teigė ekspertė.
I. Genytė-Pikčienė pabrėžia, kad D. Trumpas griauna JAV kaip demokratijos lopšio pamatus. Jis tai daro ne tik per žodžio laisvę, bet ir per teismų sistemos blokavimus ar galios atsvarų sistemos išardymą.
„D. Trumpas prijaučia autoritariniams režimams, kas irgi kelia labai daug nerimo. Ypatingai mums, turint tokį režimą visai netoliese. Jeigu JAV prezidentas būtų kryptingai judėjęs link teisingos Ukrainai taikos, tai turbūt būtų buvę ramiau. Šiuo atveju ramybės tikrai nėra, nes kažkokių reikšmingų ženklų iš Trumpo elgsenos – nėra“, – įžvalgomis dalinosi ekonomistė.
Ar Amerika vis dar saugumo prieglobstis?
Istoriškai mes esame pripratę, kad Amerika – tai saugumo lizdas. Tačiau pasak I. Genytės-Pikčienės, D. Trumpo poelgiai ekonomikai nesuteikia stabilumo, kurio šiuo momentu, kaip tik labai norėtųsi.
„Kai finansų rinkose įvyksta krizė, tai doleris ir doleriniai aktyvai – JAV iždo vekseliai visada būdavo saugus prieglobstis, kur investuotojai savo pinigus, tokiomis aplinkybėmis norėdavo sutelkti. Dabar, pastaruoju laikotarpiu, Amerika šią funkciją vis mažiau ir mažiau atlieka. Daug pokyčių vyksta finansų pasaulyje, o D. Trumpo kadencija dar papildomai įpylė žibalo į ugnį.
Daug pokyčių vyksta finansų pasaulyje, o D. Trumpo kadencija dar papildomai įpylė žibalo į ugnį
D. Trumpas dabar ir jo kadencija prieš tai – tai du skirtingi dalykai. Pirmosios kadencijos metu veikė administracinė atsvara, kuri stengėsi suvaldyti pažabojamus JAV prezidento užmojus, o dabar viskas sprendžiama lojalumu. Galios atsvaros ir suvaldymo mechanizmo ten tiesiog nebėra“, – kalbėjo „Artea“ banko vyr. ekonomistė.</t>
  </si>
  <si>
    <t>Vis dėlto, jų teigimu, vidutinę metinę infliaciją skatinantys veiksniai išliks, ypač jei Europos Sąjunga ir Jungtinės Valstijos susitars dėl prekybos muitų.
Pasak analitikų, kainų tendencijoms įtaką darys ir sezoniškumas, be to, atkreipiamas dėmesys į brangstantį maistą, pirmiausia – kiaušinius.
Prognozuoja didesnį maisto, ypač kiaušinių, brangimą
Banko „Artea“ (buvusio Šiaulių banko) vyriausiosios ekonomistės Indrės Genytės-Pikčienės teigimu, mėnesio defliacija galima ir kitais šių metų mėnesiais.
Anot jos, kainų mažėjimą gegužę nulėmė pigusi nafta, atitinkamai mažinusi degalų kainas.
„Degalai per mėnesį atpigo ir turėjo tikrai reikšmingą įtaką mėnesinei defliacijai. Ir taip pat, matyt, kaip ir visada, yra tų tokių sezoninių veiksnių“, – BNS sakė I. Genytė-Pikčienė.
„Jeigu (šiemet – BNS) pasitaikytų mėnesinės defliacijos epizodų, tikrai nenustebčiau“, – pabrėžė ji.
„Citadele“ banko ekonomistas Aleksandras Izgorodinas pastebėjo, kad gegužė išsiskyrė tuo, jog tuo pat metu fiksuoti ir infliaciją mažinę, ir ją didinę veiksniai. Pasak jo, nors dėl JAV importo tarifų sukelto nerimo energetikos ištekliai praėjusį mėnesį pigo, toliau augo atlyginimai, brango paslaugos.
Yra didelė tikimybė ir rizika, kad matysime artimiausiu metu dar ryškesnę kiaušinių infliaciją, o tai turės įtakos tiek ir kiaušinių kainų augimui, tiek ir apskritai maisto infliacijai (...).
Analitikas išskyrė ir brangusį maistą, ypač – kiaušinius.
„Šiek tiek neramina maisto infliacija, kuri tiek per mėnesį buvo pakankamai ryški – 0,5 proc., tiek ir per metus – 4,4 proc. Čia infliacija dar kurį laiką gali būti aukšta. Tai yra viena iš tokių pagrindinių kategorijų, kurią reikėtų sekti, ypatingai kiaušinių kainas“, – BNS teigė A. Izgorodinas.
„Yra didelė tikimybė ir rizika, kad matysime artimiausiu metu dar ryškesnę kiaušinių infliaciją, o tai turės įtakos tiek ir kiaušinių kainų augimui, tiek ir apskritai maisto infliacijai, nes kiaušiniams brangstant gali brangti majonezas, konditerijos visokiausi gaminiai ir t. t.“, – pridūrė jis.
Infliacija priklausys nuo derliaus, susitarimų su JAV dėl muitų
I. Genytės-Pikčienės teigimu, vidutinė metinė infliacija 2025-aisiais turėtų siekti 3,4–3,5 proc. – aukščiau „natūralios ir normalios Lietuvai būdingos infliacijos“.
Analitikės teigimu, „reikšmingas kainų šuolis“ stebėtas metų pradžioje, tačiau dabar infliacijos augimas nuslūgo, kadangi stabilizavosi žaliavų kainos, padėtis tarptautinėse rinkose.
„Matyt, reikšmingas infliacijos paūmėjimas šiemet jau yra praeityje ir metų bėgyje kažkokių reikšmingų jos paūmėjimų neturėtų būti“, – tikino ekonomistė.
I. Genytė-Pikčienė teigė, kad rudeniop kainų tendencijos priklausys nuo sezoninių veiksnių – pavyzdžiui, drabužiai ir avalynė gali brangti išpardavimo prekes pakeitus naujomis rudens ir žiemos kolekcijomis.
Be to, pabrėžia ekonomistė, nėra aišku, koks šiemet bus žemės ūkio produktų derlius: „Su derliumi susijusios tendencijos kelia dar šiek tiek neapibrėžtumo, nes nelabai aišku, kaip tokia labai netipinė klimato situacija paveiks tiek lokalius, tiek ir globalesnius derlius.“
Savo ruožtu A. Izogorodinas tikino pastebintis į JAV ir Europos ekonomikas grįžtantį optimizmą bei aukštą tikimybę, kad Vašingtonui ir Briuseliu pavyks susitarti dėl muitų – todėl vasarą vėl gali brangti energetikos ištekliai bei žaliavos.
„Neskubėčiau mažinti Lietuvos infliacijos prognozių, nepaisant to, kad makro (BVP augimo – BNS) prognozės bloginamos, kadangi labai gali būti, kad dabartinė mėnesio defliacija bus laikina ir vasarą, sumažėjus rinkų nerimui ir grįžtant optimizmui į energetikos rinkas, gali iš tiesų infliacija labai stipriai paspartėti“, – kalbėjo analitikas.
Mėnesio defliacija Lietuvoje – gegužę, palyginti su balandžiu, – siekė 0,3 proc., o metinė infliacija – gegužę, palyginti su pernai geguže – siekė 3,4 proc., pirmadienį paskelbė Valstybės duomenų agentūra.
Vidutinė metinė infliacija (paskutinius 12 mėnesių, palyginti su ankstesniu tokiu pat laiku) siekė 2,1 proc.
Gegužę mėnesio defliacija fiksuota po aštuonis mėnesius trukusios infliacijos.</t>
  </si>
  <si>
    <t>„Paprastai liepa išsiskiria defliaciniais procesais, būna jaučiamas pakankamai ryškus sezoniškumas, nes vyksta lentynų valymai, išpardavimai tiek kalbant apie drabužius, avalynę, tiek apie sporto, laisvalaikio prekes. Matome, kad šiemet tai nenusvėrė infliacinių procesų“, – BNS antradienį sakė „Artea“ (buvęs Šiaulių bankas) ekonomistė Indrė Genytė-Pikčienė.
„Labiausiai, matyt, lėmė paslaugos, nes viešbučių ir restoranų paslaugų brangimas išlieka pakankamai reikšmingas, taip pat maisto produktų ir, matyt, užgožia sezoniškumo įtaką“, – pridūrė ji.
Tuo metu SEB banko ekonomistas Tadas Povilauskas teigia, kad nedažną liepos mėnesio infliaciją lėmė mažiau nei įprastai tokiu laiku pigusios daržovės bei pabrangęs viešasis transportas Vilniuje.
„Dvi priežastys yra – tai, pirma, daržovės, manau, tikrai šiais metais pigo mažiau negu ankstesniais metais pigdavo liepą, plius kiti maisto produktai irgi dar šiek tiek brango – mėsa, tikėtina, brango, vaisiai, grūdinės kultūros ir produktai. Antras veiksnys – nuo liepos 1 dienos viešojo transporto paslaugos Vilniuje labai padidėjo ir parkavimo kainos padidėjo“, – BNS komentavo T. Povilauskas.
„Luminor“ analitikas Žygimantas Mauricas sako, jog infliacijos šuolį stabdė tik pigesni energetiniai ištekliai.
„Jeigu paslaugų kainų infliacija didelė, maisto kainos irgi auga, ypatingai trumpo galiojimo, šviežio maisto, tai mes turime paslaugas, iš paskos bėga maisto prekės ir šitie du „banginiai“, jie palaiko tą infliaciją net ir esant praktiškai neigiamai šiek tiek tokiai energetinių išteklių kainų infliacijai“, – BNS sakė „Luminor“ ekonomistas.
Pasak T. Povilausko, liepos rezultatas šiemet neįprastas, tačiau metinės infliacijos prognozės pildosi.
„Per pastaruosius 10 metų, tai aštuonias liepas turėjom mėnesines defliacijas ir du mėnesius turėjom mėnesinę infliaciją (...). Vėlgi, žiūrint į tą dinamiką, tai sakyčiau, metinė infliacija, jinai juda panašiu tempu, kaip ir mes prognozavom“, – sakė SEB ekonomistas.
Rugpjūtį infliacija bus apie nulį, metinė suksis apie 4 proc.
Anot T. Povilausko, dabartinė metinės infliacijos prognozė yra 3,7 proc., ji ir toliau išliks arčiau 4 procentų.
„Iš esmės, degalų kaina per liepą beveik nekito, kiti energetikos produktai – irgi pokyčiai buvo nedideli, o paslaugų kainos – apgyvendinimas, maitinimas – turbūt augo panašiu tempu, tai sakyčiau, kol kas turim infliaciją tarp trijų ir keturių procentų, (...) vėlgi, atlyginimų augimas čia spartesnis negu infliacija ir ta perkamoji galia didėja“, – aiškino T. Povilauskas.
„Artea“ analitikės vertinimu, metinės infliacijos rodikliai išlieka „prognozavimo rėmuose“. Anot I. Genytės-Pikčienės, metų pradžios poreikis, kurį lėmė didesni akcizai bei minimali mėnesio alga, brangusios paslaugos, drieksis per visus metus ir poveikis infliacijai bus jaučiamas.
Vis dėlto, pasak jos, antroje metų pusėje bus jaučiama palyginamosios bazės įtaka, tai lems didesnį metinės infliacijos rodiklį.
„Pernai metų pabaigoje buvo tam tikrų defliacinių tendencijų, tai tas mažesnės palyginamosios bazės poveikis lems didesnį metinės infliacijos rodiklį, bet šiaip didesnių infliacinių poveikių įsibėgėję nėra ir turėsime aukštesnę infliaciją tik dėl to, kad metų pradžioje buvo priimta eilė sprendimų“, – aiškino I. Genytė-Pikčienė.
SEB ekonomisto T. Povilausko teigimu, rugpjūtis taip pat įprastai yra defliacijos mėnuo ir rezultatas, tikėtina, bus panašus į liepos mėnesio.
„Vėlgi turbūt tai, ką mes turėjom liepą, tai bus kažkas labai arti nulio. Arba bus maža minimali defliacija, arba bus minimali infliacija. (...) Tai intriga išlieka“, – BNS sakė T. Povilauskas.
Ši vasara yra toks dugnelis ir mes kad ir nestipriai, tikrai ne taip, kaip prieš dvejus trejus metus, bet turėtume pamažu lipti į kalnelį.
„Ši vasara yra toks dugnelis ir mes kad ir nestipriai, tikrai ne taip, kaip prieš dvejus trejus metus, bet turėtume pamažu lipti į kalnelį“, – pridūrė Ž. Mauricas.
I. Genytės-Pikčienės vertinimu, artimiausiais mėnesiais gali būti stebima negili mėnesio defliacija: „Rudenį gali būti sezoninių poveikių, matome ir tarptautinėse žaliavų rinkose procesai yra ne infliaciniai, nes daugelis žaliavų indeksų krenta“.
Be kita ko, pasak jos, rudenį gali būti jaučiamas JAV prezidento Donaldo Trumpo (Trampo) muitų poveikis, kuris Europoje, pasak analitikės, gali būti defliacinis – tikimasi, jog pigios kiniškos prekės ieškos JAV alternatyvių rinkų.
T. Povilauskas prognozuoja, jog artimiausioje ateityje nebeaugs pastaraisiais mėnesiais augusios kavos ir kakavos kainos, o daržovių ir grūdų kainos neturėtų pernelyg kisti.
„Apskritai turbūt likusiais šių metų mėnesiais tie pokyčiai labiausiai nuo energetikos kainų priklausys, kaip jos svyruos. Jeigu energetikos kainos liks panašios, kaip yra dabar, tai, manau, tikrai mes galim kalbėt apie tai, kad ta vidutinė metinė infliacija bus tarp 3,6–3,7 proc. šiais metais. Bet, aišku, metinė infliacija rugsėjį, spalį išaugs šiek tiek virš 4 proc., (...) o lapkritį, gruodį vėl turėtų lėtėti“, – BNS pažymėjo SEB ekonomistas.
Tuo metu Ž. Mauricas teigia, jog šių metų rudenį ir žiemą infliacija gali augti sparčiau dėl pinigų kiekio augimo, spartaus kreditavimo, JAV muitų bei antrinių sankcijų Rusijos energijos ištekliams.
„Vien dėl bazės efekto kažkada vis tiek turėsim didesnę ir tada bendra infliacija turbūt didės (...). Žmonės sugrįš iš atostogų, jeigu nuotaikos bus toliau tokios geros, kokios buvo, taip pat labai daug bus perkama prekių būsto įsirengimui, nes būsto sandorių skaičius labai stipriai paaugęs, tai nueis per visą grandinę (...). Ypač jeigu mes turėsime pokyčių energetinių išteklių kainose, nes matydami, kad vartotojai plačiai atveria pinigines, prekybininkai tik ir ieško kažkokio alibi dar šiek tiek kelti kainas“, – pažymėjo „Luminor“ ekonomistas.
Ž. Mauricas prognozuoja, kad kitais metais metinė infliacija bent kelis mėnesius gali siekti ir 5 proc., nes šiuo metu nematyti nė vieno veiksnio, galinčio pagerinti situaciją – kainas, be kita ko, didins ir pinigų atsiėmimas iš antrosios pakopos pensijų fondų.
Valstybės duomenų agentūros duomenimis, liepą išankstinė mėnesio infliacija siekė 0,1 proc., metinė – 3,5 proc., tuo metu vidutinė metinė – 2,3 procento.</t>
  </si>
  <si>
    <t>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„Nors Turkija ir žavi savo pigesniu poilsiu, prieš keliaujant į šią šalį derėtų pasirūpinti kelionės draudimu, padėsiančiu išvengti didelių nenumatytų išlaidų susirgus, atšaukus skrydį ar praradus bagažą.
Primename, kad tokiu draudimu be papildomų mokesčių gali naudotis „Artea“ banko kredito kortelių turėtojai. Ir ne tik kortelės savininkai – draudimas galioja ir drauge su jais vykstantiems šeimos nariams.
Kalbant apie draudimą Turkijoje, svarbu prisiminti, kad šioje šalyje negalioja Europos sveikatos draudimo kortelė, todėl net ir prireikus pirmosios pagalbos, be kelionių draudimo gali tekti nemenkai susimokėti“, – pastebi dr. D. Kolmatsui.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Svarbu įsivertinti visas išlaidas
Anot ekspertės, nepriklausomai nuo to, kur atostogaujama, reikėtų tinkamai įsivertinti savo išlaidas. Dėl to poilsiui skirtą biudžetą reikėtų planuoti iš anksto.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Ekspertė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
Rekomenduojame atidžiai susipažinti su draudimo sąlygomis įvertinti asmenines ir (ar) šeimos finansines galimybes, prieš prisiimant finansinius įsipareigojimus.
Netinkamas finansinių įsipareigojimų vykdymas gali daryti neigiamą įtaką Jūsų kredito istorijai, pabranginti skolinimąsi. Vertinamas Jūsų kreditingumas prieš suteikiant kredito limitąbei išduodant kredito mokėjimo kortelę ir gali būti atsisakyta ją išduoti.</t>
  </si>
  <si>
    <t>„Tai yra oficialu, Šiaulių bankas šiandien keičia pavadinimą į „Artea“, – naujo prekės ženklo pristatyme žurnalistams pirmadienį sakė banko administracijos vadovas Vytautas Sinius.
„Pats pakeitimas ženklo nėra savaiminis, mes jį buvo įvardiję ir savo banko strategijoje, tai yra tik vienas iš elementų – tokių investicijų mes darome ne vieną.
Šiuo metu taip pat keičiame ir banko technologinę platformą, darome kitų transformacijų ir pokyčių, kurie sustiprins „Artea“ banką“, – kalbėjo jis.
Lietuvoje visose grupės įmonėse bankas iš viso turi apie pusę milijono klientų – iš jų 22 tūkst. verslo klientų, kurie užimta 15 proc. verslo finansavimo dalies.
„Per 5 metus planuojame šį klientų skaičių plėsti ir padidinti iki 1 mln.“ – tikino V. Sinius.
Iniciatyva atnaujinti banko prekių ženklą yra 2024-2029 metų „Artea“ strategijos dalis.
„Pavadinimas yra tik viena iš strategijos elementų – kita svarbi dalis yra technologinės platformos pakeitimas – tai yra smegenys, sistema, kurioje bankas daro įrašus pagrindinius, teikia paslaugas. (…)
Šitų pokyčių reikia laukti kitais metais, tai vienas iš tų papildomai įgalinančių faktorių, kurių pagrindu mes galime dar sparčiau augti“, – teigė V. Sinius.
„Artea“ atstovų teigimu, banko klientams jokių pokyčių patiems daryti nereikės, visos mokėjimo kortelės atsinaujins automatiškai. V. Sinius pabrėžė, jog prekės ženklų pokyčiai taip pat nekeis „Artea“ dividendų ir akcininkų politikos pokyčių.
„Mūsų naujas pavadinimas atskleidžia verslo modelį, kad esame modernus, universalus ir stipriai į klientą orientuotas bankas“, – tikino jis.
Naujas banko interneto svetainės adresas yra www.artea.lt, taip vadinsis ir mobilioji banko programėlė.
Visi klientų prisijungimai prie banko paslaugų, savitarnų adresai, taip pat sutartys, paslaugų įkainiai, klientų aptarnavimo skyriai išliks kaip buvę. Šiaulių banko mokėjimo kortelės galios toliau iki datos, nurodytos ant kortelės.
Banko skyrių iškabos bus keičiamos palaipsniui, tad dar kurį laiką jose bus Šiaulių banko pavadinimas.„Artea“ turi daugiau nei 50 skyrių 34 šalies miestuose.
Pakeista banko vizualinė simbolika bus paremta tradiciniais lietuviškais audinio raštais.
Anot „Artea“ rinkodaros ir komunikacijos departamento vadovės Raimondos Gudaitės, „Artea“ pavadinimas pasirinktas atsižvelgiant į naujo prekių ženklo skambesį, jo forma esą yra moderni ir šiuolaikiška.
V. Siniaus teigimu, „Artea“ siekia kurti stiprų lietuvišką prekių ženklą tarptautinių kompanijų dominuojamoje bankų Lietuvos rinkoje, geriau atliepti klientų lūkesčius ir stiprinti universalaus banko modelį.
„Rinka dominuojama yra tarptautinių prekės ženklų, mes turime aiškų išskirtinumą, jį norime pabrėžti – esame reikšminga dalimi vietinio kapitalo bankas, pagrindiniai mūsų akcininkai yra Lietuvoje“, – sakė „Artea“ administracijos vadovas.
Po vienu prekės ženklu „Artea“ bankas vienija visas grupės įmonių paslaugas – pensijų ir investicinių fondų valdymą, gyvybės draudimą, lizingą, daugiabučių modernizavimo fondus.
Ateityje „Artea“ taip pat planuoja didinti dėmesį verslui Lietuvoje, auginti ekspertiškumą finansavimo srityse, kurti kompetencijų centrus regionuose.
Kaip jau skelbta, „Artea“ pavadinimą pasiūlė nepriklausomo stebėtojų tarybos nario Tomo Okmano pasitelkta verslų vystytojo bei investuotojo „Tesonet“ komanda.
Prie naujo prekės ženklo taip pat dirbo dizaino grupė „Synthesis Consulting Group“, kūrusi naujus „Žalgirio“, „Ignitis“ ir Lietuvos pristatymui užsienyje naudojamo „Lithuania Co-create“ ženklus.
Sprendimą keisti pavadinimą kovo pabaigoje vienbalsiai priėmė visuotinis grupės akcininkų susirinkimas.
Šiaulių bankas yra didžiausias lietuviško kapitalo bankas šalyje ir vienintelis, listinguojamas „Nasdaq“ akcijų biržoje.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t>
  </si>
  <si>
    <t>Anksčiau lietuviai dažniausiai taupydavo pensijai, o besikeičianti ekonominė situacija ir infliacija, išmokė juos taupyti trumpalaikiams tikslams – automobiliui, būstui ar prabangesniam pirkiniui.
Vis tik, ekspertai pastebi, kad užmiršti ilgalaikių investavimo tikslų taip pat nederėtų, nes pensinis amžius, deja, ateina nelaukiamas.
Tyrimo metu, iš viso buvo apklausta daugiau kaip 1000 respondentų. Reprezentatyvi apklausa parodė, kad vos 26 proc. respondentų investuoja, o kone pusė investuojančiųjų (44 proc.) tam skiria nuo 51 iki 200 eurų per mėnesį.
Nuo 2016 m. šį tyrimą atliekantis Šiaulių bankas pastebi, kad prieš 8 metus reguliariai investuojančiųjų buvo vos 16 proc.
Investavimo poreikiai skiriasi
„Pastaraisiais metais stebime ryškius pokyčius investavimo ir taupymo srityje – atsiranda vis daugiau investuoti linkusių žmonių, kurie ima taikyti įvairesnes strategijas.
Vis didesnė dalis domisi ne tik ilgalaikėmis investicijomis į pensijų fondus, bet ir trumpalaikio investavimo galimybėmis.
Tai lemia skirtingi tikslai – vieni nori sukaupti didesniam pirkiniui, prabangai, būsto remontui ar pradiniam įnašui, kiti nori gauti didesnę investicinę grąžą“, – teigia Šiaulių banko privačių klientų paslaugų vadovė dr. Dalia Kolmatsui.
„Natūralu, kad sudėtinga ekonominė aplinka, karas ir infliacija, skatina žmones atsidėti lėšų nenumatytoms išlaidoms, todėl indėlių kaip investavimo priemonės populiarumas vėl ženkliai pašoko, tačiau lygiagrečiai augo ir investuojančių į vertybinius popierius, obligacijas ar akcijas“, – pastebi D. Kolmatsui.
Jos teigimu, pragyvenimo lygis auga, žmonės uždirba daugiau, atsiranda daugiau laisvų pinigų, todėl gyventojai ir ieško alternatyvių investavimo būdų.
Štai 2021 m. indėlius kaip investavimo būdą, rinkosi 30 proc. apklaustųjų, o šįmet tokių jau buvo 35 proc. Palyginimui 2021 m. į vertybinius popierius investavo vos 7 proc. apklaustųjų, 2024 m. tokių buvo jau 16 proc.
Šiaulių banko ekspertė atkreipia dėmesį, kad per keletą metų didėjo ir gyventojų finansinis raštingumas – žmonės pažino ir išmoko investuoti į didesnę finansinių priemonių įvairovę, taigi švietimas atliko savo gerą darbą.
Kodėl lietuviai investuoja?
Tyrimas parodė, kad didžioji dalis investuotojų (58 proc.) šiandien tikisi iš investavimo uždirbti papildomų pajamų greta pagrindinio uždarbio. Prieš metus tokių buvo 51 proc.
Palyginimui – pagrindiniu investavimo tikslu laikančių kaupimą pensijai sumažėjo nuo 56 proc. iki 47 proc. Būsto įsigijimui taupančiųjų sumažėjo paklaidos ribose – nuo 22 proc. iki 21 proc.
„Apie penktadalis žmonių investuoja ir taupo būstui, ir tai yra natūralu, nes daugeliui gyventojų nekilnojamasis turtas yra didžiausias, o neretai – ir vienintelis, tokio tipo pirkinys gyvenime.
Juo labiau, kad nekilnojamojo turto kainos auga, kitus vilioja ir galimybė uždirbti iš nekilnojamojo turto nuomos, jei jau turi gyvenamąjį būstą“, – teigia D. Kolmatsui.
Vis tik, jos teigimu, investavimu susidomėję gyventojai pastebi, kad šiandien investicijų grąža vertybinių popierių rinkoje gali siekti ir 8 – 10 proc. per metus, o nekilnojamojo turto nuoma suteikia vos 6 – 8 proc. metinės grąžos.
Be to, nekilnojamojo turto kainos nėra stabilios, reikia įskaičiuoti ir turto priežiūros, susidėvėjimo ir administracines sąnaudas.
„Taigi, įvertinus įvairias sąlygas ir aplinkybes, galime pamatyti, kad investavimas į nekilnojamąjį turtą turi pliusų ir minusų.
Kartais lėšų nukreipimas į investicinį gyvybės draudimą, obligacijų, akcijų ar investicinį fondą gali garantuoti stabilesnę grąžą, juolab kad pradinės investicijos yra palyginti mažos“, – sako D. Kolmatsui.
Tik, anot Šiaulių banko ekspertės, investuoti svarbu reguliariai, nes taip galima sumažinti rizikas, kylančias dėl rinkų svyravimų.
Kas paskatintų žmones investuoti?
Pasak D. Kolmatsui, analizuojant duomenis, kodėl žmonės nesiryžta investuoti, taip pat galime pamatyti poreikių ir motyvacijos pokyčius.
Štai 37 proc. tarp tų, kurie investuoti dar nepradėjo, teigia, kad tai daryti juos paskatintų garantuota investicijų grąža. Prieš metus tokių buvo tik 33 proc.
„Šis rodiklis nuosekliai auga nuo pat 2016 m. ir tai rodo apie vis didėjantį žmonių norą apsaugoti savo turtą, stabilumo ir pasitikėjimo poreikį. Akivaizdus ir didėjantis žmonių finansinis išprusimas, kuris taip pat labai svarbus investuojant“, – teigia D. Kolmatsui.
2024 m. net 34 proc. neinvestuojančių teigė, kad pradėti investuoti juos paskatintų įgytos žinios apie finansų rinkas, 2023 m. tokių buvo 32 proc., o 2017 m. vos 23 proc. Beveik 18 proc. respondentų šiemet nurodė, kad investuoti juos paskatintų didesnė investicijų grąža.
Tiesa, nors šis rodiklis ir nerodo augimo, tačiau D. Kolmatsui pastebi, kad čia slypi ir rizika – tarp tokių žmonių yra ir azartiškesni, labiau į rizikingas investavimo priemones, pavyzdžiui, kriptovaliutas, linkę investuoti žmonės.
„Reikia nepamiršti, kad trumpalaikiai tikslai ir noras greitai praturtėti gali nuvesti ir į nuostolius, taigi visų pirma vertėtų pasitarti su specialistais, o taip pat gerai išanalizuoti priemonę, į kurią norima investuoti“, – pataria D. Kolmatsui.
Taip pat ji ragina, neskubėti, neslėpti savo investicinių planų nuo artimųjų ir šeimos narių, kad nebūtų pakenkta šeimos finansinei gerovei.
Svarbu – balansas
Dabartinėje ekonominėje situacijoje ekonomistai įžvelgia ir daugiau pavojų – augančios išlaidos ir trumpalaikės investicijos gali trukdyti žmonėms pasiruošti ateičiai.
Todėl, D. Kolmatsui teigimu, svarbu išlaikyti pusiausvyrą ir nepamiršti ilgalaikių finansinių tikslų, nes pensija ateina nelaukiama.
„Atsargus ir subalansuotas požiūris, kuriame vietą rastų ir trumpalaikiai, ir ilgalaikiai tikslai, yra geriausias būdas užtikrinti finansinį stabilumą.
Infliacija, šildymo sezonas, artėjančios šventės, kylančios kasdienės išlaidos gali smarkiai apkarpyti mūsų taupymą.
Pridėjus trumpalaikes investicijas atsiranda galimybė, kad žmogui pritrūks lėšų atsidėti pensijai, kas gali lemti blogesnę gyvenimo kokybę ateityje“, – teigia D. Kolmatsui.
Todėl ji pataria žmonėms aiškiai suskaidyti savo investicijų portfelį – po trečdalį investuojamų lėšų padalinti pensijai, trumpalaikiams ir ilgalaikiams tikslams.
Pavyzdžiui, lėšos ateičiai gali būti nukreipiamos į pensijų fondą ar investicinį gyvybės draudimą, lėšos trumpalaikiams tikslams – indėlius ar obligacijų fondus, o ilgalaikiams tikslams – į pasirinktas akcijas, obligacijas ar sudėtingesnius finansinius instrumentus.
„Pagrindinis principas būtų nelaikyti visų pinigų vienoje kojinėje, o išskaidyti jas atsižvelgiant į poreikius bei tikslus. Taip mes suvaldysime rizikas ir nepritrūksime lėšų, kurių gali reikėti atėjus ne tik senatvei, bet ir užklupus ligai ar netikėtam būsto remontui, užliejus kaimynui“, – sako D. Kolmatsui.
Jos teigimu, kol kas tik 15 proc. gyventojų prisipažįsta, kad investuoti juos paskatintų tikslo turėjimas, taigi finansinių tikslų nusistatymas galėtų būti ir viena temų, kurias galėtų aptarti šeima žiemos vakarą begerdama arbatą.
Svarbu: investicijų grąža yra susijusi su rizika, jų vertė gali ir didėti, ir mažėti, ankstesnės investicinės veiklos rezultatai negarantuoja būsimų rezultatų.
Klientas yra pats atsakingas už savo investavimo sprendimą ir prisiima su investavimu susijusią riziką. Investicinės krypties rizikos lygis priklauso nuo ją sudarančių finansinių priemonių rizikos lygio, todėl būtina susipažinti su išsamesne informacija apie finansinių priemonių ypatumus ir rizikos veiksnius.
Prieš priimdami sprendimą investuoti, išanalizuokite pasirinkto produkto taisykles, taikomus mokesčius, įvertinkite produkto strategiją bei susijusias rizikas bei susipažinkite su kitais produkto dokumentais.
Visa išdėstyta informacija yra reklaminio pobūdžio, kuri negali būti interpretuojama kaip rekomendacija, pasiūlymas ar kvietimas įsigyti ir (ar) kaupti lėšas Šiaulių banko grupės investiciniuose fonduose, pensijų fonduose ar sudaryti investicinio gyvybės draudimo sutartis, naudoti bet kokius finansinius produktus ar paslaugas, įskaitant Šiaulių banko grupės įmonių teikiamas paslaugas ir platinamus produktus.</t>
  </si>
  <si>
    <t>„Po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Šiaulių banko privačių klientų paslaugų vadovė dr. Dalia Kolmatsui.
© Dalia Kolmatsui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D.Kolmatsui.
Ekspertės teigimu, gyventojai taip pat gali būti raginami atsisiųsti neva atnaujintą banko programėlę, kuri iš tiesų yra kenkėjiška programinė įranga, apsilankyti tariamai naujoje banko svetainėje.
„Gyventojams reikėtų atminti, kad Šiaulių bankas ir jo darbuotojai niekada neprašo klientų pateikti savo e. bankininkystės prisijungimo kodų nei telefonu, nei siunčiamais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D.Kolmatsui.</t>
  </si>
  <si>
    <t>Šis pokytis reikalingas siekiant parodyti, kad bankas veikia visoje Lietuvoje, o ne viename mieste ar šalies regione, aiškina finansų bendrovės administracijos vadovas Vytautas Sinius.
„Tikimės, kad naujas vardas ir simbolika prisidės prie to, kad daugiau klientų pasirinks mus“, – antradienį spaudos konferencijos metu kalbėjo V. Sinius.
Dėl pavadinimo keitimo banko akcininkai apsispręsti ketina kovo 31 dieną.
Anot banko rinkodaros ir komunikacijos departamento vadovės Raimondos Gudaitės, bankas nekeičia savo šūkio – „Bankas arčiau jūsų“.
„Norėdami išskirti, kad esame lietuviškas bankas, veikiantis būtent šioje rinkoje, atnaujiname savo pažadą – mes vis dar ir ateityje būsime arti savo klientų. Ir toliau sieksime kurti projektus Lietuvos rinkai ir šalies klientams“, – aiškino R. Gudaitė.
Šiaulių banko grupė šiuo metu jungia banką, investicinių ir pensijų fondų valdymo įmonę „SB Asset Management“, gyvybės draudimo bendrovę „SB draudimas“ bei lizingo bendrovę „SB lizingas“.
Kaip aiškino R. Gudaitė, ateityje šios bendrovės bus apjungtos.
„Iki šiol turėjome 4 skirtingus prekės ženklus bankui, draudimui investicijoms ir klientų finansavimui. Dabar planuojame tai keisti ir ateityje suvienyti prekės ženklus į vieną – Artea“, – komentavo ji.
Taip pat bankas planuoja keisti vizualinę simboliką. Naujoji simbolika bus paremta tradiciniais lietuviškais audinio raštais.</t>
  </si>
  <si>
    <t>Vis tik Šiaulių banko privačių klientų paslaugų vadovė dr. Dalia Kolmatsui pažymi, kad gyventojai ne visuomet atkreipia dėmesį į tai, kas rašoma SMART-ID programėlės lange, o tuo dažnai pasinaudoja nusikaltėliai.
Lemtinga klaida – neapdairus SMART-ID kodų suvedimas
Anot D. 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 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 Kolmatsui.
Spąstus spendžia apsimesdami ir bankais
Anot D. 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 Kolmatsui.
PIN2 kodas prisijungimui niekada nenaudojamas
Ekspertės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 Kolmatsui, Šiaulių bankas ir kiti bankai tokių nuorodų niekuomet nesiuntinėja, o norint būti tikriems visuomet geriau bankininkystės ar kitos reikiamos platformos adresą patiems rankiniu būdu suvesti naršyklėje.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 Kolmatsui.
Kodų negalima suvedinėti aklai
D. 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 Kolmatsui.
Svarbu nepulti į paniką
Kibernetinio saugumo eksperto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
„Taip pat dažnai pasitelkiami gąsdinimai, siekiant sukelti stresinę būseną, kurioje žmogus prarandą šaltą protą. Pavyzdžiui, sukčių atsiųstoje žinutėje gali būti pranešama apie tariamai pažeistą paskyros saugumą ir būtinybę kuo skubiau pakeisti prisijungimo duomenis ar kita informacija.
Gavus panašią žinutę nereikėtų panikuoti, o prisiminti, kad, kol pats žmogus neatsargiais veiksmais neatveria kelio prie savo sąskaitos, tol greičiausiai nėra, ko bijoti“, – pabrėžia D. Kolmatsui.</t>
  </si>
  <si>
    <t>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
Svarbu žinoti: Investavimas yra susijęs su investavimo rizika. Visa išdėstyta informacija yra reklaminio pobūdžio, kuri negali būti interpretuojama kaip rekomendacija, pasiūlymas ar kvietimas kaupti lėšas „SB Asset Management“ valdomuose pensijų fonduose ar sudaryti „SB draudimo“ investicinio gyvybės draudimo sutartį.
Pateikiama informacija negali būti jokio vėliau sudaryto sandorio pagrindas. Nors šios reklaminio pobūdžio informacijos turinys yra pagrįstas šaltiniais, kurie yra laikomi patikimais, „SB Asset Management“ ir AB Šiaulių bankas nėra atsakingi už šios informacijos netikslumus, pasikeitimus, taip pat ir nuostolius, kurių gali atsirasti, kai investicijos grindžiamos šia informacija.</t>
  </si>
  <si>
    <t>„Po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Šiaulių banko privačių klientų paslaugų vadovė dr. Dalia Kolmatsui.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D.Kolmatsui.
Ekspertės teigimu, gyventojai taip pat gali būti raginami atsisiųsti neva atnaujintą banko programėlę, kuri iš tiesų yra kenkėjiška programinė įranga, apsilankyti tariamai naujoje banko svetainėje.
„Gyventojams reikėtų atminti, kad Šiaulių bankas ir jo darbuotojai niekada neprašo klientų pateikti savo e. bankininkystės prisijungimo kodų nei telefonu, nei siunčiamais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D.Kolmatsui.</t>
  </si>
  <si>
    <t>Penktadienį Šiaulių bankas pranešė apie ketinimus keisti pavadinimą į „Artea“. Pasak jo, taip turėtų būti apjungiamos visos grupės įmonės.
„Prekių ženklo keitimas yra strateginis pokytis – dalis esminės banko transformacijos, kurią pradėjome pernai“, – pranešime cituojamas Šiaulių banko Administracijos vadovas Vytautas Sinius.
Anot jo, naujuoju prekių ženklu siekiama žengti į modernaus banko etapą, kartu išlaikant lietuviškumą ir siekį būti arčiau kiekvieno žmogaus.
Dėl pavadinimo keitimo banko akcininkai spręs kovo 31 dieną.
Be prekių ženklo atnaujinimo bankas šiuo metu diegia modernią debesijos pagrindu veikiančią pagrindinę bankininkystės platformą.
Ambicingą strategiją iki 2029 metų tapti geriausiu banku Lietuvoje Šiaulių bankas pristatė pernai. Siekiama reikšmingai auginti tiek privačių, tiek verslo klientų skaičių.
Šiaulių banko grupė šiuo metu jungia banką, investicinių ir pensijų fondų valdymo įmonę „SB Asset Management“, gyvybės draudimo bendrovę „SB draudimas“ bei lizingo bendrovę „SB lizingas“.</t>
  </si>
  <si>
    <t>Prieš 10 metų Lietuva įsivedė eurą. Ekspertai išanalizavo, kaip per šį laikotarpį keitėsi kainos Lietuvoje ir palygino su Lenkija.
Lietuva eurą įsivedė 2015 m. sausio 1 d. Šiaulių banko (dabar „Artea“ bankas) vyriausioji ekonomistė Indrė Genytė-Pikčienė pažymėjo, kad euras padėjo Lietuvai išgyventi pastarųjų metų krizes. Ji pridūrė, kad bendros valiutos dėka Lietuva tapo patrauklia šalimi užsienio investuotojams.
Euro įvedimo kritikai dažnai pabrėžia, kad šis procesas susijęs su kainų kilimu. Kaip buvo Lietuvoje? Indrė Genytė-Pikčienė įvertino, kad kainų padidėjimas nebuvo didesnis nei darbo užmokesčio padidėjimas.
„Per pastarąjį dešimtmetį atlyginimai išaugo 2,5 karto. Taip pat matome, kad pensijos augo panašiu tempu, o infliacija, kuri paprastai laikoma pagrindiniu euro įvedimo trūkumu, Lietuvoje nedaug atsiliko nuo kitų Vidurio ir Rytų Europos šalių, kurios neįsivedė euro“, – sakė ji.
Ji pridūrė, kad per dešimtmetį kainos išaugo 50 procentų.</t>
  </si>
  <si>
    <t>Atostogų sezonas – vienas aktyviausių laikotarpių ne tik keliautojams, bet ir sukčiams, ieškantiems galimybių pasipelnyti iš žmonių neatidumo. „Artea“ banko ekspertai praneša, kad jau gegužės pabaigoje pastebimas ypač suaktyvėjęs sezoninis sukčiavimas. 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 Kolmatsui
Netikros bilietų platformos: auganti rizika spontaniškiems pirkėjams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informaciją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ekspertė.
Apgyvendinimo rezervacijos: kai rizika slypi už platformos ribų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 Kolmatsui.
Valiutų keitimo rizikos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 Kolmatsui išskiria, kad prieš keičiantis pinigus užsienyje, svarbu žinoti kuo daugiau informacijos apie valiutą.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Svarbu atpažinti
Anot ekspertės,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 Kolmatsui.</t>
  </si>
  <si>
    <t>Prieš šventes pasižadame taupyti, tačiau pažadai dažnai subliūkšta susidūrus su realybe – pilnais pirkinių krepšiais ir emociniais sprendimais. Nors Velykos nėra laikomos tokia brangia švente kaip Kalėdos, neplanuotos išlaidos gali nemaloniai nustebinti. Šiaulių banko privačių klientų paslaugų vadovė dr. Dalia Kolmatsui atkreipia dėmesį: net ir be dovanų sezono, šventinis stalas, dekoracijos, kelionės pas artimuosius bei spontaniški pirkiniai gali tapti nemenka našta biudžetui. Jos išvengti padeda aiškus planas, atsargumas ir šiek tiek pasiruošimo.
Dr. D. Kolmatsui pastebi, kad, jei lietuviai vis labiau įpranta iš anksto planuoti savo kalėdines išlaidas, tai to paties dar negalima pasakyti apie kitas metų šventes, įskaitant Velykas. Neretam atrodo, kad didžiausia pavasario šventė finansiniu požiūriu nereikalauja tokio didelio dėmesio kaip Kalėdos, nes per Velykas nėra įprasta keistis dovanomis. Visgi tariamai mažesnė Velykų finansinė našta gali būti apgaulinga, o neplanuojant savo išlaidų piniginė gali paplonėti labiau, nei norėtųsi.
„Nepaisant planų taupyti ar švęsti kukliau, paprastai prieš Velykas tenka susidurti su išaugusiomis išlaidomis – ruošiamas šventinis stalas, namai puošiami dekoracijomis, vykstama aplankyti giminių ir artimųjų. Žinoma, keliaujama ne tuščiomis, o su vaišėmis. Taip pat dažnai nepamirštama ir vienos kitos, atrodytų, smukios dovanėlės vaikams. Per ilgąjį šventinį savaitgalį neretai aplankoma ir keletas skirtinguose miestuose gyvenančių artimųjų šeimų, o po to dar priimami svečiai pas save namuose. Visa tai gali lemti išties nemenkas išlaidas“, – sako dr. D. Kolmatsui.
Nesusidarius biudžeto piniginės plonėja sparčiau
Norint jas suvaldyti, finansų ekspertės teigimu, svarbu susidaryti šventinį biudžetą, kuriame būtų aiškiai išskirtos skirtingos išlaidų kategorijos ir joms numatytos sumos. Svarbiausia, kad planuojamos išlaidos neviršytų finansinių galimybių ir būtų suderinamos su šeimos įsipareigojimais bei atitiktų ilgesnio laikotarpio biudžetą.
„Šventinis biudžetas turėtų būti bendro šeimos ar asmeninio biudžeto dalimi. Kitaip tariant, jis turėtų būti sudaromas įvertinus visas kitas būtinąsias ir kintamąsias išlaidas. Reikėtų įsivertinti ir tokius dalykus, kaip šiemet dar laukiančios didesnės išlaidos. Pavyzdžiui, jei vasarą nusimato draugų vestuvės, vaikų krikštynos, jubiliejai, galbūt Velykų biudžetas iš tiesų turėtų būti kuklesnis. Taip pat reikėtų atsižvelgti ir į ateities finansinius bei taupymo tikslus, pasistengiant, kad prieš šventes pernelyg plačiai atverta piniginė nesutrukdytų jų pasiekti“, – sako dr. D. Kolmatsui.
Reikšmingos net ir smulkios išlaidos
Anot dr. D. Kolmatsui, velykiniame biudžete turėtų atsispindėti ne tik išlaidos šventiniam stalui, bet ir planuojamų kelionių kaštai, dovanos, jei jas ketinama pirkti. Reikėtų įsivertinti išlaidas net ir tokioms, atrodytų, daug nekainuojančioms smulkmenoms kaip kiaušinių marginimo priemonės. Neretai būtent pigiausi pirkiniai reikšmingai išaugina bendras išlaidas, nes dėl jų tiesiog pernelyg nesukama galvos.
„Pavyzdžiui, svarstant kokius dažus pasirinkti margučiams, neretai nusprendžiama į prekių krepšelius įsidėti ir vienokių, ir kitokių, nes atrodo, kad tai nėra išlaidas smarkiai išauginti galintis pirkinys. Tas pats pasakytina ir apie įvairius maisto produktus. Tačiau susumavus kiekvieno papildomo pirkinio, kurio galbūt buvo galima atsisakyti, kainas gali susidaryti išties nemenka suma“, – pažymi dr. D. Kolmatsui.
Taupymo priešas – impulsyvumas
Apskritai, dr. D. Kolmatsui teigimu, impulsyvumas yra didžiausias taupymo priešas. Dėl to į parduotuves visuomet, o ypač prieš šventes, verta vykti susidarius konkrečių pirkinių sąrašą. Tai leidžia išvengti perteklinių pirkinių, kuriuos dažniausiai nulemia emocijos ir aiškaus plano neturėjimas.
„Jei apie tai, ką ruošite šventiniam stalui, galvojate tik atvykę į parduotuvę, beveik garantuotai išleisite daugiau nei turėdami mintyje konkrečius patiekalus ir jų ingredientų sąrašą. Tiesiog taip veikia žmonių psichologija – matant prieš akis daugybę prekių ir produktų nesunku jais susivilioti ir priimti impulsyvius, išlaidas didinančius sprendimus. Paprasčiausias pirkinių sąrašas ant lapelio ar telefone gali padėti tikrai nemažai sutaupyti. Tad prieš vykstant į parduotuves, tikrai verta investuoti šiek tiek laiko pasiruošimui“, – sako dr. D. Kolmatsui.
Svarbu nepakliūti į šventinių pasiūlymų pinkles
Galiausiai, anot finansų ekspertės, kontroliuojant savo šventines išlaidas svarbu aklai nepulti į akcijų ir specialių pasiūlymų glėbį. Protingai naudojantis nuolaidomis ir ieškant pigesnių prekių iš savo pirkinių sąrašo, išties galima sutaupyti. Tačiau bėgiojant paskui nuolaidas be jokio aiškaus plano dažniausiai tik dar daugiau išleidžiama ir prisiperkama dalykų, be kurių greičiausiai būtų galima apsieiti.
„Šventinių pasiūlymų gausa tikrai neretai pakiša koją. Dėl to visuomet reikėtų stengtis į visus specialius pasiūlymus ir nuolaidas žiūrėti atsargiai. Pavyzdžiui, verta sau užduoti klausimą – ar tikrai reikia trijų kokios nors prekės pakuočių už dviejų kainą? Galbūt užtektų nusipirkti tik vieną pakuotę? O galbūt to produkto apskritai nelabai reikia? Visai kitas reikalas, kai akcijų ieškoma tikslingai, siekiant konkretų produktą ar prekę įsigyti už žemesnę kainą. Tokiu atveju akcijų medžioklė gali pasitarnauti taupymui. Tiesa, taip pat reikėtų įvertinti, ar važinėjimas po skirtingas parduotuves neatsieis daugiau, nei leis sutaupyti specialus pasiūlymas“, – pažymi dr. D. Kolmatsui.
Anot dr. D. Kolmatsui, finansinė duobė po kiekvienų švenčių nėra neišvengiamas dalykas. Tinkamai planuojant ir kontroliuojant savo išlaidas, vengiant impulsyvių sprendimų Velykos gali būti išties gražia ir džiugia švente be rimtų pasekmių finansams.</t>
  </si>
  <si>
    <t>Elektroninės bankininkystės operacijų valdymui daugelis gyventojų šiandien naudojas SMART-ID programėle telefone. Ji suteikia galimybę ne tik saugiai prisijungti prie banko savitarnos, bet ir autentifikuoti įvairias bankines operacijas. Vis tik Šiaulių banko privačių klientų paslaugų vadovė dr. Dalia Kolmatsui pažymi, kad gyventojai ne visuomet atkreipia dėmesį į tai, kas rašoma SMART-ID programėlės lange, o tuo dažnai pasinaudoja nusikaltėliai.
Lemtinga klaida – neapdairus SMART-ID kodų suvedimas
Anot D. 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 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 Kolmatsui.
Spąstus spendžia apsimesdami ir bankais
Anot D. 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 Kolmatsui.
PIN2 kodas prisijungimui niekada nenaudojamas
Ekspertės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 Kolmatsui, Šiaulių bankas ir kiti bankai tokių nuorodų niekuomet nesiuntinėja, o norint būti tikriems visuomet geriau bankininkystės ar kitos reikiamos platformos adresą patiems rankiniu būdu suvesti naršyklėje.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 Kolmatsui.
Kodų negalima suvedinėti aklai
D. 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 Kolmatsui.
Svarbu nepulti į paniką
Kibernetinio saugumo eksperto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
„Taip pat dažnai pasitelkiami gąsdinimai, siekiant sukelti stresinę būseną, kurioje žmogus prarandą šaltą protą. Pavyzdžiui, sukčių atsiųstoje žinutėje gali būti pranešama apie tariamai pažeistą paskyros saugumą ir būtinybę kuo skubiau pakeisti prisijungimo duomenis ar kita informacija. Gavus panašią žinutę nereikėtų panikuoti, o prisiminti, kad, kol pats žmogus neatsargiais veiksmais neatveria kelio prie savo sąskaitos, tol greičiausiai nėra, ko bijoti“, – pabrėžia D. Kolmatsui.</t>
  </si>
  <si>
    <t>Nuo gegužės 5 d. pavadinimą į „Artea“ keičiantis „Šiaulių bankas“ skelbia, kad prieš pokyčius bus atnaujinamos informacinės sistemos, paslaugų savitarnos, interneto bankas ir mobiliosios programėlės, todėl dalis paslaugų iš sekmadienio į pirmadienį neveiks.
Bankas praneša, kad keičiasi ne tik jo, bet ir grupės įmonių pavadinimai. INVL pensijų fondus valdanti „SB Asset Management“ tampa „Artea Asset Management“, gyvybės draudimo bendrovė „SB draudimas“ tampa „Artea Life Insurance“, o „SB lizingas“ – „Artea lizingu“.
Atnaujinama ir banko interneto svetainė, kuri bus pasiekiama www.artea.lt.
„Šiaulių banko interneto bankas ir mobilioji programėlė neveiks gegužės 5 d. nuo vidurnakčio iki 7 val. ryto“, – rašoma pranešime.
„Draudimo savitarna neveiks nuo gegužės 4 d. 16 val. iki gegužės 5 d. 7 val. ryto, pensijų savitarna neveiks nuo gegužės 4 d. 22 val. iki gegužės 5 d. 7 val. ryto, o „SB lizingo“ savitarna ir mobilioji programėlė gali patirti trikdžių nuo gegužės 4 d. 22 val. iki gegužės 5 d. 7 val. ryto“, – pridūrė bankas.
Šiuo laikotarpiu klientai negalės prisijungti prie pensijų ir draudimo savitarnų, interneto banko ir mobiliosios programėlės bei atlikti jose veiksmų, negalės atlikti momentinių mokėjimų ar atsiskaityti e. parduotuvėse, taip pat už internetu įsigytas paslaugas, jeigu operacija tvirtinama per interneto banką.
Nebus ir galimybės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 rašo „Šiaulių bankas“
Bankas rekomenduoja suplanuotas operacijas interneto banke ar savitarnose atlikti anksčiau arba palaukti gegužės 5 d. ryto.
Pavadinimą į „Artea“ keičiantis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t>
  </si>
  <si>
    <t>Birželio 18 d. į sukčių pinkles pakliuvo Kauno įmonė. Jos buhalterė bandė prisijungti prie suklastotos banko „Artea“ įmonės paskyros ir suvedė banko prisijungimo duomenis. Taip nepažįstami asmenys apgaulės būdu pasisavino 15 000 eurų.
Birželio 18 d. klaipėdiškei paskambino nepažįstami asmenys ir pranešė neva artimas giminaitis papuolė į nelaimę – iš moters išviliota 23 000 eurų.</t>
  </si>
  <si>
    <t>Gegužės 28 d. sukčiai veikė pagal tokias schemas: Kauno UAB buhalterė į darbo el. paštą gavo tariamai įmonės direktorės laišką ir apgaulės būdu į užsienio įmonės sąskaitą pervedė 39 135 eurus.
Panašiai nukentėjo ir Šiauliuose įsikūrusi UAB: direktorius prisijungė prie suklastotos „Artea“ banko paskyros ir, suvedęs prisijungimo prie elektroninių banko paslaugų duomenis, prarado 37 085 eurus.
Zarasiškei paskambino nepažįstama moteris, pasakė, kad dukra pateko į eismo įvykį, ir apgaulės būdu išviliojo 14 000 eurų, kuriuos atidavė į namus atvykusiam nepažįstamam vyriškiui.</t>
  </si>
  <si>
    <t>„Artea“ (buvęs Šiaulių bankas) prognozuoja, kad šalies bendrasis vidaus produktas (BVP) šiemet augs 2,7 proc. – 0,1 proc. punkto mažiau nei 2024-aisiais, o kitais, 2026 m., didės dar lėčiau – iki 2,5 proc.
Nepaisant išaugusio neapibrėžtumo, Lietuva šiemet turėtų išlaikyti pernai pasiektą ekonominį tempą, o JAV pradėtų prekybos karų poveikis Lietuvai ir kertinėms eksporto rinkoms bus ribotas, teigia bankas.
„Tirštas neapibrėžtumo rūkas reiškia, kad visi vaikščioja labai mažais žingsneliais“, – makroekonomikos apžvalgoje kalbėjo „Artea“ vyriausioji ekonomistė Indrė Genytė-Pikčienė.
Vidutinė metinė suderinto vartotojų kainų indekso (SVKI) infliacija augs 3,6 proc., palyginus su trumpu atokvėpiu 2024 m., kai infliacija augo 0,9 proc. Pasak „Artea“, kainas kilstelėjo brangsiančios paslaugos maistas, padidėję akcizai ir CO2 dedamoji degalams.
Anot I. Genytės-Pikčienė, atslūgusi infliacija leis ECB šiemet toliau karpyti palūkanų normas dar, tikėtina, net 3 kartus.
„Dabartinėmis aplinkybėmis palūkanų normų mažinimo trajektorija yra pakritusi. Dabar EURIBOR bazinės palūkanų normos siekia 2,5 proc., tačiau tikimasi, kad dabartinėmis infliacijos aplinkybėmis, jos bus apkarpytos dar bent 3 kartus ir metų gale sieks 1,5 proc.”, – teigė „Artea“ ekonomistė.
Anot banko vertinimo, kreditavimo procesai dėl to įsibėgėja, gerokai sparčiau negu pernai auga paskolų portfelis tiek gyventojams, tiek įmonėms.
„Kreditų maržos susitraukė, o paskolų portfelio kokybė išlieka aukšta. Kaip valstybė, turime vieną mažiausių valdžios sektoriaus skolų Europos Sąjungoje, o tai duoda itin reikalingumo manevringumo laikotarpiu, kai reikės investuoti į gynybą”, – teigė I. Genytė-Pikčienė.
Atpigęs skolinimas ir išaugusi kredito paklausa gaivina ir būsto rinką, sako ekonomistė.
Tiesa, prislopo lietuvių optimizmas ir jų lūkesčių rodiklis krito, kur ji ilgą laiką pirmavo. Vartotojų lūkesčių rodiklis Lietuvoje 2025 m. balandį krito 0,1 proc. punktu, šalį aplenkė kaimyninė Lenkija, kur rodiklis praėjusį mėnesį siekė augo 1,1 proc.
„Darbo rinka išlieka atspari ir dinamiška, tačiau naujų darbo vietų sukuriama palyginti kukliai“, – sakė I. Genytė-Pikčienė.
Pasak prognozių, nedarbo lygis šiemet sieks 6,8 proc., o 2026 m. šoktels iki 7,1 proc.
„Lietuva pasižymi gana seklia darbo rinka. Tiesa, darbuotojų skaičius neauga taip sparčiai, kaip norėtųsi ekonominio augimo metu. Stabilus nedarbo lygis indikuoja, kad darbdaviai bando išlaikyti savo darbuotojus ir yra atsargioje pozicijoje“, – teigė ekonomistė.
Pagal „Artea“ prognozes, vidutinis darbo atlygis prieš mokesčius augs 8,7 proc., o kitais metais – 7,8 proc.
„Lietuva išgyvena ekonomikos transformaciją, kai mes keičiamės į aukštos pridėtinės vertės kūrėją. (…) Pramonėje nebegalime konkuruoti su Rytų Azijos ar net kai kuriomis Europos šalimis, kur darbo kaštai yra mažesni. Tai gali sukurti tam tikrus ekonominius vakuumus“, – aiškino I. Genytė-Pikčienė.
Anot „Artea“ ekonomistės, žaliavų kainų indeksų kreivės svyra žemyn, OPEC+ didina pasiūlą, kovą dėl rinkos dalies, o dėl pasiūlos pertekliaus nukritus kainoms, JAV naftos ir dujų gavėjams didinti gavybos pajėgumus – neapsimoka.
„Čia naujienos yra geros. (…) Tai bus svarbu Lietuvos vartotojams, kadangi tai reikš pigesnį kurą, pigesnę energiją, slopins infliacijos procesus euro zonoje, o tuo pačiu ir Lietuvoje“, – sakė I. Genytė-Pikčienė.
Pasak jos, visos šios dedamosios rodo, kad infliacija, kaip problema, artimoje ateityje gali būti pamiršta.
Pagal su kitomis ES valstybėmis narėmis metodologiškai suderintą SVKI apskaičiuota infliacija balandį siekė 0,2 proc., o metinė – 3,6 proc., skelbė Valstybės duomenų agentūra.
Tuo metu vidutinė metinė infliacija pagal SVKI balandį sudarė 1,8 proc.</t>
  </si>
  <si>
    <t>Šiaulių bankas skelbia nuo gegužės planuojantis keisti pavadinimą bei simboliką. Jei banko akcizininkai pritars sprendimui, finansų institucija vadinsis „Artea“ banku.
Šis pokytis reikalingas siekiant parodyti, kad bankas veikia visoje Lietuvoje, o ne viename mieste ar šalies regione, aiškina finansų bendrovės administracijos vadovas Vytautas Sinius.
„Tikimės, kad naujas vardas ir simbolika prisidės prie to, kad daugiau klientų pasirinks mus“, – antradienį spaudos konferencijos metu kalbėjo V. Sinius.
Dėl pavadinimo keitimo banko akcininkai apsispręsti ketina kovo 31 dieną.
Anot banko rinkodaros ir komunikacijos departamento vadovės Raimondos Gudaitės, bankas nekeičia savo šūkio – „Bankas arčiau jūsų“.
„Norėdami išskirti, kad esame lietuviškas bankas, veikiantis būtent šioje rinkoje, atnaujiname savo pažadą – mes vis dar ir ateityje būsime arti savo klientų. Ir toliau sieksime kurti projektus Lietuvos rinkai ir šalies klientams“, – aiškino R. Gudaitė.
Šiaulių banko grupė šiuo metu jungia banką, investicinių ir pensijų fondų valdymo įmonę „SB Asset Management“, gyvybės draudimo bendrovę „SB draudimas“ bei lizingo bendrovę „SB lizingas“.
Kaip aiškino R. Gudaitė, ateityje šios bendrovės bus apjungtos.
„Iki šiol turėjome 4 skirtingus prekės ženklus bankui, draudimui investicijoms ir klientų finansavimui. Dabar planuojame tai keisti ir ateityje suvienyti prekės ženklus į vieną – Artea“, – komentavo ji.
Taip pat bankas planuoja keisti vizualinę simboliką. Naujoji simbolika bus paremta tradiciniais lietuviškais audinio raštais.</t>
  </si>
  <si>
    <t>Laidą ar jos ištrauką parsisiųsti galite tik asmeniniam naudojimui. Viešinti laidą ar jos ištrauką kitais, tarp jų － ir komerciniais, tikslais ir kanalais, laidos turinį paversti tekstu ir publikuoti galima tik gavus raštišką redakcijos sutikimą.
Šiaulių banko vyr. ekonomistė Indrė Genytė-Pikčienė sako, kad dramatiškos situacijos Lietuvoje nesukeltų PVM didinimas vienu procentu. Tačiau Seimo narė, socialdemokratė Rasa Budbergytė sako, kad to valdantieji nesiims.
Naujausi epizodai</t>
  </si>
  <si>
    <t>Kraunasi...
Žinių radijo nuotr.
Laidą ar jos ištrauką parsisiųsti galite tik asmeniniam naudojimui. Viešinti laidą ar jos ištrauką kitais, tarp jų － ir komerciniais, tikslais ir kanalais, laidos turinį paversti tekstu ir publikuoti galima tik gavus raštišką redakcijos sutikimą.
Genytė-Pikčienė: išmokas gaunantys bedarbiai turėtų atlikti privalomąją karinę tarnybą
"Artea“ banko grupės vyriausioji ekonomistė Indrė Genytė-Pikčienė Žinių radijo organizuotoje konferencijoje "Lietuva 2050: čia gera ir saugu gyventi" pasiūlė, kad nedarbo išmokas gaunantieji bedarbiai atliktų privalomąją karinę ar adaptuotą tarnybą.
Visas diskusijos įrašas: https://youtu.be/pZBb9k4Dywo.
Palaikote Žinių radiją? Prisidėkite prie jo veiklos tapdami jo rėmėjais lietuviškoje platformoje Contribee arba Patreon.
Naujausi epizodai</t>
  </si>
  <si>
    <t>Kraunasi...
Eltos nuotr.
Laidą ar jos ištrauką parsisiųsti galite tik asmeniniam naudojimui. Viešinti laidą ar jos ištrauką kitais, tarp jų － ir komerciniais, tikslais ir kanalais, laidos turinį paversti tekstu ir publikuoti galima tik gavus raštišką redakcijos sutikimą.
Mokestinių pakeitimų finišas: kiek teks paploninti pinigines?
Seime balsuojama dėl svarbiausių mokestinių pakeitimų. Kaip juos vertinti? Kas mokės daugiausiai? Ar mokesčių reforma įžiebs dramas tarp koalicijos partnerių? O gal buvo daug triukšmo dėl nieko?
Laidoje dalyvauja banko „Artea" vyriausioji ekonomistė Indrė Genytė-Pikčienė ir Vilniaus politikos analizės instituto asocijuotasis analitikas Matas Baltrukevičius.
Palaikote Žinių radiją? Prisidėkite prie jo veiklos tapdami jo rėmėjais lietuviškoje platformoje Contribee arba Patreon.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</si>
  <si>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Prekės ženklo atnaujinimas vis dažniau tampa ne vien estetiniu įmonės pasirinkimu, bet reikšmingu strateginiu žingsniu. Tai procesas, galintis iš esmės keisti organizacijos pozicionavimą, ryšį su klientais bei darbuotojais ir net jos veiklos kryptį.
Tačiau kaip toks pokytis valdomas didelėje organizacijoje? Ką reiškia sėkmingas prekės ženklo atnaujinimas komunikacijos, rinkodaros ir reputacijos valdymo požiūriu?
Apie tai kalbamės su „Artea" banko rinkodaros ir komunikacijos departamento vadove Raimonda Gudaite.
Laidą „Verslo pulsas" pristato „Artea" bankas.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</si>
  <si>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„Artea“ banko vyr. ekonomistė Indrė Genytė-Pikčienė kritikuoja Seimo nuolaidas ūkininkams dėl GPM tarifų, kurios suteiktos po jų protesto prie parlamento.
Naujausi epizodai</t>
  </si>
  <si>
    <t>„Sektoriniu pjūviu nebuvo paliesti ekonominių veiklų raidos aspektai detaliau. Daugiau dėmesio skirta žemės ūkiui, junglumui, susisiekimo sektoriui, bet yra ir daugiau kolonų, ant kurių laikosi ekonomikos plėtra“, – BNS sakė „Artea“ banko ekonomistė.
Tuo metu Lietuvos pramonininkų konfederacijos ekonomistė Eglė Stonkutė teigė, jog pirmame šiai Vyriausybei skirtame šalies vadovo pranešime nebuvo kritiškų pastabų.
„Neišgirdau daug kritikos strėlių jokiu adresu arba tos kritikos strėlės buvo labai švelnios užmaskuotos“, – BNS teigė E. Stonkutė.
Pasak I. Genytės-Pikčienės, Lietuva šiuo metu demonstruoja įspūdingą augimą, palyginti su kitomis Baltijos valstybėmis, o jo tvarumas ir tolesnė sparti plėtra nėra duotybė.
„Kyla daug klausimų, ar pavyks mums išlikti konkurencingiems, ar pavyks įgautą pagreitį išlaikyti ir čia galbūt norėjosi daugiau dėmesio Lietuvos ekonomikos transformacijai konkurencingumo didinimo linkme ir dėmesio tiems sektoriams, kurie tą transformaciją veda, tiek kalbant apie užsienio investicijų pritraukimą, tiek Lietuvos kaip šalies protams sugrįžti“, – teigė analitikė.
Neišgirdau daug kritikos strėlių jokiu adresu arba tos kritikos strėlės buvo labai švelnios užmaskuotos.
„Prezidentas tuos akcentus dėliojo, susijusius pirmiausia su gynyba, jos finansavimu, su mūsų geoekonominiais tikslais, nes labai objektyvu, kad tokiomis aplinkybėmis tai ir turėjo būti pamatiniai visos kalbos akcentai“, – BNS sakė ekonomistė.
E. Stonkutės teigimu, prezidentas tiksliai akcentavo, jog Lietuva turi rūpintis ekonomikos ir konkurencingumo augimu, skirti didesnį dėmesį aukštos pridėtinės vertės kūrimo skatinimui, verslo kreditavimui ir investicijų pritraukimui.
Pasak jos, G. Nausėda užsiminė apie ekonomikai ir verslui svarbius klausimus, pavyzdžiui, viešųjų išlaidų ar administracinės naštos mažinimą, įmonių kreditavimą.
„Patiko prezidento originalesnės idėjos, kaip didinti verslo vidaus kreditavimą arba iš kur būtų galima gauti pinigų gynybai. Pavyzdžiui, gyventojų indėliai, kurių tikrai milijardai guli nelabai naudojami“, – sakė analitikė.
I. Genytė-Pikčienė pastebėjo, kad daug dėmesio skirta partnerystei, ypač su Vokietija, – ji ir kryptingos investicijos turėtų atverti kelią gynybos pramonės plėtrai bei paskatinti prie įvairių su tuo susijusių paslaugų vystymą.
„Tie akcentai svarbūs ir labai logiški dabartiniame kontekste ir natūralu, kad tas visų Europos šalių didesnis dėmesys tiek politinis, tiek finansinis – gynybai atveria galimybes, kuriomis pasinaudoja šalys, pasinaudojusios įmonės turės papildomo potencialo augimui“, – teigė I. Genytė-Pikčienė.
Ji taip pat atkreipė dėmesį, kad diskusijų dėl mokestinės reformos tema prezidento kalboje paliesta pakankamai aptakiai.
„Tiesiog akcentuojant tai, kas svarbu, tas akcentas, kad mokestinės diskusijos turėtų eiti koja kojon su ambicija viešuosius išteklius naudoti taupiai ir atitinkamai nešvaistyti jau turimų mokesčių mokėtojų lėšų, tai šitas labai svarbu. (...) Galbūt norėjosi daugiau komentarų apie tai, apkritai ar kryptingai vystosi mokesčių reformos diskusija, ar rezultatyvumas atitiks poreikius ir ar efektyvu daryti tokius sprendimus, kurie dabar diskutuojami“, – BNS teigė I. Genytė-Pikčienė.
Savo ruožtu E. Stonkutė gyrė šalies vadovą už skirtą dėmesį viešųjų išlaidų mažinimui. Pasak ekonomistės, planą, kaip taupyti valdžios sektoriaus lėšas Vyriausybė galėjo pateikti kartu su mokesčių pertvarkos paketu.
„Tai tie patys viešieji pirkimai, valdžios sektoriaus finansavimas, būtinos ar nebūtinos išlaidos. Tas rimtesnio požiūrio į vidaus šalies išlaidų eilutes raginimas yra teisingas“, – BNS kalbėjo ekonomistė.
Prezidentas Seime ketvirtadienį skaitydamas metinį pranešimą gyrė „pagaliau deramas“ Lietuvos investicijas į gynybą, o kalbėdamas apie mokesčių reformą sakė, kad ji turi prisidėti ne tik prie siekio didinti išlaidas gynybai, bet ir padėti mažinti pajamų nelygybę.</t>
  </si>
  <si>
    <t>Taip pat abejonių ekspertams kyla dėl numatyto darbo santykių ir individualios veiklos pajamų suvienodinimo, kuris gyventojus gali paskatinti keisti veiklos formas, be to, neapgalvotas pelno mokesčio kėlimas esą gali daryti neigiamą poveikį verslo konkurencingumui.
Politikų planus įvertinusi „Šiaulių banko“ vyriausioji ekonomistė Indrė Genytė-Pikčienė sako, kad keliami ambicingi gynybos planai dabartiniame dabartiniame „kosmetinių“ mokesčių plane ne itin atsispindi.
„Mums visiems, kaip mokesčių mokėtojams, reikia suvokti dabartinės situacijos sudėtingumą ir poreikius, kurie yra neišvengiami – tai yra ambicingas gynybos tikslas, kuris siekia 5-6 proc. bendrojo vidaus produkto, ir atitinkamai šiam tikslui pasiekti turės būti mokestinių korekcijų. Bet stebint bendrą mokesčių paketą, kol kas neatrodo, kad tos mokesčių korekcijos būtų labai drastiškos ir radikalios – išties tai pakankamai švelnūs mokestiniai pakeitimai“, – ELTAI ketvirtadienį sakė ekspertė.
Finansų ministerijos koalicijai pristatytame mokesčių pakete, su kuriuo susipažino ELTA, numatyti siūlymai įvesti mokestį saldiesiems gėrimams bei ne gyvybės draudimo sutartims, plėsti nekilnojamo turto (NT) tarifo taikymą, didinti pajamų mokesčio progresyvumą bei peržiūrėti tam tikras lengvatas.
Šiuos pokyčius trečiadienį aptarė iš valdančiosios koalicijos partijų atstovų sudaryta darbo grupė.
Ekonomistė: atrodo, kad mokesčiai keliaus į bendrą katilą, o ne gynybai
Pasak I. Genytės-Pikčienės, politikai turėtų tiksliai iškomunikuoti, kuri didesnių mokesčių dalis keliaus tiesiai šalies gynybos reikmėms, nes taip pokyčius priimti bus lengviau, jie visuomenėje sulauks mažiau pasipriešinimo.
„Kol kas panašu, kad tai bus į bendrą katilą keliausiančios papildomos pajamos ir dėl jų efektyvaus panaudojimo kyla daug klausimų“, – teigė ekonomistė.
Kol kas panašu, kad tai bus į bendrą katilą keliausiančios papildomos pajamos ir dėl jų efektyvaus panaudojimo kyla daug klausimų.
„Manau, reikėtų vengti tokio informacinio piktnaudžiavimo, prisidengiant gynybos poreikiais ir tomis tokiomis labai kertinėmis, pamatinėmis valstybės funkcijomis, kaip švietimo ir sveikatos apsaugos. Reikėtų vengti didinti mokesčius ir tuo pačiu didinti kokias nors tikrai populistines užmačias ir neefektyvias išlaidas, kurių išties buvo labai apstu rinkimės kampanijos metu“, – pažymėjo I. Genytė-Pikčienė.
Pasak jos, svarbu, kad surinktos papildomos lėšos „nebūtų pravalgomos“.
„Manau, tos tikslesnės sąsajos, kur keliaus pinigai, kaip jie bus panaudojami (…) būtų labai svarbūs argumentai šios mokesčių reformos sėkmei. (…) Prioritetizavimas irgi yra labai svarbus“, – dėstė I. Genytė-Pikčienė.
Mato poreikį toliau diskutuoti apie siūlomus NT mokesčio tarifus
Siūloma, kad nekilnojamojo turto (NT) apmokestinimo kartelė būtų mažinama nuo 150 tūkst. iki 20 tūkst. eurų.
Būtų taikomi skirtingi tarifai, priklausomai nuo NT vertės – 0,2 proc. (nuo 20 tūkst. eurų), 0,5 proc. (nuo 150 iki 300 tūkst. eurų), 1 proc. (nuo 300 tūkst. eurų) arba 2 proc. (nuo 500 tūkst. eurų).
Ekonomistas Marius Dubnikovas tikino teigiamai vertinantis NT mokesčio „visuotinumą“, tačiau mato poreikį toliau diskutuoti apie tarifų dydžius, kurių poveikis gali kelti nuomos kainas.
„(Tarifai – ELTA) yra labai aukšti, ypatingai vertingesniam turtui, diskusijų metu jie galėtų būti mažinami, nes jie darys įtaką rinkai, gali ją šaldyti. Iš kitos pusės tai audrins nuomos kainas, nes jį mokės ne nuomojantys butus, o jų nuomininkai, kurie turės padengti (kainas – ELTA). Nuoma brangs, galimai reikšmingai, ypač didmiesčiuose“, – ELTAI pažymėjo ekonomistas.
Tiesa, pasak jo, „keista“ yra ir 20 tūkst. eurų minimalios kartelės riba, mat „nėra nuosavybės, kuri vertėtų mažiau“.
Tuo metu I. Genytė-Pikčienė pridūrė pasigendanti aiškesnių didesnio biudžeto surinkimo iš NT apmokestinimo sąsajų su Valstybės gynybos fondo pildymu.
„Jeigu mes turime nekilnojamojo turto, mes tikrai esame suinteresuoti, kad tas turtas būtų ginamas, būtų saugus šitame sudėtingame geopolitiniame kontekste“, – kalbėjo „Šiaulių banko“ ekonomistė.
„Individualios veiklos privalumų nelieka“
Pradiniame mokesčių pakeitimų variante siūloma gyventojų pajamų mokesčio (GPM) tarifą taikyti pagal pajamų dydį, o ne priklausomai nuo jų rūšies – metinių pajamų sumai viršijant 60 proc. vidutinio darbo užmokesčio (VDU), taikyti 32 proc. tarifą, šios ribos nepasiekus – 20 proc. atskirai darbo, individualios veikloms ir kitoms pajamoms.
I. Genytė-Pikčienė kėlė klausimą, ar priėmus pokyčius vykdyti individualią veiklą dar apsimokės, taip pat kodėl siūlymai neliečia konkrečių veiklos formų, pavyzdžiui, mažųjų bendrijų.
Ar neatsiras galimybė tiesiog pasikeisti juridinę formą (į mažąją bendriją – ELTA) ir išvengti tų mokesčių padidėjimo.
„Būtų svarbu suvokti, kiek liks tų verslo formų po pakeitimų, nes yra lygiagrečiai šiems mokesčių pakeitimais ir juridinių formų iniciatyva – pagrindinis šio GPM pakeitimas yra nutaikytas į individualios veiklos, matyt, juridinės formos apmokestinimo pokytį. (…) Yra klausimų, ar neatsiras galimybė tiesiog pasikeisti juridinę formą (į mažąją bendriją – ELTA) ir išvengti tų mokesčių padidėjimo“, – teigė ekonomistė.
„(Individualios veiklos – ELTA) privalumų čia daug tikrai nelieka, ji būdavo tuo ir patraukli, kad tai yra pakankamai simplifikuota, paprasta forma, mokestinė našta irgi mažesnė, nes ši veikla labiau tokiems nepriklausomiems kūrėjams skirta juridinė forma“, – kalbėjo I. Genytė-Pikčienė.
M. Dubnikovo teigimu, siūlymais suvienodinti darbo santykius ir individualią veiklą „žengiama per toli“ – jis pat neatmeta, jog pokyčiai pastūmėtų individualią veiklą vykdančius gyventojus keisti veiklos formą.
„Atsiras pagrindas mažinti apmokestinamų pajamų kiekį ir tai gali turėti priešingą efektą – iš noro turėti papildomų pajamų ir padaryti mokestinį teisingumą gausis priešingas atvejis, bus įdėta daugiau darbo, bet mokesčių bus surenkama tiek pat ar galimai mažiau“, – tikino M. Dubnikovas.
Jo teigimu, kartu nukrypstama nuo Pasaulio banko ir Europos Komisijos (EK) rekomendacijų.
„Skirtingos veiklos yra apmokestinamos skirtingai – kai žiūrime pagal Pasaulio banko ir Europos Komisijos rekomendacijas, (…) formuluotė yra tokia, kad apmokestinimas turi priartėti vienas prie kito, bet tai nereiškia, jog jie turi būti vienodi, nes skirtingos veiklos reikalauja skirtingų apimčių, kapitalo intensyvumo ir pan.“ – aiškino jis.
Pelno mokestis gali mažinti konkurencingumą
Tuo metu pelno mokestį siūloma didinti 2 procentiniais punktais: stambioms įmonėms – nuo 16 iki 18 proc., lengvatinį tarifą – nuo 6 iki 8 proc.
I. Genytės-Pikčienės teigimu, neapgalvotas šio mokesčio kaitaliojimas gali pakenkti šalies konkurencingumui, todėl reikia veikti atsargiai.
„Pelno mokesčio kėlimas, matyt, turėtų būti pristatomas kartu su 0 proc. tarifu refinansuojamam pelnui arba didesnio turto nudėvėjimo pasiūlymu – toks ir yra (numatytas – ELTA), tai iš tikrųjų tų manevro laisvės aspektų verslui tikrai turi būti“, – pažymėjo ji.
Siekiant skatinti investicijas, planuojami pokyčiais ilgalaikį turtą įsigyjančioms įmonėms – šios kainos atskaitymas vyktų iš karto, netaikant nusidėvėjimo normatyvų. Pokytį planuojama taikyti turto grupėms, susijusioms su „žaliuoju“ kursu ir inovacijomis, bet nepatenkančioms į investicinio projekto lengvatą.
M. Dubnikovas teigė, jog nors su didesniu verslo pelno apmokestinimu susiję siūlymai nenustebino, link jų judama ir kaimyninėse šalyse, tačiau atkreipė dėmesį, kad biudžeto didėjimas iš ekonomikos augimo dėl tokių sprendimų gali lėtėti.
Jeigu keliamas tikslas iš ekonomikos augimo yra gauti daugiau mokesčių, tai tokie sprendimai yra žalingi verslo plėtojimui.
„Ypač Baltijos šalyse, kur mokesčiai yra mažesni, vertinant, jog pas mus yra ir pelno, ir dividendų mokestis mūsų konkurencija su kaimyninėmis šalimis yra sunki. (…) Svarbiausia, jog jeigu keliamas tikslas iš ekonomikos augimo yra gauti daugiau mokesčių, tai tokie sprendimai yra žalingi verslo plėtojimui“, – dėstė ekonomistas.
Siūlo vietoje cukraus mokesčio kelti PVM
Siūloma papildomas lėšas gynybai sugeneruoti įvedant ir saldintų gėrimų apmokestinimą – vadinamąjį „cukraus mokestį“, kuris, skaičiuojama, sugeneruotų 25 mln. eurų.
Numatyti du mokesčio tarifai – gėrimams, kuriuose cukraus kiekis neviršija 8 gramų 100 mililitrų, būtų taikomas 7,4 eurų tarifas už 100 litrų, viršijant 8 gramus 100 ml bei energetiniams gėrimams būtų taikomas 21 euro už 100 litrų tarifas.
I. Genytė-Pikčienė suabejojo, ar naujas mokestis būtų efektyvus, mat valstybei didintų biurokratinę naštą – anot jos, galbūt vietoje to būtų verta svarstyti paprasčiau įgyvendinamą pridėtinės vertės mokesčio (PVM) kėlimą.
„Kyla klausimų, kiek naujo mokesčio administravimas kainuotų pačiai valstybei, ar tai būtų efektyvu, ar atsižvelgta šitą mokestį konstruojant, nes tikrai tas pajamų mastas nėra įspūdingas. Tokiomis aplinkybėmis, kai yra poreikis tvaresnių pajamų šaltinių, galbūt reikėtų galvoti apie gerokai efektyvesnius sprendimus, susijusius su vartojimo mokesčiais“, – kalbėjo „Šiaulių banko“ ekonomistė.
Anot jos, nėra verta daugiau apkrauti ir taip „neelegantišką“ mokesčių sistemą.
„Geriau ją efektyvinti, atsisakant tam tikrų netikslingų lengvatų ir išsiversti su tais tarifais, kuriuos jau turime“, – akcentavo I. Genytė-Pikčienė.
Finansų ministerija skaičiuoja, kad priėmus dabartinį mokesčių paketą, 2029 m. pajamų į biudžetą būtų surenkama 542 mln. eurų daugiau negu nieko nekeičiant.
Priėmus visus planuojamus mokestinius pakeitimus į valstybės biudžetą kitąmet būtų surinkta 224 mln. eurų papildomų lėšų, 2027 m. – 454 mln. eurų, 2028 m. – 501 mln. eurų.</t>
  </si>
  <si>
    <t>„Artea“ bankas įspėja, kad šiuo metu pastebima itin didelio masto sukčiavimo ataka. Sukčiai siunčia el. laiškus, atkartojančius banko stilių, su kvietimu peržiūrėti dokumentus ir prisijungti prie interneto banko. „Artea“ banko ekspertai teigia, kad ši sukčiavimo schema itin pavojinga, nes atsiųstos nuorodos veda į netikras, banką atkartojančias svetaines, kuriose suvedus duomenis, šiuos pasisavina sukčiai.
Kaip veikia ši sukčiavimo schema?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Kaip apsisaugoti
D. 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 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 pabrėžia D. Kolmatsui.</t>
  </si>
  <si>
    <t>Vilnius, August 8 (ELTA) – Several dozen protesters called for abolition of the accreditation of the Vilnius-based office led by Belarusian opposition figure Sviatlana Tsikhanouskaya in front of the Foreign Ministry on Friday.
“The rally is staged because the ministry decided not to consider calls to terminate the accreditation of Tsikhanouskaya’s office and funding for her activities and certain expenses,” National Alliance MP Vytautas Sinica, who organised the rally, told reporters.
He said Lithuania hoped that Belarus would become a pro-Western state, distancing itself from Russian influence, through the format of Tsikhanouskaya’s office. However, this attempt ended in a failure, the politician stated.
“Today, looking back, we see that Lithuania has achieved nothing in this direction and that this approach has not proven successful. Lithuania should look for new solutions, while at the same time acknowledging that her (Tsikhanouskaya’s – ELTA) activities are, at the very least, not helping to solve the problems arising from the growing Belarusian diaspora,” he said.
The rally participants held posters with slogans such as “Goodbye, Tsikhanouskaya,” “Vytis Pahonia, Waykimas, or Pagaunė are not symbols of Belarus,” “Tsikhanouskaya, get out of Lithuania,” "Lithuanian money is being used to act against Lithuania’s interests,” “Belarusians are like boomerangs – why do they always come back to Batka?”. Batka is a nickname for Alexander Lukashenko.
A Belarusian man was seen at the rally, holding a poster that read “Thank you, Lithuania, for your support!”
A number of Belarusians who showed up claimed that such protests benefited Alexander Lukashenko’s regime. Sinica, in turn, underlined that the rally was not intended to back Lukashenko’s regime.
“On the contrary, the protest is staged primarily because Lithuania’s current treatment of the Belarusian opposition does not bring any changes in Belarus. Lukashenko can use this as another method of information warfare and say something favourable about these actions,” he said.
“In fact, in the summer of 2021, (the Belarusian – ELTA) state television called me a Nazi. It would probably be difficult for him to hail this activity now. But I am convinced that, despite these information attacks, we must boldly speak the truth,” the MP said.
Sinica reiterated that the protest was not against the Belarusian opposition as such, as it aimed to draw attention to the operations and financing of Tsikhanouskaya’s office.
“I am not trying to suggest, especially when gathered on the street, ways to act from now on. We simply have to acknowledge that the approach that has been used so far is not working, and we need to look for a new one,” Sinica said.
A spokesman for the Foreign Ministry, Mindaugas Stanys, told reporters before the rally the ministry would not consider revoking the accreditation of Tsikhanouskaya’s office.
“The status was granted by a decision of the Government, and the issue of changing the status is not currently being considered,” he said.
The MFA representative also said statements of Tsikhanouskaya’s husband about Belarusian autonomous territories in Lithuania are not being addressed at the interinstitutional level.
“These are just Mr. Tsikhanousky’s statements,” Stanys said.
In July, MP Sinica formally asked Foreign Minister Kęstutis Budrys to revoke the accreditation of the Office of Democratic Belarus after Tsikhanouskaya’s husband Syarhei Tsikhanousky raised the idea of creating “Belarusian islands”, Belarusian autonomous regions in Lithuania. Tsikhanousky later claimed that his statements made in an interview were misunderstood.
The politician argues that Belarusians are taking advantage of Lithuanian hospitality and good will and are seeking to “design and build a base for an alternative Belarus in Lithuania”.
The ministry responded that it would not consider the request, as the status granted allows the Belarusian opposition to perform its functions and mobilise democratic forces.
Vilnius, August 8 (ELTA) – The Social Democrat nominee for prime minister, Inga Ruginienė, says President Gitanas Nausėda asked her a variety of questions during their nearly two- hour meeting on Friday.
“The president had various questions for me. (…) He was interested in my vision and strategic directions. He also asked whether we would stick to the same programme or whether there would be some radical changes,” Ruginienė told reporters in the Presidential Palace.
“I assured [the president] that the [current] Government’s programme is fine by me,” she added.
The national defence budget was also discussed, she said.
“I assured him that we will not abandon the policy of increasing defence spending every year. We discussed 5.2% of GDP. Defence spending could range from 5 to 6%. We, as the government, would strive to achieve this,” said the Social Democrat who currently heads the Ministry of Social Security and Labour.
The prime minister candidate said she was able to answer all of the president’s questions.
“The conversation was businesslike and constructive. This is not the first time I have met with the president,” Ruginienė added.
She revealed that another meeting with the president will take place next week. It would focus on the Cabinet lineup, she said.
The candidate for prime minister also said she plans to meet with all the ministers in office before her second meeting with Nausėda.
Vilnius, August 8 (ELTA) – National Alliance MP Vytautas Sinica is spearheading a protest demanding the Lithuanian government revoke the accreditation of the Vilnius-based office led by Belarusian opposition figure Sviatlana Tsikhanouskaya. The rally is set to take place outside the Foreign Ministry building on Friday at noon.
“The protest aims to [push to] revoke the diplomatic status granted to Tsikhanouskaya, her office, and the funding provided by Lithuania,” the MP told ELTA on Thursday.
“A third condition could be added – requiring the state to demand public reports from Tsikhanouskaya’s office on the support received from Lithuania and internationally,” he said.
Vilnius City Municipality said a permit for a rally of up to 150 people was issued.
On 22 July, MP Sinica formally addressed Foreign Minister Kęstutis Budrys urging him to revoke the accreditation of the Office of Democratic Belarus after Tsikhanouskaya’s husband Syarhei Tsikhanousky raised the idea of creating “Belarusian islands”, Belarusian autonomous regions in Lithuania. Tsikhanousky later claimed that his statements made in an interview were misunderstood.
The politician argues that Belarusians are taking advantage of Lithuanian hospitality and good will and are seeking to “design and build a base for an alternative Belarus in Lithuania”.
The ministry responded that it would not consider the request, as the status granted allows the Belarusian opposition to perform its functions and mobilise democratic forces.
As reported, Tsikhanousky intended to challenge Belarusian strongman Alexander Lukashenko in the 2020 Belarusian presidential election but was arrested and imprisoned instead. His wife took part in the race, but Lukashenko declared himself the winner, leading to mass protests over election fraud. Afterwards, Tsikhanouskaya fled the country fearing for her security and found refuge in Lithuania. Her husband was released from a Belarusian prison in June 2025 together with a dozen other opposition figures. He reunited with his wife in Lithuania, where they now both reside.
Vilnius, August 8 (ELTA) – In July 2025, against June, the overall change in prices for consumer goods and services was close to zero, according to figures published by the State Data Agency.
This was mainly influenced by an increase in prices for passenger transport by air, package holidays, other appliances, articles and products for personal care, catering services of restaurants, cafés and the like, as well as a decrease in prices for clothing, vegetables, solid fuel and electricity, the statistical office said in a press release on Friday.
In July 2025, prices for consumer goods decreased by 0.5%, while those for consumer services increased by 1.2%.
Prices for consumer goods and services regulated by State and municipal authorities dropped by 0.1%, market prices grew by 0.1%.
Due to seasonal discounts, prices for clothing and footwear decreased by 6.8%. Prices for clothing went down by 8.6, for footwear – 4.2%.
Prices for transport goods and services increased by 1%. The change was determined by the price rise recorded for car parking in the city centre (20.9%), passenger transport by air (17.6%), local car transport services (10.9%), technical inspection of passenger vehicles (7.1%), diesel fuel (3%). Prices for liquefied gas for cars decreased by 3.1, petrol – 0.6%.
Prices related to recreation and culture goods and services grew by 1.4%. The largest price rise was observed for package holidays (5.2%) and pet products (2.4%). Equipment for beach decreased in price by 5.5, sports goods – 1.8%.
Prices for hotels, cafes and restaurants increased by 1.3%. Prices for accommodation went up by 3.8%, catering – 1%.
Food products and non-alcoholic beverages went down in price by 0.1%. The largest price drop was observed for baby food, fruit and vegetable juices, olive oil, crisps, while price rise – for ice-cream, prepared food, frozen seafood, beef and veal. Price change was also recorded for some fresh vegetables and fruit: the largest price drop was observed for white cabbage, sweet cherries, early potatoes, sweet paprika, while price rise – for white mangoes, beetroot, broccoli, carrots.
July 2025, annual (July 2025, against July 2024) inflation rate stood at 3.8%. Annual inflation was mainly influenced by an increase in prices for catering services of restaurants, cafés and the like, milk and milk products, cheese and eggs, tobacco products, maintenance and repair of personal transport equipment, beer, pharmaceuticals, meat and meat products, coffee, tea and cocoa, spirits, bread and cereals, gas, as well as by a decrease in prices for electricity, fuels and lubricants, motor cars.
Over the year, prices for consumer goods increased by 2.8%, those for consumer services – 6%.
Over a year, prices for consumer goods and services regulated by State and municipal authorities increased by 2.2%, market prices – by 4%.
In July 2025, average annual inflation stood at 2.6%.
Vilnius, August 8 (ELTA) – In June 2025, Lithuania’s exports of goods totalled EUR 3 billion and imports were EUR 3.37 billion. Exports of goods of Lithuanian origin stood at EUR 1.98 billion. The international trade in goods deficit amounted to EUR 370 million, the State Data Agency said in a press release on Friday.
Over the month (June 2025, against May 2025), exports decreased by 1.6% and imports fell 7.6%.
The decrease in exports was influenced by the drop in exports of iron and steel (61.5%), miscellaneous chemical products (28.4%), fertilizers (21.1%). The decrease in imports was determined by the fall in imports of mineral fuels, mineral oils and products of their distillation (29.3%), machinery and mechanical appliances and parts thereof (8.4%), ground vehicles (5.2%).
Mineral products excluded, exports went down by 4.7%, imports – 4%. Exports of goods of Lithuanian origin decreased by 5.8%, mineral products excluded – 8.9%.
Over the year (June 2025, against June 2024), exports increased by 3.2%, imports – 0.7%. The increase in exports was determined by the increase in exports of ground vehicles (15.7%), fertilizers (61%). The increase in imports was determined by an increase in imports of ground vehicles (22.4%), electrical machinery and equipment and parts thereof (23.3%). Mineral products excluded, exports increased by 3.1%, imports – 10.3%. Exports of goods of Lithuanian origin increased by 1.7%, mineral products excluded – 4.6%.
Over the year (January–June 2025, compared to the same period of 2024), exports decreased by 0.1%, imports increased by 6.2%. The decrease in exports was influenced by the decrease in exports of mineral fuels, mineral oils and products of their distillation (5.7%), ground vehicles (10.2%), machinery and mechanical appliances and parts thereof (7.1%). The increase in imports was determined by the increase in imports of electrical machinery and equipment and parts thereof (21.6%), ground vehicles (13.5%), natural calcium phosphates (4.4 t.). Mineral products excluded, exports increased by 1%, imports – 7.6%. Exports of goods of Lithuanian origin increased by 3.3%, mineral products excluded – 7.6%.
In January–June 2025, the most important export partners were Latvia (12.3%), Poland (10.3%), Germany (9%), while in imports – Poland (13.8%), Germany (12.8%), Latvia (8.1%). Most of the goods of Lithuanian origin were exported to Poland (9.9%), Germany (9.6%), the Netherlands (7.6%), Latvia (7.4%), the United States (7.1%).
In January–June 2025, the largest share in exports fell within mineral products (14.9%), machinery and mechanical appliances, electrical equipment (13.4%), products of the chemical and allied industries (11.7%), while in imports – mineral products (18.3%), machinery and mechanical appliances, electrical equipment (18.2%), products of the chemical and allied industries (12.4%). As for the goods of Lithuanian origin, the largest share in exports fell within mineral products (17.7%), furniture, lighting equipment, prefabricated buildings (10.9%), prepared foodstuffs, beverages and spirits, tobacco and manufactured tobacco substitutes (10.3%), machinery and mechanical appliances, electrical equipment (9.9%).</t>
  </si>
  <si>
    <t>„Artea“ banko užsakymu „Spinter“ atliktas gyventojų taupymo, investavimo ir kaupimo pensijai įpročių tyrimas atskleidė, kad Lietuvoje taupo 8 iš 10 lietuvių – 82 proc. Ir nors, dešimtmetį atliekamo tyrimo duomenimis, taupančiųjų nuo 2016 m. dalis išaugo beveik penktadaliu, vis tik visas savo išlaidas planuoja kiek daugiau nei pusė lietuvių – 52 proc. Žvelgiant į tyrimo duomenis, ekspertai atkreipia dėmesį į prasidėjusį vasaros sezoną, kai išlaidos poilsiui įprastai išauga, o tai išryškina biudžeto planavimo svarbą.
Planuojant šiltojo sezono keliones ne retai gyventojai ima svarstyti apie galimybę pasinaudoti vadinamaisiais vasaros kreditais – tai trumpalaikės vartojimo paskolos, skirtos ne būtiniausiems pirkiniams, o poilsiui. Nors toks sprendimas iš pirmo žvilgsnio gali pasirodyti finansiškai rizikingas, ekspertai ragina į tai žvelgti ne vien kritiškai, bet ir racionaliai – kaip į vieną iš finansinių srautų valdymo įrankių.
„Atostogų paskola savaime nėra nei gera, nei bloga – viską lemia aplinkybės ir finansinis pasirengimas. Jei žmogus žino, kiek jam tiksliai pinigų reikia, kaip ir kada grąžins skolą, o paskola leidžia išpildyti svarbius planus be ilgalaikių pasekmių, tai gali būti racionalus sprendimas. Tačiau vis dar pasitaiko atvejų, kai paskola imama impulsyviai, neplanuojant savo išlaidų, be aiškaus biudžeto, o tai jau kelia riziką tvariam finansų valdymui“, – sako „Artea“ banko Privačių klientų paslaugų vadovė dr. Dalia Kolmatsui.
Ne tik prabanga, bet ir planavimas
Pasak ekspertės, dalis gyventojų vis labiau įsisąmonina, kad kreditai nebūtinai turi būti siejami tik su nenumatytais atvejais ar būtinais pirkiniais. Jei paskola padeda suplanuoti ilgesnes ar svajonių atostogas, kurios kitaip būtų nepasiekiamos – tai tam tikra prasme tampa ilgalaikės gerovės investicija, ypač jei atostogos padeda atgauti jėgas ir emocinę pusiausvyrą.
„Kai kurios atostogos būna ne tik brangesnės, bet ir prasmingesnės – šeimos kelionė, ilgesnė išvyka ar ypatinga proga. Jei paskola padeda tai įgyvendinti nesukeliant spaudimo kitoms būtinoms išlaidoms, tai gali būti visai protingas pasirinkimas. Svarbu tik neapsigauti – atostogos nėra priežastis atsisakyti atsakomybės. Kuo aiškesnis biudžetas ir grąžinimo planas, tuo mažesnė rizika, kad poilsis vėliau virs papildomu stresu“, – pažymi dr. Dalia Kolmatsui.
Infliacija gali padėti sumažinti įmokas
Skolinimasis dažnai siejamas su atsakomybe ir ilgalaikiais įsipareigojimais, tačiau dabartinėje ekonominėje aplinkoje, kai susiduriame su infliacija, pinigų vertė ilgainiui mažėja – paskola, paimta šiandien, ateityje gali tapti santykinai mažesne finansine našta.
„Jei pajamos laikui bėgant didėja kartu su infliacija, o paskolos įmoka išlieka fiksuota, jos santykinė vertė mažėja – grąžinate tą pačią sumą, bet realiai ji sudaro mažesnę jūsų biudžeto dalį nei paskolos pradžioje“, – sako „Artea“ banko Privačių klientų paslaugų vadovė dr. Dalia Kolmatsui.
Žinoma, toks scenarijus galioja tik atsakingai įvertinus savo galimybes ir pasirinkus tinkamas paskolos sąlygas. „Svarbiausia – nesuprasti to kaip kvietimo skolintis bet kada ir bet kam. Bet jei paskola padeda įgyvendinti suplanuotą ir svarbų tikslą, o grąžinimas nesudaro disbalanso, infliacinė aplinka gali net palengvinti finansinę naštą ilguoju laikotarpiu“, – priduria ekspertė.
Pabaigai – apie poilsį su atsakomybe
Poilsis yra svarbi mūsų emocinės ir fizinės sveikatos dalis, tačiau kartu – ir finansinės disciplinos išbandymas. Todėl prieš priimant sprendimą dėl paskolos atostogoms verta įvertinti, ar ji tikrai prisidės prie geresnės savijautos ir nesukels papildomos įtampos vėliau.
„Sprendimas skolintis visada turi būti pasvertas – rekomenduočiau pasikalbėti su specialistais bei finansų konsultantais apie savo galimybes, pasitarti dėl biudžeto ir apgalvoti, kaip paskola įsilies į bendrą finansinį vaizdą. Tokie pokalbiai padeda žmonėms jaustis ramiau, kai sprendimas jau priimtas“, – sako „Artea“ banko Privačių klientų paslaugų vadovė dr. Dalia Kolmatsui.
Svarbu žinoti: pateikiama informacija yra rinkodaros pranešimas ir negali būti interpretuojama kaip rekomendacija, pasiūlymas ar kvietimas įsigyti ir (ar) naudoti bet kokius finansinius produktus ar paslaugas, negali būti jokio vėliau sudaryto sandorio pagrindas ar jo dalis, įskaitant Artea banko grupės įmonių teikiamas paslaugas ir platinamus produktus. Daugiau informacijos apie Artea banko produktus galite rasti www.artea.lt.
Daugiau informacijos:
Komunikacijos vadovas
Saulius Jarmalis
+370 612 16019
[email protected]
AB Artea
Šeimyniškių g. 1A, 09312, Vilnius</t>
  </si>
  <si>
    <t>Verslo transformaciją pradėjusi Šiaulių banko grupė 2024 m. demonstravo gerus veiklos rezultatus reikšmingai augdama visose veiklos srityse – augo paskolų ir indėlių portfeliai, grynosios paslaugų ir komisinių pajamos, klientų valdomas investicinis turtas.
Paskolų portfelis per metus išaugo 17 proc. ir viršijo 3,4 mlrd. eurų, klientų laikomų lėšų (indėlių) portfelis per metus augo 12 proc. ir pasiekė beveik 3,6 mlrd. eurų. Grynosios paslaugų ir komisinių pajamos per metus augo 44 proc. ir viršijo 29 mln. eurų.
Vienintelis viešai listinguojamas lietuviškas bankas ketina siūlyti išmokėti 50 proc. 2024 m. grynojo pelno, t. y. 0,061 euro akcijai, dividendų. Lietuvoje bankas turi apie 6000 mažmeninių akcininkų.
„2024 metais sėkmingai integravome INVL mažmeninį verslą į Šiaulių banko grupę, pristatėme atnaujintą ilgalaikę banko viziją ir strategiją bei pradėjome verslo transformaciją, kuri, tikime, atneš daugiau vertės mūsų klientams, akcininkams ir visuomenei.
Pradėję įgyvendinti strateginius projektus, tokius kaip pagrindinės bankininkystės platformos keitimą, pasirengimą prekės ženklo atnaujinimui, išlaikėme ir aukštą pelningumą bei paslaugų kokybę, sėkmingai valdydami rizikos rodiklius ir sąnaudas“, – sako banko Administracijos vadovas Vytautas Sinius.
Šiaulių bankas 2024 metais sėkmingai įgyvendino svarbias strategines iniciatyvas, kurios sustiprino banko pozicijas rinkoje ir užtikrino tvarų augimą. Vienas reikšmingiausių pasiekimų – sklandi INVL mažmeninio verslo integracija, leidusi išplėsti paslaugų pasiūlą ir suteikti klientams dar daugiau galimybių.
Bankas taip pat tęsia pagrindinės bankinės sistemos modernizavimą – projekto įgyvendinimas vyksta pagal planą ir leis užtikrinti didesnį efektyvumą bei geresnę klientų patirtį.
Siekdamas sustiprinti savo įvaizdį ir dar labiau atitikti klientų lūkesčius Šiaulių bankas taip pat pradėjo pasiruošimą atnaujinti prekės ženklą.
Šiaulių banko grupė per 2024 m. uždirbo 78,8 mln. eurų neaudituoto grynojo pelno – 5 proc. daugiau nei 2023 m. Veiklos pelnas prieš vertės sumažėjimą ir pelno mokestį siekė 107,3 mln. eurų – 3 proc. mažiau, palyginti su 2023 m., kai veiklos pelnas siekė 111,0 mln. eurų.
Didino finansavimo apimtis
Šiaulių banko grynosios palūkanų pajamos per metus augo 2 proc. ir siekė 160,2 mln. eurų.
Per metus augo visi pagrindiniai finansavimo segmentai, o bendras paskolų portfelis padidėjo 17 proc. (503 mln. eurų) iki 3,43 mlrd. eurų. Per metus pasirašyta 1,5 mlrd. eurų vertės naujų kreditavimo sutarčių, 14 proc. daugiau nei per 2023 m. (1,3 mlrd. eurų).
Šiaulių bankas per pastaruosius metus reikšmingai augino verslo finansavimo apimtis – per 12 mėnesių pasirašyta naujų verslo finansavimo sutarčių už 960 mln. eurų, o tai 29 proc. daugiau nei ankstesniais metais. Nuo 2024 m. pradžios verslo paskolų portfelis padidėjo 20 proc. (308 mln. eurų) ir viršijo 1,8 mlrd. eurų. Palankios verslo aplinkos sąlygos skatino investicijas ir suteikė papildomų galimybių plėtrai.
Šiaulių bankas, bendradarbiaudamas su Aplinkos ministerija ir Europos investicijų banku (EIB) pasirašė susitarimus dar 60 mln. eurų padidinti banko investicijas į daugiabučių namų atnaujinimo (modernizavimo) finansavimą.
Per metus naujų būsto paskolų sutarčių apimtys išaugo 21 proc. iki 213 mln. eurų. Nuo 2024 m. pradžios būsto paskolų portfelis augo 17 proc. (136 mln. eurų) ir viršijo 0,9 mlrd. eurų.
Naujų vartojimo sutarčių apimtys per metus išaugo 5 proc. iki 232 mln. eurų. Nuo 2024 m. pradžios vartojimo paskolų portfelis augo 19 proc. (57 mln. eurų) ir viršijo 0,35 mlrd. eurų.
Paskolų portfelio kokybė išlieka gera – per 2024–uosius buvo suformuota 11,3 mln. eurų atidėjinių paskoloms, t. y. 4 mln. eurų mažiau nei 2023 m.
Padėjo uždirbti klientams
Klientų indėlių portfelis nuo metų pradžios augo 12 proc. (383 mln. eurų) ir metų pabaigoje viršijo 3,5 mlrd. eurų. Per metus terminuotųjų indėlių suma išaugo 22 proc. (348 mln. eurų) ir viršijo 1,9 mlrd. eurų, o jų dalis visame indėlių portfelyje išaugo 5 procentiniais punktais iki 54 proc.
Bankas aktyviai veikė pirminė obligacijų rinkoje – per paskutinį 2024 metų ketvirtį organizuotos 10 emisijų, kurių bendra vertė siekė 42 mln. eurų. Per visus 2024 metus išleista obligacijų už 227 mln. eurų. „Nasdaq Baltic“ duomenimis, Šiaulių bankas yra vertybinių popierių platinimo lyderis Lietuvoje ir Baltijos šalyse bei išlaiko didžiausią investuotojų prekybos biržoje dalį Lietuvoje.
Šiaulių bankas toliau demonstruoja stiprius rezultatus turto valdymo srityje – klientų valdomas turtas (AuM) pasiekė 1,46 mlrd. eurų ir per metus išaugo 277 mln. eurų. Prie šio augimo prisidėjo tiek nauji klientų investicijų srautai, tiek teigiami turto valdymo rezultatai. Per 2024 metus Šiaulių banko turto valdymo įmonė „SB Asset Management“ II pakopos pensijų fondų klientams uždirbo 164,4 mln. eurų, o III pakopos pensijų fondų klientams – 19,8 mln. eurų. Bendrai per metus klientams sugeneruota 184,2 mln. eurų pelno.
Sėkmingai veiklą pradėjęs naujų investavimo galimybių Lietuvos mažmeniniams investuotojams atveriantis „SB alternatyvių investicijų fondas III“ 2024 m. pritraukė daugiau nei 6 mln. eurų ir fondo vienetų platinimas tęsiamas toliau.
Šiaulių bankas kviečia akcininkus, investuotojus, analitikus ir visus besidominčius į 2024 metų finansinių rezultatų ir aktualijų pristatymą internetiniame seminare. Pradžia – 2025 m. vasario 27 d. 8.30 val. (EET). Seminaras vyks anglų kalba. Kviečiame registruotis čia.</t>
  </si>
  <si>
    <t>Bankas „Artea“ suteikė 22,5 mln. eurų paskolą bendrovei „Vilnius BESS“, priklausančiai „E energija“ grupei, kurios vystomas projektas - didžiausias privatus baterijų parkas Lietuvoje, iškils netoli Vilniaus, Trakų rajone.
60 MW galios ir 120 MWh talpos baterijų parko statybos jau pradėtos, planuojama, kad parkas bus prijungtas prie LITGRID jau 2025 metų pabaigoje. Įgyvendinus projektą, ženkliai išaugs šalies balansavimo pajėgumai, o Lietuvos elektros sistema taps lankstesnė ir geriau pritaikyta atsinaujinančių šaltinių elektros energijos gamybos ir vartojimo kiekių šuoliams.
„Baterijų energijos kaupimo įrenginiai (angl. Battery Energy Storage System – BESS) yra strategiškai itin svarbūs Lietuvos energetikos sistemai, ypač atsižvelgiant į augantį atsinaujinančios energijos vaidmenį ir elektros tinklų stabilumo poreikį. Šis baterijų parkas prisidės stabilizuojant elektros energijos perdavimo tinklą, kuomet gamyba iš saulės ar vėjo elektrinių yra nepastovi, padės kompensuoti momentinius svyravimus, padidinti šalies nepriklausomybę nuo iškastinio kuro bei sumažinti elektros energijos importo kiekius.
Paskola Vilnius BESS projektui – tai mūsų tikslingas žingsnis remti pažangius sprendimus, kurie kuria lankstesnę, saugesnę ir efektyvesnę energetikos sistemą“, – sako „Artea“ banko Klaipėdos regiono verslo klientų vadovas Paulius Pališkis.
Į projekto įgyvendinimą investuojama virš 30 milijonų eurų. Be „Artea“ banko suteikto finansavimo, likusi suma bus finansuojama bendrovės akcininko lėšomis.
„Tai vienas pirmųjų tokio masto ir sudėtingumo baterijų energijos kaupimo projektų Lietuvoje. Juo ne tik integruojame naujausias technologijas į šalies energetikos sistemą, bet įgyvendiname sprendimus, kurie turi sisteminį poveikį. Vertiname mūsų finansavimo partnerių pasitikėjimą, kurie padeda įgyvendinti neeilinius projektus, darančius realų pokytį“, – sako Gediminas Uloza, „E energija“ grupės generalinis direktorius.
Šio projekto BESS sistemos tiekėjas – UAB „Nord energija“, statybos darbus atlieka UAB „Stiemo“, o LITGRID skirstyklos išplėtimą vykdo UAB „Energija futura“. Energijos prekybos ir pajamų optimizavimo paslaugas tieks regione pirmaujanti Suomijos bendrovė „Capalo Al Oy“.
Lietuvoje šiuo metu veikia apie 200 MW galios baterijų parkai, tačiau prognozuojama, kad iki 2030 m. baterijų parkų galia ženkliai išaugs. „Vilnius BESS“ įgyvendinamas projektas – svarbus žingsnis šio tikslo ir didesnio šalies energetinio saugumo link.</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</si>
  <si>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„Nors Turkija ir žavi savo pigesniu poilsiu, prieš keliaujant į šią šalį derėtų pasirūpinti kelionės draudimu, padėsiančiu išvengti didelių nenumatytų išlaidų susirgus, atšaukus skrydį ar praradus bagažą. Primename, kad tokiu draudimu be papildomų mokesčių gali naudotis „Artea“ banko kredito kortelių turėtojai. Ir ne tik kortelės savininkai – draudimas galioja ir drauge su jais vykstantiems šeimos nariams. Kalbant apie draudimą Turkijoje, svarbu prisiminti, kad šioje šalyje negalioja Europos sveikatos draudimo kortelė, todėl net ir prireikus pirmosios pagalbos, be kelionių draudimo gali tekti nemenkai susimokėti“, – pastebi dr. D. Kolmatsui.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Svarbu įsivertinti visas išlaidas
Anot ekspertės, nepriklausomai nuo to, kur atostogaujama, reikėtų tinkamai įsivertinti savo išlaidas. Dėl to poilsiui skirtą biudžetą reikėtų planuoti iš anksto.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Ekspertė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t>
  </si>
  <si>
    <t>Šiaulių bankas nuo gegužės 5 dienos tampa „Artea“. Keičiasi ne tik banko, bet grupės įmonių pavadinimai INVL pensijų fondus valdanti „SB Asset Management“ tampa „Artea Asset Management“, gyvybės draudimo bendrovė „SB draudimas“ tampa „Artea Life Insurance“, o „SB lizingas“ – „Artea lizingu“. Atnaujinama ir banko interneto svetainė, kuri bus pasiekiama www.artea.lt.
Prieš šį pokytį bankas atnaujina informacines sistemas, paslaugų savitarnas, interneto banką ir mobiliąsias programėles, todėl kurį laiką dalis banko paslaugų iš sekmadienio į pirmadienį neveiks.
Šiaulių banko interneto bankas ir mobilioji programėlė neveiks gegužės 5 d. nuo vidurnakčio iki 7 val. ryto;
Draudimo savitarna neveiks nuo gegužės 4 d. 16 val. iki gegužės 5 d. 7 val. ryto;
Pensijų savitarna neveiks nuo gegužės 4 d. 22 val. iki gegužės 5 d. 7 val. ryto;
„SB lizingo“ savitarna ir mobilioji programėlė gali patirti trikdžių nuo gegužės 4 d. 22 val. iki gegužės 5 d. 7 val. ryto.
Šiuo laikotarpiu klientai negalės:
prisijungti prie pensijų ir draudimo savitarnų, interneto banko ir mobiliosios programėlės bei atlikti jose veiksmų;
atlikti momentinių mokėjimų;
atsiskaityti e. parduotuvėse, taip pat už internetu įsigytas paslaugas, jeigu operacija tvirtinama per interneto banką;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t>
  </si>
  <si>
    <t>Artėjant gyventojų pajamų deklaracijų pateikimo terminui, Valstybinė mokesčių inspekcija (VMI) informuoja, kad balandžio pradžioje tą jau yra atlikę milijonas gyventojų. 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t>
  </si>
  <si>
    <t>Būsto ar naujo automobilio įsigijimas, atostogos Lietuvos pajūryje ar Pietų Europoje, įvairios pramogos ir buitį pagerinantys daiktai – visi šie poreikiai reikalauja tinkamo biudžeto paskirstymo. Balandžio 14-ąją – Finansinio raštingumo dieną Šiaulių banko privačių klientų paslaugų vadovė dr. Dalia Kolmatsui primena, kad finansinis saugumas yra kuriamas šeimoje ir norint užsitikrinti materialinę gerovę ir pasiekti savo finansinių tikslų, savo biudžetą planuoti yra būtina.
Viskas prasideda nuo biudžeto
Šiaulių banko užsakymu „Spinter“ tyrimai atliktos apklausos rezultatai rodo, kad tik 22 proc. gyventojų turi sudarę šeimos ar asmeninį finansinį planą, o iš jų beveik pusė (46 proc.) jį yra numatę tik iki dvejų metų laikotarpiui, kas rodo gana trumparegišką žvilgsnį į ateitį. Anot dr. D. Kolmatsui kiekvieno asmens ar šeimos finansų planavimo pamatas yra biudžetas. Be jo sudėtinga paskirstyti ir kontroliuoti savo išlaidas. Dėl to biudžeto sudarymui turėtų tekti itin didelis dėmesys.
„Planuojant biudžetą rekomenduojama vadovautis vadinamąja 50/30/20 taisykle. Pagal ją pusė asmens ar šeimos pajamų turėtų būti atidedama būtinosioms išlaidoms, tokioms kaip paskolų įmokos, komunaliniai mokesčiai, transporto ir maisto kaštai. 30 proc. pajamų turėtų tekti kintamosioms išlaidoms. Tai įvairūs nebūtini pirkiniai, išlaidos dovanoms, pramogoms, kelionėms. Likusi dalis turėtų būti skiriama taupymui ir investavimui. Pastaroji dalis leidžia užsitikrinti didesnį finansinį stabilumą, padeda pasiekti finansinių tikslų, apsaugoti lėšas nuo infliacijos ir padidinti savo kapitalą“, – sako dr. D. Kolmatsui.
Taupymui ir investavimui galima paskirti po dešimtadalį pajamų arba daugiau, nes jis padeda išvengti pinigų nuvertėjimo dėl infliacijos poveikio. Jei padengus visas būtinąsias ir kintamąsias išlaidas lieka laisvų lėšų, dr. D. Kolmatsui rekomenduoja jas taip pat investuoti.
Planuoti biudžetą rekomenduoja su sutuoktiniu
Apklausos duomenys rodo, kad tik 38 proc. šalies gyventojų finansinius sprendimus priima kartu su partneriu – daugumoje šeimų tai vis dar yra gana individualu. Tai rodo, kad šeimos finansų planavimas neretai lieka vieno žmogaus atsakomybė, o ne bendras abiejų partnerių projektas.
„Efektyvus biudžeto planavimas turėtų prasidėti nuo atviro pokalbio šeimoje – apie poreikius, prioritetus, tikslus ir atsakomybes. Tik kalbantis galima pasiekti ilgalaikį susitarimą, kuriuo abu partneriai vadovausis spręsdami finansinius klausimus. Planuojant kartu lengviau įsivardinti ir turimą biudžetą, kas padės finansinių tikslų pasiekti daug lengviau“, – sako Šiaulių banko privačių klientų paslaugų vadovė dr. Dalia Kolmatsui.
Svarbi finansų valdymo dalis – investavimas
Dr. D. Kolmatsui pažymi, kad dažnas gyventojas investavimą vis dar įsivaizduoja, kaip tik labai pasiturintiems gyventojams ar profesionalams tinkančią sritį. Visgi, anot ekspertės, investavimas turėtų būti svarbia kiekvienos šeimos efektyvaus finansų valdymo dalimi.
„Jei visas dėmesys skiriamas tik taupymui, tuomet dalis sutaupytų lėšų perkamosios galios prarandama dėl infliacijos. Kitaip tariant, paprasčiausiai atidedamos ir sąskaitoje ar „kojinėje“ laikomos santaupos, priklausomai nuo infliacijos lygio, sparčiau ar lėčiau, bet nuvertėja. Nuo to iš dalies padeda apsisaugoti santaupų laikymas banko indėlių pavidalu – už indėlius gaunamos palūkanos, kurios gali atsverti infliacijos poveikį ar jį sumažinti. Visgi ambicingesnis tikslas būtų iš savo santaupų uždirbti, o tai padeda padaryti būtent investavimas“, – pažymi dr. D. Kolmatsui.
Ekspertės teigimu, norint sėkmingai investuoti nereikia būti finansų rinkų žinovu. Šiandien kiekvienam yra prieinami įvairūs savo pinigus įdarbinti leidžiantys instrumentai, tokie kaip III pakopos pensijų ir kiti investiciniai fondai. Įsigijus jų vienetų investicijų valdymas patikimas profesionalams.
„Daugeliui gyventojų investuojant palankiausia orientuotis į ilgesnį laikotarpį ir periodiškai investuoti mažesnes sumas. Tai leidžia išvengti trumpalaikių rinkų svyravimų poveikio ir sumažinti rizikas. Taip pat svarbu pasirinkti asmeninius investavimo tikslus atitinkančią investavimo strategiją. Tai gali padėti padaryti kvalifikuoti profesionalai. Svarbu atminti, kad investavimas skirtas ne tik jaunimui, o net ir pradėjus penkiasdešimties ar vėliau galima spėti uždirbti reikšmingą turtą“, – sako dr. D. Kolmatsui.
Būtina pasirūpinti pakankama finansine pagalve
Tiesa, dr. D. Kolmatsui pažymi, kad visų laisvų santaupų skirti tik investavimui nereikėtų. Kiekvienai šeimai taip pat svarbu sukaupti pakankamą finansinę pagalvę, kuri užtikrintų stabilumą netikėto pajamų praradimo atveju ar susiklosčius kitoms nepalankioms aplinkybėms.
„Tokia finansinė pagalvė, kurios svarba šiais neramiais laikais tik didėja, turėtų prilygti bent 6 mėnesių šeimos būtinųjų išlaidų sumai. Šie pinigai gali būti laikomi einamojoje banko sąskaitoje arba kaip neterminuotas indėlis. Tad, jei toks finansinis rezervas dar nėra sukauptas, šeimos biudžete didesnis dėmesys turėtų tekti taupymui, kas mėnesį pagal galimybes atsidedant didesnę dalį pajamų“, – sako dr. D. Kolmatsui.
Dr. D. Kolmatsui pabrėžia, kad finansinės pagalvės lėšos neturėtų būti naudojamos įvairioms nebūtinosioms išlaidoms – pirkiniams ar kelionėms. Tam gali būti nelengva atsispirti, todėl svarbu ugdyti savo finansinę drausmę ir discipliną.
Finansiniai įpročiai formuojasi nuo mažens
Tinkamus finansinius įpročius, Šiaulių banko atstovės teigimu, svarbu ugdyti nuo pat mažens. Dėl to planuojant savo finansus pagrindinių finansinio raštingumo taisyklių verta mokyti ir savo vaikus. Mažųjų ugdymas gali prasidėti nuo paprastų dalykų. Pavyzdžiui, parduotuvėje ar kitose kasdienėse situacijose vaikams turėtų būti padedama suprasti pinigų vertę, paaiškinama, kad norint įsigyti vieną ar kitą dalyką pirmiausiai reikia sutaupyti tam tikrą sumą pinigų.
„Svarbu, kad vaikai išsiugdytų gebėjimą projektuoti tam tikrus finansinius tikslus ir jų siekti. Tam gali labai pasitarnauti dienpinigiai. Jie yra tarytum vaikų pajamos. Disponuodami jomis mažieji gali išmokti dalį pinigų atsidėti ateičiai, kontroliuoti savo išlaidas, netgi susiplanuoti biudžetą. Žinoma, svarbu vaikams ne tik kas savaitę ar mėnesį duoti tam tikrą sumą pinigų, bet ir patarti, kaip su jais elgtis, tuo pačiu paliekant pakankamai laisvės priimti savarankiškus sprendimus ir mokytis patiems. Pavyzdžiui, per savaitę išleidęs visus mėnesiui skirtingus dienpinigius, vaikas pajus to pasekmes ir geriau supras išlaidų kontroliavimo būtinybę“, – sako dr. D. Kolmatsui.
Ekspertės teigimu, su vyresniais vaikais ir paaugliais taip pat verta pradėti kalbėtis ir apie investavimą. Paaugliams taip pat gali būti verta atidaryti ir jų pirmąsias investicines sąskaitas ar bent apdrausti juos investiciniu gyvybės draudimu, pamažu generuojant finansinį pagrindą jų ateičiai. Tai gali paskatinti jaunuolius pačius daugiau domėtis investavimo pasauliu.
Anot dr. D. Kolmatsui, planuojant šeimos finansus, svarbiausia savo finansinės gerovės nepalikti likimo valiai, o imtis aktyvių veiksmų, kurie leistų užsitikrinti tvirtą finansinį pagrindą, efektyviau panaudoti savo pajamas ir iš papildomai uždirbti.
Svarbu: investicijų grąža yra susijusi su rizika, jų vertė gali ir didėti, ir mažėti, ankstesnės investicinės veiklos rezultatai negarantuoja būsimų rezultatų. Klientas yra pats atsakingas už savo investavimo sprendimą ir prisiima su investavimu susijusią riziką. Investicinės krypties rizikos lygis priklauso nuo ją sudarančių finansinių priemonių rizikos lygio, todėl būtina susipažinti su išsamesne informacija apie finansinių priemonių ypatumus ir rizikos veiksnius. Prieš priimdami sprendimą investuoti, išanalizuokite pasirinkto produkto taisykles, taikomus mokesčius, įvertinkite produkto strategiją bei susijusias rizikas bei susipažinkite su kitais produkto dokumentais.</t>
  </si>
  <si>
    <t>Šiaulių banko grupės turto valdymo įmonės „SB Asset Managment“ valdomi II ir III pakopos pensijų fondai juose kaupiantiems dalyviams per 2024 metus, atskaičius mokesčius, uždirbo 184,2 mln. eurų – daugiausiai per visą laikotarpį. Vidutinis bendrovės valdomuose II pakopos pensijų fonduose kaupiančiojo uždarbis pernai siekė 945 eurus, o III pakopoje – 533 eurus.
Labiausiai prie grąžos prisidėjo investicijos į IT
„SB Asset Managment“ valdomų II pakopos INVL pensijų fondų investicinė grąža 2024 metais siekė 16,6 proc. (lyginamasis indeksas* – 20,2%) II pakopos akcijų pensijų fondai, kuriuose įprastai rekomenduojama kaupti po 1974 m. gimusiems asmenims, per metus uždirbo 18,7 proc. (lyginamasis indeksas* – 23,2 %) Vyresniems II pakopos klientams pritaikytos gyvenimo ciklo strategijos, kuriose dalis turto nukreipta į saugesnes investicijas, tokias kaip obligacijos, pernai generavo 7,3 – 14,1 proc. grąžą (lyginamasis indeksas* – 7,1 – 17,1%).
„Lietuvos pensijų fondų dalyviai pernai gavo naudą iš pasaulinių kapitalo rinkų augimo ir technologijų sektoriaus plėtros. Būtent investicijos į IT sritį, kurios sudaro apie penktadalį fondų investicinio portfelio, pernai generavo didžiausią grąžą. Pensijų fondai buvo tas instrumentas, kuris leido Lietuvos gyventojams tiesiogiai gauti naudą iš pasaulinio technologijų proveržio. Reikšmingą įtaką turėjo ir regioninės investicijos – pavyzdžiui, į renovacijos projektus ir žemės ūkio sektorių Baltijos šalyse. Be šių krypčių netrukus grąžą turėtų pradėti duoti ir ankstesniu – 2021-2023 m. – laikotarpiu atliktos privačios alternatyviosios investicijos, kurios jau sudaro reikšmingą mūsų portfelio dalį ir tampa svarbiu stabilumo veiksniu“, – sako bendrovės „SB Asset Managment“ vadovas Vaidotas Rūkas.
Geografiniu požiūriu pusė „SB Asset Management“ valdomų pensijų fondų investicijų yra nukreiptos į Šiaurės Ameriką, kurioje investuojama į didžiąsias technologijų ir inovacijų kompanijas. Šeštadalis investicijų tenka Vakarų Europai, o dešimtadalis – Baltijos šalims. Likusią dalį sudaro investicijos į kitus regionus.
Išlaikė geriausią grąžos ir rizikos balansą
Lietuvos banko skelbiami duomenys** rodo, kad „SB Asset Managment“ valdomi akcijų II pakopos pensijų fondai per pastarųjų trejų metų laikotarpį demonstravo antrą geriausią investicinės grąžos rodiklį rinkoje ir, lyginant su kitų bendrovių valdomais fondais, išlaikė mažiausią rizikos lygį. Tai reiškia, kad „SB Asset Management“ fonduose kaupiantys investuotojai per šį laikotarpį ne tik uždirbo daugiau, bet ir susidūrė su mažesniais vertės svyravimais – t. y. galėjo džiaugtis patikimesniu ir stabilesniu augimu. Bendrovės konservatyvieji fondai per tą patį laikotarpį pasiūlė didžiausią grąžą ir šiuo požiūriu buvo rinkos lyderiai.
„Šie duomenys patvirtina, kad mūsų pasirinkta pensijų fondų valdymo strategija yra tvari ir duoda užtikrintą naudą investuotojams. Aukšta grąža ir žemesnė rizika yra du svarbiausi veiksniai, kurie leidžia mūsų klientams jaustis ramiai dėl savo ilgalaikių finansinių tikslų. Subalansuotas požiūris į investavimą leidžia pasiekti gerų rezultatų tiek trumpalaikėje, tiek ilgalaikėje perspektyvoje“, – sako V. Rūkas.
Iš viso „SB Asset Management“ valdomuose II ir III pakopų fonduose pensijai kaupia beveik 200 tūkst. gyventojų. Bendra INVL II pakopos pensijų fondų investicinė grąža nuo jų veiklos pradžios 2019 metais pasiekė 442,4 mln. eurų.
*Lyginamasis indeksas – valdymo įmonės pasirinktas rodiklis, su kurio reikšmės kitimu lyginama fondo investicijų portfelio investicinė grąža ir kuris investuotojui padeda įvertinti fondo valdytojo darbą, objektyviai palyginti pasiektą investicinę grąžą pagal numatytą investavimo strategiją bei parodo, kokio dydžio riziką fondo valdytojas yra linkęs prisiimti.
** https://www.lb.lt/lt/pf-veiklos-rodikliai#ex-1-1
Kaupiant pensijų fonduose yra prisiimama investavimo rizika. Pensijų kaupimo bendrovė negarantuoja pensijų fondų pelningumo. Pensijų fondo vieneto vertė gali ir kilti, ir kristi. Jūs galite atgauti mažiau nei investavote. Pensijų fondo praeities investicijų valdymo rezultatai negarantuoja tokių pačių rezultatų ir pelningumo ateityje. Praėjusio laikotarpio rezultatai nėra patikimas būsimų rezultatų rodiklis.</t>
  </si>
  <si>
    <t>„Artea“ mažina ekonomikos plėtros prognozes, bet Lietuva pajėgi suvaldyti grėsmes
„Artea“ bankas (anksčiau – Šiaulių bankas) apkarpė tiek šių, tiek ateinančių metų Lietuvos ekonomikos augimo prognozes.
Prognozuojama, kad dėl brangstančių paslaugų, didesnių akcizų ir CO2 dedamosios degalams vidutinė metinė infliacija šiemet sieks 3,6 proc., o kitąmet kainų augimas atslūgs iki 2,5 proc.
Darbo rinka išlieka atspari ir dinamiška, tačiau naujų darbo vietų vis dar sukuriama mažiau nei istorinis vidurkis. Prognozuojama, kad vidutinis nedarbo lygis šiais metais sieks 6,8 proc., o kitąmet – 7,1 proc.
Atlyginimai ir toliau augs sparčiai: šiemet – 8,7 proc., o 2026 m. – 7,8 proc.
Nors bazinį Lietuvos ekonomikos plėtros scenarijų tenka koreguoti, maža ir atvira Lietuvos ekonomika yra išmokusi ankstesnių krizių pamokas ir naujus išbandymus pasitinka gerai pasiruošusi.
Tvari ir subalansuota pastarųjų metų ekonominė raida, žemas privataus ir viešojo sektoriaus įsiskolinimas, sustiprėjusi namų ūkių perkamoji galia, sukaupti rezervai, diversifikuotas eksportas ir dinamiška darbo rinka Lietuvai padeda išlaikyti sveiką augimo inerciją bei užtikrina pakankamai manevro laisvės siekti užsibrėžtų investicinių ir atgrasymo tikslų“, – sako „Artea“ banko vyriausioji ekonomistė Indrė Genytė-Pikčienė, apžvelgdama Lietuvos ekonomikos perspektyvas.
Tikimasi, kad Lietuvos realus bendrasis vidaus produktas (BVP) šiemet išaugs 2,7 proc., o kitąmet – 2,5 proc. Anksčiau prognozuota, kad realaus BVP augimas tiek šiemet, tiek 2026 m. sieks 2,9 proc.
I. Genytės-Pikčienės teigimu, kad Lietuvos ekonomikos apsukas lėtins padidėjusios išorinės makroekonominės rizikos.
„Galimos muitų karų eskalacijos poveikis euro zonai yra ribotas. Nėra jis reikšmingas ir tiesiogiai Lietuvai bei pagrindinėms mūsų eksporto rinkoms. Be to, vertinama muitų karų įtakos euro zonos ekonomikai skaitinė išraiška nublanksta, palyginti su COVID pandemijos ar energetikos krizės pėdsakais Europos ekonomikoje“, – pastebi „Artea“ banko vyriausioji ekonomistė.
Anot jos, Europos gamintojai neturėtų labai baimintis pigios Kinijos produkcijos konkurencijos išaugusios dėl JAV muitų. Belgijos „Bruegel“ tyrimų centro atlikta analizė rodo, kad ES produkcijos ir Kinijos eksporto į JAV aibės persidengia nežymiai, tad pigios kiniškos produkcijos antplūdžio grėsmes patirtų tik labai nedidelė dalis gamintojų. Kita vertus, pigesnių Kinijos prekių gausa prisidėtų prie žemesnės infliacijos regione.
Išorės rizikas švelnins karpomos palūkanų normos ir gausesnis skolinimas
I. Genytė-Pikčienė prognozuoja, kad Europos centrinis bankas (ECB) šiemet bazines palūkanų normas karpys dar net tris kartus po 25 bazinius punktus ir metų gale populiariausios 6 ir 3 mėn. „Euribor“ tarpbankinės palūkanų normos nusistovės ties 1,5 proc. lygiu.
Mažėjant palūkanų normoms, ekonominį aktyvumą ir ciklinį atsigavimą vis labiau skatina sparčiai lengvėjanti paskolų aptarnavimo našta ir įsibėgėję finansavimo procesai.
„Kovą paskolų portfelis įmonėms augo beveik 15 proc. per metus, o gyventojams – 11 proc. Palūkanų normų kelionė žemyn ir gausesnis finansavimo srautas gaivino cikliškai jautresnes pramonės šakas, nekilnojamojo turto ir statybos sektorius“, – teigia I. Genytė-Pikčienė.
Paskolų aptarnavimo naštai sumažėjus ir gyventojai, ir įmonės atgavo daugiau finansinės erdvės ir ėmėsi įgyvendinti iki šiol atidėliotus sprendimus. Paskolų maržos susitraukė, o portfelio kokybė išlieka aukšta.
„Pagrindinis ECB pinigų politikos kelrodis – infliacijos spaudimas – euro zonoje atslūgo. Ilgainiui, vartotojų kainas pasieks ir beveik ketvirtadaliu atpigusios naftos įtaka. Europai, kuri importuoja doleriais įkainotas žaliavas, palankus ir dolerio atžvilgiu pastaruoju metu gerokai pabrangęs euras. Dėl stipresnės valiutos importuojamos žaliavos mūsų regionui pinga“, – pastebi „Artea“ banko vyriausioji ekonomistė.
Aukštesnę infliaciją stelbs spartesnis atlyginimų augimas
Aukštesnę infliaciją Lietuvoje šiemet lemia vietinės aplinkybės: nuo metų pradžios kilstelėti akcizai, įvesta CO2 dedamoji degalams bei jau kurį laiką stebima darbo kaštų ir paslaugų infliacijos spiralė. Dėl šių priežasčių vidutinė metinė infliacija šiemet sieks 3,6 proc., o kitąmet kainų augimas atslūgs iki 2,5 proc.
„Nors infliacija ir paūmėjusi, vis dėlto neigiamą jos įtaką vartotojų perkamajai galiai su kaupu kompensuoja spartus pajamų augimas“, – akcentuoja „Artea“ banko vyriausioji ekonomistė.
Pernai atlyginimų augimas išliko dviženklis ir siekė 10,2 proc. Dėl vangesnio ekonomikos pulso pastaruoju metu privačiame sektoriuje pajamos augo lėčiau. Bet sparčiau didėjo mažiausiai uždirbančiųjų bei viešojo sektoriaus darbuotojų atlyginimai. „Sodros“ duomenimis, dėl to daugiausiai ir mažiausiai uždirbančių apdraustųjų pajamų atotrūkis ir toliau mažėjo.
I. Genytė-Pikčienė prognozuoja, kad vidutinis bruto darbo užmokestis ir šiemet augs sparčiai – net 8,7 proc., o kitąmet – 7,8 proc., o darbo rinka išliks dinamiška: nedarbo lygis šiais metais sieks 6,8 proc., o 2026 – 7,1 proc.
„Nors dėl aukštesnių palūkanų normų įtakos ūkis vystėsi vangiau, darbo rinkos pulsas išliko aukštas, išvengėme masinių bankrotų ar bedarbystės šuolio. Vis dėlto, darbdaviai naujų darbuotojų vis dar ieško pasyviau nei anksčiau“, – teigia „Artea“ banko ekonomistė.
Nuo 2022 m. rugsėjo naujų darbo vietų per mėnesį įregistruojama mažiau nei naujų bedarbių, o šių metų sausio-balandžio mėnesiais vidutinis per mėnesį įregistruotų naujų darbo vietų skaičius buvo trečdaliu mažesnis nei penkerių metų vidurkis.
Nerimą kelia ir žemyn svyrančios pramonės įdarbinimo lūkesčių kreivės. Tuo tarpu, paslaugų sektoriuose – ypač transporto ir statybų – darbuotojų poreikis augs.
„Statybos kompanijų pajėgumai riboti, išaugo statybų paslaugų eksportas. Statybos paslaugų paklausa didės ir Lietuvoje tiek dėl prasidėjusio ciklinio nekilnojamojo turto rinkos atsigavimo, tiek dėl valstybės vykdomų ir planuojamų gynybos ir inžinerinių projektų“, – pastebi ekspertė.
Sparti ir ilgalaikė ekonomikos plėtra nėra garantuota
Anot ekonomistės, nerimą kelia išsikvėpęs Lietuvos produktyvumo augimas ir išsikvėpęs pritraukiamų užsienio investicijų srautas. Išaugęs išorės neapibrėžtumas, neslopstančios geopolitinės rizikos ir kertinių eksporto rinkų pažeidžiamumas neleidžia pamiršti, kad sparti ekonomikos plėtra nėra duotybė.
Tvariai ekonomikos plėtrai būtinas stabilumas ir palankios sąlygos. Išorinio geopolitinio ir ekonominio neapibrėžtumo laikais bent jau šalies viduje galiojančios taisyklės turėtų būtų kuo stabilesnės.
„Derėtų pasimokyti iš Estijos, kuri po skausmingos daugiametės recesijos pagaliau taiso ekonominės politikos klaidas ir atšaukia ekonomikos augimui žalingus pajamų ir kapitalo mokesčius.
Šis išaugusio neapibrėžtumo metas nėra tinkamas plataus masto mokesčių pertvarkai. Estijos pavyzdys rodo, kad rezultatas gali stipriai nuvilti. Vertėtų kliautis mažiau ekonomikai žalingų taršos, turto ar vartojimo mokesčių korekcijomis. Be to, svarbu, kad jau surenkamos pajamos į biudžetą būtų panaudotos taupiai ir taikliai“, – pastebi „Artea“ banko vyriausioji ekonomistė Indrė Genytė-Pikčienė.</t>
  </si>
  <si>
    <t>Prieš šventes pasižadame taupyti, tačiau pažadai dažnai subliūkšta susidūrus su realybe – pilnais pirkinių krepšiais ir emociniais sprendimais. Nors Velykos nėra laikomos tokia brangia švente kaip Kalėdos, neplanuotos išlaidos gali nemaloniai nustebinti. Šiaulių banko privačių klientų paslaugų vadovė dr. Dalia Kolmatsui atkreipia dėmesį: net ir be dovanų sezono, šventinis stalas, dekoracijos, kelionės pas artimuosius bei spontaniški pirkiniai gali tapti nemenka našta biudžetui. Jos išvengti padeda aiškus planas, atsargumas ir šiek tiek pasiruošimo.
Dr. D. Kolmatsui pastebi, kad, jei lietuviai vis labiau įpranta iš anksto planuoti savo kalėdines išlaidas, tai to paties dar negalima pasakyti apie kitas metų šventes, įskaitant Velykas. Neretam atrodo, kad didžiausia pavasario šventė finansiniu požiūriu nereikalauja tokio didelio dėmesio kaip Kalėdos, nes per Velykas nėra įprasta keistis dovanomis. Visgi tariamai mažesnė Velykų finansinė našta gali būti apgaulinga, o neplanuojant savo išlaidų piniginė gali paplonėti labiau, nei norėtųsi.
„Nepaisant planų taupyti ar švęsti kukliau, paprastai prieš Velykas tenka susidurti su išaugusiomis išlaidomis – ruošiamas šventinis stalas, namai puošiami dekoracijomis, vykstama aplankyti giminių ir artimųjų. Žinoma, keliaujama ne tuščiomis, o su vaišėmis. Taip pat dažnai nepamirštama ir vienos kitos, atrodytų, smukios dovanėlės vaikams. Per ilgąjį šventinį savaitgalį neretai aplankoma ir keletas skirtinguose miestuose gyvenančių artimųjų šeimų, o po to dar priimami svečiai pas save namuose. Visa tai gali lemti išties nemenkas išlaidas“, – sako dr. D. Kolmatsui.
Nesusidarius biudžeto piniginės plonėja sparčiau
Norint jas suvaldyti, finansų ekspertės teigimu, svarbu susidaryti šventinį biudžetą, kuriame būtų aiškiai išskirtos skirtingos išlaidų kategorijos ir joms numatytos sumos. Svarbiausia, kad planuojamos išlaidos neviršytų finansinių galimybių ir būtų suderinamos su šeimos įsipareigojimais bei atitiktų ilgesnio laikotarpio biudžetą.
„Šventinis biudžetas turėtų būti bendro šeimos ar asmeninio biudžeto dalimi. Kitaip tariant, jis turėtų būti sudaromas įvertinus visas kitas būtinąsias ir kintamąsias išlaidas. Reikėtų įsivertinti ir tokius dalykus, kaip šiemet dar laukiančios didesnės išlaidos. Pavyzdžiui, jei vasarą nusimato draugų vestuvės, vaikų krikštynos, jubiliejai, galbūt Velykų biudžetas iš tiesų turėtų būti kuklesnis. Taip pat reikėtų atsižvelgti ir į ateities finansinius bei taupymo tikslus, pasistengiant, kad prieš šventes pernelyg plačiai atverta piniginė nesutrukdytų jų pasiekti“, – sako dr. D. Kolmatsui.
Reikšmingos net ir smulkios Išlaidos
Anot dr. D. Kolmatsui, velykiniame biudžete turėtų atsispindėti ne tik išlaidos šventiniam stalui, bet ir planuojamų kelionių kaštai, dovanos, jei jas ketinama pirkti. Reikėtų įsivertinti išlaidas net ir tokioms, atrodytų, daug nekainuojančioms smulkmenoms kaip kiaušinių marginimo priemonės. Neretai būtent pigiausi pirkiniai reikšmingai išaugina bendras išlaidas, nes dėl jų tiesiog pernelyg nesukama galvos.
„Pavyzdžiui, svarstant kokius dažus pasirinkti margučiams, neretai nusprendžiama į prekių krepšelius įsidėti ir vienokių, ir kitokių, nes atrodo, kad tai nėra išlaidas smarkiai išauginti galintis pirkinys. Tas pats pasakytina ir apie įvairius maisto produktus. Tačiau susumavus kiekvieno papildomo pirkinio, kurio galbūt buvo galima atsisakyti, kainas gali susidaryti išties nemenka suma“, – pažymi dr. D. Kolmatsui.
Taupymo priešas – impulsyvumas
Apskritai, dr. D. Kolmatsui teigimu, impulsyvumas yra didžiausias taupymo priešas. Dėl to į parduotuves visuomet, o ypač prieš šventes, verta vykti susidarius konkrečių pirkinių sąrašą. Tai leidžia išvengti perteklinių pirkinių, kuriuos dažniausiai nulemia emocijos ir aiškaus plano neturėjimas.
„Jei apie tai, ką ruošite šventiniam stalui, galvojate tik atvykę į parduotuvę, beveik garantuotai išleisite daugiau nei turėdami mintyje konkrečius patiekalus ir jų ingredientų sąrašą. Tiesiog taip veikia žmonių psichologija – matant prieš akis daugybę prekių ir produktų nesunku jais susivilioti ir priimti impulsyvius, išlaidas didinančius sprendimus. Paprasčiausias pirkinių sąrašas ant lapelio ar telefone gali padėti tikrai nemažai sutaupyti. Tad prieš vykstant į parduotuves, tikrai verta investuoti šiek tiek laiko pasiruošimui“, – sako dr. D. Kolmatsui.
Svarbu nepakliūti į šventinių pasiūlymų pinkles
Galiausiai, anot finansų ekspertės, kontroliuojant savo šventines išlaidas svarbu aklai nepulti į akcijų ir specialių pasiūlymų glėbį. Protingai naudojantis nuolaidomis ir ieškant pigesnių prekių iš savo pirkinių sąrašo, išties galima sutaupyti. Tačiau bėgiojant paskui nuolaidas be jokio aiškaus plano dažniausiai tik dar daugiau išleidžiama ir prisiperkama dalykų, be kurių greičiausiai būtų galima apsieiti.
„Šventinių pasiūlymų gausa tikrai neretai pakiša koją. Dėl to visuomet reikėtų stengtis į visus specialius pasiūlymus ir nuolaidas žiūrėti atsargiai. Pavyzdžiui, verta sau užduoti klausimą – ar tikrai reikia trijų kokios nors prekės pakuočių už dviejų kainą? Galbūt užtektų nusipirkti tik vieną pakuotę? O galbūt to produkto apskritai nelabai reikia? Visai kitas reikalas, kai akcijų ieškoma tikslingai, siekiant konkretų produktą ar prekę įsigyti už žemesnę kainą. Tokiu atveju akcijų medžioklė gali pasitarnauti taupymui. Tiesa, taip pat reikėtų įvertinti, ar važinėjimas po skirtingas parduotuves neatsieis daugiau, nei leis sutaupyti specialus pasiūlymas“, – pažymi dr. D. Kolmatsui.
Anot dr. D. Kolmatsui, finansinė duobė po kiekvienų švenčių nėra neišvengiamas dalykas. Tinkamai planuojant ir kontroliuojant savo išlaidas, vengiant impulsyvių sprendimų Velykos gali būti išties gražia ir džiugia švente be rimtų pasekmių finansams.</t>
  </si>
  <si>
    <t>Pirmuoju pasirinkimu Lietuvos gyventojams ir verslui siekiantis tapti didžiausias ir ilgiausiai veikiantis lietuviškas Šiaulių bankas planuoja keisti prekių ženklą į „Artea“ ir po vienu pavadinimu bei ženklu suvienyti visas grupės įmones.
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Pasirinktas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Kaip atrodo naujasis prekių ženklas, galite žvilgtelėti čia.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Be prekių ženklo atnaujinimo bankas šiuo metu diegia itin modernią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
Daugiau informacijos:
Komunikacijos vadovas
Saulius Jarmalis
+370 612 16019
[email protected]
AB Šiaulių bankas
Šeimyniškių g. 1A, 09312, Vilnius</t>
  </si>
  <si>
    <t>Kaip rodo Šiaulių banko užsakymu kasmet „Spinter“ atliekamas gyventojų taupymo, investavimo ir kaupimo pensijai įpročių tyrimas, nuo 2016 iki 2024 m. investuojančių lietuvių skaičius išaugo dvigubai – nuo 13 iki 26 proc. Tyrimas atskleidžia, kad siekdami įdarbinti savo pinigus ir iš jų uždirbti, gyventojai renkasi įvairias priemones, o sparčiausiai auga įmonių akcijų bei obligacijų ir investicinių fondų populiarumas, o viešojoje erdvėje vis dar aktyviai aptariamos ir kriptovaliutos. Šiaulių banko grupės turto valdymo įmonės „SB Asset Managment“ vadovas Vaidotas Rūkas sako, kad investavimas šiandien yra prieinamas daugeliui, tačiau svarbu vengti naujokų neretai daromų klaidų ir pasirinkti tinkamą investavimo strategiją.
Investavimas gali būti naudingas kiekvienam
Anot V. Rūko, nors žmonių susidomėjimas finansų ir investavimo pasauliu didėja, dar manoma, kad sėkmės jame gali tikėtis tik profesionalai. Visgi, eksperto teigimu, nereikia būti profesionaliu investuotoju, kad ši veikla teiktų malonumą, leistų apsaugoti savo santaupas nuo infliacijos ar padidinti savo kapitalą.
„Investavimą galėčiau prilyginti važinėjimui dviračiu. Yra žmonių, kurie tai daro profesionaliai – dalyvauja varžybose, kelia sau aukštus tikslus, siekia rekordų ir skiria tam didžiąją dalį savo laiko. Tačiau dar daugiau žmonių dviračiais važinėjasi paprasčiausiai laisvalaikiu ir iš to gauna daug malonumo ir naudos. Išmokti važiuoti dviračiu gali būti sunku, skaudėti besimokant nubalnotus kelius. Tačiau įveikus šį etapą važiuoti dviračiu nepamirši visą gyvenimą“, – pažymi V. Rūkas.
Anot eksperto, lygiai tą patį galima pasakyti ir apie investavimą, su kuriuo santykis gali būti taip pat įvairus – nuo mėgėjiško iki pusiau profesionalaus ar profesionalaus domėjimosi. Kiekvienu atveju iš tokios veiklos galima gauti finansinės naudos, o taip pat praplėsti savo ekonomines, finansų ir verslo pasaulio žinias.
Svarbu atlikti namų darbus
V. Rūko teigimu, kaip ir pradedant važinėti dviračiu, žengiant pirmuosius investavimo žingsnius gali labai praversti profesionalų, o taip pat šioje srityje patirties jau turinčių draugų ar artimųjų patarimai.
„Prieš perkant dviratį paprastai yra šiek tiek pasidomima, pasikonsultuojama su ekspertais. Įdarbinant savo pinigus profesionalai taip pat gali padėti perprasti pagrindinius investavimo principus, atkreipti dėmesį į tam tikrus svarbius aspektus. Profesionalai greičiausiai nepadės uždirbti milijono per vieną naktį, bet tikrai galės patarti nuo ko pradėti ir kokių klaidų nedaryti – pavyzdžiui, neinvestuoti visų savo pinigų į vieną įmonę“, – teigia V. Rūkas.
Anot V. Rūko, naudingi gali būti ir investuojančių artimiausios aplinkos žmonių patarimai. Neretai draugų ar artimųjų klausti yra drąsiau nei profesionalų. Visgi, eksperto teigimu, besąlygiškai aplinkos rekomendacijomis kliautis taip pat nereikėtų, o sprendimus dėl investicijų į vieną ar kitą finansinį turtą svarbu priimti papildomai pasidomėjus patiems. Tam gali praversti specializuota investavimo literatūra ar leidiniai, taip pat verslo ir ekonomikos pasaulio naujienų sekimas.
Šaltas protas – geriausias investuotojo draugas
Eksperto teigimu, į investavimą taip pat labai svarbu žengti neturint nerealistiškų lūkesčių. Nereikėtų tikėtis praturtėti per naktį ar per savaitę. Pernelyg gerai skambantys investavimo sprendimai turėtų kelti įtarimą. Anot V. Rūko, taip pat svarbu įsisąmoninti, kad investavimas visuomet yra susijęs su nuostolių rizika. Paprastai rizikos lygis koreliuoja su investicinės grąžos dydžiu. Tad taikant į greitą ir didelę grąžą dažniausiai ir rizikuojama labiau.
„Kita investavimo taisyklė, kurią neretai yra sudėtinga priimti naujokams – rinkos svyravimai ir finansinio turto vertės nuosmukiai yra neatsiejama investavimo dalis. Net ir tai suprantat teoriškai, vis tiek yra sunku išlaikyti šaltą protą ir nepasiduoti emocijoms stebint turimų akcijų ar kitų vertybinių popierių vertės smukimą. Visgi trumpalaikiai vertės kritimai tikrai nėra pasaulio pabaiga. Investuotojai dažnai į tai žvelgia kaip į galimybę vertingų turto vienetų įsigyti pigiau. Žinoma, viskas priklauso nuo konkrečios investavimo strategijos ir portfelio, tačiau rinkose fiksuojamas akcijų ar indeksų nuosmukis tikrai nereiškia atsitraukimo būtinybės“, – pažymi V. Rūkas.
Lygiai taip pat prastus ir emocijomis paremtus sprendimus neretai priima pernelyg apakinti trumpalaikės sėkmės. V. Rūko teigimu, jei tam tikros akcijos sugeneravo didesnę, nei tikėtasi grąžą, dar nereiškia, kad būtina visas lėšas suinvestuoti vien tik į jas.
Tinkamai parinkta strategija – pusė darbo
Pasak V. Rūko, veiksmingiausias priešnuodis panikai, emocijoms ir impulsyvumui – gera investavimo strategija ir protingai diversifikuotas portfelis. Tokį turint net ir reikšmingas smukimas vienoje turto klasėje ar kategorijoje neatrodys toks baisus. Kuo investuojama suma yra didesnė, tuo apgalvota strategija ir portfelio diversifikavimas tampa svarbesni. Eksperto teigimu, investavimo strategija turėtų būti pasirenkama pagal kiekvieno toleranciją rizikai ir keliamus asmeninius investavimo tikslus.
„Jei tikslas yra apsaugoti santaupas nuo infliacijos galima rinktis saugesnį kelią ir didesnį svorį investiciniame portfelyje suteikti obligacijoms, kurių vertė svyruoja gerokai mažiau nei akcijų. Tačiau norint ne tik apsaugoti santaupas, bet ir jas padidinti, gali reikėti prisiimti daugiau rizikos ir didesnę dalį investicijų nukreipti į akcijas. Viešai žinoma paslaptis - rizikingą akcijų prigimtį švelnina bent du aspektai: laikas ir periodinis investavimas. Plačiai per pasaulį išskaidyto akcijų portfelio uždarbio tikimybė perkopia 90 proc. per ilgesnį nei 10 metų laikotarpį. Periodinis investavimas, kuomet reguliariai investuojama santykinai nedidelė pinigų suma, šią tikimybę dar labiau padidina. Tam tinka plačiai išskaidyti aktyviai ar pasyviai valdomi fondai“, – sako V. Rūkas.
Visas viltis sieti su kriptovaliutomis – rizikinga
V. Rūko teigimu, nemažai žmonių šiandien susidomi investicijomis į spekuliatyvų turtą – pavyzdžiui, kriptovaliutas. Tikėjimas uždarbiu iš jų paprastai yra grįstas dideliu bitkoino vertės augimu praeityje. Nemažai žmonių tikisi, kad taip atsitiks ir su kitomis kriptovaliutomis arba tiki tolimesniu bitkoino brangimu. Tačiau V. Rūko teigimu, tai tikrai nėra garantuota, o kriptovaliutos yra laikomos stipriai rizikinga investicija.
„Jei kriptovaliutos sudaro nedidelę investicinio portfelio dalį, tai gali derėti su protingo investavimo principais. Tačiau daug žmonių – ypač jaunų – į kriptovaliutas deda visas su investavimu susijusias viltis. Verta pažymėti, kad techniškai kriptovaliutų įsigijimas netgi nėra investavimas. Kriptovaliutos, bent jau kol kas, negeneruoja palūkanų ir nesuteikia dividendų, kaip, pavyzdžiui, akcijos ar obligacijos. Ar pavyks uždirbti iš kriptovaliutų priklauso tik nuo to, ar ateityje bus norinčių už jas mokėti brangiau. Tad kriptovaliutų pirkimas su tikslu užsidirbti yra spekuliacija. Be to, kriptovaliutų vertės svyravimai gali būti labai nenuspėjami, todėl tai nėra ta priemonė, nuo kurios reikėtų pradėti investuoti ar kuriai būtų verta skirti reikšmingą dalį savo laisvų lėšų“, – teigia V. Rūkas.
Investavimas – ne tik jauniems
V. Rūkas pažymi, kad investuoti galima pradėti praktiškai bet kuriuo gyvenimo etapu. Tik svarbu pasirinkti kiekvienu atveju geriausiai tinkančias priemones, tinkamai įvertinti susijusias rizikas ir investavimo strategijas.
„Statistiškai Lietuvoje pensijos sulaukę žmonės vidutiniškai gyvena dar dvidešimt metų. Tad pradėjus investuoti, pavyzdžiui, penkiasdešimties, vidutiniškai prieš akis laukia maždaug 35 metai, per kuriuos dėl sukaupto finansinio turto galima jaustis saugiau. Vyresniame amžiuje svarbiausia, kad pavienės investicijos nebūtų pernelyg rizikingos. Jaunesni gyventojai paprastai gali sau leisti didesnę riziką, tačiau taip pat neturėtų savo lėšų investuoti beatodairiškai“, – pažymi V. Rūkas.
Tinkamai pasiruošus ir skiriant šiek tiek laiko rinkų apžvalgai ir analizei, V. Rūko įsitikinimu, investavimą galima paversti svarbia asmeninių finansų valdymo dalimi, galinčia padėti užsitikrinti didesnį materialinį saugumą ir gerovę. Net ir tie, kurie patys nenori skirti laiko vertybinių popierių pirkimui ir pardavimui, turėtų apsvarstyti galimybę laisvas lėšas įdarbinti per instrumentus, kuriuose investicijos yra valdomos profesionalų. Tai yra geresnis sprendimas, nei leisti sąskaitoje esančioms santaupoms prarasti vertę.
Svarbu žinoti: investavimas susijęs su rizika. Investicijų vertė gali ir padidėti, ir sumažėti. Jūs galite atgauti mažiau nei investavote, taip pat galite netekti visos investuotos sumos. Prieš priimdami sprendimą investuoti išanalizuokite pasirinkto produkto dokumentus, įvertinkite taikomus mokesčius, investavimo strategiją bei rizikas. Laidoje pateikiama informacija yra rinkodaros pranešimas, ji negali būti interpretuojama kaip rekomendacija, pasiūlymas ar kvietimas įsigyti ir (ar) naudoti bet kokius finansinius produktus ar paslaugas, įskaitant Šiaulių banko grupės įmonių teikiamas paslaugas ir platinamus produktus. Daugiau informacijos: www.sb.lt.
Ieva Marija Černiauskaitė
Komunikacijos projektų vadovė
+370 616 10004</t>
  </si>
  <si>
    <t>„Artea“ bankas, kuris anksčiau vadinosi Šiaulių banku ir gegužės 5 dieną pakeitė pavadinimą, ragina savo klientus būti budrius. Naujuoju banko pavadinimu siekia pasinaudoti sukčiai, kurie pradėjo atakuoti gyventojus laiškais, siekdami išvilioti jų prisijungimo duomenis. Laiškų gauna ne tik šio banko, bet ir kitų finansinių institucijų klientai.
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tik vienu ženklu ar raide.
„Pranešimų apie gautus laiškus, kur prašoma suvesti prisijungimo duomenis, sulaukėme tiek iš savo, tiek ir iš kitų bankų klientų. Savo klientus, tiek prieš keisdami pavadinimą, tiek jį pakeitę, aktyviai informavome, kad šia situacija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„Artea“ kreipėsi į Nacionalinį kibernetinio saugumo centrą ir sukčių svetainę blokavo. Nepaisant to, sukčiai gali susikurti naujų svetainių. Vien šiemet „Artea“ prašymu blokuota apie 80 sukčių svetainių.</t>
  </si>
  <si>
    <t>Kviečiame į žiniasklaidos pusryčius, kurių metu „Artea“ banko vyriausioji ekonomistė Indrė Genytė-Pikčienė apžvelgs Lietuvos ekonomikos aktualijas ir pristatys banko prognozes.
• Data: gegužės 13 d., antradienį.
• Laikas: 10:00 val.
• Vieta: „Artea Asset Management“ biuras, Gynėjų g. 14, Vilnius.
Renginio metu I. Genytė-Pikčienė aptars:
kaip pasaulio ekonomikos tvarką paveiks nenuspėjama D. Trumpo politika;
Lietuvos kertinių eksporto rinkų būklę ir perspektyvas: geopolitinio neapibrėžtumo, muitų karų eskalacijos, pigios Kinijos produkcijos antplūdžio rizikas;
kokie veiksniai lemia Lietuvos ūkio atsparumą ir ar jis tvarus;
kokia numatoma palūkanų normų trajektorija ir kaip tai paveiks kreditavimo bei taupymo procesus Lietuvoje;
Lietuvos vartotojų lūkesčius, darbo rinkos tendencijas bei atsigavusios infliacijos priežastis ir įtaką vartotojų elgsenai;
sektorinę švieslentę: kokios ekonominės veiklos Lietuvoje šiemet labiau prisidės prie ekonomikos augimo;
nekilnojamojo turto rinkos tendencijas;
Lietuvos ekonominės politikos sprendimų poveikį tolesnei Lietuvos ūkio raidai.
Po pranešimo – laikas Jūsų klausimams ir komentarams.</t>
  </si>
  <si>
    <t>Atostogų sezonas – vienas aktyviausių laikotarpių ne tik keliautojams, bet ir sukčiams, ieškantiems galimybių pasipelnyti iš žmonių neatidumo. „Artea“ banko ekspertai praneša, kad jau gegužės pabaigoje pastebimas ypač suaktyvėjęs sezoninis sukčiavimas. 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 Kolmatsui
Netikros bilietų platformos: auganti rizika spontaniškiems pirkėjams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informaciją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ekspertė.
Apgyvendinimo rezervacijos: kai rizika slypi už platformos ribų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 Kolmatsui.
Valiutų keitimo rizikos: kaip atpažinti nesąžiningą pasiūlymą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 Kolmatsui išskiria, kad prieš keičiantis pinigus užsienyje, svarbu žinoti kuo daugiau informacijos apie valiutą.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Anot ekspertės,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 Kolmatsui.
Daugiau informacijos:
Projektų vadovė
Ieva Marija Černiauskaitė
+37061610004
[email protected]
AB Artea
Šeimyniškių g. 1A, 09312, Vilnius</t>
  </si>
  <si>
    <t>Siekdamas užbėgti nusikaltėliams už akių Šiaulių bankas perspėja savo klientus dėl galimų bandymų pasinaudoti planuojamu banko vardo ir prekės ženklo keitimu. Banko atstovai ragina gyventojus išlikti budrius, niekam nesuteikti prisijungimų prie savo e. bankininkystės ir nespausti įtartinų nuorodų.
Sukčiai siekia išnaudoti aktualijas
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 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 Kolmatsui.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„Gyventojams reikėtų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 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 Kolmatsui.
Kilus tam tikrų įtarimų, kad gali būti naudojamasi Šiaulių banko ar „Artea“ vardais, D. Kolmatsui ragina gyventojus susisiekti banko internetiniame puslapyje www.sb.lt nurodytais kontaktais.
„Sukčiavimų prevencijai ir gyventojų atsparumo didinimui dedame išties daug pastangų, siekiame informuoti savo klientus apie galimas apgaules dar iki joms paplintant, taikome pažangius technologinius sprendimus rizikoms sumažinti. Visgi gyventojams labai svarbu ir patiems rūpintis savo turto saugumu, domėtis kibernetiniu saugumu bei ugdyti apsisaugoti leidžiančius įpročius. Visuomet yra geriau per didelis įtarumas nei patiklumas“, – įsitikinusi D. Kolmatsui.</t>
  </si>
  <si>
    <t>Šiaulių bankas tapo „Artea“ banku. Naujas moderniai bet lietuviškai skambantis pavadinimas akcentuoja prieinamas, lanksčias ir modernias bankininkystės paslaugas verslo ir privatiems klientams bei siekį būti arčiau. Nuo šiol po vienu prekių ženklu „Artea“ suvienijamos visos banko grupės įmonių teikiamos paslaugos – nuo gyvybės draudimo, pensijų ir investicinių fondų iki vartojimo finansavimo, lizingo, kasdienės bankininkystės bei verslo.
Bankas taip pat atnaujino interneto svetainę, kuri pasiekiama www.artea.lt. „Artea“ vadinsis ir mobilioji banko programėlė.
„Artea“ pervadinti ir INVL II ar III pakopos pensijų fondai, „SB draudimas“ tapo „Artea Life Insurance“, o naujas „SB lizingo“ vardas – „Artea lizingas“.
„Naująjį istorijos puslapį verčiame turėdami didelį klientų pasitikėjimą, kuris įkvepia, o kartu įpareigoja išsaugoti ir išryškinti tai, ką klientai vertina labiausiai – esame ekspertiški, lankstūs, prieinami ir, svarbiausia, lietuviški. Užaugome ir tokiais tapome su Šiaulių banko vardu.
Vis dėlto, esame arčiau visos Lietuvos ir turime ambicijų tapti geriausiu banku – pirmuoju pasirinkimu šalies gyventojams bei verslui. Naujas pavadinimas – yra strateginis sprendimas, kuris sustiprins mūsų galimybes šio tikslo siekti“, – sako „Artea“ banko Administracijos vadovas Vytautas Sinius.
Banko skyrių iškabos keičiamos palaipsniui, tad dar kurį laiką klientai bei praeiviai matys ir Šiaulių banko pavadinimą. Pakeisti iškabas plačiausiame klientų aptarnavimo tinkle – daugiau nei pusšimtyje skyrių 34 šalies miestuose – šiek tiek užtruks, tačiau specialistai klientus pasitiks pasipuošę naujomis uniformomis ir atnaujinta atributika.
„Suprantame, kad tai didelis pokytis daugeliui mūsų klientų ir tikimės, kad jiems tai džiugi naujiena, kuri ateityje atneš ir daugiau naudų. Atnaujinsime savo bankininkystės platformą, tobulinsime paslaugas, vystysime naujus produktus, klientų aptarnavimo procesą, kad būtume dar arčiau kiekvieno kliento“, – sako „Artea“ Privačių klientų paslaugų vadovė dr. Dalia Kolmatsui.
Pavadinimą keičiantis bankas pasirūpino, kad klientams nieko daryti nereikėtų. Visi prisijungimai prie banko paslaugų, savitarnų adresai, taip pat sutartys, paslaugų įkainiai, klientų aptarnavimo skyriai išliks kaip buvę. Šiaulių banko mokėjimo kortelės galios toliau iki datos nurodytos ant kortelės.
Pasitelkė lietuvius kūrėjus
Ką reiškia naujas banko pavadinimas „Artea“? Tai simbolinis vardas, kuriame apjungiami elementai, perteikiantys banko viziją. Pavadinimas skamba, kaip lietuviškas žodis „artėja“. Per šiuolaikišką žodžio formą, grafinius identiteto ir logotipo elementus, atskleidžiamas modernumas, o pavadinime užkoduotas artumas yra ir įsipareigojimas klientams būti arčiau.
Naujus banko grafinius elementus įkvėpė tradiciniai lietuviški raštai ir tradiciniai simboliai. Tik dizaineriai jiems suteikė modernią formą, dinamiką, judesį.
Beje, prekių ženklo kūrybinė komanda buvo išskirtinai lietuviška. Strategai, menininkai, kūrėjai, fotografai, aktoriai, kurie vaidina reklamos klipuose – visi gyvena ir dirba Lietuvoje.
„Turėjome galimybių pasitelkti užsienio iliustratorius, prekių ženklų kūrėjus ir kitus ekspertus. Vis dėlto nusprendėme, kad niekas geriau nepajus lietuviškumo nei žmonės, kurie čia gyvena ir dirba. Jeigu kuriame banką Lietuvai, jo identitetą ir turėtų kurti lietuviai“, – pasakoja „Artea“ Rinkodaros ir komunikacijos vadovė.
Strateginis banko sprendimas
Strateginį sprendimą keisti pavadinimą bankas priėmė maždaug prieš metus. Į naujo pavadinimo kūrybos procesą buvo įsitraukę banko darbuotojai ir partneriai, teikę įvairiausias idėjas.
„Ieškodami žodžio, apibūdinančio glaudų ryšį su klientais, svarstėme net 80 skirtingų variantų, ir pasirinkome „Artea“, modernų, tačiau lietuviškai skambantį pavadinimą, kuris lengvai pritaikomas bei atpažįstamas ir tarptautiniame kontekste“, – sako „Artea“ Rinkodaros ir komunikacijos vadovė Raimonda Gudaitė.
Šiaulių banką pavadinti „Artea“ pasiūlė nepriklausomo banko Stebėtojų tarybos nario Tomo Okmano pasitelkta verslų vystytojo bei investuotojo „Tesonet“ komanda. Prie prekių ženklo kūrybos taip pat prisidėjo prekių ženklų strategijos ir dizaino grupė „Synthesis Consulting Group“ dizaino agentūra „Andstudio“, kūrybinė reklamos agentūra „Ogilvy“.
Viešai apie ketinimą keisti pavadinimą bankas pranešė kovo pradžioje – prieš visuotinį banko akcininkų susirinkimą, o kovo 31 dieną visuotiniame Šiaulių banko akcininkų susirinkime vienbalsiai priimtas sprendimas keisti pavadinimą į „Artea“ bankas. Gegužės 5 d. nauji banko įstatai su nauju pavadinimu įregistruoti Lietuvos juridinių asmenų registre – Šiaulių bankas oficialiai tapo „Artea“.</t>
  </si>
  <si>
    <t>Atėjus vasarai prasideda ir kvietimų į vestuves bei krikštynas sezonas, o kartu su jais – amžinas klausimas: ką padovanoti? Norintys išvengti standartinio „vokelio“ su grynaisiais pinigais, neretai turi pasukti galvą, kuo nustebinti savo artimuosius ir draugus. „Artea“ banko finansų rinkų departamento vadovė Eglė Džiugytė skatina pagalvoti ir apie investicines dovanas – jos tokios pat vertingos dovanojimo metu, tačiau turi potencialą reikšmingai padidinti savo vertę ateityje.
Vietoj grynųjų ‒ vertybiniai popieriai
Anot „Artea“ Finansų rinkų departamento vadovės E. Džiugytės, su investavimu susijusių dovanų dovanojimo tendencija, nors ir nėra tokia ryški kaip Vakarų šalyse, Lietuvoje tampa labiau pastebima. Ją lemia augantis gyventojų finansinis raštingumas ir geresnis pinigų įdarbinimo svarbos bei prasmės supratimas.
„Tokios dovanos kaip įmonių akcijos ar valstybių obligacijos, vertybinių popierių biržose kotiruojamų fondų (ETF) vienetai ar kitoks investicinis turtas kuria pridėtinę vertę ‒ ilgalaikėje perspektyvoje iš jų gaunama nauda gali didėti. Tradicinės fizinės dovanos priešingai ‒ dažnai greitai pasimiršta ar praranda aktualumą, neretai net ir visai nėra panaudojamos. Investicinės dovanos taip pat gali turėti ir simbolinę prasmę. Pavyzdžiui, jaunavedžiams vestuvių proga padovanotos investicinės priemonės gali simbolizuoti jų bendro gyvenimo pradžią“, ‒ sako E. Džiugytė.
E. Džiugytės teigimu, krikšto proga investicines dovanas galima dovanoti ir su tam tikru konkrečiu tikslu ‒ pavyzdžiui, padėti sukaupti lėšų pirmajam vaiko būstui ar mokslams. Tai vėliau gali tapti paskata vaikams labiau domėtis finansų pasauliu bei ugdyti savo finansinį raštingumą.
Tinkamą investavimo dovaną galima rasti kiekvienam
Pasak ekspertės, priklausomai nuo gavėjo amžiaus, investicinės dovanos gali įgyti skirtingas išraiškas. Jos taip pat priklauso ir nuo dovanojimo siekių bei konkrečiam gavėjui aktualių finansinių tikslų.
„Jaunesniems vaikams tėvai gali atidaryti papildomą sąskaitą savo vardu ir joje sukurti atžalai skirtą investicinį portfelį. Paauglio finansinio savarankiškumo jausmui didesnį efektą turbūt turės asmeninė sąskaita su padovanotomis įmonių akcijomis, obligacijomis, ETF fondų vienetais ar Vyriausybės skolos popieriais. Jau suaugusiems ir investavime patirties turintiems artimiesiems visuomet galima dovanoti įvairaus finansinio turto vienetus“, ‒ teigia E. Džiugytė.
Anot E. Džiugytės, dar daugiau galimybių dovanoti investicines dovanas atvėrė nuo šių metų pradžios Lietuvoje įsigaliojusi investicinė sąskaita. Tokia į ilgalaikius finansinius tikslus orientuota sąskaita supaprastina investavimo ir iš investicijų gautų pajamų deklaravimo procesą, todėl gali paskatinti dar daugiau gyventojų pradėti savo investavimo kelionę, o tuo pačiu ‒ dažniau dovanoti ir gauti su ja susijusias dovanas.
Investicinės dovanos gali būti ir materialios
Be abejo, turbūt būna progų, kai dovanoti nematerialius vertybinius popierius gali būti kiek nepatogu. Jei norisi įteikti ką nors apčiuopiamo, tačiau turinčio išliekamąją ir investicinę vertę, anot E. Džiugytės, geru sprendimu gali tapti aukso ar sidabro monetos.
„Jos puikiai tinka tokioms progoms kaip vestuvės ar jubiliejai. Tauriųjų metalų moneta estetiškoje dėžutėje gali tapti tiek simbolinę ar emocinę prasmę turinčia, tiek gavėjo finansiniams tikslams pasitarnaujančia dovana. Kita alternatyva ‒ meno kūriniai. Tačiau dovanojant juos reikalingas bent šioks toks meno srities išmanymas. Be to, gali būti sudėtinga pataikyti į individualų gavėjo skonį“, ‒ pažymi E. Džiugytė.
Galiausiai, anot „Artea“ banko atstovės, kiekvieno asmens finansinei gerovei ir laisvei gali pasitarnauti edukacinės knygos apie investavimą ar specialūs su tuo susiję mokymai bei kursai. Dėl to tai taip pat gali būti išties vertinga dovana ‒ ypač draugams ir artimiesiems, kurie nori, tačiau vis nesiryžta, pradėti įdarbinti savo santaupas.
Skatina rūpintis savo finansine gerove
Anot ekspertės, vienas iš finansinių dovanų privalumų yra tas, kad jas galima dovanoti turint įvairaus dydžio biudžetą. Prasmingą ir finansinės naudos suteikti galinčią investicinę dovaną įmanoma padovanoti, kad ir už 20-30 eurų. Svarbesnėmis progomis investicijoms gali būti skiriamos reikšmingesnės sumos. Tai priklauso nuo paties dovanojančiojo norų ir galimybių. Svarbu tai, kad investicinės priemonės gali uždirbti daugiau, nei joms išleista.
„Dar vienas privalumas ‒ vertybinių popierių neįmanoma pamesti ar fiziškai prarasti. Tačiau svarbiausia, kad dovanojant juos galima prisidėti prie artimųjų ar draugų finansinės gerovės ir paskatinti juos labiau rūpintis užtikrinta savo ateitimi. Iš esmės egzistuoja du požiūriai į pinigus ‒ pirmasis orientuotas į taupymą, o antrasis į galimybes uždirbti. Būtent pastarasis leidžia geriau pasirūpinti savo finansų tvarumu. Investicinės dovanos prisideda prie šio požiūrio skatinimo“, ‒ sako E. Džiugytė.
Dėl to, anot ekspertės, vietoje grynųjų ar naujų daiktų paieškų išties verta apsvarstyti investicinių dovanų galimybę. Tai gali padėti vaikams ar kitiems artimiesiems pasikloti tvirtesnį finansinį pagrindą ateičiai.</t>
  </si>
  <si>
    <t>Kiekvienam žmogui svarbu pasirūpinti santaupomis, kurios leistų jaustis finansiškai saugiai. Visgi paprasčiausiai banko sąskaitoje ar „kojinėje“ laikomos lėšos nuvertėja. Skaičiuojama, kad kasmet lietuviai dėl infliacijos praranda apie 100 mln. eurų perkamosios galios. Ekspertai teigia, kad siekiant, jog šeimos finansai nenuvertėtų, rekomenduojama dalį laisvų lėšų investuoti ir tokiu būdu uždirbti bei apsisaugoti nuo infliacijos poveikio.
Finansines pagalves plonina infliacija
Šiaulių banko privačių klientų paslaugų vadovė dr. D. Kolmatsui sako, kad pasirūpinti pakankama finansine pagalve dideliu neapibrėžtumu pasižyminčiame šiandienos pasaulyje yra itin svarbu. Ekspertės teigimu, vienišo asmens be finansinių įsipareigojimų finansinę pagalvę turėtų sudaryti bent 3 mėnesių būtinosioms išlaidoms prilygstanti suma. Vaikų turinčios šeimos su finansiniais įsipareigojimais „juodai dienai“ turėtų atsidėti dar daugiau – bent 6-12 mėnesių būtinųjų išlaidų dydžio sumą.
„Finansinės pagalvės užsitikrinimas yra vienas iš pagrindinių protingo asmeninių finansų valdymo tikslų, o taupymas yra esminė priemonė norint jo pasiekti. Kas mėnesį atsidedant dalį pajamų, galima sukaupti pakankamą sumą, kuri leistų neprarasti finansinio pagrindo staiga netekus pajamų šaltinio ar kito nenumatyto įvykio atveju. Visgi vien taupant ir kaupiant lėšas sąskaitoje, dalis pinigų vertės neišvengiamai prarandama dėl infliacijos. Kuo ji aukštesnė, tuo poveikis asmens santaupoms yra didesnis“, – sako dr. D. Kolmatsui.
Pavyzdžiui, jei metinė infliacija siekia 5 proc., o šeima turi 10 tūkst. eurų santaupų, tai per metus jos sukaupti pinigai netenka 500 eurų perkamosios galios. Jei tokio dydžio vidutinė metinė infliacija išsilaikytų 10 metų, tai šeimos santaupos per šį laikotarpį nuvertėtų 5 tūkst. eurų. Tačiau infliacija gali būti ir gerokai didesnė nei 5 proc. Pavyzdžiui, 2022 metais vidutinė metinė infliacija Lietuvoje siekė net 18,9 proc.* ir gerokai „apkarpė“ gyventojų sąskaitose ir grynais pinigais laikomų santaupų vertę.
Vien indėlių lėšų apsaugai gali nepakakti
Dėl šios priežasties, anot dr. D. Kolmatsui, šalia taupymo gyventojams rekomenduojama rinktis ir investavimą. Tik efektyviai įdarbinus lėšas galima jas apsaugoti nuo pinigų nuvertėjimo.
„Vienas iš paprasčiausių ir saugiausių būdų sumažinti infliacijos poveikį santaupoms yra indėliai. Padėjus indėlį banke už jį mokamos palūkanos. Tačiau jų dydis labai priklauso nuo makroekonominės situacijos ir Europos centrinio banko pinigų politikos. Nors paprastai infliacijai augant už indėlius siūlomos palūkanos didėja, tačiau neretai vien tokio uždarbio nepakanka pinigų nuvertėjimui kompensuoti. Nepaisant to, indėlių banke laikymas yra geresnis sprendimas nei paprasčiausias pinigų kaupimas sąskaitoje ar namuose. Verta paminėti, kad visi gyventojų indėliai iki 100 tūkst. eurų yra apdrausti valstybės, todėl tai yra labai saugi priemonė“, – sako dr. D. Kolmatsui.
Investicijas galima patikėti profesionalams
Galvojant apie didesnį uždarbį, dr. D. Kolmatsui teigimu, verta apsvarstyti įvairius kitus investavimo būdus, tokius kaip pensijų ir investiciniai fondai ar investicinis gyvybės draudimas. Renkantis juos investicijos yra patikimos profesionaliems investicijų valdytojams, todėl žmogui nereikia pačiam rūpintis jų valdymu.
„Pavyzdžiui, II ir III pakopos pensijų fondai yra specializuotos ilgalaikio investavimo priemonės, leidžiančios sukaupti papildomų lėšų senatvei. Investicijos pensijų fonduose paprastai yra gerai diversifikuotos ir orientuotos į uždarbio ilguoju laikotarpiu maksimizavimą. Toks investavimas šiandien yra tapęs viena iš pagrindinių priemonių oriai senatvės pensijai užsitikrinti, o tuo pačiu yra būdas efektyviai įdarbinti savo lėšas. Kaupiantiems II pakopos pensijų fonduose yra taikomos gyvenimo ciklo strategijos, kurios leidžia subalansuoti rizikos ir investicinės grąžos lygį, atsižvelgiant į investuotojo amžių. Papildomai pensijai kaupti galima ir III pakopoje“, – pažymi dr. D. Kolmatsui.
Profesionalų valdomi fondai gali būti naudingi ne tik kaupiant senatvei, bet ir norint uždirbti iš savo santaupų, tuo pačiu jas saugant nuo infliacijos. Investiciniai fondai leidžia rinktis geriausiai kiekvieno asmeninius finansinius tikslus atitinkančias investavimo strategijas. Dar viena galimybė – investicinis gyvybės draudimas, kuriame apjungiama draudimo apsauga ir investavimas į pasirinktas investicines kryptis. Tokia priemonė leidžia ne tik įdarbinti pinigus, bet ir gali padėti apsaugoti šeimos narių finansinę gerovę nelaimės atveju.
Investicijos į akcijas – ne tik Volstrito vilkams
Dr. D. Kolmatsui teigimu, norintys patys aktyviau įsitraukti į savo investicijų valdymą visuomet gali įsigyti įmonių akcijų ar obligacijų. Toks investavimas reikalauja didesnių žinių, gilesnio domėjimosi ekonominėmis ir verslo naujienomis bei tendencijomis, tačiau protingai valdant savo investicinį portfelį ir jį diversifikavus taip pat gali duoti gerų rezultatų.
„Dažnam investicijos į akcijas pirmiausiai asocijuojasi su Volstritu ar Londono vertybinių popierių birža. Tačiau uždirbti galima ir investuojant į vietinių įmonių akcijas per Baltijos biržą. Pavyzdžiui, įsigyti Lietuvos įmonių akcijų, kurių vertė per pastaruosius metus augo ir dešimtimis procentų.** Tad siekiant investicinės grąžos nebūtina orientuotis tik į tarptautinių technologijų ar kitų visame pasaulyje žinomų kompanijų akcijas“, – sako dr. D. Kolmatsui.
Anot dr. D. Kolmatsui, investicijos į akcijas paprastai yra susijusios su didesnėmis rizikomis, o norintys daugiau stabilumo dažnai renkasi įmonių ar valstybių platinamas obligacijas. Tai yra skolos vertybiniai popieriai, už kuriuos gaunamos palūkanos. Dažnai jos yra fiksuotos ir žemos rizikos , todėl obligacijos puikiai tinka mažą toleranciją rizikai turintiems asmenims. Ekspertė pažymi, kad Šiaulių bankas tarpininkauja prekiaujant akcijomis ir obligacijomis tiek Lietuvos, tiek užsienio rinkose.
Svarbu tinkamai paskirstyti biudžetą
Pasirinkus sau labiausiai tinkančias investavimo priemones svarbu nuspręsti, kokią dalį lėšų tokiu būdu įdarbinti. dr. D. Kolmatsui teigimu, galvojant apie tai verta vadovautis 50/30/20 taisykle paremta biudžeto paskirstymo strategija. Pagal ją pusė mėnesio pajamų skiriama būtinosioms išlaidoms, tokioms kaip būsto paskolų įmokos ar kiti finansiniai įsipareigojimai, maistui ir pan. 30 proc. pajamų atidedama kintamosioms išlaidoms, kurių paprastai atsiranda kiekvieną mėnesį. Tai išlaidos įvairiems nereguliariems pirkiniams ar dovanoms.
„Likusį penktadalį pajamų rekomenduojama skirti taupymui ir investavimui. Šią dalį galima skelti perpus, vieną dešimtadalį pajamų nukreipiant į taupymą – pavyzdžiui, indėlių pagalba, o kitą įdarbinant per investicinius fondus, investicijas į akcijas ar obligacijas. Žinoma, gali būti ir taip, kad būtinosioms išlaidoms padengti šeimai pakanka mažiau nei pusės pajamų. Tuomet taupymui ir investavimui galima skirti didesnę dalį“, – teigia dr. D. Kolmatsui.
Anot Šiaulių banko atstovės, gerai pasvėrus rizikas ir pasirinkus tinkamą investavimo strategiją galima apsisaugoti nuo infliacijos poveikio, padidinti savo kapitalą ir užsitikrinti gerovę ilgesnėje perspektyvoje. Visuomet svarbu tinkamai paskirstyti savo lėšas ir nepamiršti, kad su santaupomis nedarant nieko jų vertė mažėja.
* Šaltinis:https://www.lb.lt/lt/naujienos/duomenu-komentaras-2022-m-gruodzio-men-infliacija-pagal-suderinta-vartotoju-kainu-indeksa
** Šaltinis: https://nasdaqbaltic.com/statistics/lt/shares
Svarbu: Investicijų grąža yra susijusi su rizika, jų vertė gali ir didėti, ir mažėti, ankstesnės investicinės veiklos rezultatai negarantuoja būsimų rezultatų. Klientas yra pats atsakingas už savo investavimo sprendimą ir prisiima su investavimu susijusią riziką. Investicinės krypties rizikos lygis priklauso nuo ją sudarančių finansinių priemonių rizikos lygio, todėl būtina susipažinti su išsamesne informacija apie finansinių priemonių ypatumus ir rizikos veiksnius. Prieš priimdami sprendimą investuoti, išanalizuokite pasirinkto produkto taisykles, taikomus mokesčius, įvertinkite produkto strategiją bei susijusias rizikas bei susipažinkite su kitais produkto dokumentais.
Pensijų fondus valdo Šiaulių banko grupės turto valdymo įmonė UAB „SB Asset Management“. Sudaryta II pakopos pensijų kaupimo sutartis negalės būti nutraukta, išskyrus pirmą kartą sudarytą II pakopos pensijų kaupimo sutartį, kurią dalyvis turi teisę vienašališkai nutraukti per 30 kalendorinių dienų nuo šios sutarties sudarymo, apie tai raštu pranešęs pensijų kaupimo bendrovei.
Investicinio gyvybės draudimo paslaugas teikia gyvybės draudimo UAB “SB draudimas”.
Visa išdėstyta informacija yra reklaminio pobūdžio, kuri negali būti interpretuojama kaip rekomendacija, pasiūlymas ar kvietimas įsigyti ir (ar) kaupti lėšas Šiaulių banko grupės investiciniuose fonduose, pensijų fonduose ar sudaryti investicinio gyvybės draudimo sutartis, naudoti bet kokius finansinius produktus ar paslaugas, įskaitant Šiaulių banko grupės įmonių teikiamas paslaugas ir platinamus produktus. Daugiau informacijos galite rasti www.sb.lt.
Ieva Marija Černiauskaitė
Komunikacijos projektų vadovė
+370 616 10004</t>
  </si>
  <si>
    <t>© 2025, Naujienų agentūra ELTA. Visos teisės saugomos. Platinti ar kopijuoti be Eltos sutikimo draudžiama. Privatumo politika ir Naudojimosi taisyklės</t>
  </si>
  <si>
    <t>Šiaulių bankas gegužės mėnesį pakeis pavadinimą ir taps „Artea“ banku. Visuotinis banko akcininkų susirinkimas vienbalsiai priėmė sprendimą keisti vieno ilgiausiai veikiančių lietuviško banko pavadinimą.
„Tai – istorinė akimirka ir vienas didžiausių bei reikšmingiausių pokyčių mūsų banko istorijoje. Šį pokytį tiesiogiai pajus maždaug pusė milijono šalies gyventojų, mūsų banko grupės klientų, taip pat tūkstančiai įmonių – verslo klientų ir partnerių.
Siekiame ir toliau būti dar arčiau savo klientų, teikti prieinamas, lanksčias ir modernias bankininkystės paslaugas.
„Artea“ – daugiau nei naujas vardas. Tai strateginis banko pokytis, kuris apima ir mūsų paslaugas, požiūrį į klientus, partnerius, darbuotojus, investuotojus ir bendruomenę. Laukti liko nebedaug“, – sako Šiaulių banko Administracijos vadovas Vytautas Sinius.
Pavadinimą keičiantis Šiaulių bankas išlieka didžiausiu lietuviško kapitalo banku šalyje. Pagrindiniai jo akcininkai, Lietuvos verslo lyderiai „Invalda INVL“, „Tesonet Global“, „Willgrow“, valdanti bendrovę „Girteka“, bei tarptautinis Europos rekonstrukcijos ir plėtros bankas (ERPB) – nesikeičia. Bankas turi ir kelis tūkstančius smulkių akcininkų Lietuvoje.
„Artea“ lietuviškumas atskleidžiamas ir per lietuviškų raštų įkvėptus dizaino motyvus bei žodžio skambesį. „Artea“ skamba panašiai, kaip lietuviškas žodis „artėja“, su kuriuo siejama ir pavadinimo reikšmė.
Banko grupė šiam pokyčiui nuosekliai ruošėsi ir artimiausiu metu sutelks dėmesį į tai, kad keičiant pavadinimą klientai nepajustų nepatogumų ir galėtų nepertraukiamai bei sklandžiai naudotis įprastomis paslaugomis – nuo kasdienės bankininkystės iki investavimo ir sprendimų verslui. Atnaujinus prekių ženklą, banko grupės įmonės paslaugas teiks vienu vardu „Artea“.
Klientams teikiamos paslaugos nesikeis. Nesikeis nei banko sąskaitos, nei prisijungimai prie savitarnos ar interneto banko. Keisti sutarčių ar banko kortelių taip pat nereikės. Apie pokyčius bankas visus klientus informuos individualiai iš anksto. Numatoma, kad prekių ženklu „Artea“ bankas pradės veikti gegužės 5 dieną.
„Suprantame, kad tai didelis pokytis daugeliui mūsų klientų ir tikimės, kad ši naujiena juos nudžiugins – augančiame banke jie galės rinktis dar daugiau aukštos kokybės kasdienės bankininkystės, taupymo, investavimo paslaugų.
Jautėme, kad dabartinis banko pavadinimas, su kuriuo užaugome ir tapome tokiu banku, kokiu esame dabar, neatspindi mūsų masto ir ambicingų tikslų tapti geriausiu banku Lietuvoje ir pirmu pasirinkimu šalies gyventojams bei verslui. Siekiame tapti banku, su kuriuo norisi augti“, – sako V. Sinius.</t>
  </si>
  <si>
    <t>Bankas „Artea“ suteikė 22,5 mln. eurų paskolą bendrovei „Vilnius BESS“, priklausančiai „E energija“ grupei, kurios vystomas projektas – didžiausias privatus baterijų parkas Lietuvoje, iškils netoli Vilniaus, Trakų rajone.
60 MW galios ir 120 MWh talpos baterijų parko statybos jau pradėtos, planuojama, kad parkas bus prijungtas prie LITGRID jau 2025 metų pabaigoje. Įgyvendinus projektą, ženkliai išaugs šalies balansavimo pajėgumai, o Lietuvos elektros sistema taps lankstesnė ir geriau pritaikyta atsinaujinančių šaltinių elektros energijos gamybos ir vartojimo kiekių šuoliams.
„Baterijų energijos kaupimo įrenginiai (angl. Battery Energy Storage System – BESS) yra strategiškai itin svarbūs Lietuvos energetikos sistemai, ypač atsižvelgiant į augantį atsinaujinančios energijos vaidmenį ir elektros tinklų stabilumo poreikį. Šis baterijų parkas prisidės stabilizuojant elektros energijos perdavimo tinklą, kuomet gamyba iš saulės ar vėjo elektrinių yra nepastovi, padės kompensuoti momentinius svyravimus, padidinti šalies nepriklausomybę nuo iškastinio kuro bei sumažinti elektros energijos importo kiekius.
Paskola Vilnius BESS projektui – tai mūsų tikslingas žingsnis remti pažangius sprendimus, kurie kuria lankstesnę, saugesnę ir efektyvesnę energetikos sistemą“, – sako „Artea“ banko Klaipėdos regiono verslo klientų vadovas Paulius Pališkis.
Į projekto įgyvendinimą investuojama virš 30 milijonų eurų. Be „Artea“ banko suteikto finansavimo, likusi suma bus finansuojama bendrovės akcininko lėšomis.
„Tai vienas pirmųjų tokio masto ir sudėtingumo baterijų energijos kaupimo projektų Lietuvoje. Juo ne tik integruojame naujausias technologijas į šalies energetikos sistemą, bet įgyvendiname sprendimus, kurie turi sisteminį poveikį. Vertiname mūsų finansavimo partnerių pasitikėjimą, kurie padeda įgyvendinti neeilinius projektus, darančius realų pokytį“, – sako Gediminas Uloza, „E energija“ grupės generalinis direktorius.
Šio projekto BESS sistemos tiekėjas – UAB „Nord energija“, statybos darbus atlieka UAB „Stiemo“, o LITGRID skirstyklos išplėtimą vykdo UAB „Energija futura“. Energijos prekybos ir pajamų optimizavimo paslaugas tieks regione pirmaujanti Suomijos bendrovė „Capalo Al Oy“.
Lietuvoje šiuo metu veikia apie 200 MW galios baterijų parkai, tačiau prognozuojama, kad iki 2030 m. baterijų parkų galia ženkliai išaugs. „Vilnius BESS“ įgyvendinamas projektas – svarbus žingsnis šio tikslo ir didesnio šalies energetinio saugumo link.
Pranešimą paskelbė: Greta Mejerytė, UAB „INK agency“</t>
  </si>
  <si>
    <t>Du trečdaliai (65 proc.) Lietuvos gyventojų metus pradeda išsikėlę naujametinius tikslus, tačiau vos kiek mažiau nei dešimtadalis (9 proc.) jų įgyvendinimui visuomet nusimato biudžetą. Tą rodo Šiaulių banko iniciatyva tyrimų bendrovės „Spinter Research“ atliktos Lietuvos gyventojų apklausos duomenys. Šiaulių banko privačių klientų paslaugų vadovės dr. Dalios Kolmatsui teigimu, finansų planavimo įpročių stoka yra viena iš priežasčių, dėl kurios įgyvendinti naujametinių tikslų dažnai nepavyksta.
Beveik penktadalis (17 proc.) apklausos dalyvių atskleidė, kad siekdami savo tikslų pinigus dažniausiai leidžia spontaniškai, o 39 proc. respondentų nurodė, kad biudžetą naujametinių tikslų įgyvendinimui nusimato kartais. Pastarieji pažymi, kad tai priklauso nuo konkretaus tikslo. Biudžeto neplanuojantys ir pinigus leidžiantys spontaniškai dažniau pripažino aukštesnio išsimokslinimo ir vidutines pajamas gaunantys gyventojai.
„Daugelio Naujųjų metų tikslų įgyvendinimui reikia papildomų lėšų, o jų iš anksto nesuplanavus, gali būti sudėtinga metų pradžios entuziazmą paversti apčiuopiamais rezultatais. Tam, kad naujametiniai tikslai netaptų tuščiais pažadais, svarbu apgalvoti priemones, kuriomis jų bus siekiama. Tai apima ne tik pažadų sau laikymąsi, bet ir biudžeto planavimą. Finansų nusimatymas suteikia tikslų siekimui daugiau konkretumo, nuoseklumo ir demonstruoja tvirtesnį pasiryžimą pasiekti norimo pokyčio“, – sako Šiaulių banko privačių klientų paslaugų vadovė dr. D. Kolmatsui.
Ekspertė pažymi, kad biudžeto nusimatymas nereiškia, kad visą tikslų įgyvendinimui reikalingą sumą būtina turėti ir atsidėti iš karto. Jiems paprasčiausiai turėtų būti numatoma papildoma mėnesio išlaidų eilutė. Jei tikslai yra susiję su didesniais kaštais, gali tekti ieškoti papildomų finansavimo šaltinių ar mažinti kitas nebūtinąsias išlaidas – pavyzdžiui, atsisakyti tam tikrų pirkinių ar apkarpyti atostogų biudžetą. Svarbiausia, kad išlaidos naujametinių tikslų įgyvendinimui atitiktų galimybes ir nesukeltų sunkumų vykdant turimus finansinius įsipareigojimus.
Apklausos duomenys rodo, kad siekdami Naujųjų metų tikslų gyventojai daugiausiai lėšų skiria naujoms technologijoms ir įrangai (21 proc.), o taip pat knygoms, edukacijai ir hobiams (16 proc.). Toliau rikiuojasi išlaidos įvairiems mokymams, kursams ir kvalifikacijos tobulinimui (11 proc.) bei sporto klubams, sveikatingumo ar asmeninio trenerio paslaugoms (10 proc.) Dar 8 proc. gyventojų daugiausiai su naujametiniais tikslais susijusių išlaidų skiria kitoms sritims. Trečdalis (34 proc.) nurodė, kad siekdami naujametinių tikslų papildomų išlaidų nepatiria.
Su naujomis technologijoms dažniau yra susiję vyrų, o knygomis, edukacija ir hobiais – moterų naujametiniai tikslai. Išlaidas sporto klubams ir treneriams dažniau nurodė jaunesni respondentai.
„Be savišvietos, sporto ir geros savijautos siekių gyventojai metų sandūroje taip pat dažnai kelia finansinius tikslus. Esminiai finansų planavimo įpročiai, tokie kaip biudžeto planavimas, mėnesio pajamų paskirstymas skirtingoms reikmėms, išlaidų nusimatymas ir kontroliavimas, padeda lengviau įgyvendinti ne tik juos, bet ir leidžia daugiau pasiekti įvairiose asmeninio tobulėjimo srityse“, – teigia Šiaulių banko atstovė.
Lietuvos gyventojų apklausą tyrimų bendrovė „Spinter Research“ atliko 2025 metų sausio mėnesį. Iš viso buvo apklausta daugiau nei tūkstantis 18-75 metų amžiaus šalies gyventojų.
Pranešimą paskelbė: Gabrielė Butinavičiūtė, UAB „INK agency“</t>
  </si>
  <si>
    <t>Artėjant gyventojų pajamų deklaracijų pateikimo terminui, Valstybinė mokesčių inspekcija (VMI) informuoja, kad balandžio pradžioje tą jau yra atlikę milijonas gyventojų. 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
Svarbu žinoti: Investavimas yra susijęs su investavimo rizika. Visa išdėstyta informacija yra reklaminio pobūdžio, kuri negali būti interpretuojama kaip rekomendacija, pasiūlymas ar kvietimas kaupti lėšas „SB AssetManagement“ valdomuose pensijų fonduose ar sudaryti „SB draudimo“ investicinio gyvybės draudimo sutartį. Pateikiama informacija negali būti jokio vėliau sudaryto sandorio pagrindas. Nors šios reklaminio pobūdžio informacijos turinys yra pagrįstas šaltiniais, kurie yra laikomi patikimais, „SB AssetManagement“ ir AB Šiaulių bankas nėra atsakingi už šios informacijos netikslumus, pasikeitimus, taip pat ir nuostolius, kurių gali atsirasti, kai investicijos grindžiamos šia informacija.
Pranešimą paskelbė: Gabrielė Butinavičiūtė, UAB „INK agency“</t>
  </si>
  <si>
    <t>– „Artea“ bankas (anksčiau – Šiaulių bankas) apkarpė tiek šių, tiek ateinančių metų Lietuvos ekonomikos augimo prognozes.
– Prognozuojama, kad dėl brangstančių paslaugų, didesnių akcizų ir CO2 dedamosios degalams vidutinė metinė infliacija šiemet sieks 3,6 proc., o kitąmet kainų augimas atslūgs iki 2,5 proc.
– Darbo rinka išlieka atspari ir dinamiška, tačiau naujų darbo vietų vis dar sukuriama mažiau nei istorinis vidurkis. Prognozuojama, kad vidutinis nedarbo lygis šiais metais sieks 6,8 proc., o kitąmet – 7,1 proc.
– Atlyginimai ir toliau augs sparčiai: šiemet – 8,7 proc., o 2026 m. – 7,8 proc.
Nors bazinį Lietuvos ekonomikos plėtros scenarijų tenka koreguoti, maža ir atvira Lietuvos ekonomika yra išmokusi ankstesnių krizių pamokas ir naujus išbandymus pasitinka gerai pasiruošusi.
Tvari ir subalansuota pastarųjų metų ekonominė raida, žemas privataus ir viešojo sektoriaus įsiskolinimas, sustiprėjusi namų ūkių perkamoji galia, sukaupti rezervai, diversifikuotas eksportas ir dinamiška darbo rinka Lietuvai padeda išlaikyti sveiką augimo inerciją bei užtikrina pakankamai manevro laisvės siekti užsibrėžtų investicinių ir atgrasymo tikslų“, – sako „Artea“ banko vyriausioji ekonomistė Indrė Genytė-Pikčienė, apžvelgdama Lietuvos ekonomikos perspektyvas.
Tikimasi, kad Lietuvos realus bendrasis vidaus produktas (BVP) šiemet išaugs 2,7 proc., o kitąmet – 2,5 proc. Anksčiau prognozuota, kad realaus BVP augimas tiek šiemet, tiek 2026 m. sieks 2,9 proc.
I. Genytės-Pikčienės teigimu, kad Lietuvos ekonomikos apsukas lėtins padidėjusios išorinės makroekonominės rizikos.
„Galimos muitų karų eskalacijos poveikis euro zonai yra ribotas. Nėra jis reikšmingas ir tiesiogiai Lietuvai bei pagrindinėms mūsų eksporto rinkoms. Be to, vertinama muitų karų įtakos euro zonos ekonomikai skaitinė išraiška nublanksta, palyginti su COVID pandemijos ar energetikos krizės pėdsakais Europos ekonomikoje“, – pastebi „Artea“ banko vyriausioji ekonomistė.
Anot jos, Europos gamintojai neturėtų labai baimintis pigios Kinijos produkcijos konkurencijos išaugusios dėl JAV muitų. Belgijos „Bruegel“ tyrimų centro atlikta analizė rodo, kad ES produkcijos ir Kinijos eksporto į JAV aibės persidengia nežymiai, tad pigios kiniškos produkcijos antplūdžio grėsmes patirtų tik labai nedidelė dalis gamintojų. Kita vertus, pigesnių Kinijos prekių gausa prisidėtų prie žemesnės infliacijos regione.
Išorės rizikas švelnins karpomos palūkanų normos ir gausesnis skolinimas
I. Genytė-Pikčienė prognozuoja, kad Europos centrinis bankas (ECB) šiemet bazines palūkanų normas karpys dar net tris kartus po 25 bazinius punktus ir metų gale populiariausios 6 ir 3 mėn. „Euribor“ tarpbankinės palūkanų normos nusistovės ties 1,5 proc. lygiu.
Mažėjant palūkanų normoms, ekonominį aktyvumą ir ciklinį atsigavimą vis labiau skatina sparčiai lengvėjanti paskolų aptarnavimo našta ir įsibėgėję finansavimo procesai.
„Kovą paskolų portfelis įmonėms augo beveik 15 proc. per metus, o gyventojams – 11 proc. Palūkanų normų kelionė žemyn ir gausesnis finansavimo srautas gaivino cikliškai jautresnes pramonės šakas, nekilnojamojo turto ir statybos sektorius“, – teigia I. Genytė-Pikčienė.
Paskolų aptarnavimo naštai sumažėjus ir gyventojai, ir įmonės atgavo daugiau finansinės erdvės ir ėmėsi įgyvendinti iki šiol atidėliotus sprendimus. Paskolų maržos susitraukė, o portfelio kokybė išlieka aukšta.
„Pagrindinis ECB pinigų politikos kelrodis – infliacijos spaudimas – euro zonoje atslūgo. Ilgainiui, vartotojų kainas pasieks ir beveik ketvirtadaliu atpigusios naftos įtaka. Europai, kuri importuoja doleriais įkainotas žaliavas, palankus ir dolerio atžvilgiu pastaruoju metu gerokai pabrangęs euras. Dėl stipresnės valiutos importuojamos žaliavos mūsų regionui pinga“, – pastebi „Artea“ banko vyriausioji ekonomistė.
Aukštesnę infliaciją stelbs spartesnis atlyginimų augimas
Aukštesnę infliaciją Lietuvoje šiemet lemia vietinės aplinkybės: nuo metų pradžios kilstelėti akcizai, įvesta CO2 dedamoji degalams bei jau kurį laiką stebima darbo kaštų ir paslaugų infliacijos spiralė. Dėl šių priežasčių vidutinė metinė infliacija šiemet sieks 3,6 proc., o kitąmet kainų augimas atslūgs iki 2,5 proc.
„Nors infliacija ir paūmėjusi, vis dėlto neigiamą jos įtaką vartotojų perkamajai galiai su kaupu kompensuoja spartus pajamų augimas“, – akcentuoja „Artea“ banko vyriausioji ekonomistė.
Pernai atlyginimų augimas išliko dviženklis ir siekė 10,2 proc. Dėl vangesnio ekonomikos pulso pastaruoju metu privačiame sektoriuje pajamos augo lėčiau. Bet sparčiau didėjo mažiausiai uždirbančiųjų bei viešojo sektoriaus darbuotojų atlyginimai. „Sodros“ duomenimis, dėl to daugiausiai ir mažiausiai uždirbančių apdraustųjų pajamų atotrūkis ir toliau mažėjo.
I. Genytė-Pikčienė prognozuoja, kad vidutinis bruto darbo užmokestis ir šiemet augs sparčiai – net 8,7 proc., o kitąmet – 7,8 proc., o darbo rinka išliks dinamiška: nedarbo lygis šiais metais sieks 6,8 proc., o 2026 – 7,1 proc.
„Nors dėl aukštesnių palūkanų normų įtakos ūkis vystėsi vangiau, darbo rinkos pulsas išliko aukštas, išvengėme masinių bankrotų ar bedarbystės šuolio. Vis dėlto, darbdaviai naujų darbuotojų vis dar ieško pasyviau nei anksčiau“, – teigia „Artea“ banko ekonomistė.
Nuo 2022 m. rugsėjo naujų darbo vietų per mėnesį įregistruojama mažiau nei naujų bedarbių, o šių metų sausio-balandžio mėnesiais vidutinis per mėnesį įregistruotų naujų darbo vietų skaičius buvo trečdaliu mažesnis nei penkerių metų vidurkis.
Nerimą kelia ir žemyn svyrančios pramonės įdarbinimo lūkesčių kreivės. Tuo tarpu, paslaugų sektoriuose – ypač transporto ir statybų – darbuotojų poreikis augs.
„Statybos kompanijų pajėgumai riboti, išaugo statybų paslaugų eksportas. Statybos paslaugų paklausa didės ir Lietuvoje tiek dėl prasidėjusio ciklinio nekilnojamojo turto rinkos atsigavimo, tiek dėl valstybės vykdomų ir planuojamų gynybos ir inžinerinių projektų“, – pastebi ekspertė.
Sparti ir ilgalaikė ekonomikos plėtra nėra garantuota
Anot ekonomistės, nerimą kelia išsikvėpęs Lietuvos produktyvumo augimas ir išsikvėpęs pritraukiamų užsienio investicijų srautas. Išaugęs išorės neapibrėžtumas, neslopstančios geopolitinės rizikos ir kertinių eksporto rinkų pažeidžiamumas neleidžia pamiršti, kad sparti ekonomikos plėtra nėra duotybė.
Tvariai ekonomikos plėtrai būtinas stabilumas ir palankios sąlygos. Išorinio geopolitinio ir ekonominio neapibrėžtumo laikais bent jau šalies viduje galiojančios taisyklės turėtų būtų kuo stabilesnės.
„Derėtų pasimokyti iš Estijos, kuri po skausmingos daugiametės recesijos pagaliau taiso ekonominės politikos klaidas ir atšaukia ekonomikos augimui žalingus pajamų ir kapitalo mokesčius.
Šis išaugusio neapibrėžtumo metas nėra tinkamas plataus masto mokesčių pertvarkai. Estijos pavyzdys rodo, kad rezultatas gali stipriai nuvilti. Vertėtų kliautis mažiau ekonomikai žalingų taršos, turto ar vartojimo mokesčių korekcijomis. Be to, svarbu, kad jau surenkamos pajamos į biudžetą būtų panaudotos taupiai ir taikliai“, – pastebi „Artea“ banko vyriausioji ekonomistė Indrė Genytė-Pikčienė.
Pranešimą paskelbė: Gabrielė Butinavičiūtė, UAB „INK agency“</t>
  </si>
  <si>
    <t>„Artea“ bankas įspėja, kad šiuo metu pastebima itin didelio masto sukčiavimo ataka. Sukčiai siunčia el. laiškus, atkartojančius banko stilių, su kvietimu peržiūrėti dokumentus ir prisijungti prie interneto banko. „Artea“ banko ekspertai teigia, kad ši sukčiavimo schema itin pavojinga, nes atsiųstos nuorodos veda į netikras, banką atkartojančias svetaines, kuriose suvedus duomenis, šiuos pasisavina sukčiai.
Kaip veikia ši sukčiavimo schema?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Kaip apsisaugoti
D. 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 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 pabrėžia D. Kolmatsui.
„Artea“ bankas primena, kad jei kyla įtarimų dėl matomos nuorodos, gauto laiško ar SMS žinutės, prieš atliekant bet kokius veiksmus pasikonsultuokite su banko darbuotojais nemokamu tel. nr. +370 610 44447 arba el. paštu info@artea.lt.
Pranešimą paskelbė: Gabrielė Butinavičiūtė, UAB „INK agency“</t>
  </si>
  <si>
    <t>Šiaulių banko grupės turto valdymo įmonės „SB Asset Managment“ valdomi II ir III pakopos pensijų fondai juose kaupiantiems dalyviams per 2024 metus, atskaičius mokesčius, uždirbo 184,2 mln. eurų – daugiausiai per visą laikotarpį. Vidutinis bendrovės valdomuose II pakopos pensijų fonduose kaupiančiojo uždarbis pernai siekė 945 eurus, o III pakopoje – 533 eurus.
Labiausiai prie grąžos prisidėjo investicijos į IT
„SB Asset Managment“ valdomų II pakopos INVL pensijų fondų investicinė grąža 2024 metais siekė 16,6 proc. (lyginamasis indeksas* – 20,2%) II pakopos akcijų pensijų fondai, kuriuose įprastai rekomenduojama kaupti po 1974 m. gimusiems asmenims, per metus uždirbo 18,7 proc. (lyginamasis indeksas* – 23,2 %) Vyresniems II pakopos klientams pritaikytos gyvenimo ciklo strategijos, kuriose dalis turto nukreipta į saugesnes investicijas, tokias kaip obligacijos, pernai generavo 7,3 – 14,1 proc. grąžą (lyginamasis indeksas* – 7,1 – 17,1%).
„Lietuvos pensijų fondų dalyviai pernai gavo naudą iš pasaulinių kapitalo rinkų augimo ir technologijų sektoriaus plėtros. Būtent investicijos į IT sritį, kurios sudaro apie penktadalį fondų investicinio portfelio, pernai generavo didžiausią grąžą. Pensijų fondai buvo tas instrumentas, kuris leido Lietuvos gyventojams tiesiogiai gauti naudą iš pasaulinio technologijų proveržio. Reikšmingą įtaką turėjo ir regioninės investicijos – pavyzdžiui, į renovacijos projektus ir žemės ūkio sektorių Baltijos šalyse. Be šių krypčių netrukus grąžą turėtų pradėti duoti ir ankstesniu – 2021-2023 m. – laikotarpiu atliktos privačios alternatyviosios investicijos, kurios jau sudaro reikšmingą mūsų portfelio dalį ir tampa svarbiu stabilumo veiksniu“, – sako bendrovės „SB Asset Managment“ vadovas Vaidotas Rūkas.
Geografiniu požiūriu pusė „SB Asset Management“ valdomų pensijų fondų investicijų yra nukreiptos į Šiaurės Ameriką, kurioje investuojama į didžiąsias technologijų ir inovacijų kompanijas. Šeštadalis investicijų tenka Vakarų Europai, o dešimtadalis – Baltijos šalims. Likusią dalį sudaro investicijos į kitus regionus.
Išlaikė geriausią grąžos ir rizikos balansą
Lietuvos banko skelbiami duomenys** rodo, kad „SB Asset Managment“ valdomi akcijų II pakopos pensijų fondai per pastarųjų trejų metų laikotarpį demonstravo antrą geriausią investicinės grąžos rodiklį rinkoje ir, lyginant su kitų bendrovių valdomais fondais, išlaikė mažiausią rizikos lygį. Tai reiškia, kad „SB Asset Management“ fonduose kaupiantys investuotojai per šį laikotarpį ne tik uždirbo daugiau, bet ir susidūrė su mažesniais vertės svyravimais – t. y. galėjo džiaugtis patikimesniu ir stabilesniu augimu. Bendrovės konservatyvieji fondai per tą patį laikotarpį pasiūlė didžiausią grąžą ir šiuo požiūriu buvo rinkos lyderiai.
„Šie duomenys patvirtina, kad mūsų pasirinkta pensijų fondų valdymo strategija yra tvari ir duoda užtikrintą naudą investuotojams. Aukšta grąža ir žemesnė rizika yra du svarbiausi veiksniai, kurie leidžia mūsų klientams jaustis ramiai dėl savo ilgalaikių finansinių tikslų. Subalansuotas požiūris į investavimą leidžia pasiekti gerų rezultatų tiek trumpalaikėje, tiek ilgalaikėje perspektyvoje“, – sako V. Rūkas.
Iš viso „SB Asset Management“ valdomuose II ir III pakopų fonduose pensijai kaupia beveik 200 tūkst. gyventojų. Bendra INVL II pakopos pensijų fondų investicinė grąža nuo jų veiklos pradžios 2019 metais pasiekė 442,4 mln. eurų.
*Lyginamasis indeksas – valdymo įmonės pasirinktas rodiklis, su kurio reikšmės kitimu lyginama fondo investicijų portfelio investicinė grąža ir kuris investuotojui padeda įvertinti fondo valdytojo darbą, objektyviai palyginti pasiektą investicinę grąžą pagal numatytą investavimo strategiją bei parodo, kokio dydžio riziką fondo valdytojas yra linkęs prisiimti.
** https://www.lb.lt/lt/pf-veiklos-rodikliai#ex-1-1
Kaupiant pensijų fonduose yra prisiimama investavimo rizika. Pensijų kaupimo bendrovė negarantuoja pensijų fondų pelningumo. Pensijų fondo vieneto vertė gali ir kilti, ir kristi. Jūs galite atgauti mažiau nei investavote. Pensijų fondo praeities investicijų valdymo rezultatai negarantuoja tokių pačių rezultatų ir pelningumo ateityje. Praėjusio laikotarpio rezultatai nėra patikimas būsimų rezultatų rodiklis.
Rekomenduojame atsakingai ir kruopščiai pasirinkti pensijų fondą, atkreipti dėmesį į su investicijomis susijusias patiriamas rizikas, taikomus atskaitymus bei atidžiai perskaityti pensijų fondo taisykles, kurios yra neatsiejama pensijų kaupimo sutarties dalis. Juos rasite www.sb.lt puslapyje . Visa išdėstyta informacija yra reklaminio pobūdžio, kuri negali būti interpretuojama kaip rekomendacija, pasiūlymas ar kvietimas kaupti lėšas „SB Asset Management“ valdomuose pensijų fonduose. Pateikiama informacija negali būti jokio vėliau sudaryto sandorio pagrindas. Nors šios reklaminio pobūdžio informacijos turinys yra pagrįstas šaltiniais, kurie yra laikomi patikimais, „SB Asset Management“ ir AB Šiaulių bankas nėra atsakingi už šios informacijos netikslumus, pasikeitimus, taip pat ir nuostolius, kurių gali atsirasti, kai investicijos grindžiamos šia informacija.
Pranešimą paskelbė: Gabrielė Butinavičiūtė, UAB „INK agency“</t>
  </si>
  <si>
    <t>Kaip rodo Šiaulių banko užsakymu kasmet „Spinter“ atliekamas gyventojų taupymo, investavimo ir kaupimo pensijai įpročių tyrimas, nuo 2016 iki 2024 m. investuojančių lietuvių skaičius išaugo dvigubai – nuo 13 iki 26 proc. Tyrimas atskleidžia, kad siekdami įdarbinti savo pinigus ir iš jų uždirbti, gyventojai renkasi įvairias priemones, o sparčiausiai auga įmonių akcijų bei obligacijų ir investicinių fondų populiarumas, o viešojoje erdvėje vis dar aktyviai aptariamos ir kriptovaliutos. Šiaulių banko grupės turto valdymo įmonės „SB Asset Managment“ vadovas Vaidotas Rūkas sako, kad investavimas šiandien yra prieinamas daugeliui, tačiau svarbu vengti naujokų neretai daromų klaidų ir pasirinkti tinkamą investavimo strategiją.
Investavimas gali būti naudingas kiekvienam
Anot V. Rūko, nors žmonių susidomėjimas finansų ir investavimo pasauliu didėja, dar manoma, kad sėkmės jame gali tikėtis tik profesionalai. Visgi, eksperto teigimu, nereikia būti profesionaliu investuotoju, kad ši veikla teiktų malonumą, leistų apsaugoti savo santaupas nuo infliacijos ar padidinti savo kapitalą.
„Investavimą galėčiau prilyginti važinėjimui dviračiu. Yra žmonių, kurie tai daro profesionaliai – dalyvauja varžybose, kelia sau aukštus tikslus, siekia rekordų ir skiria tam didžiąją dalį savo laiko. Tačiau dar daugiau žmonių dviračiais važinėjasi paprasčiausiai laisvalaikiu ir iš to gauna daug malonumo ir naudos. Išmokti važiuoti dviračiu gali būti sunku, skaudėti besimokant nubalnotus kelius. Tačiau įveikus šį etapą važiuoti dviračiu nepamirši visą gyvenimą“, – pažymi V. Rūkas.
Anot eksperto, lygiai tą patį galima pasakyti ir apie investavimą, su kuriuo santykis gali būti taip pat įvairus – nuo mėgėjiško iki pusiau profesionalaus ar profesionalaus domėjimosi. Kiekvienu atveju iš tokios veiklos galima gauti finansinės naudos, o taip pat praplėsti savo ekonomines, finansų ir verslo pasaulio žinias.
Svarbu atlikti namų darbus
V. Rūko teigimu, kaip ir pradedant važinėti dviračiu, žengiant pirmuosius investavimo žingsnius gali labai praversti profesionalų, o taip pat šioje srityje patirties jau turinčių draugų ar artimųjų patarimai.
„Prieš perkant dviratį paprastai yra šiek tiek pasidomima, pasikonsultuojama su ekspertais. Įdarbinant savo pinigus profesionalai taip pat gali padėti perprasti pagrindinius investavimo principus, atkreipti dėmesį į tam tikrus svarbius aspektus. Profesionalai greičiausiai nepadės uždirbti milijono per vieną naktį, bet tikrai galės patarti nuo ko pradėti ir kokių klaidų nedaryti – pavyzdžiui, neinvestuoti visų savo pinigų į vieną įmonę“, – teigia V. Rūkas.
Anot V. Rūko, naudingi gali būti ir investuojančių artimiausios aplinkos žmonių patarimai. Neretai draugų ar artimųjų klausti yra drąsiau nei profesionalų. Visgi, eksperto teigimu, besąlygiškai aplinkos rekomendacijomis kliautis taip pat nereikėtų, o sprendimus dėl investicijų į vieną ar kitą finansinį turtą svarbu priimti papildomai pasidomėjus patiems. Tam gali praversti specializuota investavimo literatūra ar leidiniai, taip pat verslo ir ekonomikos pasaulio naujienų sekimas.
Šaltas protas – geriausias investuotojo draugas
Eksperto teigimu, į investavimą taip pat labai svarbu žengti neturint nerealistiškų lūkesčių. Nereikėtų tikėtis praturtėti per naktį ar per savaitę. Pernelyg gerai skambantys investavimo sprendimai turėtų kelti įtarimą. Anot V. Rūko, taip pat svarbu įsisąmoninti, kad investavimas visuomet yra susijęs su nuostolių rizika. Paprastai rizikos lygis koreliuoja su investicinės grąžos dydžiu. Tad taikant į greitą ir didelę grąžą dažniausiai ir rizikuojama labiau.
„Kita investavimo taisyklė, kurią neretai yra sudėtinga priimti naujokams – rinkos svyravimai ir finansinio turto vertės nuosmukiai yra neatsiejama investavimo dalis. Net ir tai suprantat teoriškai, vis tiek yra sunku išlaikyti šaltą protą ir nepasiduoti emocijoms stebint turimų akcijų ar kitų vertybinių popierių vertės smukimą. Visgi trumpalaikiai vertės kritimai tikrai nėra pasaulio pabaiga. Investuotojai dažnai į tai žvelgia kaip į galimybę vertingų turto vienetų įsigyti pigiau. Žinoma, viskas priklauso nuo konkrečios investavimo strategijos ir portfelio, tačiau rinkose fiksuojamas akcijų ar indeksų nuosmukis tikrai nereiškia atsitraukimo būtinybės“, – pažymi V. Rūkas.
Lygiai taip pat prastus ir emocijomis paremtus sprendimus neretai priima pernelyg apakinti trumpalaikės sėkmės. V. Rūko teigimu, jei tam tikros akcijos sugeneravo didesnę, nei tikėtasi grąžą, dar nereiškia, kad būtina visas lėšas suinvestuoti vien tik į jas.
Tinkamai parinkta strategija – pusė darbo
Pasak V. Rūko, veiksmingiausias priešnuodis panikai, emocijoms ir impulsyvumui – gera investavimo strategija ir protingai diversifikuotas portfelis. Tokį turint net ir reikšmingas smukimas vienoje turto klasėje ar kategorijoje neatrodys toks baisus. Kuo investuojama suma yra didesnė, tuo apgalvota strategija ir portfelio diversifikavimas tampa svarbesni. Eksperto teigimu, investavimo strategija turėtų būti pasirenkama pagal kiekvieno toleranciją rizikai ir keliamus asmeninius investavimo tikslus.
„Jei tikslas yra apsaugoti santaupas nuo infliacijos galima rinktis saugesnį kelią ir didesnį svorį investiciniame portfelyje suteikti obligacijoms, kurių vertė svyruoja gerokai mažiau nei akcijų. Tačiau norint ne tik apsaugoti santaupas, bet ir jas padidinti, gali reikėti prisiimti daugiau rizikos ir didesnę dalį investicijų nukreipti į akcijas. Viešai žinoma paslaptis – rizikingą akcijų prigimtį švelnina bent du aspektai: laikas ir periodinis investavimas. Plačiai per pasaulį išskaidyto akcijų portfelio uždarbio tikimybė perkopia 90 proc. per ilgesnį nei 10 metų laikotarpį. Periodinis investavimas, kuomet reguliariai investuojama santykinai nedidelė pinigų suma, šią tikimybę dar labiau padidina. Tam tinka plačiai išskaidyti aktyviai ar pasyviai valdomi fondai“, – sako V. Rūkas.
Visas viltis sieti su kriptovaliutomis – rizikinga
V. Rūko teigimu, nemažai žmonių šiandien susidomi investicijomis į spekuliatyvų turtą – pavyzdžiui, kriptovaliutas. Tikėjimas uždarbiu iš jų paprastai yra grįstas dideliu bitkoino vertės augimu praeityje. Nemažai žmonių tikisi, kad taip atsitiks ir su kitomis kriptovaliutomis arba tiki tolimesniu bitkoino brangimu. Tačiau V. Rūko teigimu, tai tikrai nėra garantuota, o kriptovaliutos yra laikomos stipriai rizikinga investicija.
„Jei kriptovaliutos sudaro nedidelę investicinio portfelio dalį, tai gali derėti su protingo investavimo principais. Tačiau daug žmonių – ypač jaunų – į kriptovaliutas deda visas su investavimu susijusias viltis. Verta pažymėti, kad techniškai kriptovaliutų įsigijimas netgi nėra investavimas. Kriptovaliutos, bent jau kol kas, negeneruoja palūkanų ir nesuteikia dividendų, kaip, pavyzdžiui, akcijos ar obligacijos. Ar pavyks uždirbti iš kriptovaliutų priklauso tik nuo to, ar ateityje bus norinčių už jas mokėti brangiau. Tad kriptovaliutų pirkimas su tikslu užsidirbti yra spekuliacija. Be to, kriptovaliutų vertės svyravimai gali būti labai nenuspėjami, todėl tai nėra ta priemonė, nuo kurios reikėtų pradėti investuoti ar kuriai būtų verta skirti reikšmingą dalį savo laisvų lėšų“, – teigia V. Rūkas.
Investavimas – ne tik jauniems
V. Rūkas pažymi, kad investuoti galima pradėti praktiškai bet kuriuo gyvenimo etapu. Tik svarbu pasirinkti kiekvienu atveju geriausiai tinkančias priemones, tinkamai įvertinti susijusias rizikas ir investavimo strategijas.
„Statistiškai Lietuvoje pensijos sulaukę žmonės vidutiniškai gyvena dar dvidešimt metų. Tad pradėjus investuoti, pavyzdžiui, penkiasdešimties, vidutiniškai prieš akis laukia maždaug 35 metai, per kuriuos dėl sukaupto finansinio turto galima jaustis saugiau. Vyresniame amžiuje svarbiausia, kad pavienės investicijos nebūtų pernelyg rizikingos. Jaunesni gyventojai paprastai gali sau leisti didesnę riziką, tačiau taip pat neturėtų savo lėšų investuoti beatodairiškai“, – pažymi V. Rūkas.
Tinkamai pasiruošus ir skiriant šiek tiek laiko rinkų apžvalgai ir analizei, V. Rūko įsitikinimu, investavimą galima paversti svarbia asmeninių finansų valdymo dalimi, galinčia padėti užsitikrinti didesnį materialinį saugumą ir gerovę. Net ir tie, kurie patys nenori skirti laiko vertybinių popierių pirkimui ir pardavimui, turėtų apsvarstyti galimybę laisvas lėšas įdarbinti per instrumentus, kuriuose investicijos yra valdomos profesionalų. Tai yra geresnis sprendimas, nei leisti sąskaitoje esančioms santaupoms prarasti vertę.
Svarbu žinoti: investavimas susijęs su rizika. Investicijų vertė gali ir padidėti, ir sumažėti. Jūs galite atgauti mažiau nei investavote, taip pat galite netekti visos investuotos sumos. Prieš priimdami sprendimą investuoti išanalizuokite pasirinkto produkto dokumentus, įvertinkite taikomus mokesčius, investavimo strategiją bei rizikas. Laidoje pateikiama informacija yra rinkodaros pranešimas, ji negali būti interpretuojama kaip rekomendacija, pasiūlymas ar kvietimas įsigyti ir (ar) naudoti bet kokius finansinius produktus ar paslaugas, įskaitant Šiaulių banko grupės įmonių teikiamas paslaugas ir platinamus produktus. Daugiau informacijos: www.sb.lt.
Ieva Marija Černiauskaitė
Komunikacijos projektų vadovė
+370 616 10004
ieva.cerniauskaite@sb.lt
Pranešimą paskelbė: Gabrielė Butinavičiūtė, UAB „INK agency“</t>
  </si>
  <si>
    <t>„Artea“ bankas, kuris anksčiau vadinosi Šiaulių banku ir gegužės 5 dieną pakeitė pavadinimą, ragina savo klientus būti budrius. Naujuoju banko pavadinimu siekia pasinaudoti sukčiai, kurie pradėjo atakuoti gyventojus laiškais, siekdami išvilioti jų prisijungimo duomenis. Laiškų gauna ne tik šio banko, bet ir kitų finansinių institucijų klientai.
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tik vienu ženklu ar raide.
„Pranešimų apie gautus laiškus, kur prašoma suvesti prisijungimo duomenis, sulaukėme tiek iš savo, tiek ir iš kitų bankų klientų. Savo klientus, tiek prieš keisdami pavadinimą, tiek jį pakeitę, aktyviai informavome, kad šia situacija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„Artea“ kreipėsi į Nacionalinį kibernetinio saugumo centrą ir sukčių svetainę blokavo. Nepaisant to, sukčiai gali susikurti naujų svetainių. Vien šiemet „Artea“ prašymu blokuota apie 80 sukčių svetainių.
Pranešimą paskelbė: Gabrielė Butinavičiūtė, UAB „INK agency“</t>
  </si>
  <si>
    <t>Kiekvienam žmogui svarbu pasirūpinti santaupomis, kurios leistų jaustis finansiškai saugiai. Visgi paprasčiausiai banko sąskaitoje ar „kojinėje“ laikomos lėšos nuvertėja. Skaičiuojama, kad kasmet lietuviai dėl infliacijos praranda apie 100 mln. eurų perkamosios galios. Ekspertai teigia, kad siekiant, jog šeimos finansai nenuvertėtų, rekomenduojama dalį laisvų lėšų investuoti ir tokiu būdu uždirbti bei apsisaugoti nuo infliacijos poveikio.
Finansines pagalves plonina infliacija
Šiaulių banko privačių klientų paslaugų vadovė dr. D. Kolmatsui sako, kad pasirūpinti pakankama finansine pagalve dideliu neapibrėžtumu pasižyminčiame šiandienos pasaulyje yra itin svarbu. Ekspertės teigimu, vienišo asmens be finansinių įsipareigojimų finansinę pagalvę turėtų sudaryti bent 3 mėnesių būtinosioms išlaidoms prilygstanti suma. Vaikų turinčios šeimos su finansiniais įsipareigojimais „juodai dienai“ turėtų atsidėti dar daugiau – bent 6-12 mėnesių būtinųjų išlaidų dydžio sumą.
„Finansinės pagalvės užsitikrinimas yra vienas iš pagrindinių protingo asmeninių finansų valdymo tikslų, o taupymas yra esminė priemonė norint jo pasiekti. Kas mėnesį atsidedant dalį pajamų, galima sukaupti pakankamą sumą, kuri leistų neprarasti finansinio pagrindo staiga netekus pajamų šaltinio ar kito nenumatyto įvykio atveju. Visgi vien taupant ir kaupiant lėšas sąskaitoje, dalis pinigų vertės neišvengiamai prarandama dėl infliacijos. Kuo ji aukštesnė, tuo poveikis asmens santaupoms yra didesnis“, – sako dr. D. Kolmatsui.
Pavyzdžiui, jei metinė infliacija siekia 5 proc., o šeima turi 10 tūkst. eurų santaupų, tai per metus jos sukaupti pinigai netenka 500 eurų perkamosios galios. Jei tokio dydžio vidutinė metinė infliacija išsilaikytų 10 metų, tai šeimos santaupos per šį laikotarpį nuvertėtų 5 tūkst. eurų. Tačiau infliacija gali būti ir gerokai didesnė nei 5 proc. Pavyzdžiui, 2022 metais vidutinė metinė infliacija Lietuvoje siekė net 18,9 proc.* ir gerokai „apkarpė“ gyventojų sąskaitose ir grynais pinigais laikomų santaupų vertę.
Vien indėlių lėšų apsaugai gali nepakakti
Dėl šios priežasties, anot dr. D. Kolmatsui, šalia taupymo gyventojams rekomenduojama rinktis ir investavimą. Tik efektyviai įdarbinus lėšas galima jas apsaugoti nuo pinigų nuvertėjimo.
„Vienas iš paprasčiausių ir saugiausių būdų sumažinti infliacijos poveikį santaupoms yra indėliai. Padėjus indėlį banke už jį mokamos palūkanos. Tačiau jų dydis labai priklauso nuo makroekonominės situacijos ir Europos centrinio banko pinigų politikos. Nors paprastai infliacijai augant už indėlius siūlomos palūkanos didėja, tačiau neretai vien tokio uždarbio nepakanka pinigų nuvertėjimui kompensuoti. Nepaisant to, indėlių banke laikymas yra geresnis sprendimas nei paprasčiausias pinigų kaupimas sąskaitoje ar namuose. Verta paminėti, kad visi gyventojų indėliai iki 100 tūkst. eurų yra apdrausti valstybės, todėl tai yra labai saugi priemonė“, – sako dr. D. Kolmatsui.
Investicijas galima patikėti profesionalams
Galvojant apie didesnį uždarbį, dr. D. Kolmatsui teigimu, verta apsvarstyti įvairius kitus investavimo būdus, tokius kaip pensijų ir investiciniai fondai ar investicinis gyvybės draudimas. Renkantis juos investicijos yra patikimos profesionaliems investicijų valdytojams, todėl žmogui nereikia pačiam rūpintis jų valdymu.
„Pavyzdžiui, II ir III pakopos pensijų fondai yra specializuotos ilgalaikio investavimo priemonės, leidžiančios sukaupti papildomų lėšų senatvei. Investicijos pensijų fonduose paprastai yra gerai diversifikuotos ir orientuotos į uždarbio ilguoju laikotarpiu maksimizavimą. Toks investavimas šiandien yra tapęs viena iš pagrindinių priemonių oriai senatvės pensijai užsitikrinti, o tuo pačiu yra būdas efektyviai įdarbinti savo lėšas. Kaupiantiems II pakopos pensijų fonduose yra taikomos gyvenimo ciklo strategijos, kurios leidžia subalansuoti rizikos ir investicinės grąžos lygį, atsižvelgiant į investuotojo amžių. Papildomai pensijai kaupti galima ir III pakopoje“, – pažymi dr. D. Kolmatsui.
Profesionalų valdomi fondai gali būti naudingi ne tik kaupiant senatvei, bet ir norint uždirbti iš savo santaupų, tuo pačiu jas saugant nuo infliacijos. Investiciniai fondai leidžia rinktis geriausiai kiekvieno asmeninius finansinius tikslus atitinkančias investavimo strategijas. Dar viena galimybė – investicinis gyvybės draudimas, kuriame apjungiama draudimo apsauga ir investavimas į pasirinktas investicines kryptis. Tokia priemonė leidžia ne tik įdarbinti pinigus, bet ir gali padėti apsaugoti šeimos narių finansinę gerovę nelaimės atveju.
Investicijos į akcijas – ne tik Volstrito vilkams
Dr. D. Kolmatsui teigimu, norintys patys aktyviau įsitraukti į savo investicijų valdymą visuomet gali įsigyti įmonių akcijų ar obligacijų. Toks investavimas reikalauja didesnių žinių, gilesnio domėjimosi ekonominėmis ir verslo naujienomis bei tendencijomis, tačiau protingai valdant savo investicinį portfelį ir jį diversifikavus taip pat gali duoti gerų rezultatų.
„Dažnam investicijos į akcijas pirmiausiai asocijuojasi su Volstritu ar Londono vertybinių popierių birža. Tačiau uždirbti galima ir investuojant į vietinių įmonių akcijas per Baltijos biržą. Pavyzdžiui, įsigyti Lietuvos įmonių akcijų, kurių vertė per pastaruosius metus augo ir dešimtimis procentų.** Tad siekiant investicinės grąžos nebūtina orientuotis tik į tarptautinių technologijų ar kitų visame pasaulyje žinomų kompanijų akcijas“, – sako dr. D. Kolmatsui.
Anot dr. D. Kolmatsui, investicijos į akcijas paprastai yra susijusios su didesnėmis rizikomis, o norintys daugiau stabilumo dažnai renkasi įmonių ar valstybių platinamas obligacijas. Tai yra skolos vertybiniai popieriai, už kuriuos gaunamos palūkanos. Dažnai jos yra fiksuotos ir žemos rizikos , todėl obligacijos puikiai tinka mažą toleranciją rizikai turintiems asmenims. Ekspertė pažymi, kad Šiaulių bankas tarpininkauja prekiaujant akcijomis ir obligacijomis tiek Lietuvos, tiek užsienio rinkose.
Svarbu tinkamai paskirstyti biudžetą
Pasirinkus sau labiausiai tinkančias investavimo priemones svarbu nuspręsti, kokią dalį lėšų tokiu būdu įdarbinti. dr. D. Kolmatsui teigimu, galvojant apie tai verta vadovautis 50/30/20 taisykle paremta biudžeto paskirstymo strategija. Pagal ją pusė mėnesio pajamų skiriama būtinosioms išlaidoms, tokioms kaip būsto paskolų įmokos ar kiti finansiniai įsipareigojimai, maistui ir pan. 30 proc. pajamų atidedama kintamosioms išlaidoms, kurių paprastai atsiranda kiekvieną mėnesį. Tai išlaidos įvairiems nereguliariems pirkiniams ar dovanoms.
„Likusį penktadalį pajamų rekomenduojama skirti taupymui ir investavimui. Šią dalį galima skelti perpus, vieną dešimtadalį pajamų nukreipiant į taupymą – pavyzdžiui, indėlių pagalba, o kitą įdarbinant per investicinius fondus, investicijas į akcijas ar obligacijas. Žinoma, gali būti ir taip, kad būtinosioms išlaidoms padengti šeimai pakanka mažiau nei pusės pajamų. Tuomet taupymui ir investavimui galima skirti didesnę dalį“, – teigia dr. D. Kolmatsui.
Anot Šiaulių banko atstovės, gerai pasvėrus rizikas ir pasirinkus tinkamą investavimo strategiją galima apsisaugoti nuo infliacijos poveikio, padidinti savo kapitalą ir užsitikrinti gerovę ilgesnėje perspektyvoje. Visuomet svarbu tinkamai paskirstyti savo lėšas ir nepamiršti, kad su santaupomis nedarant nieko jų vertė mažėja.
* Šaltinis: https://www.lb.lt/lt/naujienos/duomenu-komentaras-2022-m-gruodzio-men-infliacija-pagal-suderinta-vartotoju-kainu-indeksa
** Šaltinis: https://nasdaqbaltic.com/statistics/lt/shares
Svarbu: Investicijų grąža yra susijusi su rizika, jų vertė gali ir didėti, ir mažėti, ankstesnės investicinės veiklos rezultatai negarantuoja būsimų rezultatų. Klientas yra pats atsakingas už savo investavimo sprendimą ir prisiima su investavimu susijusią riziką. Investicinės krypties rizikos lygis priklauso nuo ją sudarančių finansinių priemonių rizikos lygio, todėl būtina susipažinti su išsamesne informacija apie finansinių priemonių ypatumus ir rizikos veiksnius. Prieš priimdami sprendimą investuoti, išanalizuokite pasirinkto produkto taisykles, taikomus mokesčius, įvertinkite produkto strategiją bei susijusias rizikas bei susipažinkite su kitais produkto dokumentais.
Pensijų fondus valdo Šiaulių banko grupės turto valdymo įmonė UAB „SB Asset Management“. Sudaryta II pakopos pensijų kaupimo sutartis negalės būti nutraukta, išskyrus pirmą kartą sudarytą II pakopos pensijų kaupimo sutartį, kurią dalyvis turi teisę vienašališkai nutraukti per30 kalendorinių dienų nuo šios sutarties sudarymo, apie tai raštu pranešęs pensijų kaupimo bendrovei.
Investicinio gyvybės draudimo paslaugas teikia gyvybės draudimo UAB “SB draudimas”.
Visa išdėstyta informacija yra reklaminio pobūdžio, kuri negali būti interpretuojama kaip rekomendacija, pasiūlymas ar kvietimas įsigyti ir (ar) kaupti lėšas Šiaulių banko grupės investiciniuose fonduose, pensijų fonduose ar sudaryti investicinio gyvybės draudimo sutartis, naudoti bet kokius finansinius produktus ar paslaugas, įskaitant Šiaulių banko grupės įmonių teikiamas paslaugas ir platinamus produktus. Daugiau informacijos galite rasti www.sb.lt.
Ieva Marija Černiauskaitė
Komunikacijos projektų vadovė
+370 616 10004</t>
  </si>
  <si>
    <t>prieš 2 mėn. 45
Lietuviško kapitalo bankas „Artea“ (buvęs Šiaulių bankas) šiemet tikisi 17,5 proc. mažesnio grynojo pelno nei 2024-aisiais, tačiau viliasi, jog po kelerių metų jo pelnas išaugs beveik dukart. „Artea“ prognozuoja, jog šiemet banko grynasis pelnas sieks 65 mln. eurų, 2026 metais – 86 mln. eurų, o 2027 metais – 112 mln. eurų. Jo prognozėmis, nuosavo kapitalo grąža šiemet sieks 11,1 proc. – 20,7 proc. mažiau nei pernai (14 proc.), tačiau augs iki 15,4 proc. 2026 metais, 16,5 proc.</t>
  </si>
  <si>
    <t>„Artea“ banko užsakymu „Spinter“ atliktas gyventojų taupymo, investavimo ir kaupimo pensijai įpročių tyrimas atskleidė, kad Lietuvoje taupo 8 iš 10 lietuvių – 82 proc. Ir nors, dešimtmetį atliekamo tyrimo duomenimis, taupančiųjų nuo 2016 m. dalis išaugo beveik penktadaliu, vis tik visas savo išlaidas planuoja kiek daugiau nei pusė lietuvių – 52 proc. Žvelgiant į tyrimo duomenis, ekspertai atkreipia dėmesį į prasidėjusį vasaros sezoną, kai išlaidos poilsiui įprastai išauga, o tai išryškina biudžeto planavimo svarbą.
Planuojant šiltojo sezono keliones ne retai gyventojai ima svarstyti apie galimybę pasinaudoti vadinamaisiais vasaros kreditais – tai trumpalaikės vartojimo paskolos, skirtos ne būtiniausiems pirkiniams, o poilsiui. Nors toks sprendimas iš pirmo žvilgsnio gali pasirodyti finansiškai rizikingas, ekspertai ragina į tai žvelgti ne vien kritiškai, bet ir racionaliai – kaip į vieną iš finansinių srautų valdymo įrankių.
„Atostogų paskola savaime nėra nei gera, nei bloga – viską lemia aplinkybės ir finansinis pasirengimas. Jei žmogus žino, kiek jam tiksliai pinigų reikia, kaip ir kada grąžins skolą, o paskola leidžia išpildyti svarbius planus be ilgalaikių pasekmių, tai gali būti racionalus sprendimas. Tačiau vis dar pasitaiko atvejų, kai paskola imama impulsyviai, neplanuojant savo išlaidų, be aiškaus biudžeto, o tai jau kelia riziką tvariam finansų valdymui“, – sako „Artea“ banko Privačių klientų paslaugų vadovė dr. Dalia Kolmatsui.
Ne tik prabanga, bet ir planavimas
Pasak ekspertės, dalis gyventojų vis labiau įsisąmonina, kad kreditai nebūtinai turi būti siejami tik su nenumatytais atvejais ar būtinais pirkiniais. Jei paskola padeda suplanuoti ilgesnes ar svajonių atostogas, kurios kitaip būtų nepasiekiamos – tai tam tikra prasme tampa ilgalaikės gerovės investicija, ypač jei atostogos padeda atgauti jėgas ir emocinę pusiausvyrą.
„Kai kurios atostogos būna ne tik brangesnės, bet ir prasmingesnės – šeimos kelionė, ilgesnė išvyka ar ypatinga proga. Jei paskola padeda tai įgyvendinti nesukeliant spaudimo kitoms būtinoms išlaidoms, tai gali būti visai protingas pasirinkimas. Svarbu tik neapsigauti – atostogos nėra priežastis atsisakyti atsakomybės. Kuo aiškesnis biudžetas ir grąžinimo planas, tuo mažesnė rizika, kad poilsis vėliau virs papildomu stresu“, – pažymi dr. Dalia Kolmatsui.
Infliacija gali padėti sumažinti įmokas
Skolinimasis dažnai siejamas su atsakomybe ir ilgalaikiais įsipareigojimais, tačiau dabartinėje ekonominėje aplinkoje, kai susiduriame su infliacija,pinigų vertė ilgainiui mažėja – paskola, paimta šiandien, ateityje gali tapti santykinai mažesne finansine našta.
„Jei pajamos laikui bėgant didėja kartu su infliacija, o paskolos įmoka išlieka fiksuota, jos santykinė vertė mažėja – grąžinate tą pačią sumą, bet realiai ji sudaro mažesnę jūsų biudžeto dalį nei paskolos pradžioje“, – sako „Artea“ banko Privačių klientų paslaugų vadovė dr. Dalia Kolmatsui.
Žinoma, toks scenarijus galioja tik atsakingai įvertinus savo galimybes ir pasirinkus tinkamas paskolos sąlygas. „Svarbiausia – nesuprasti to kaip kvietimo skolintis bet kada ir bet kam. Bet jei paskola padeda įgyvendinti suplanuotą ir svarbų tikslą, o grąžinimas nesudaro disbalanso, infliacinė aplinka gali net palengvinti finansinę naštą ilguoju laikotarpiu“, – priduria ekspertė.
Pabaigai – apie poilsį su atsakomybe
Poilsis yra svarbi mūsų emocinės ir fizinės sveikatos dalis, tačiau kartu – ir finansinės disciplinos išbandymas. Todėl prieš priimant sprendimą dėl paskolos atostogoms verta įvertinti, ar ji tikrai prisidės prie geresnės savijautos ir nesukels papildomos įtampos vėliau.
„Sprendimas skolintis visada turi būti pasvertas – rekomenduočiau pasikalbėti su specialistais bei finansų konsultantais apie savo galimybes, pasitarti dėl biudžeto ir apgalvoti, kaip paskola įsilies į bendrą finansinį vaizdą. Tokie pokalbiai padeda žmonėms jaustis ramiau, kai sprendimas jau priimtas“, – sako „Artea“ banko Privačių klientų paslaugų vadovė dr. Dalia Kolmatsui.
Svarbu žinoti: pateikiama informacija yra rinkodaros pranešimas ir negali būti interpretuojama kaip rekomendacija, pasiūlymas ar kvietimas įsigyti ir (ar) naudoti bet kokius finansinius produktus ar paslaugas, negali būti jokio vėliau sudaryto sandorio pagrindas ar jo dalis, įskaitant Artea banko grupės įmonių teikiamas paslaugas ir platinamus produktus. Daugiau informacijos apie Artea banko produktus galite rasti www.artea.lt.
Daugiau informacijos:
Komunikacijos vadovas
Saulius Jarmalis
+370 612 16019
[email protected]
AB Artea
Šeimyniškių g. 1A, 09312, Vilnius</t>
  </si>
  <si>
    <t>Pirmuoju pasirinkimu Lietuvos gyventojams ir verslui siekiantis tapti didžiausias ir ilgiausiai veikiantis lietuviškas Šiaulių bankas planuoja keisti prekių ženklą į „Artea“ ir po vienu pavadinimu bei ženklu suvienyti visas grupės […]
The post Šiaulių bankas ruošiasi keisti pavadinimą appeared first on Alkas.lt.</t>
  </si>
  <si>
    <t>Pirmuoju pasirinkimu Lietuvos gyventojams ir verslui siekiantis tapti didžiausias ir ilgiausiai veikiantis lietuviškas Šiaulių bankas planuoja keisti prekių ženklą į „Artea“ ir po vienu pavadinimu bei ženklu suvienyti visas grupės įmones.
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Pasirinktas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Kaip atrodo naujasis prekių ženklas, galite žvilgtelėti čia.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Be prekių ženklo atnaujinimo bankas šiuo metu diegia itin modernią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t>
  </si>
  <si>
    <t>Elektroninės bankininkystės operacijų valdymui daugelis gyventojų šiandien naudojas SMART-ID programėle telefone. Ji suteikia galimybę ne tik saugiai prisijungti prie banko savitarnos, bet ir autentifikuoti įvairias bankines operacijas. Vis tik Šiaulių banko privačių klientų paslaugų vadovė dr. Dalia Kolmatsui pažymi, kad gyventojai ne visuomet atkreipia dėmesį į tai, kas rašoma SMART-ID programėlės lange, o tuo dažnai pasinaudoja nusikaltėliai. Ekspertas apie sukčių įžūlumą
Lemtinga klaida – neapdairus SMART-ID kodų suvedimas
Anot D. 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 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 Kolmatsui.
Spąstus spendžia apsimesdami ir bankais
Anot D. 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Didesnės materialinės gerovės link – kaip planuoti šeimos finansus 2025-aisiais?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 Kolmatsui.
PIN2 kodas prisijungimui niekada nenaudojamas
Ekspertės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 Kolmatsui, Šiaulių bankas ir kiti bankai tokių nuorodų niekuomet nesiuntinėja, o norint būti tikriems visuomet geriau bankininkystės ar kitos reikiamos platformos adresą patiems rankiniu būdu suvesti naršyklėje. Lietuviai kasmet praranda apie 100 mln. eurų perkamosios galios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 Kolmatsui.
Kodų negalima suvedinėti aklai
D. 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 Kolmatsui. Kaip išlikti saugiems internete masinių išpardavimų laikotarpiu?
Svarbu nepulti į paniką
Kibernetinio saugumo eksperto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t>
  </si>
  <si>
    <t>Artėjant gyventojų pajamų deklaracijų pateikimo terminui, Valstybinė mokesčių inspekcija (VMI) informuoja, kad balandžio pradžioje tą jau yra atlikę milijonas gyventojų. 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Naujausi valdančiųjų planai – reali žala Lietuvos ekonomikai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5 priežastys, kodėl negalima didinti GPM mokesčių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Gamintojai raginami nepraleisti progos atnaujinti svarbų dokumentą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Kodėl darbuotojai, gaunantys pajamas natūra, netenka teisės į GPM lengvatas?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t>
  </si>
  <si>
    <t>1. Nusistatykite poreikį sveikatos biudžetui, susiplanuokite mėnesines ir galimas netikėtas išlaidas, kurių gali prireikti sutrikus sveikatai.
Ekspertų teigimu, sveikatos išlaidoms reikėtų suteikti aukščiausią prioritetą kitų išlaidų kontekste, nes atsiradus sveikatos sutrikimams gali būti sudėtinga planuoti pajamas, jos gali mažėti. „Planuodami sveikatos biudžetą, pirmiausia turėtume atsižvelgti į savo sveikatos būklę – apgalvoti, ar turime lėtinių ligų, sezoninių alergijų ar kartais paūmėjančių negalavimų, kurie reikalautų specialaus gydymo ir išlaidų. Taip pat derėtų prisiminti, kad rudenį ir žiemą dažniau užpuola virusai, peršalimo ligos, tad metų pabaigoje naudinga nusimatyti papildomų pinigų sveikatos stiprinimui ir gydymuisi“, – teigia R. Blynas.
A. Kamarauskas planuojant šeimos biudžetą pataria atkreipti dėmesį į turimus finansinius įsipareigojimus ir būtinąsias išlaidas bei pirmiausia padengti juos. Tai gali būti, pavyzdžiui, paskola, būsto išlaidos, draudimas. Tuomet, banko atstovo teigimu, galima suteikti pirmenybę sveikatai ir maistui skiriamoms išlaidoms bei atitinkamai planuoti visas kitas išlaidas.
2. Sudarykite biudžetą „juodai dienai“, kurį naudosite tik nelaimės atveju. Anot A. Kamarausko, turėti bent 3–6 mėn. pajamų biudžetą nenumatytiems atvejams yra būtina kiekvienam. Ši „finansinė pagalvė“ leistų ramiau atsikvėpti kuriam laikui netekus pajamų ar joms sumažėjus, pavyzdžiui, susirgus.
3. Investuokite į savo sveikatą iš anksto: naudokite vitaminus ar maisto papildus, pasiskiepykite.
Sveikatos specialistai akcentuoja, kad prieš renkantis vaistus ar papildus, derėtų pasikonsultuoti su vaistininku, o pajutus organizmo siunčiamus signalus, svarbu jų neignoruoti ir neleisti mažiems negalavimams išaugti į didelius. „Sveikata – mūsų pagrindinis ir svarbiausias turtas, kurį mes patys galime valdyti ir prižiūrėti kaip ir savo finansus. Dėl to svarbu investuoti į savo sveikatą, kad visada būtume energingi ir nesirgtume, o tada ir santaupų planavimas taptų žymiai paprastesnis. Juk nesirgdami visada galime tikėtis konkretaus darbo užmokesčio, lengviau planuot pajamas ir išlaidas“, – tikina banko atstovas.
„Camelia“ vaistininkas R. Blynas priduria, kad priklausomai nuo sezono, reikia apsirūpinti ir organizmo stiprinimo priemonėms – vitaminais, ypač imuninę sistemą palaikančiu vitaminu D ir nervų sistemą saugančiais B grupės vitaminais, žuvies taukais, ežiuolės preparatais ir pan.
„Nepamirškite ir pasiskiepyti – pats kasmet skiepijuosi nuo gripo ir siūlau tą patį daryti visiems, ypač rizikos grupėje esantiems asmenims. Netrukus atsiras galimybė pasiskiepyti ne tik poliklinikose, bet ir vaistinėse“, – pastebi vaistininkas.
4. Apsipirkite internetinėje vaistinėje bei dalyvaukite lojalumo programose – taip gausite ne tik papildomų nuolaidų bet ir kitų naudų.
Apsipirkti nuotoliniu būdu naudinga ne tik taupant laiką ir pinigus, bet ir saugant savo sveikatą – netenka stoviniuoti eilėse su kitais pirkėjais. „Tie pirkėjai, kurie saugo save ir nori užtrukti vaistinėje trumpiau, nusiperka vaistų iš anksto internetu ir atėję pasiima paruoštą užsakymą. Šie klientai sutaupo ne tik laiko, bet ir pinigų – internetinėje vaistinėje mes galime pasiūlyti dar mažesnes kainas, nei fizinėse prekybos vietose“, – sako vaistininkas R. Blynas.
5. Apsidrauskite.
Pasak A. Kamarausko, įvairūs draudimai padės sumažinti netikėtų išlaidų poreikį. Jis priduria, kad nelaimingų atsitikimų ir gyvybės draudimas gelbsti įvykus didelei nelaimei, avarijai, po sunkių sužeidimų ir padengia dalį gydymo bei reabilitacijos išlaidų.
Jei darbdavys draudžia papildomu sveikatos draudimu, verta išnaudoti ir šio draudimo teikiamus privalumus, pavyzdžiui, pasidaryti profilaktinius tyrimus, kurie leistų užbėgti sveikatos problemoms už akių. „Taip pat itin svarbu vykstant į užsienį atostogauti apsidrausti kelionės draudimu. Pavyzdžiui, įvykus infarktui Vokietijos greitkelyje medikai gali nuspręsti pacientą į ligoninę gabenti sraigtasparniu, o tokio gabenimo išlaidos gali atsieiti iki 50 tūkst. eurų. Tokiu atveju kelionės draudimas, į kurį įeina ir sveikatos draudimas, šias išlaidas padengia ir žmogui iš savo lėšų kompensuoti nereikia“, – tvirtina „Šiaulių banko“ atstovas.
Čia galite peržiūrėti diskusijos vaizdo įrašą</t>
  </si>
  <si>
    <t>Šiaulių bankas nuo gegužės 5 dienos tampa „Artea“. Keičiasi ne tik banko, bet grupės įmonių pavadinimai INVL pensijų fondus valdanti „SB Asset Management“ tampa „Artea Asset Management“, gyvybės draudimo bendrovė […]
The post Šiaulių bankas primena apie artėjančius pokyčius appeared first on Alkas.lt.</t>
  </si>
  <si>
    <t>Trečiadienį vykusio Lietuvos socialdemokratų partijos (LSDP) prezidiumo posėdžio metu buvo nuspręsta į premjerus deleguoti laikinąją socialinės apsaugos ir darbo ministrę Ingą Ruginienę. „Sprendimo rezultatas yra toks, kad socialinės apsaugos ir darbo ministrė (…) I. Ruginienė bu
Gintautas Paluckas galėjo sutaupyti visiems laiko iš ministro pirmininko pareigų atsistatydindamas anksčiau, teigia Seimo opozicijos narė Ingrida Šimonytė. „Naturalus sprendimas. Man atrodo, kad būtų buvę paprasčiausiai, jei G. Paluckas būtų priėmęs šį sprendimą g
Nuo šiol augalininkystės veiklą vykdantys ūkininkai galės kreiptis draudimo įmokų kompensavimo ne tik dėl sausrų ir iššalimo, bet ir ilgo lietingo laikotarpio. Tai numatyta pakeistose Lietuvos žemės ūkio ir kaimo plėtros 2023–2027 metų strateginio plano intervencinės priem
Pastatų projektavimas šiandien apima ne tik gražias architektūrines idėjas ar tvirtus konstrukcinius sprendimus. Pradedama vis geriau suprasti gaisrinės saugos – vieno iš esminių pastato kokybės ir saugumo kriterijų – svarbą, už kurią atsakingi gaisrinės saugos inžinieriai.</t>
  </si>
  <si>
    <t>prieš 3 mėn. 55
Šiaulių banko grupė pirmąjį šių metų ketvirtį uždirbo 17,7 mln. eurų neaudituoto grynojo pelno – 21 proc. mažiau nei pernai tuo pat laiku. Veiklos pelnas prieš vertės sumažėjimą ir pelno mokestį siekė 24,5 mln. eurų – 18 proc. mažiau, pirmadienį pranešė bankas. Banko grynosios palūkanų pajamos šiemet smuko 13 proc. iki 34,4 mln. eurų, o grynosios paslaugų ir komisinių pajamos augo 17 proc. ir siekė 7,6 mln. eurų.</t>
  </si>
  <si>
    <t>Prieš šventes pasižadame taupyti, tačiau pažadai dažnai subliūkšta susidūrus su realybe – pilnais pirkinių krepšiais ir emociniais sprendimais. Nors Velykos nėra laikomos tokia brangia švente kaip Kalėdos, neplanuotos išlaidos gali nemaloniai nustebinti. Šiaulių banko privačių klientų paslaugų vadovė dr. Dalia Kolmatsui atkreipia dėmesį: net ir be dovanų sezono, šventinis stalas, dekoracijos, kelionės pas artimuosius bei spontaniški pirkiniai gali tapti nemenka našta biudžetui. Jos išvengti padeda aiškus planas, atsargumas ir šiek tiek pasiruošimo.
Dr. D. Kolmatsui pastebi, kad, jei lietuviai vis labiau įpranta iš anksto planuoti savo kalėdines išlaidas, tai to paties dar negalima pasakyti apie kitas metų šventes, įskaitant Velykas. Neretam atrodo, kad didžiausia pavasario šventė finansiniu požiūriu nereikalauja tokio didelio dėmesio kaip Kalėdos, nes per Velykas nėra įprasta keistis dovanomis. Visgi tariamai mažesnė Velykų finansinė našta gali būti apgaulinga, o neplanuojant savo išlaidų piniginė gali paplonėti labiau, nei norėtųsi.
„Nepaisant planų taupyti ar švęsti kukliau, paprastai prieš Velykas tenka susidurti su išaugusiomis išlaidomis – ruošiamas šventinis stalas, namai puošiami dekoracijomis, vykstama aplankyti giminių ir artimųjų. Žinoma, keliaujama ne tuščiomis, o su vaišėmis. Taip pat dažnai nepamirštama ir vienos kitos, atrodytų, smukios dovanėlės vaikams. Per ilgąjį šventinį savaitgalį neretai aplankoma ir keletas skirtinguose miestuose gyvenančių artimųjų šeimų, o po to dar priimami svečiai pas save namuose. Visa tai gali lemti išties nemenkas išlaidas“, – sako dr. D. Kolmatsui.
Nesusidarius biudžeto piniginės plonėja sparčiau
Norint jas suvaldyti, finansų ekspertės teigimu, svarbu susidaryti šventinį biudžetą, kuriame būtų aiškiai išskirtos skirtingos išlaidų kategorijos ir joms numatytos sumos. Svarbiausia, kad planuojamos išlaidos neviršytų finansinių galimybių ir būtų suderinamos su šeimos įsipareigojimais bei atitiktų ilgesnio laikotarpio biudžetą.
„Šventinis biudžetas turėtų būti bendro šeimos ar asmeninio biudžeto dalimi. Kitaip tariant, jis turėtų būti sudaromas įvertinus visas kitas būtinąsias ir kintamąsias išlaidas. Reikėtų įsivertinti ir tokius dalykus, kaip šiemet dar laukiančios didesnės išlaidos. Pavyzdžiui, jei vasarą nusimato draugų vestuvės, vaikų krikštynos, jubiliejai, galbūt Velykų biudžetas iš tiesų turėtų būti kuklesnis. Taip pat reikėtų atsižvelgti ir į ateities finansinius bei taupymo tikslus, pasistengiant, kad prieš šventes pernelyg plačiai atverta piniginė nesutrukdytų jų pasiekti“, – sako dr. D. Kolmatsui.
Reikšmingos net ir smulkios Išlaidos
Anot dr. D. Kolmatsui, velykiniame biudžete turėtų atsispindėti ne tik išlaidos šventiniam stalui, bet ir planuojamų kelionių kaštai, dovanos, jei jas ketinama pirkti. Reikėtų įsivertinti išlaidas net ir tokioms, atrodytų, daug nekainuojančioms smulkmenoms kaip kiaušinių marginimo priemonės. Neretai būtent pigiausi pirkiniai reikšmingai išaugina bendras išlaidas, nes dėl jų tiesiog pernelyg nesukama galvos.
„Pavyzdžiui, svarstant kokius dažus pasirinkti margučiams, neretai nusprendžiama į prekių krepšelius įsidėti ir vienokių, ir kitokių, nes atrodo, kad tai nėra išlaidas smarkiai išauginti galintis pirkinys. Tas pats pasakytina ir apie įvairius maisto produktus. Tačiau susumavus kiekvieno papildomo pirkinio, kurio galbūt buvo galima atsisakyti, kainas gali susidaryti išties nemenka suma“, – pažymi dr. D. Kolmatsui.
Taupymo priešas – impulsyvumas
Apskritai, dr. D. Kolmatsui teigimu, impulsyvumas yra didžiausias taupymo priešas. Dėl to į parduotuves visuomet, o ypač prieš šventes, verta vykti susidarius konkrečių pirkinių sąrašą. Tai leidžia išvengti perteklinių pirkinių, kuriuos dažniausiai nulemia emocijos ir aiškaus plano neturėjimas.
„Jei apie tai, ką ruošite šventiniam stalui, galvojate tik atvykę į parduotuvę, beveik garantuotai išleisite daugiau nei turėdami mintyje konkrečius patiekalus ir jų ingredientų sąrašą. Tiesiog taip veikia žmonių psichologija – matant prieš akis daugybę prekių ir produktų nesunku jais susivilioti ir priimti impulsyvius, išlaidas didinančius sprendimus. Paprasčiausias pirkinių sąrašas ant lapelio ar telefone gali padėti tikrai nemažai sutaupyti. Tad prieš vykstant į parduotuves, tikrai verta investuoti šiek tiek laiko pasiruošimui“, – sako dr. D. Kolmatsui.
Svarbu nepakliūti į šventinių pasiūlymų pinkles
Galiausiai, anot finansų ekspertės, kontroliuojant savo šventines išlaidas svarbu aklai nepulti į akcijų ir specialių pasiūlymų glėbį. Protingai naudojantis nuolaidomis ir ieškant pigesnių prekių iš savo pirkinių sąrašo, išties galima sutaupyti. Tačiau bėgiojant paskui nuolaidas be jokio aiškaus plano dažniausiai tik dar daugiau išleidžiama ir prisiperkama dalykų, be kurių greičiausiai būtų galima apsieiti.
„Šventinių pasiūlymų gausa tikrai neretai pakiša koją. Dėl to visuomet reikėtų stengtis į visus specialius pasiūlymus ir nuolaidas žiūrėti atsargiai. Pavyzdžiui, verta sau užduoti klausimą – ar tikrai reikia trijų kokios nors prekės pakuočių už dviejų kainą? Galbūt užtektų nusipirkti tik vieną pakuotę? O galbūt to produkto apskritai nelabai reikia? Visai kitas reikalas, kai akcijų ieškoma tikslingai, siekiant konkretų produktą ar prekę įsigyti už žemesnę kainą. Tokiu atveju akcijų medžioklė gali pasitarnauti taupymui. Tiesa, taip pat reikėtų įvertinti, ar važinėjimas po skirtingas parduotuves neatsieis daugiau, nei leis sutaupyti specialus pasiūlymas“, – pažymi dr. D. Kolmatsui.</t>
  </si>
  <si>
    <t>Būsto ar naujo automobilio įsigijimas, atostogos Lietuvos pajūryje ar Pietų Europoje, įvairios pramogos ir buitį pagerinantys daiktai – visi šie poreikiai reikalauja tinkamo biudžeto paskirstymo. Balandžio 14-ąją – Finansinio raštingumo dieną Šiaulių banko privačių klientų paslaugų vadovė dr. Dalia Kolmatsui primena, kad finansinis saugumas yra kuriamas šeimoje ir norint užsitikrinti materialinę gerovę ir pasiekti savo finansinių tikslų, savo biudžetą planuoti yra būtina.
Viskas prasideda nuo biudžeto
Šiaulių banko užsakymu „Spinter“ tyrimai atliktos apklausos rezultatai rodo, kad tik 22 proc. gyventojų turi sudarę šeimos ar asmeninį finansinį planą, o iš jų beveik pusė (46 proc.) jį yra numatę tik iki dvejų metų laikotarpiui, kas rodo gana trumparegišką žvilgsnį į ateitį. Anot dr. D. Kolmatsui kiekvieno asmens ar šeimos finansų planavimo pamatas yra biudžetas. Be jo sudėtinga paskirstyti ir kontroliuoti savo išlaidas. Dėl to biudžeto sudarymui turėtų tekti itin didelis dėmesys.
„Planuojant biudžetą rekomenduojama vadovautis vadinamąja 50/30/20 taisykle. Pagal ją pusė asmens ar šeimos pajamų turėtų būti atidedama būtinosioms išlaidoms, tokioms kaip paskolų įmokos, komunaliniai mokesčiai, transporto ir maisto kaštai. 30 proc. pajamų turėtų tekti kintamosioms išlaidoms. Tai įvairūs nebūtini pirkiniai, išlaidos dovanoms, pramogoms, kelionėms. Likusi dalis turėtų būti skiriama taupymui ir investavimui. Pastaroji dalis leidžia užsitikrinti didesnį finansinį stabilumą, padeda pasiekti finansinių tikslų, apsaugoti lėšas nuo infliacijos ir padidinti savo kapitalą“, – sako dr. D. Kolmatsui. Lietuviai kasmet praranda apie 100 mln. eurų perkamosios galios
Taupymui ir investavimui galima paskirti po dešimtadalį pajamų arba daugiau, nes jis padeda išvengti pinigų nuvertėjimo dėl infliacijos poveikio. Jei padengus visas būtinąsias ir kintamąsias išlaidas lieka laisvų lėšų, dr. D. Kolmatsui rekomenduoja jas taip pat investuoti.
Planuoti biudžetą rekomenduoja su sutuoktiniu
Apklausos duomenys rodo, kad tik 38 proc. šalies gyventojų finansinius sprendimus priima kartu su partneriu – daugumoje šeimų tai vis dar yra gana individualu. Tai rodo, kad šeimos finansų planavimas neretai lieka vieno žmogaus atsakomybė, o ne bendras abiejų partnerių projektas.
„Efektyvus biudžeto planavimas turėtų prasidėti nuo atviro pokalbio šeimoje – apie poreikius, prioritetus, tikslus ir atsakomybes. Tik kalbantis galima pasiekti ilgalaikį susitarimą, kuriuo abu partneriai vadovausis spręsdami finansinius klausimus. Planuojant kartu lengviau įsivardinti ir turimą biudžetą, kas padės finansinių tikslų pasiekti daug lengviau“, – sako Šiaulių banko privačių klientų paslaugų vadovė dr. Dalia Kolmatsui.
Svarbi finansų valdymo dalis – investavimas
Dr. D. Kolmatsui pažymi, kad dažnas gyventojas investavimą vis dar įsivaizduoja, kaip tik labai pasiturintiems gyventojams ar profesionalams tinkančią sritį. Visgi, anot ekspertės, investavimas turėtų būti svarbia kiekvienos šeimos efektyvaus finansų valdymo dalimi.
„Jei visas dėmesys skiriamas tik taupymui, tuomet dalis sutaupytų lėšų perkamosios galios prarandama dėl infliacijos. Kitaip tariant, paprasčiausiai atidedamos ir sąskaitoje ar „kojinėje“ laikomos santaupos, priklausomai nuo infliacijos lygio, sparčiau ar lėčiau, bet nuvertėja. Nuo to iš dalies padeda apsisaugoti santaupų laikymas banko indėlių pavidalu – už indėlius gaunamos palūkanos, kurios gali atsverti infliacijos poveikį ar jį sumažinti. Visgi ambicingesnis tikslas būtų iš savo santaupų uždirbti, o tai padeda padaryti būtent investavimas“, – pažymi dr. D. Kolmatsui.
Ekspertės teigimu, norint sėkmingai investuoti nereikia būti finansų rinkų žinovu. Šiandien kiekvienam yra prieinami įvairūs savo pinigus įdarbinti leidžiantys instrumentai, tokie kaip III pakopos pensijų ir kiti investiciniai fondai. Įsigijus jų vienetų investicijų valdymas patikimas profesionalams. Socialiniuose tinkluose plinta klastingos bankų reklamos
„Daugeliui gyventojų investuojant palankiausia orientuotis į ilgesnį laikotarpį ir periodiškai investuoti mažesnes sumas. Tai leidžia išvengti trumpalaikių rinkų svyravimų poveikio ir sumažinti rizikas. Taip pat svarbu pasirinkti asmeninius investavimo tikslus atitinkančią investavimo strategiją. Tai gali padėti padaryti kvalifikuoti profesionalai. Svarbu atminti, kad investavimas skirtas ne tik jaunimui, o net ir pradėjus penkiasdešimties ar vėliau galima spėti uždirbti reikšmingą turtą“, – sako dr. D. Kolmatsui.
Būtina pasirūpinti pakankama finansine pagalve
Tiesa, dr. D. Kolmatsui pažymi, kad visų laisvų santaupų skirti tik investavimui nereikėtų. Kiekvienai šeimai taip pat svarbu sukaupti pakankamą finansinę pagalvę, kuri užtikrintų stabilumą netikėto pajamų praradimo atveju ar susiklosčius kitoms nepalankioms aplinkybėms.
„Tokia finansinė pagalvė, kurios svarba šiais neramiais laikais tik didėja, turėtų prilygti bent 6 mėnesių šeimos būtinųjų išlaidų sumai. Šie pinigai gali būti laikomi einamojoje banko sąskaitoje arba kaip neterminuotas indėlis. Tad, jei toks finansinis rezervas dar nėra sukauptas, šeimos biudžete didesnis dėmesys turėtų tekti taupymui, kas mėnesį pagal galimybes atsidedant didesnę dalį pajamų“, – sako dr. D. Kolmatsui.
Dr. D. Kolmatsui pabrėžia, kad finansinės pagalvės lėšos neturėtų būti naudojamos įvairioms nebūtinosioms išlaidoms – pirkiniams ar kelionėms. Tam gali būti nelengva atsispirti, todėl svarbu ugdyti savo finansinę drausmę ir discipliną. Internetinės prenumeratos vis daugiau „suvalgo“ gyventojų pinigų
Finansiniai įpročiai formuojasi nuo mažens
Tinkamus finansinius įpročius, Šiaulių banko atstovės teigimu, svarbu ugdyti nuo pat mažens. Dėl to planuojant savo finansus pagrindinių finansinio raštingumo taisyklių verta mokyti ir savo vaikus. Mažųjų ugdymas gali prasidėti nuo paprastų dalykų. Pavyzdžiui, parduotuvėje ar kitose kasdienėse situacijose vaikams turėtų būti padedama suprasti pinigų vertę, paaiškinama, kad norint įsigyti vieną ar kitą dalyką pirmiausiai reikia sutaupyti tam tikrą sumą pinigų.
„Svarbu, kad vaikai išsiugdytų gebėjimą projektuoti tam tikrus finansinius tikslus ir jų siekti. Tam gali labai pasitarnauti dienpinigiai. Jie yra tarytum vaikų pajamos. Disponuodami jomis mažieji gali išmokti dalį pinigų atsidėti ateičiai, kontroliuoti savo išlaidas, netgi susiplanuoti biudžetą. Žinoma, svarbu vaikams ne tik kas savaitę ar mėnesį duoti tam tikrą sumą pinigų, bet ir patarti, kaip su jais elgtis, tuo pačiu paliekant pakankamai laisvės priimti savarankiškus sprendimus ir mokytis patiems. Pavyzdžiui, per savaitę išleidęs visus mėnesiui skirtingus dienpinigius, vaikas pajus to pasekmes ir geriau supras išlaidų kontroliavimo būtinybę“, – sako dr. D. Kolmatsui.
Ekspertės teigimu, su vyresniais vaikais ir paaugliais taip pat verta pradėti kalbėtis ir apie investavimą. Paaugliams taip pat gali būti verta atidaryti ir jų pirmąsias investicines sąskaitas ar bent apdrausti juos investiciniu gyvybės draudimu, pamažu generuojant finansinį pagrindą jų ateičiai. Tai gali paskatinti jaunuolius pačius daugiau domėtis investavimo pasauliu.
Anot dr. D. Kolmatsui, planuojant šeimos finansus, svarbiausia savo finansinės gerovės nepalikti likimo valiai, o imtis aktyvių veiksmų, kurie leistų užsitikrinti tvirtą finansinį pagrindą, efektyviau panaudoti savo pajamas ir iš papildomai uždirbti.</t>
  </si>
  <si>
    <t>Atostogų metas – vienas aktyviausių laikotarpių ne tik keliautojams, bet ir sukčiams, ieškantiems galimybių pasipelnyti iš žmonių neatidumo. „Artea“ banko žinovai praneša, kad jau gegužės pabaigoje pastebimas ypač suaktyvėjęs sezoninis […]
The post Sukčių taikiklyje – neatidūs keliautojai appeared first on Alkas.lt.</t>
  </si>
  <si>
    <t>prieš 1 mėn. 33
Šiaulių bankui įvedus pokyčius ir pakeitus pavadinimą į „Artea“, šia situacija netruko pasinaudoti sukčiai – jie nusitaikė į šio banko naudotojus. Policija įspėja – būkite budrūs. Kaip socialiniame tinkle „Facebook“ skelbė Vilniaus miesto antrasis policijos komisariatas, sukčiai apsimeta „Artea“ banku. Sukčiai apsimeta banku Pareigūnai primena svarbiausius dalykus, ką būtina žinoti, kad neužkibtumėte ant sukčių kabliuko – tai aktualu ir gaunant SMS žinutes, ir jungiantis prie banko internete.
Pradžia
Gyvenimo būdas
Sukčiai nusitaikė į 1 banko klientus: įspėja visus Lietuvos gyventojus neapsigauti</t>
  </si>
  <si>
    <t>„Artea“ banko finansų rinkų departamento vadovė
Lietuvoje vis aktyvėjant diskusijoms apie mokesčių didinimą bei būtinybę rasti papildomų šaltinių gynybos išlaidoms padengti, finansų rinkos tyliai, bet nuosekliai formuoja naują ekonomikos stuburą. Per ne pilną 2025 metų pirmąjį pusmetį „Artea“ banko klientai gavo daugiau nei 13,5 mln. eurų palūkanų pajamų už turimas obligacijas – beveik trečdaliu daugiau nei tuo pačiu laikotarpiu pernai, o per visus 2024 metus ši suma viršijo 29 mln. eurų.
Minėti skaičiai nėra tik investuotojų sąskaitų eilutės, tai – realus kapitalo judėjimas, kuris kuria ekonominę vertę Lietuvoje. Investicijų grąža tampa neatsiejamu ekonominio augimo, finansinio stabilumo ir net nacionalinio saugumo elementu.
Investicijų augimas: daugiau nei statistika
Kai Lietuvos gyventojai per pusmetį uždirba daugiau kaip 13 mln. eurų už skolos vertybinius popierius, tai nėra tik asmeninis laimėjimas. Tai ir makroekonominis rezultatas, kuris turi daugiasluoksnę naudą: nuo gynybos iki vartojimo, nuo finansinio saugumo iki inovacijų. Didėjanti grąža iš investicijų – kaip vakcina nuo ekonominio silpnumo. Ir būtent kapitalo rinkos gali tapti tuo tiltu tarp privačių finansų ir viešojo gėrio.
2025 m. vien tik iš „Artea“ banko klientams išmokėtų palūkanų buvo galima suformuoti apie 5 600 atskirų 2 mėnesių atlyginimų dydžio rezervų, po 2 400 eurų kiekvienam. Toks kapitalas – reali apsauga nuo nenumatytų išlaidų ir tvarus būdas prisidėti prie valstybės stiprėjimo. Be to, 140 proc. augo obligacijų leidėjų mokėjimai, o 20 proc. daugiau palūkanų mokėjimų leido dažniau reinvestuoti, didinant ilgalaikę portfelio grąžą.
Augant infliacijai, geopolitinei įtampai ir spartėjant skaitmenizacijai, vis daugiau gyventojų suvokia, kad vien taupymo nepakanka. Net nuosekliai investuojant po 100 eurų per mėnesį, per 20 metų konservatyvi 5-7 proc. grąža leidžią sukaupti per 50 000 eurų portfelį – tai tampa atsvara kasmet nuvertėjantiems gryniesiems.
Lietuva vis dar atsilieka, tačiau tempas auga
Nepaisant progreso, pagal investavimo aktyvumą Lietuva dar atsilieka nuo Vakarų valstybių. Aktyviai investuoja į vertybinius popierius vos keli procentai gyventojų, kai Skandinavijoje – per 30 proc., o Vokietijoje apie 18 proc. ECB duomenimis, vidutinis lietuvių namų ūkių finansinio turto portfelis sudaro apie 15 tūkst. eurų, kai Vakarų Europoje – 60-90 tūkst. eurų.
Tačiau tempas auga. Lietuvos gyventojų valdomo investicinio turto vertė pernai išaugo penktadaliu, apie 600 mln. eurų, ir metų pabaigoje siekė 3,3 mlrd. eurų. Vis dėlto, tai tesudaro nedidelę dalį nuo BVP. Lietuvos banko duomenimis gyventojų sandorių skaičius, palyginti su 2023 metais, išaugo dvigubai, o portfelio valdymo sutarčių skaičius – penkis kartus. Šie skaičiai jau ne vienus metus dvigubėja ir leidžia mus kur kas sparčiau judėti.
Kapitalo rinkos – strateginis finansinės gynybos instrumentas
Lietuva planuoja 2026-2030 m. laikotarpiu didinti gynybos finansavimą 12 mlrd. eurų, išlaikant iki 5-6 proc. BVP lygį kasmet. Tačiau šioms išlaidoms finansuoti reikia struktūrinių, o ne vienkartinių sprendimų. Kapitalo rinkos galėtų tapti vadinamuoju ketvirtuoju ramsčiu: valstybės obligacijos, specialūs gynybos fondai pritrauktų ir institucinius, ir mažmeninius investuotojus.
2024 m. buvo sėkmingai išplatinta pirmoji gynybos obligacijų emisija parodė: piliečiams rūpi, ir jie nori prisidėti. Per devynis platinimus buvo pritraukta apie 52 mln. EUR ir ne vienas tūkstantis investuotojų. Kapitalo rinkos galėtų tapti strateginiu finansavimo šaltiniu gynybos reikmėms, pavyzdžiui specialios gynybos obligacijos vidaus investuotojams ar gynybos tematikos fondai.
Jei tik 20 proc. Artea klientų gautų palūkanų už 2024 m. (6 mln. eurų) būtų nukreipta į gynybos finansavimą, tai galėtų tapti simboliniu, bet labai apčiuopiamu indėliu. Tai daugiau nei visas mažo miestelio metinis savivaldybės biudžetas.
Mokesčių kėlimas - ar tikrai teisingas kelias?
Diskusijose apie investicijų pajamų apmokestinimą svarbu vertinti pasekmes. Smulkieji investuotojai dažniausiai yra labiausiai jautrūs mokesčių pokyčiams. Net ir 15-20 proc. apmokestinimas gali reikšti, kad investicijos bus atidėtos, tikėtina kapitalas pajudės į užsienio rinkas, o investicijos į Lietuvos ekonomiką sumažės.
Tokie veiksmai neskatina tvarios plėtros. Priešingai – gali ją slopinti. Ieškodama galimybių finansų sistema galėtų pasiūlyti alternatyvų kelią – investicines paskatas, pvz., atleidimą nuo mokesčių investuojant į ESG, švietimą ar gynybos projektus.
Gyventojų investicijų grąža – tai ne prabanga, o finansinio stabilumo įrankis. Turėdamas 100 tūkst. eurų portfelį ir 8 proc. metinę grąžą, investuotojas gauna 8 000 eurų metinių pajamų. Tai daugiau nei vidutinė 2 mėnesių alga Lietuvoje – be darbo, be valstybės paramos. Toks kapitalas mažina priklausomybę nuo pensijų sistemos, kuria ilgalaikį rezervą ir leidžia žmonėms tapti ne tik vartotojais, bet ir ekonomikos partneriais.
Argumentų prieš mokesčių didinimą yra daug, kapitalo rinkos ir prie to tik prisidėtų. Didesni mokesčiai reiškia lėtesnis kapitalo rinkos augimas, mažiau projektų, mažiau augimo ir mažiau darbo vietų. Finansinis sektorius vietoje to siūlo alternatyvą – mokestines paskatas investuoti, ypač kai tai daroma į strateginius sektorius: energetiką, gynybą, švietimą.
Investicijos – tai mūsų visų saugumas
Kiekviena sumokėta palūkanų ar dividendų suma šiuo metu Lietuvoje yra žingsnis link finansinės nepriklausomybės, atsparumo ir nacionalinio saugumo. Užuot apmokestinę šią augančią tendenciją, turėtume ją remti, skleisti ir skatinti. Nes investicijos – tai ne tik pinigai. Tai pasitikėjimo ir atsakomybės santykis tarp gyventojų, verslo ir valstybės.
Kapitalo rinkos gali ir turi tapti strateginiu Lietuvos instrumentu. Ir ne tik siekiant grąžos, bet ir stiprinant valstybę. Nes investuodami – mes statome ne tik savo ateitį, bet ir visos šalies saugumą. Kapitalo rinkos gali tapti tuo „ketvirtuoju instrumentu“, kuris leidžia pritraukti lėšų efektyviai ir tvariai, valstybės obligacijos gynybai gali padėti mobilizuoti vidaus kapitalą, o specialūs gynybos fondai įtrauktų tiek institucinius, tiek ir mažmeninius investuotojus.
Per pastaruosius penkerius metus investavimas Lietuvoje iš nišinės temos virto plačiai aptarinėjamu reiškiniu. Vis daugiau žmonių, ne tik didmiesčių profesionalų, bet ir regionų gyventojų, pradeda rūpintis savo finansiniu saugumu bei kurti kelią į finansinę laisvę.</t>
  </si>
  <si>
    <t>„Artea“ banko finansų rinkų departamento vadovė
Lietuvoje vis aktyvėjant diskusijoms apie mokesčių didinimą bei būtinybę rasti papildomų šaltinių gynybos išlaidoms padengti, finansų rinkos tyliai, bet nuosekliai formuoja naują ekonomikos stuburą. Per ne pilną 2025 metų pirmąjį pusmetį „Artea“ banko klientai gavo daugiau nei 13,5 mln. eurų palūkanų pajamų už turimas obligacijas – beveik trečdaliu daugiau nei tuo pačiu laikotarpiu pernai, o per visus 2024 metus ši suma viršijo 29 mln. eurų.
Minėti skaičiai nėra tik investuotojų sąskaitų eilutės, tai – realus kapitalo judėjimas, kuris kuria ekonominę vertę Lietuvoje. Investicijų grąža tampa neatsiejamu ekonominio augimo, finansinio stabilumo ir net nacionalinio saugumo elementu.
Investicijų augimas: daugiau nei statistika
Kai Lietuvos gyventojai per pusmetį uždirba daugiau kaip 13 mln. eurų už skolos vertybinius popierius, tai nėra tik asmeninis laimėjimas. Tai ir makroekonominis rezultatas, kuris turi daugiasluoksnę naudą: nuo gynybos iki vartojimo, nuo finansinio saugumo iki inovacijų. Didėjanti grąža iš investicijų – kaip vakcina nuo ekonominio silpnumo. Ir būtent kapitalo rinkos gali tapti tuo tiltu tarp privačių finansų ir viešojo gėrio.
2025 m. vien tik iš „Artea“ banko klientams išmokėtų palūkanų buvo galima suformuoti apie 5 600 atskirų 2 mėnesių atlyginimų dydžio rezervų, po 2 400 eurų kiekvienam. Toks kapitalas – reali apsauga nuo nenumatytų išlaidų ir tvarus būdas prisidėti prie valstybės stiprėjimo. Be to, 140 proc. augo obligacijų leidėjų mokėjimai, o 20 proc. daugiau palūkanų mokėjimų leido dažniau reinvestuoti, didinant ilgalaikę portfelio grąžą.
Augant infliacijai, geopolitinei įtampai ir spartėjant skaitmenizacijai, vis daugiau gyventojų suvokia, kad vien taupymo nepakanka. Net nuosekliai investuojant po 100 eurų per mėnesį, per 20 metų konservatyvi 5-7 proc. grąža leidžią sukaupti per 50 000 eurų portfelį – tai tampa atsvara kasmet nuvertėjantiems gryniesiems. Naujausi valdančiųjų planai – reali žala Lietuvos ekonomikai
Lietuva vis dar atsilieka, tačiau tempas auga
Nepaisant progreso, pagal investavimo aktyvumą Lietuva dar atsilieka nuo Vakarų valstybių. Aktyviai investuoja į vertybinius popierius vos keli procentai gyventojų, kai Skandinavijoje – per 30 proc., o Vokietijoje apie 18 proc. ECB duomenimis, vidutinis lietuvių namų ūkių finansinio turto portfelis sudaro apie 15 tūkst. eurų, kai Vakarų Europoje – 60-90 tūkst. eurų.
Tačiau tempas auga. Lietuvos gyventojų valdomo investicinio turto vertė pernai išaugo penktadaliu, apie 600 mln. eurų, ir metų pabaigoje siekė 3,3 mlrd. eurų. Vis dėlto, tai tesudaro nedidelę dalį nuo BVP. Lietuvos banko duomenimis gyventojų sandorių skaičius, palyginti su 2023 metais, išaugo dvigubai, o portfelio valdymo sutarčių skaičius – penkis kartus. Šie skaičiai jau ne vienus metus dvigubėja ir leidžia mus kur kas sparčiau judėti.
Kapitalo rinkos – strateginis finansinės gynybos instrumentas
Lietuva planuoja 2026-2030 m. laikotarpiu didinti gynybos finansavimą 12 mlrd. eurų, išlaikant iki 5-6 proc. BVP lygį kasmet. Tačiau šioms išlaidoms finansuoti reikia struktūrinių, o ne vienkartinių sprendimų. Kapitalo rinkos galėtų tapti vadinamuoju ketvirtuoju ramsčiu: valstybės obligacijos, specialūs gynybos fondai pritrauktų ir institucinius, ir mažmeninius investuotojus.
2024 m. buvo sėkmingai išplatinta pirmoji gynybos obligacijų emisija parodė: piliečiams rūpi, ir jie nori prisidėti. Per devynis platinimus buvo pritraukta apie 52 mln. EUR ir ne vienas tūkstantis investuotojų. Kapitalo rinkos galėtų tapti strateginiu finansavimo šaltiniu gynybos reikmėms, pavyzdžiui specialios gynybos obligacijos vidaus investuotojams ar gynybos tematikos fondai.
Jei tik 20 proc. Artea klientų gautų palūkanų už 2024 m. (6 mln. eurų) būtų nukreipta į gynybos finansavimą, tai galėtų tapti simboliniu, bet labai apčiuopiamu indėliu. Tai daugiau nei visas mažo miestelio metinis savivaldybės biudžetas.
Mokesčių kėlimas – ar tikrai teisingas kelias?
Diskusijose apie investicijų pajamų apmokestinimą svarbu vertinti pasekmes. Smulkieji investuotojai dažniausiai yra labiausiai jautrūs mokesčių pokyčiams. Net ir 15-20 proc. apmokestinimas gali reikšti, kad investicijos bus atidėtos, tikėtina kapitalas pajudės į užsienio rinkas, o investicijos į Lietuvos ekonomiką sumažės. Pinigų investavimas
Tokie veiksmai neskatina tvarios plėtros. Priešingai – gali ją slopinti. Ieškodama galimybių finansų sistema galėtų pasiūlyti alternatyvų kelią – investicines paskatas, pvz., atleidimą nuo mokesčių investuojant į ESG, švietimą ar gynybos projektus.
Gyventojų investicijų grąža – tai ne prabanga, o finansinio stabilumo įrankis. Turėdamas 100 tūkst. eurų portfelį ir 8 proc. metinę grąžą, investuotojas gauna 8 000 eurų metinių pajamų. Tai daugiau nei vidutinė 2 mėnesių alga Lietuvoje – be darbo, be valstybės paramos. Toks kapitalas mažina priklausomybę nuo pensijų sistemos, kuria ilgalaikį rezervą ir leidžia žmonėms tapti ne tik vartotojais, bet ir ekonomikos partneriais.
Argumentų prieš mokesčių didinimą yra daug, kapitalo rinkos ir prie to tik prisidėtų. Didesni mokesčiai reiškia lėtesnis kapitalo rinkos augimas, mažiau projektų, mažiau augimo ir mažiau darbo vietų. Finansinis sektorius vietoje to siūlo alternatyvą – mokestines paskatas investuoti, ypač kai tai daroma į strateginius sektorius: energetiką, gynybą, švietimą. Lietuviai veržiasi į priekį dvigubų technologijų sektoriuje
Investicijos – tai mūsų visų saugumas
Kiekviena sumokėta palūkanų ar dividendų suma šiuo metu Lietuvoje yra žingsnis link finansinės nepriklausomybės, atsparumo ir nacionalinio saugumo. Užuot apmokestinę šią augančią tendenciją, turėtume ją remti, skleisti ir skatinti. Nes investicijos – tai ne tik pinigai. Tai pasitikėjimo ir atsakomybės santykis tarp gyventojų, verslo ir valstybės. Investicijos į komercinį nekilnojamąjį turtą
Kapitalo rinkos gali ir turi tapti strateginiu Lietuvos instrumentu. Ir ne tik siekiant grąžos, bet ir stiprinant valstybę. Nes investuodami – mes statome ne tik savo ateitį, bet ir visos šalies saugumą. Kapitalo rinkos gali tapti tuo „ketvirtuoju instrumentu“, kuris leidžia pritraukti lėšų efektyviai ir tvariai, valstybės obligacijos gynybai gali padėti mobilizuoti vidaus kapitalą, o specialūs gynybos fondai įtrauktų tiek institucinius, tiek ir mažmeninius investuotojus.
Per pastaruosius penkerius metus investavimas Lietuvoje iš nišinės temos virto plačiai aptarinėjamu reiškiniu. Vis daugiau žmonių, ne tik didmiesčių profesionalų, bet ir regionų gyventojų, pradeda rūpintis savo finansiniu saugumu bei kurti kelią į finansinę laisvę.</t>
  </si>
  <si>
    <t>prieš 1 mėn. 21
Seimas pirmadienį po svarstymo pritarė nekilnojamojo turto (NT) apmokestinimo pakeitimams, be kita ko, numatantiems, kad pagrindinis būstas būtų apmokestintas nuo 450 tūkst. eurų vertės, o paskesnis – nuo 50 tūkst. eurų. Tad kiek gyventojams teks sumokėti? Apie tai naujienų portalo tv3.lt laidoje „Dienos pjūvis“ diskutuoja Seimo Biudžeto ir finansų komiteto pirmininko pavaduotojas Algirdas Butkevičius ir banko „Artea“ vyriausioji ekonomistė Indrė Genytė-Pikčienė.</t>
  </si>
  <si>
    <t>- „Artea“ bankas (anksčiau – Šiaulių bankas) apkarpė tiek šių, tiek ateinančių metų Lietuvos ekonomikos augimo prognozes.
- Prognozuojama, kad dėl brangstančių paslaugų, didesnių akcizų ir CO2 dedamosios degalams vidutinė metinė infliacija šiemet sieks 3,6 proc., o kitąmet kainų augimas atslūgs iki 2,5 proc.
- Darbo rinka išlieka atspari ir dinamiška, tačiau naujų darbo vietų vis dar sukuriama mažiau nei istorinis vidurkis. Prognozuojama, kad vidutinis nedarbo lygis šiais metais sieks 6,8 proc., o kitąmet – 7,1 proc.
- Atlyginimai ir toliau augs sparčiai: šiemet – 8,7 proc., o 2026 m. – 7,8 proc.
Nors bazinį Lietuvos ekonomikos plėtros scenarijų tenka koreguoti, maža ir atvira Lietuvos ekonomika yra išmokusi ankstesnių krizių pamokas ir naujus išbandymus pasitinka gerai pasiruošusi.
Tvari ir subalansuota pastarųjų metų ekonominė raida, žemas privataus ir viešojo sektoriaus įsiskolinimas, sustiprėjusi namų ūkių perkamoji galia, sukaupti rezervai, diversifikuotas eksportas ir dinamiška darbo rinka Lietuvai padeda išlaikyti sveiką augimo inerciją bei užtikrina pakankamai manevro laisvės siekti užsibrėžtų investicinių ir atgrasymo tikslų“, – sako „Artea“ banko vyriausioji ekonomistė Indrė Genytė-Pikčienė, apžvelgdama Lietuvos ekonomikos perspektyvas.
Tikimasi, kad Lietuvos realus bendrasis vidaus produktas (BVP) šiemet išaugs 2,7 proc., o kitąmet – 2,5 proc. Anksčiau prognozuota, kad realaus BVP augimas tiek šiemet, tiek 2026 m. sieks 2,9 proc.
I. Genytės-Pikčienės teigimu, kad Lietuvos ekonomikos apsukas lėtins padidėjusios išorinės makroekonominės rizikos.
„Galimos muitų karų eskalacijos poveikis euro zonai yra ribotas. Nėra jis reikšmingas ir tiesiogiai Lietuvai bei pagrindinėms mūsų eksporto rinkoms. Be to, vertinama muitų karų įtakos euro zonos ekonomikai skaitinė išraiška nublanksta, palyginti su COVID pandemijos ar energetikos krizės pėdsakais Europos ekonomikoje“, – pastebi „Artea“ banko vyriausioji ekonomistė.
Anot jos, Europos gamintojai neturėtų labai baimintis pigios Kinijos produkcijos konkurencijos išaugusios dėl JAV muitų. Belgijos „Bruegel“ tyrimų centro atlikta analizė rodo, kad ES produkcijos ir Kinijos eksporto į JAV aibės persidengia nežymiai, tad pigios kiniškos produkcijos antplūdžio grėsmes patirtų tik labai nedidelė dalis gamintojų. Kita vertus, pigesnių Kinijos prekių gausa prisidėtų prie žemesnės infliacijos regione.
Išorės rizikas švelnins karpomos palūkanų normos ir gausesnis skolinimas
I. Genytė-Pikčienė prognozuoja, kad Europos centrinis bankas (ECB) šiemet bazines palūkanų normas karpys dar net tris kartus po 25 bazinius punktus ir metų gale populiariausios 6 ir 3 mėn. „Euribor“ tarpbankinės palūkanų normos nusistovės ties 1,5 proc. lygiu.
Mažėjant palūkanų normoms, ekonominį aktyvumą ir ciklinį atsigavimą vis labiau skatina sparčiai lengvėjanti paskolų aptarnavimo našta ir įsibėgėję finansavimo procesai.
„Kovą paskolų portfelis įmonėms augo beveik 15 proc. per metus, o gyventojams – 11 proc. Palūkanų normų kelionė žemyn ir gausesnis finansavimo srautas gaivino cikliškai jautresnes pramonės šakas, nekilnojamojo turto ir statybos sektorius“, – teigia I. Genytė-Pikčienė.
Paskolų aptarnavimo naštai sumažėjus ir gyventojai, ir įmonės atgavo daugiau finansinės erdvės ir ėmėsi įgyvendinti iki šiol atidėliotus sprendimus. Paskolų maržos susitraukė, o portfelio kokybė išlieka aukšta.
„Pagrindinis ECB pinigų politikos kelrodis – infliacijos spaudimas – euro zonoje atslūgo. Ilgainiui, vartotojų kainas pasieks ir beveik ketvirtadaliu atpigusios naftos įtaka. Europai, kuri importuoja doleriais įkainotas žaliavas, palankus ir dolerio atžvilgiu pastaruoju metu gerokai pabrangęs euras. Dėl stipresnės valiutos importuojamos žaliavos mūsų regionui pinga“, – pastebi „Artea“ banko vyriausioji ekonomistė.
Aukštesnę infliaciją stelbs spartesnis atlyginimų augimas
Aukštesnę infliaciją Lietuvoje šiemet lemia vietinės aplinkybės: nuo metų pradžios kilstelėti akcizai, įvesta CO2 dedamoji degalams bei jau kurį laiką stebima darbo kaštų ir paslaugų infliacijos spiralė. Dėl šių priežasčių vidutinė metinė infliacija šiemet sieks 3,6 proc., o kitąmet kainų augimas atslūgs iki 2,5 proc.
„Nors infliacija ir paūmėjusi, vis dėlto neigiamą jos įtaką vartotojų perkamajai galiai su kaupu kompensuoja spartus pajamų augimas“, – akcentuoja „Artea“ banko vyriausioji ekonomistė.
Pernai atlyginimų augimas išliko dviženklis ir siekė 10,2 proc. Dėl vangesnio ekonomikos pulso pastaruoju metu privačiame sektoriuje pajamos augo lėčiau. Bet sparčiau didėjo mažiausiai uždirbančiųjų bei viešojo sektoriaus darbuotojų atlyginimai. „Sodros“ duomenimis, dėl to daugiausiai ir mažiausiai uždirbančių apdraustųjų pajamų atotrūkis ir toliau mažėjo.
I. Genytė-Pikčienė prognozuoja, kad vidutinis bruto darbo užmokestis ir šiemet augs sparčiai – net 8,7 proc., o kitąmet – 7,8 proc., o darbo rinka išliks dinamiška: nedarbo lygis šiais metais sieks 6,8 proc., o 2026 – 7,1 proc.
„Nors dėl aukštesnių palūkanų normų įtakos ūkis vystėsi vangiau, darbo rinkos pulsas išliko aukštas, išvengėme masinių bankrotų ar bedarbystės šuolio. Vis dėlto, darbdaviai naujų darbuotojų vis dar ieško pasyviau nei anksčiau“, – teigia „Artea“ banko ekonomistė.
Nuo 2022 m. rugsėjo naujų darbo vietų per mėnesį įregistruojama mažiau nei naujų bedarbių, o šių metų sausio-balandžio mėnesiais vidutinis per mėnesį įregistruotų naujų darbo vietų skaičius buvo trečdaliu mažesnis nei penkerių metų vidurkis.
Nerimą kelia ir žemyn svyrančios pramonės įdarbinimo lūkesčių kreivės. Tuo tarpu, paslaugų sektoriuose – ypač transporto ir statybų – darbuotojų poreikis augs.
„Statybos kompanijų pajėgumai riboti, išaugo statybų paslaugų eksportas. Statybos paslaugų paklausa didės ir Lietuvoje tiek dėl prasidėjusio ciklinio nekilnojamojo turto rinkos atsigavimo, tiek dėl valstybės vykdomų ir planuojamų gynybos ir inžinerinių projektų“, – pastebi ekspertė.
Sparti ir ilgalaikė ekonomikos plėtra nėra garantuota
Anot ekonomistės, nerimą kelia išsikvėpęs Lietuvos produktyvumo augimas ir išsikvėpęs pritraukiamų užsienio investicijų srautas. Išaugęs išorės neapibrėžtumas, neslopstančios geopolitinės rizikos ir kertinių eksporto rinkų pažeidžiamumas neleidžia pamiršti, kad sparti ekonomikos plėtra nėra duotybė.
Tvariai ekonomikos plėtrai būtinas stabilumas ir palankios sąlygos. Išorinio geopolitinio ir ekonominio neapibrėžtumo laikais bent jau šalies viduje galiojančios taisyklės turėtų būtų kuo stabilesnės.
„Derėtų pasimokyti iš Estijos, kuri po skausmingos daugiametės recesijos pagaliau taiso ekonominės politikos klaidas ir atšaukia ekonomikos augimui žalingus pajamų ir kapitalo mokesčius.
Šis išaugusio neapibrėžtumo metas nėra tinkamas plataus masto mokesčių pertvarkai. Estijos pavyzdys rodo, kad rezultatas gali stipriai nuvilti. Vertėtų kliautis mažiau ekonomikai žalingų taršos, turto ar vartojimo mokesčių korekcijomis. Be to, svarbu, kad jau surenkamos pajamos į biudžetą būtų panaudotos taupiai ir taikliai“, – pastebi „Artea“ banko vyriausioji ekonomistė Indrė Genytė-Pikčienė.</t>
  </si>
  <si>
    <t>Artėjant gyventojų pajamų deklaracijų pateikimo terminui, Valstybinė mokesčių inspekcija (VMI) informuoja, kad balandžio pradžioje tą jau yra atlikę milijonas gyventojų. Daliai gyventojų deklaruoti pajamas yra privaloma, tačiau net ir tiems, kurie neturi pareigos pateikti deklaracijų VMI, gali būti verta tai padaryti.
Anot Šiaulių banko privačių klientų paslaugų vadovės dr. Dalios Kolmatsui, patekti deklaracijas reikia norint pasinaudoti gyventojų pajamų mokesčio (GPM) lengvatomis, kurios taikomos iki praėjusių metų pabaigos III pakopos pensijų kaupimo sistemoje dalyvauti pradėjusiems asmenims ar mokantiems gyvybės draudimo įmokas pagal iki šių metų pradžios pasirašytas sutartis.
Deklaracijų teikimo terminas, kaip ir kasmet, yra gegužės 2 d., tačiau gyventojai raginami jo nelaukti. Anksčiau užpildžius ir pateikus deklaraciją galima išvengti įvairių nesklandumų, paskutinėmis dienomis galinčių pasitaikyti VMI Elektroninio deklaravimo sistemos apkrovų, turėti pakankamai laiko kilusiems klausimams išspręsti, o taip pat greičiau atgauti GPM permokas. Jos, teisingai ir laiku pateikusiems deklaracijas, į gyventojų sąskaitas pervedamos iki liepos 31 d.
„Nemažai gyventojų paprasčiausiai nežino, kad jie gali atgauti dalį sumokėto GPM arba susimažinti mokėtino GPM sumą. Tarp jų yra ir saugia savo finansine ateitimi atsakingai besirūpinantys žmonės. Pavyzdžiui, iki 2024 m. gruodžio 31 d. sudarę papildomo pensijų kaupimo III pakopoje ar gyvybės draudimo sutartis dar visą dešimtmetį galės naudotis valstybės lengvata ir kasmet atgauti iki 300 eurų sumokėto GPM. Tai reikšminga suma, kurią galima panaudoti papildomoms investicijoms į savo ateitį“, – pažymi dr. D. Kolmatsui.
VMI duomenimis, pernai pasinaudoję GPM lengvata gyvybės draudimo įmokų mokėtojai susigrąžino vidutiniškai po 173 eurus. Maksimalią 300 eurų sumą atgavo 40 023 asmenys. Savarankiškai kaupiantys III pakopos pensijų fonduose dėl GPM lengvatos pernai susigražino vidutiniškai po 104 eurus. Po 300 eurų atgavo 4 960 asmenų.
„III pakopos pensijų fonduose kaupiantiems ar investicinį gyvybės draudimą pasirinkusiems gyventojams reikėtų nepraleisti progos pasinaudoti jiems priklausančiomis lengvatomis ir atgauti dalį GPM. Juolab, kad tai padaryti yra išties paprasta – tereikia iki gegužės 2 d. VMI pateikti gyventojų pajamų mokesčio deklaraciją. Gyventojai, kurie nėra tikri, ar tokia lengvata jiems iš tiesų priklauso, visuomet gali pasikonsultuoti su VMI specialistais. Be to, visais su kaupimu pensijų fonduose ir kitokių formų investavimu bei į tai orientuotomis valstybės lengvatomis susijusiais klausimais yra pasirengę padėti Šiaulių banko konsultantai“, – sako dr. D. Kolmatsui.
Pateikiant deklaracijas iš pajamų, nuo kurių apskaičiuojamas GPM, taip pat gali būti atimamos pagal iki 2009 m. sudarytas sutartis sumokėtos būsto paskolos įmokos. Tad jas pernai mokėję gyventojai irgi gali susigrąžinti dalį GPM.
Gyventojų pajamų deklaracijas paprasčiausia pateikti per VMI Elektroninio deklaravimo sistemą sekant specialaus vedlio nurodymais užpildžius GPM311 formą. Išsamią demonstraciją, kaip tą padaryti, galima peržiūrėti čia. Papildomai užpildžius FR0512 formą iki 1,2 proc. GPM galima skirti norimoms nevyriausybinėms organizacijoms, o iki 0,6 proc. politinėms partijoms ir profesinėms sąjungoms.
Gyventojų pajamų deklaracijas iki gegužės 2 d. privalo pateikti tie nuolatiniai Lietuvos gyventojai, kurie nori pasinaudoti GPM lengvatomis, taip pat yra gavę su darbo santykiais ar jų esmę atitinkančiais santykiais susijusių pajamų ir privalantys perskaičiuoti metinį neapmokestinamąjį pajamų dydį (NPD). Ši prievolė tenka ir tiems, kurie turi deklaruoti turtą pagal Gyventojų turto deklaravimo įstatymą, vykdę individualią veiklą pagal pažymą ar turėję verslo liudijimus, gavę pajamų už parduotą ar kitaip perleistą nuosavybėn turtą, gavę kitokių pajamų, privalantys perskaičiuoti pajamų mokestį, taikant progresyvius pajamų mokesčio tarifus, ir galutinai iš Lietuvos išvykę gyventojai, šalyje išbuvę 183 dienas ar ilgiau.
BNS inf.</t>
  </si>
  <si>
    <t>„Artea“ bankas įspėja, kad šiuo metu pastebima itin didelio masto sukčiavimo ataka. Sukčiai siunčia el. laiškus, atkartojančius banko stilių, su kvietimu peržiūrėti dokumentus ir prisijungti prie interneto banko. „Artea“ banko ekspertai teigia, kad ši sukčiavimo schema itin pavojinga, nes atsiųstos nuorodos veda į netikras, banką atkartojančias svetaines, kuriose suvedus duomenis, šiuos pasisavina sukčiai. Kaip […]
The post Bankas įspėja apie plataus masto sukčiavimo ataką appeared first on MadeinVilnius.lt.</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</si>
  <si>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tikėdamasis sutaupyti. Tačiau ar išties pavyks tai padaryti? Užtenka palyginti poilsio Palangoje, populiariame Turkijos kurorte Antalijoje ir Ispanijos Kosta Bravoje kainas, kad kiltų priežasčių persvarstyti prioritetus. Vien septynių dienų apgyvendinimas Palangoje, atsižvelgiant į pasirinkto viešbučio lygį, gali kainuoti nuo 650 iki 1300 Eur. Savaitė Ispanijos Kosta Bravos viešbučiuose atsieis panašiai. Turkijos Antalijos kurorte viešbučiai kainuos šiek tiek brangiau – 800–1500 Eur. Tačiau už panašią kainą atostogas Turkijoje planuojant su kelionių agentūra jau galima rinktis „viskas įskaičiuota“ variantą. Tad su iki 1500 Eur siekiančiu biudžetu du žmonės Turkijoje gali ne tik apsigyventi, bet ir gauti maitinimą, mėgautis įvairiomis pramogomis. Į kainą paprastai taip pat įskaičiuojami pervežimai. „Nors Turkija žavi pigesniu poilsiu, prieš keliaujant į šią šalį derėtų pasirūpinti kelionės draudimu, padėsiančiu išvengti didelių nenumatytų išlaidų susirgus, atšaukus skrydį ar praradus bagažą. Kalbant apie draudimą Turkijoje, svarbu prisiminti, kad šioje šalyje negalioja Europos sveikatos draudimo kortelė, todėl prireikus pirmosios pagalbos be kelionių draudimo gali tekti nemenkai susimokėti“, – pastebi dr. D. Kolmatsui.
Atostogauti Palangoje kainuoja panašiai, kiek Ispanijoje
Atostogaujant Palangoje apgyvendinimu išlaidos nesibaigia. Patiems reikės pasirūpinti maistu, kelione ir pramogomis. Tai sudaro išties nemažą išlaidų dalį. Štai maitinimas dviem žmonėms per savaitę gali kainuoti 250–350 Eur. Atvykti į Palangą iš sostinės kainuos 40–50 Eur. Žinoma, reikėtų nepamiršti pramogų. Išlaidos joms priklauso nuo kiekvieno asmeninių poreikių, tačiau tam reikėtų numatyti bent 100 Eur žmogui. Taigi savaitės poilsis Palangoje dviem gali atsieiti maždaug nuo 1000 iki 1750 Eur. Tai 200–250 Eur daugiau nei „viskas įskaičiuota“ variantas Antalijoje. Tad atostogauti arčiau namų nebūtinai reiškia atostogauti pigiau. Visgi poilsis Palangoje greičiausiai bus pigesnis nei Ispanijoje. Savaitės atostogoms viename iš populiariausių šios šalies kurortų Kosta Bravoje, įskaičiavus skrydžių, maitinimo ir pramogų išlaidas, dviem iš viso teks išleisti 1400–2200 Eur. Tai 400–450 Eur daugiau, nei galėtų atsieiti savaitės trukmės poilsis Palangoje.
„Keliaujant Ispanijoje ar kitose užsienio šalyse, taip pat svarbu atsižvelgti, ar planuojate nuomotis automobilį, apsistoti iškart keliuose viešbučiuose. Tokiu atveju kredito kortelė būtina ne tik atsiskaitant, bet ir rezervuojant užstatą“, – teigia D. Kolmatsui.
Svarbu įsivertinti visas išlaidas
Anot ekspertės, bet kur atostogaujant reikėtų tinkamai įsivertinti išlaidas. Poilsiui skirtą biudžetą derėtų planuoti iš anksto. „Tai daryti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pasinagrinėti, kas tiksliai įskaičiuota į pasiūlymo kainą. Skirtingų variantų įvertinimas leidžia išsirinkti geriausiai lūkesčius ir galimybes atitinkantį variantą“, – pažymi dr. D. Kolmatsui. Ekspertė pabrėžia, kad atostogaudami gyventojai neretai linkę pernelyg atlaisvinti asmeninių finansų vadeles ir daugiau paišlaidauti. Dėl to grįžus namo dažnai tenka susiveržti diržus. Dr. D. Kolmatsui teigimu, norint to išvengti, svarbu ne tik atsakingai susiplanuoti atostogų biudžetą, bet ir jo neviršyti. Per atostogas norint jaustis finansiškai laisviau, svarbu poilsiui taupyti iš anksto – tam pravartu kas mėnesį atsidėti dalį laisvų lėšų. Poilsiui gali būti paskirtos ir iš investicijų uždirbtos lėšos. „Atostogų biudžetą planuoti atsižvelgiant į kitas šeimos išlaidas. Jei asmuo ar šeima turi svarbių finansinių tikslų – tarkime, įsigyti būstą ar naują automobilį – teks planuoti kuklesnes atostogas. Visuomet svarbu savo finansus valdyti taip, kad nebūtų pakenkta ilgalaikiams tikslams ir nekiltų grėsmė vykdant turimus įsipareigojimus“, – teigia dr. D. Kolmatsui.
Autorė Eglė Survilė</t>
  </si>
  <si>
    <t>prieš 5 mėn. 33
Du trečdaliai (65 proc.) Lietuvos gyventojų metus pradeda išsikėlę naujametinius tikslus, tačiau vos kiek mažiau nei dešimtadalis (9 proc.) jų įgyvendinimui visuomet nusimato biudžetą. Tą rodo Šiaulių banko iniciatyva tyrimų bendrovės „Spinter Research“ atliktos Lietuvos gyventojų apklausos duomenys. Šiaulių banko privačių klientų paslaugų vadovės dr. Dalios Kolmatsui teigimu, finansų planavimo įpročių stoka yra viena iš priežasčių, dė...
Pradžia
Verslas ir ekonomika
Lietuviai pamiršta apie finansus naujųjų metų tikslams: tik 9 proc. visada nusimato biudžetą – ar priklausai jiems?</t>
  </si>
  <si>
    <t>Du trečdaliai (65 proc.) Lietuvos gyventojų metus pradeda išsikėlę naujametinius tikslus, tačiau vos kiek mažiau nei dešimtadalis (9 proc.) jų įgyvendinimui visuomet nusimato biudžetą. Tą rodo Šiaulių banko iniciatyva tyrimų bendrovės „Spinter Research“ atliktos Lietuvos gyventojų apklausos duomenys. Šiaulių banko privačių klientų paslaugų vadovės dr. Dalios Kolmatsui teigimu, finansų planavimo įpročių stoka yra viena iš priežasčių, dėl kurios įgyvendinti naujametinių tikslų dažnai nepavyksta.
Beveik penktadalis (17 proc.) apklausos dalyvių atskleidė, kad siekdami savo tikslų pinigus dažniausiai leidžia spontaniškai, o 39 proc. respondentų nurodė, kad biudžetą naujametinių tikslų įgyvendinimui nusimato kartais. Pastarieji pažymi, kad tai priklauso nuo konkretaus tikslo. Biudžeto neplanuojantys ir pinigus leidžiantys spontaniškai dažniau pripažino aukštesnio išsimokslinimo ir vidutines pajamas gaunantys gyventojai.
„Daugelio Naujųjų metų tikslų įgyvendinimui reikia papildomų lėšų, o jų iš anksto nesuplanavus, gali būti sudėtinga metų pradžios entuziazmą paversti apčiuopiamais rezultatais. Tam, kad naujametiniai tikslai netaptų tuščiais pažadais, svarbu apgalvoti priemones, kuriomis jų bus siekiama. Tai apima ne tik pažadų sau laikymąsi, bet ir biudžeto planavimą. Finansų nusimatymas suteikia tikslų siekimui daugiau konkretumo, nuoseklumo ir demonstruoja tvirtesnį pasiryžimą pasiekti norimo pokyčio“, – sako Šiaulių banko privačių klientų paslaugų vadovė dr. D. Kolmatsui.
Ekspertė pažymi, kad biudžeto nusimatymas nereiškia, kad visą tikslų įgyvendinimui reikalingą sumą būtina turėti ir atsidėti iš karto. Jiems paprasčiausiai turėtų būti numatoma papildoma mėnesio išlaidų eilutė. Jei tikslai yra susiję su didesniais kaštais, gali tekti ieškoti papildomų finansavimo šaltinių ar mažinti kitas nebūtinąsias išlaidas – pavyzdžiui, atsisakyti tam tikrų pirkinių ar apkarpyti atostogų biudžetą. Svarbiausia, kad išlaidos naujametinių tikslų įgyvendinimui atitiktų galimybes ir nesukeltų sunkumų vykdant turimus finansinius įsipareigojimus.
Apklausos duomenys rodo, kad siekdami Naujųjų metų tikslų gyventojai daugiausiai lėšų skiria naujoms technologijoms ir įrangai (21 proc.), o taip pat knygoms, edukacijai ir hobiams (16 proc.). Toliau rikiuojasi išlaidos įvairiems mokymams, kursams ir kvalifikacijos tobulinimui (11 proc.) bei sporto klubams, sveikatingumo ar asmeninio trenerio paslaugoms (10 proc.) Dar 8 proc. gyventojų daugiausiai su naujametiniais tikslais susijusių išlaidų skiria kitoms sritims. Trečdalis (34 proc.) nurodė, kad siekdami naujametinių tikslų papildomų išlaidų nepatiria.
Su naujomis technologijoms dažniau yra susiję vyrų, o knygomis, edukacija ir hobiais – moterų naujametiniai tikslai. Išlaidas sporto klubams ir treneriams dažniau nurodė jaunesni respondentai.
„Be savišvietos, sporto ir geros savijautos siekių gyventojai metų sandūroje taip pat dažnai kelia finansinius tikslus. Esminiai finansų planavimo įpročiai, tokie kaip biudžeto planavimas, mėnesio pajamų paskirstymas skirtingoms reikmėms, išlaidų nusimatymas ir kontroliavimas, padeda lengviau įgyvendinti ne tik juos, bet ir leidžia daugiau pasiekti įvairiose asmeninio tobulėjimo srityse“, – teigia Šiaulių banko atstovė.
Lietuvos gyventojų apklausą tyrimų bendrovė „Spinter Research“ atliko 2025 metų sausio mėnesį. Iš viso buvo apklausta daugiau nei tūkstantis 18-75 metų amžiaus šalies gyventojų.</t>
  </si>
  <si>
    <t>Vis dar nešiojatės mokėjimo korteles ir grynuosius kišenėje? Gali būti, kad net nepastebėjote, kaip mokėjimų pasaulis tyliai pasikeitė. Vis daugiau žmonių šiandien atsiskaitymams renkasi išmaniuosius mokėjimo būdus – apyrankes, raktų pakabukus, o kartais net žiedus. „Artea“ ekspertai teigia, kad šie daiktai tampa vis didesne gyvenimo būdo dalimi ir net stiliaus išraiška, apie kurią kalba ne tik technologijų entuziastai, bet ir mados ekspertai.
Begalės piniginės formų pasirinkimų
„Artea“ privačių klientų paslaugų vadovė dr. Dalia Kolmatsui pastebi, kad vienas svarbiausių skaitmeninių piniginių privalumų – galimybė rinktis.
„Šiandien žmonėms svarbu, kad technologija prisitaikytų prie jų gyvenimo būdo. Vienam patogiau atsiskaityti laikrodžiu sporto salėje, kitam – žiedu, kuris dera prie minimalistinio stiliaus. Išmaniosios piniginės suteikia šią laisvę, o kartu užtikrina saugumą ir greitį, kurio tikisi šiuolaikiniai vartotojai. Klientų kasdienybė yra įvairi, todėl savo partnerių ratą plėtėme atsižvelgdami į tai, kad savo išmanų atsiskaitymo būdą atrastų kiekvienas. Žmones nustebina, kad šiandien jau galima atsiskaityti ne tik išmaniuoju laikrodžiu ar telefonu, bet ir dailia moteriška apyranke, išskirtiniu žiedu ar odine laikrodžio apyranke. Priemonių ir jų dizaino pasirinkimas – itin platus“, – sako „Artea“ banko ekspertė.
Kolmatsui pastebi, kad skaitmeninės piniginės tampa neatsiejama šiuolaikinio gyvenimo dalimi, nes atliepia pagrindinius šių dienų vartotojų lūkesčius. „Pastebime, jog išmaniuosius atsiskaitymo būdus renkasi vis daugiau klientų, kurie naudoja ne vien jau gyvenimo kasdienybe tapusius telefonus ar išmaniuosius laikrodžius. Žmonės šias priemones vertina dėl greitos, sklandaus ir nepastebimo atsiskaitymo – kad užtenka vieno rankos judesio, o visa kita veikia savarankiškai. Svarbiausia, kad už šio paprastumo slypi sudėtingos technologijos, užtikrinančios saugumą – pažangus šifravimas, biometriniai duomenys, dinaminiai kodai. Tai sprendimai, kurie leidžia žmonėms jaustis užtikrintai net tada, kai technologijos tarsi išnyksta iš matymo lauko“, – sako D. Kolmatsui.
Svarbiausia – tinkamai priderinti prie kitų
Stilistė ir mados antropologijos dėstytoja Miglė Kazėnaitė atkreipia dėmesį, kad skaitmeninės piniginės – daugiau nei tik technologinis sprendimas.
„Skaitmeninė piniginė – itin aktuali šiandienos žmogui. O stilius ir autentiška gyvenimo būdo išraiška kasdieniuose pasirinkimuose yra neišskiriami draugai. Nesvarbu ar tai apyrankė, ar žiedas, ar išmanusis laikrodis – svarbiausia, kad tai simbolizuoja modernumą ir naujausių tendencijų sekimą. Tad šia prasme skaitmeninė piniginė tikrai gali būti vadinama stiliaus dalimi“, – sako M. Kazėnaitė.
Stilistė teigia, kad šį aksesuarą pirmiausia derėtų rinktis pagal tai, kas atitinka nešiotojo poreikius ir stilių. „Skaitmeninė piniginė – ne papuošalas, tačiau tai jokiu būdu nereiškia, jog neturi ir negali puošti. Formą ir stilių vertėtų rinktis atsižvelgiant į savo asmeninius poreikius ir patogumą – jei žmogus niekados nenešiojo žiedų ir šio aksesuaro dėvėjimas jam kelia diskomfortą – žinomą nederėtų rinktis ir tokios skaitmeninės piniginės. Reikia prisiminti, kad šiuo atveju svarbiausia minimalizmas ir patogumas“, – sako M. Kazėnaitė.
Ji priduria, kad įrenginio funkcija visada turi būti aukščiau formos. „Teisingai ir skoningai pasirinktas skaitmeninės piniginės prietaisas neturėtų niekaip riboti likusių stiliaus detalių egzistavimo įvaizdyje. Jokios formos piniginė neturėtų pretenduoti tapti pagrindiniu stiliaus akcentu. Sakingai ir skoningai priderinta skaitmeninė piniginė taps pastebima kaip požiūrio ir pasirinkimų išraiška įvaizdyje ir to visiškai pakanka“, – pažymi M. Kazėnaitė.
Šiuo metu „Artea“ banko klientai gali naudoti išmaniuosius atsiskaitymus palaikančias „Apple Pay“, „Google Pay“, „Garmin Pay“, „Fidesmo Pay“, „Manage-Mii“ ir „Fitbit Pay“.</t>
  </si>
  <si>
    <t>prieš 2 sav. 31
Bankas „Artea“ suteikė 22,5 mln. eurų paskolą bendrovei „Vilnius BESS“, priklausančiai „E energija“ grupei, kurios vystomas projektas – didžiausias privatus baterijų parkas Lietuvoje, iškils netoli Vilniaus, Trakų rajone.
60 MW galios ir 120 MWh talpos baterijų parko statybos jau pradėtos, planuojama, kad parkas bus prijungtas prie LITGRID jau 2025 metų pabaigoje. Įgyvendinus projektą, ženkliai išaugs šalies bala...
Pradžia
Verslas ir ekonomika
„Artea“ suteikė 22,5 mln. eurų paskolą „E energija“ statomam baterijų parkui</t>
  </si>
  <si>
    <t>Bankas „Artea“ suteikė 22,5 mln. eurų paskolą bendrovei „Vilnius BESS“, priklausančiai „E energija“ grupei, kurios vystomas projektas – didžiausias privatus baterijų parkas Lietuvoje, iškils netoli Vilniaus, Trakų rajone.
60 MW galios ir 120 MWh talpos baterijų parko statybos jau pradėtos, planuojama, kad parkas bus prijungtas prie LITGRID jau 2025 metų pabaigoje. Įgyvendinus projektą, ženkliai išaugs šalies balansavimo pajėgumai, o Lietuvos elektros sistema taps lankstesnė ir geriau pritaikyta atsinaujinančių šaltinių elektros energijos gamybos ir vartojimo kiekių šuoliams.
„Baterijų energijos kaupimo įrenginiai (angl. Battery Energy Storage System – BESS) yra strategiškai itin svarbūs Lietuvos energetikos sistemai, ypač atsižvelgiant į augantį atsinaujinančios energijos vaidmenį ir elektros tinklų stabilumo poreikį. Šis baterijų parkas prisidės stabilizuojant elektros energijos perdavimo tinklą, kuomet gamyba iš saulės ar vėjo elektrinių yra nepastovi, padės kompensuoti momentinius svyravimus, padidinti šalies nepriklausomybę nuo iškastinio kuro bei sumažinti elektros energijos importo kiekius.
Paskola Vilnius BESS projektui – tai mūsų tikslingas žingsnis remti pažangius sprendimus, kurie kuria lankstesnę, saugesnę ir efektyvesnę energetikos sistemą“, – sako „Artea“ banko Klaipėdos regiono verslo klientų vadovas Paulius Pališkis.
Į projekto įgyvendinimą investuojama virš 30 milijonų eurų. Be „Artea“ banko suteikto finansavimo, likusi suma bus finansuojama bendrovės akcininko lėšomis. Sukčių taikiklyje – neatidūs keliautojai
„Tai vienas pirmųjų tokio masto ir sudėtingumo baterijų energijos kaupimo projektų Lietuvoje. Juo ne tik integruojame naujausias technologijas į šalies energetikos sistemą, bet įgyvendiname sprendimus, kurie turi sisteminį poveikį. Vertiname mūsų finansavimo partnerių pasitikėjimą, kurie padeda įgyvendinti neeilinius projektus, darančius realų pokytį“, – sako Gediminas Uloza, „E energija“ grupės generalinis direktorius. Dviem energijos kaupiklių parkams Lietuvoje – 57,5 mln. eurų ILTE finansavimas
Šio projekto BESS sistemos tiekėjas – UAB „Nord energija“, statybos darbus atlieka UAB „Stiemo“, o LITGRID skirstyklos išplėtimą vykdo UAB „Energija futura“. Energijos prekybos ir pajamų optimizavimo paslaugas tieks regione pirmaujanti Suomijos bendrovė „Capalo Al Oy“. „E energija“ grupė pradeda statyti didžiausią privatų baterijų parką Lietuvoje</t>
  </si>
  <si>
    <t>Šiaulių banko grupės turto valdymo įmonės „SB Asset Managment“ valdomi II ir III pakopos pensijų fondai juose kaupiantiems dalyviams per 2024 metus, atskaičius mokesčius, uždirbo 184,2 mln. eurų – daugiausiai per visą laikotarpį. Vidutinis bendrovės valdomuose II pakopos pensijų fonduose kaupiančiojo uždarbis pernai siekė 945 eurus, o III pakopoje – 533 eurus.
Labiausiai prie grąžos prisidėjo investicijos į IT</t>
  </si>
  <si>
    <t>„Artea“ bankas, kuris anksčiau vadinosi Šiaulių banku ir gegužės 5 dieną pakeitė pavadinimą, ragina savo klientus būti budrius. Naujuoju banko pavadinimu siekia pasinaudoti sukčiai, kurie pradėjo atakuoti gyventojus laiškais, siekdami išvilioti jų prisijungimo duomenis. Laiškų gauna ne tik šio banko, bet ir kitų finansinių institucijų klientai. Gyventojai gauna laiškus apie neva „saugumo atnaujinimą“. Jame iš […]
The post „Artea“ bankas įspėja klientus appeared first on MadeinVilnius.lt.</t>
  </si>
  <si>
    <t>„Artea“ bankas, kuris anksčiau vadinosi Šiaulių banku ir gegužės 5 dieną pakeitė pavadinimą, ragina savo klientus būti budrius. Naujuoju banko pavadinimu siekia pasinaudoti sukčiai, kurie pradėjo atakuoti gyventojus laiškais, siekdami […]
The post Sukčiai naudojasi naujuoju „Artea“ banko pavadinimu appeared first on Alkas.lt.</t>
  </si>
  <si>
    <t>Atėjus vasarai prasideda ir kvietimų į vestuves bei krikštynas sezonas, o kartu su jais – amžinas klausimas: ką padovanoti? Norintys išvengti standartinio „vokelio“ su grynaisiais pinigais, neretai turi pasukti galvą, kuo nustebinti savo artimuosius ir draugus. „Artea“ banko finansų rinkų departamento vadovė Eglė Džiugytė skatina pagalvoti ir apie investicines dovanas – jos tokios pat vertingos dovanojimo metu, tačiau turi potencialą reikšmingai padidinti savo vertę ateityje.
Vietoj grynųjų ‒ vertybiniai popieriai
Anot „Artea“ Finansų rinkų departamento vadovės E. Džiugytės, su investavimu susijusių dovanų dovanojimo tendencija, nors ir nėra tokia ryški kaip Vakarų šalyse, Lietuvoje tampa labiau pastebima. Ją lemia augantis gyventojų finansinis raštingumas ir geresnis pinigų įdarbinimo svarbos bei prasmės supratimas.
„Tokios dovanos kaip įmonių akcijos ar valstybių obligacijos, vertybinių popierių biržose kotiruojamų fondų (ETF) vienetai ar kitoks investicinis turtas kuria pridėtinę vertę ‒ilgalaikėje perspektyvoje iš jų gaunama nauda gali didėti. Tradicinės fizinės dovanos priešingai ‒ dažnai greitai pasimiršta ar praranda aktualumą, neretai net ir visai nėra panaudojamos. Investicinės dovanos taip pat gali turėti ir simbolinę prasmę. Pavyzdžiui, jaunavedžiams vestuvių proga padovanotos investicinės priemonės gali simbolizuoti jų bendro gyvenimo pradžią“, ‒ sako E. Džiugytė.
E. Džiugytės teigimu, krikšto proga investicines dovanas galima dovanoti ir su tam tikru konkrečiu tikslu ‒ pavyzdžiui, padėti sukaupti lėšų pirmajam vaiko būstui ar mokslams. Tai vėliau gali tapti paskata vaikams labiau domėtis finansų pasauliu bei ugdyti savo finansinį raštingumą.
Tinkamą investavimo dovaną galima rasti kiekvienam
Pasak ekspertės, priklausomai nuo gavėjo amžiaus, investicinės dovanos gali įgyti skirtingas išraiškas. Jos taip pat priklauso ir nuo dovanojimo siekių bei konkrečiam gavėjui aktualių finansinių tikslų. Kaip investuoti į žaliavas?
„Jaunesniems vaikams tėvai gali atidaryti papildomą sąskaitą savo vardu ir joje sukurti atžalai skirtą investicinį portfelį. Paauglio finansinio savarankiškumo jausmui didesnį efektą turbūt turės asmeninė sąskaita su padovanotomis įmonių akcijomis, obligacijomis, ETF fondų vienetais ar Vyriausybės skolos popieriais. Jau suaugusiems ir investavime patirties turintiems artimiesiems visuomet galima dovanoti įvairaus finansinio turto vienetus“, ‒ teigia E. Džiugytė.
Anot E. Džiugytės, dar daugiau galimybių dovanoti investicines dovanas atvėrė nuo šių metų pradžios Lietuvoje įsigaliojusi investicinė sąskaita. Tokia į ilgalaikius finansinius tikslus orientuota sąskaita supaprastina investavimo ir iš investicijų gautų pajamų deklaravimo procesą, todėl gali paskatinti dar daugiau gyventojų pradėti savo investavimo kelionę, o tuo pačiu ‒ dažniau dovanoti ir gauti su ja susijusias dovanas.
Investicinės dovanos gali būti ir materialios
Be abejo, turbūt būna progų, kai dovanoti nematerialius vertybinius popierius gali būti kiek nepatogu. Jei norisi įteikti ką nors apčiuopiamo, tačiau turinčio išliekamąją ir investicinę vertę, anot E. Džiugytės, geru sprendimu gali tapti aukso ar sidabro monetos. „Realco“ statomas verslo centras „Hero“ sulaukė ir mažmeninių investuotojų dėmesio
„Jos puikiai tinka tokioms progoms kaip vestuvės ar jubiliejai. Tauriųjų metalų moneta estetiškoje dėžutėje gali tapti tiek simbolinę ar emocinę prasmę turinčia, tiek gavėjo finansiniams tikslams pasitarnaujančia dovana. Kita alternatyva ‒ meno kūriniai. Tačiau dovanojant juos reikalingas bent šioks toks meno srities išmanymas. Be to, gali būti sudėtinga pataikyti į individualų gavėjo skonį“, ‒ pažymi E. Džiugytė.
Galiausiai, anot „Artea“ banko atstovės, kiekvieno asmens finansinei gerovei ir laisvei gali pasitarnauti edukacinės knygos apie investavimą ar specialūs su tuo susiję mokymai bei kursai. Dėl to tai taip pat gali būti išties vertinga dovana ‒ ypač draugams ir artimiesiems, kurie nori, tačiau vis nesiryžta, pradėti įdarbinti savo santaupas.
Skatina rūpintis savo finansine gerove
Anot ekspertės, vienas iš finansinių dovanų privalumų yra tas, kad jas galima dovanoti turint įvairaus dydžio biudžetą. Prasmingą ir finansinės naudos suteikti galinčią investicinę dovaną įmanoma padovanoti, kad ir už 20-30 eurų. Svarbesnėmis progomis investicijoms gali būti skiriamos reikšmingesnės sumos. Tai priklauso nuo paties dovanojančiojo norų ir galimybių. Svarbu tai, kad investicinės priemonės gali uždirbti daugiau, nei joms išleista. Verslo centras „Hero“ sėkmingai pritraukė dar 13,6 mln. eurų investicijų
„Dar vienas privalumas ‒ vertybinių popierių neįmanoma pamesti ar fiziškai prarasti. Tačiau svarbiausia, kad dovanojant juos galima prisidėti prie artimųjų ar draugų finansinės gerovės ir paskatinti juos labiau rūpintis užtikrinta savo ateitimi. Iš esmės egzistuoja du požiūriai į pinigus ‒ pirmasis orientuotas į taupymą, o antrasis į galimybes uždirbti. Būtent pastarasis leidžia geriau pasirūpinti savo finansų tvarumu. Investicinės dovanos prisideda prie šio požiūrio skatinimo“, ‒ sako E. Džiugytė.
Dėl to, anot ekspertės, vietoje grynųjų ar naujų daiktų paieškų išties verta apsvarstyti investicinių dovanų galimybę. Tai gali padėti vaikams ar kitiems artimiesiems pasikloti tvirtesnį finansinį pagrindą ateičiai.
Svarbu žinoti: investavimas susijęs su rizika. Investicijų vertė gali ir padidėti, ir sumažėti. Jūs galite atgauti mažiau nei investavote, taip pat galite netekti visos investuotos sumos. Klientas yra pats atsakingas už savo investavimo sprendimą ir prisiima su investavimu susijusią riziką. Prieš priimdami sprendimą investuoti išanalizuokite pasirinkto produkto dokumentus, įvertinkite taikomus mokesčius, investavimo strategiją bei rizikas. Pranešime pateikiama informacija yra rinkodaros pranešimas, ji negali būti interpretuojama kaip rekomendacija, pasiūlymas ar kvietimas įsigyti ir (ar) naudoti bet kokius finansinius produktus ar paslaugas, įskaitant „Artea“ banko grupės įmonių teikiamas paslaugas ir platinamus produktus. Daugiau informacijos: www.artea.lt.</t>
  </si>
  <si>
    <t>Šiaulių bankas nuo gegužės 5 dienos tampa „Artea“. Keičiasi ne tik banko, bet grupės įmonių pavadinimai INVL pensijų fondus valdanti „SB Asset Management“ tampa „Artea Asset Management“, gyvybės draudimo bendrovė „SB draudimas“ tampa „Artea Life Insurance“, o „SB lizingas“ – „Artea lizingu“. Atnaujinama ir banko interneto svetainė, kuri bus pasiekiama www.artea.lt.
Prieš šį pokytį bankas atnaujina informacines sistemas, paslaugų savitarnas, interneto banką ir mobiliąsias programėles, todėl kurį laiką dalis banko paslaugų iš sekmadienio į pirmadienį neveiks.
– Šiaulių banko interneto bankas ir mobilioji programėlė neveiks gegužės 5 d. nuo vidurnakčio iki 7 val. ryto;
– Draudimo savitarna neveiks nuo gegužės 4 d. 16 val. iki gegužės 5 d. 7 val. ryto;
– Pensijų savitarna neveiks nuo gegužės 4 d. 22 val. iki gegužės 5 d. 7 val. ryto;
– „SB lizingo“ savitarna ir mobilioji programėlė gali patirti trikdžių nuo gegužės 4 d. 22 val. iki gegužės 5 d. 7 val. ryto.
Šiuo laikotarpiu klientai negalės:
– prisijungti prie pensijų ir draudimo savitarnų, interneto banko ir mobiliosios programėlės bei atlikti jose veiksmų;
– atlikti momentinių mokėjimų;
– atsiskaityti e. parduotuvėse, taip pat už internetu įsigytas paslaugas, jeigu operacija tvirtinama per interneto banką;
–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Bankas atsiprašo klientų dėl laikinų nepatogumų ir klientų prašo suplanuotas operacijas interneto banke ar savitarnose atlikti anksčiau arba palaukti gegužės 5 d. ryto.</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</si>
  <si>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„Nors Turkija ir žavi savo pigesniu poilsiu, prieš keliaujant į šią šalį derėtų pasirūpinti kelionės draudimu, padėsiančiu išvengti didelių nenumatytų išlaidų susirgus, atšaukus skrydį ar praradus bagažą. Primename, kad tokiu draudimu be papildomų mokesčių gali naudotis „Artea“ banko kredito kortelių turėtojai. Ir ne tik kortelės savininkai – draudimas galioja ir drauge su jais vykstantiems šeimos nariams. Kalbant apie draudimą Turkijoje, svarbu prisiminti, kad šioje šalyje negalioja Europos sveikatos draudimo kortelė, todėl net ir prireikus pirmosios pagalbos, be kelionių draudimo gali tekti nemenkai susimokėti“, – pastebi dr. D. Kolmatsui.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Svarbu įsivertinti visas išlaidas
Anot ekspertės, nepriklausomai nuo to, kur atostogaujama, reikėtų tinkamai įsivertinti savo išlaidas. Dėl to poilsiui skirtą biudžetą reikėtų planuoti iš anksto.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Ekspertė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
Rekomenduojame atidžiai susipažinti su draudimo sąlygomis įvertinti asmenines ir (ar) šeimos finansines galimybes, prieš prisiimant finansinius įsipareigojimus. Netinkamas finansinių įsipareigojimų vykdymas gali daryti neigiamą įtaką Jūsų kredito istorijai, pabranginti skolinimąsi. Vertinamas Jūsų kreditingumas prieš suteikiant kredito limitąbei išduodant kredito mokėjimo kortelę ir gali būti atsisakyta ją išduoti.</t>
  </si>
  <si>
    <t>„Artea“ banko finansų rinkų departamento vadovė
Birželis finansų rinkas pasitiko ne su atostogų nuotaikomis, o su naujais iššūkiais. Europos Centrinis Bankas (ECB), kaip ir tikėtasi, sumažino palūkanų normą 25 baziniais punktais – iki 2,00 proc. Tai – aštuntas žingsnis švelninant monetarinę politiką nuo pernykščio piko. Tačiau aiškumo dėl tolesnių sprendimų – mažai. Tuo pat metu doleris silpsta, prekybos įtampos grįžta, geopolitinė įtampa auga. Vasaros atostogos investuotojams, panašu, prabėgs ne pliaže, o su „Bloomberg“ rankose.
ECB pradeda atostogų sezoną – bet palieka erdvės dviprasmybei
Šios savaitės palūkanų sumažinimas žymi aštuntą ECB žingsnį švelninant monetarinę politiką. Po to, kai 2023 m. rugsėjį buvo pasiektas 4 proc. pikas, centrinis bankas beveik kiekviename susitikime mažina palūkanas, išlaikydamas pastovų tempą.
Vargu ar finansų rinkų dalyviai nustebo nesulaukę aiškių užuominų kada kitą kart ir ar iš vis sulauksime kito palūkanų karpymo sprendimo šiais metais. Nuomonių skirtumai – didžiuliai. Vieni ECB nariai ragina stabdyti švelninimą, ypač dėl demografinio spaudimo, infliacinių veiksnių ir gynybos išlaidų augimo. Tuo metu kiti, ypač iš pietų Europos, tikisi dar vieno ar dviejų mažinimų – paslaugų sektorius silpsta, atlyginimų augimas stoja.
Infliacijos kritimas iki 1,9 proc. gegužę (žemiau ECB 2 proc. tikslo) – reikšmingas lūžis. Po 2022 m. rekordo (10,6 proc.) tai pirmas kartas per aštuonis mėnesius, kai infliacija žemiau tikslinės ribos.
Augimo prognozės kuklios – žemiau 1 proc. 2025 m., bet tai nereiškia stagnacijos. NT, infrastruktūros ir komunalinių paslaugų sektoriai gali atsikvėpti. Jei švelninimas bus lėtesnis nei tikimasi – rinka koreguosis. Tiems, kurie ieško stabilumo – aukštos kokybės Europos dividendinės akcijos išlieka patrauklios.
FED problemos – kaip amerikietiški kalneliai: augimas smunka, skola sprogsta, doleris silpsta
Kol Europa žengia atsargius žingsnius ir kalba apie palūkanų mažinimo pabaigą, Jungtinės Amerikos Valstijos (JAV) – tarsi šoka parašiutu iš lėktuvo, tik nebūtinai pasiima parašiutą su savimi delsdami su savo sprendimais. Ekonomika smunka 0,2 proc., skolos lygis rekordinis, infliacija spaudžia, iždas leidžia obligacijas kaip karštas bandeles. Palūkanos aukštos, skola auga.
Investuotojai laukia bent 1,75 proc. palūkanų mažinimo per ateinančius 18 mėnesių.Tačiau, tikimybė, kad pamatysime nors vieną mažinimą iki vasaros pabaigos, vos 40 proc. Dėl šios priežasties matomeJAV ilgo termino obligacijų pajamingumų augimą: 10 metų vertybiniai popieriai pasiekė4,4 proc., 30 metų – 5 proc.
Doleris silpsta. „Morgan Stanley“ prognozuoja 9 proc. kritimą per metus – iki 1,25 USD už eurą. Silpstantis doleris keičia investuotojų kryptį: pinigai krypsta į Europą, Japoniją, net besivystančias rinkas. Šiame kontekste ypatingai verta galvoti ne tik apie sektorių, bet ir valiutų diversifikaciją.
D. Trampas (vėl jis!) – su daugiau tarifų
JAV prezidentas D. Trampas paskelbė apie tarifų didinimą plienui ir aliuminiui iki 50 proc. (sumažino, bet kas žino ko laukti rytoj). Kinija sureagavo akimirksniu – prekybos karas sugrįžta. Rinkos įsitempusios – akcijų kainos laviruoja tarp reikšmingų kritimų ir dar reikšmingesnių kilimų, ne tik suteikdamos galimybes spekuliantams, bet skatindamos investuotojus ieškoti saugių vietų pasislėpti. Geriausias to atspindys- auksas, kurisvien šiais metais 30 proc.
Instituciniai investuotojai ieško saugių prieglobsčių: auksas, gynyba, energetika – šviečia portfeliuose. Eksportuotojams – ypač technologijoms ir auto sektoriui – debesuota. Tarifų grėsmė auga ir farmacijos, puslaidininkių, aviacijos sektoriuose.
Diversifikuoti tarptautinį portfelį – turėtų būti pagrindinė taisyklė šiuo metu. Svarbu nepamiršti rizikos valdymo, ypač valiutų ir obligacijų pusėje. Diversifikacija bus net labai madinga šios vasaros sezono metu. Ne ką mažiau populiarumo neramiais laikais susilaukia kokybiškos dividendinės akcijas ir kriziniu laikotarpiu laikomi saugus aktyvai, tokie kaip auksas, gynybos sektorius (kiek pervertintas šiuo metu) ir medicinos sektorius. Ir, žinoma – turėti kantrybės. Geras planas veikia net ir tada, kai pasaulis atrodo be plano.
Europa tampa vėl „sexy“ investuotojams
ECB švelnina monetarinę politiką, fiskalinė politika laisvėja, o Europos įmonių akcijos tampa vėl madingos. Europos ETF'ai gauna stabilų kapitalo įplaukų srautą, o gynybos sektorius kilo, kai Jungtinė Karalystė paskelbė apie 1,5 mlrd. svarų investicijas į gynybos sektorių. Tačiau Europos dividendinės akcijos vis dar pigesnės nei JAV ir dar siūlo gerus pajamingumus už draugišką kainą.
Šie indikatoriai gali signalizuoti gerą metą pasvarstyti apie portfelio diversifikaciją atsigręžiant į Europą, ypač infrastruktūros, pramonės ir gynybos srityse. Stabilus euras ir aiškesnė ECB politika tampa pranašumu.
Kas iš to investuotojams?
Ką reiškia mažėjančios palūkanų normos investuotojams? Galimybes. Šiuo ekonominiu etapu patartina rinktis kokybiškas akcijas su stipriu balansu ir aiškia dividendų politika, kurios geba plaukti savarankiškai, kai kiti turi laukti palankesnio laikotarpio.</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</si>
  <si>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„Nors Turkija ir žavi savo pigesniu poilsiu, prieš keliaujant į šią šalį derėtų pasirūpinti kelionės draudimu, padėsiančiu išvengti didelių nenumatytų išlaidų susirgus, atšaukus skrydį ar praradus bagažą. Primename, kad tokiu draudimu be papildomų mokesčių gali naudotis „Artea“ banko kredito kortelių turėtojai. Ir ne tik kortelės savininkai – draudimas galioja ir drauge su jais vykstantiems šeimos nariams. Kalbant apie draudimą Turkijoje, svarbu prisiminti, kad šioje šalyje negalioja Europos sveikatos draudimo kortelė, todėl net ir prireikus pirmosios pagalbos, be kelionių draudimo gali tekti nemenkai susimokėti“, – pastebi dr. D. Kolmatsui.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Nauji atostogų Turkijoje scenarijai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Kaip planuoti šeimos finansus 2025-aisiais?
Svarbu įsivertinti visas išlaidas
Anot ekspertės, nepriklausomai nuo to, kur atostogaujama, reikėtų tinkamai įsivertinti savo išlaidas. Dėl to poilsiui skirtą biudžetą reikėtų planuoti iš anksto. „Viskas įskaičiuota“ ateina ir į finansų bei nekilnojamojo turto sektorių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Ekspertė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Aktualu pajūrio pirkėjams: keičiasi „Lidl“ parduotuvės Palangoje darbo laikas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
Rekomenduojame atidžiai susipažinti su draudimo sąlygomis įvertinti asmenines ir (ar) šeimos finansines galimybes, prieš prisiimant finansinius įsipareigojimus. Netinkamas finansinių įsipareigojimų vykdymas gali daryti neigiamą įtaką Jūsų kredito istorijai, pabranginti skolinimąsi. Vertinamas Jūsų kreditingumas prieš suteikiant kredito limitąbei išduodant kredito mokėjimo kortelę ir gali būti atsisakyta ją išduoti.</t>
  </si>
  <si>
    <t>„Artea“ banko finansų rinkų departamento vadovė
Pastarosiomis savaitėmis pasaulio ekonomikos naratyvas ženkliai pasikeitė po to, kaiJAV ir Kinija susitarė dėl 90 dienų trukmės tarifų nukėlimo. Vidutinis JAV importo tarifas sumažėjo nuo beveik 26proc. iki maždaug 15 proc., o tai leidžia rinkoms šiek tiek lengviau atsikvėpti. Recesijos grėsmė, kuri tvyrojo paskutinėmis savaitėmis, akivaizdžiai sumažėjo, o tai lėmė, kad pagrindiniai akcijų indeksai beveik grįžo į savo aukštumas.
Triženkliai tarifai ir grasinimai atsakomaisiais veiksmais ne tik sujudina finansų rinkas, bet ir ima stabdyti tarpusavio prekybą tarp šalių, kurios bendra vertė siekia 600 mlrd. JAV dolerių per metus. To pasekmė– jaufiksuojamas mažesnis krovininių laivų kiekis keliaujančių tarp Kinijos ir JAV.
Mažesni tarifai – reikšmingas žingsnis nuo ekonominės krizės
Finansų rinkos, kaip įprasta, pirmosiosteigiamai sureagavo į žinią, kad aukščiausi tarifai tarp JAV ir Kinijos – kai kuriems produktams siekę net 145 proc. – buvo sumažinti iki 30 proc. Šis žingsnis, nors ir trumpalaikis, ženkliai švelninaprognozuotas ekonomikos lėtėjimo rizikas. Tarptautinis tyrimų centras „TaxFoundation“ kiek anksčiau skaičiavo, kad šie tarifai galėjo sumažinti JAV BVP iki 1 proc., tačiau po naujausio ši prognozė koreguota perpus – iki 0,5 proc.
Federaliniai rezervų sistemai (FED) ši pauzė taip pat leidžia lengviau atsikvėpti ir susilaikyti nuo skubotų veiksmų, sumažina politinį spaudimą iš Baltųjų rūmų dėl bazinių palūkanų mažinimo. Tai vertindami finansų rinkų dalyviaiprognozuoja mažesnę nei 10 proc. tikimybę, kadbirželio mėn. susitikime palūkanų norma bus sumažinta, ir mažiau nei 50 proc. – kad tai įvyks liepos mėn.
Tarifų kėlimas– infliaciją skatinantis veiksnys, tad ekonomikos augimo lėtėjimas ilgesnėje perspektyvojeneturėtų būti nuvertinamas. o žinant, kad centrinio banko tikslas – infliacija ir šalies užimtumo lygio palaikymas, galima tikėtis nukelto sprendimo net iki rudens. Pagrindinė to priežastis –dramatiški tarifai sukuria efektą, kurio metu kylanti infliacija reikalautų didintipalūkanas, kas kelianedarbo lygį. Nusprendus sumažinti palūkanų normą, ko reikalauja prezidentas,sukuriama terpė dar ženklesniam infliacijos augimui. Tai užburtas ratas, iš kurio FED nebus lengva ištrūkti, jei šalies prezidentas ir toliau laikysis griežtos pozicijos dėl tarifų ir toliau jais grasins.
Infliacija: kuklūs netikėtumai, bet dar be aliarmo
JAV balandžio mėnesio infliacijos duomenys nustebino, nes pasirodė šiek tiek mažesni, nei prognozuota. Svarbu pažymėti, kad prekių kainų infliacija – ten, kur tarifai turėtų pasireikšti greičiausiai – pakilo vos aukščiau nulio, o maisto kainos netgi šiek tiek sumažėjo. Tai rodo, kad tarifų įtaka gali būti lėtesnė arba mažesnė nei tikėtasi.
Tuo tarpu euro zonoje infliacija išliko aukštesnė nei tikėtasi – 2,2 proc., o bazinė infliacija (neapimanti nepastovių energijos ir maisto kainų) padidėjo nuo 2,4 iki 2,7 proc. Dalis šio augimo buvo susijusi su šventėmis ir išaugusiu vartojimu, tačiau paslaugų kainos augo tvirčiau nei manyta. Visgi, atsižvelgiant į lėtėjantį darbo užmokesčio augimą ir vis dar griežtėjančias bankų skolinimo sąlygas, greičiausiai tai vienkartinis efektas.
Valiutų rinkos: ar dolerio stiprėjimas tvarus?
Reaguodamas į tarifų „atostogas“, JAV doleris patyrė vieną stipriausių dienų per pastarąjį mėnesį. „EUR/USD“ valiutų poros kursas smuko nuo 1,15 aukštumų šiais metais iki 1,11 JAV dolerių už vieną eurą.
Tačiau toks judėjimas atrodo labiau taktinio, o ne struktūrinio pobūdžio. Investuotojai vis dar reikšmingai nusiteikę mažinti savo dolerio pozicijas, ypatingai kai kelių šalių atstovai išreiškė galimybę mažinti savo „USD“ aktyvus kaip atsaką į tarifus. Tad dabartinis ralis greičiausiai yra esamų investuotojųpozicijų uždarymo rezultatas. Be to, „EUR/USD“ kursas vis dar išlieka žemiau vertinamos vertės, rodydamas neigiamą rizikos premiją JAV dolerio atžvilgiu.
Investuotojams tai reiškia, kad trumpuoju laikotarpiu doleris gali išlikti stiprus, tačiau jei JAV duomenys pablogės, tendencija gali greitai apsiversti. Ilgalaikiai JAV turto srautai išlieka silpni dėl fiskalinės ir politinės neapibrėžties.
ECB ir kredito augimas: ar sustabdys palūkanų mažinimą?
Tarifų eskalacija dažnai sukelia finansų rinkų svyravimus – stiprėja doleris, silpnėja akcijų rinkos, mažėja rizikos apetitas. Būtent šie procesai buvo fiksuoti pastaruoju metu. Tai gali turėti įtakos ir Lietuvos skolų rinkai (pvz., valstybės ar įmonių obligacijų paklausai), taip pat paskatinti kapitalo nutekėjimą iš besivystančių rinkų, įskaitant Baltijos regioną.
Europos kredito rinka rodo atsigavimo ženklus: kovo mėn. paskolų augimas įmonėms siekė 2,3 proc., o namų ūkiams – 1,7 proc. metinį augimą. Kredito impulsas (kredito augimo pagreitis) pasiekė aukščiausią lygį nuo 2022 m.
Tačiau šie skaičiai vis dar kuklūs. Europos centrinis bankas balandžio susitikime nutraukė „monetarinio politikos griežtumo“ vertinimą, o jo prezidentė C. Lagarde pavadino jį „beprasmiu“, kai ekonomika patiria šoką. Taigi, nors kredito augimas padeda ekonomikai, jis neturėtų trukdyti tolesniems palūkanų mažinimams.
ECB nuo 2024 m. pradžios bazinę palūkanų normą sumažino jau septynis kartus – ir kol kas niekas nerodo, kad ši kryptis keisis per artėjantį birželio 6 d. susitikimą.Rinkose tikimasi, kad palūkanų norma bus sumažinta iki 2 proc., o finansų dalyviai tam suteikia net 84 proc. tikimybę.
Skolos vertybiniai popieriai – kas iš to Lietuvai: audra po ramybės?
Aukšti JAV tarifai sukeltųpoveikį ir obligacijų rinkai: nuo galimo infliacijos šoko ir pasikeitusių palūkanų lūkesčių iki kapitalo srautų judėjimo krypties pasikeitimo. Lietuvos skolos vertybinių popierių rinka yra maža, tačiau ypatingai jautri lūkesčių pasikeitimams – išoriniai šokai greitai atsiliepia per kainodarą, paklausą ir palūkanų premijas. Investuotojams šis metas – tiek iššūkių, tiek galimybių laikas, kai reikalinga aktyvi rizikos valdymo ir diversifikacijos strategija.
Kai pasaulinė rizika išauga, ypač kai investuotojai linkę palaukti ir stebėti, kaip klostysis situacija, kapitalo rinkose sumažėja paklausa – ir tai ne visada susiję tik su kainomis.Tad svarbu žiūrėti į būsimus vertybinių popierių išpirkimus, nes tikėtina atsirasemitentų, kurie susidurs su sunkumais ir negalės trumpuoju laikotarpiu refinansuoti savo skolos.
Tačiau ECB ir toliau mažinant bazines palūkanų normas, kur kas labiau panašu, kad dauguma emitentų pasibels į investuotojų duris siekdami refinansuoti ir užfiksuoti mažesnes palūkanas už turimas skolas.</t>
  </si>
  <si>
    <t>Atostogų sezonas – vienas aktyviausių laikotarpių ne tik keliautojams, bet ir sukčiams, ieškantiems galimybių pasipelnyti iš žmonių neatidumo. „Artea“ banko ekspertai praneša, kad jau gegužės pabaigoje pastebimas ypač suaktyvėjęs sezoninis sukčiavimas. 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 Kolmatsui
Netikros bilietų platformos: auganti rizika spontaniškiems pirkėjams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informaciją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ekspertė.
Apgyvendinimo rezervacijos: kai rizika slypi už platformos ribų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Nauja dovanojimo tendencija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 Kolmatsui. Lietuviai kasmet praranda apie 100 mln. eurų perkamosios galios
Valiutų keitimo rizikos: kaip atpažinti nesąžiningą pasiūlymą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 Kolmatsui išskiria, kad prieš keičiantis pinigus užsienyje, svarbu žinoti kuo daugiau informacijos apie valiutą. Kaip planuoti šeimos finansus 2025-aisiais?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Anot ekspertės,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 Kolmatsui.</t>
  </si>
  <si>
    <t>Siekdamas užbėgti nusikaltėliams už akių Šiaulių bankas perspėja savo klientus dėl galimų bandymų pasinaudoti planuojamu banko vardo ir prekės ženklo keitimu. Banko atstovai ragina gyventojus išlikti budrius, niekam nesuteikti prisijungimų prie savo e. bankininkystės ir nespausti įtartinų nuorodų.
Sukčiai siekia išnaudoti aktualijas
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 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 Kolmatsui.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„Gyventojams reikėtų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norintprisijungti prie savo e. bankininkystės geriausia tai daryti pačiam surinkus adresą naršyklės lange“, – pataria D. 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 Kolmatsui.
Kilus tam tikrų įtarimų, kad gali būti naudojamasi Šiaulių banko ar „Artea“ vardais, D. Kolmatsui ragina gyventojus susisiekti banko internetiniame puslapyje www.sb.lt nurodytais kontaktais.</t>
  </si>
  <si>
    <t>Renginio tipas:
Renginio data: antradienis, 2025 gegužės 13
Renginio pradžia: 10:00
Renginio vieta: „Artea Asset Management“ biuras, Gynėjų g. 14, Vilnius.
Kviečiame į žiniasklaidos pusryčius, kurių metu „Artea“ banko vyriausioji ekonomistė Indrė Genytė-Pikčienė apžvelgs Lietuvos ekonomikos aktualijas ir pristatys banko prognozes.
• Data: gegužės 13 d., antradienį.
• Laikas: 10:00 val.
• Vieta: „Artea Asset Management“ biuras, Gynėjų g. 14, Vilnius.
Renginio metu I. Genytė-Pikčienė aptars:
kaip pasaulio ekonomikos tvarką paveiks nenuspėjama D. Trumpo politika;
Lietuvos kertinių eksporto rinkų būklę ir perspektyvas: geopolitinio neapibrėžtumo, muitų karų eskalacijos, pigios Kinijos produkcijos antplūdžio rizikas;
kokie veiksniai lemia Lietuvos ūkio atsparumą ir ar jis tvarus;
kokia numatoma palūkanų normų trajektorija ir kaip tai paveiks kreditavimo bei taupymo procesus Lietuvoje;
Lietuvos vartotojų lūkesčius, darbo rinkos tendencijas bei atsigavusios infliacijos priežastis ir įtaką vartotojų elgsenai;
sektorinę švieslentę: kokios ekonominės veiklos Lietuvoje šiemet labiau prisidės prie ekonomikos augimo;
nekilnojamojo turto rinkos tendencijas;
Lietuvos ekonominės politikos sprendimų poveikį tolesnei Lietuvos ūkio raidai.
Po pranešimo – laikas Jūsų klausimams ir komentarams.</t>
  </si>
  <si>
    <t>Atėjus vasarai prasideda ir kvietimų į vestuves bei krikštynas sezonas, o kartu su jais – amžinas klausimas: ką padovanoti? Norintys išvengti standartinio „vokelio“ su grynaisiais pinigais, neretai turi pasukti galvą, kuo nustebinti savo artimuosius ir draugus. „Artea“ banko finansų rinkų departamento vadovė Eglė Džiugytė skatina pagalvoti ir apie investicines dovanas – jos tokios pat vertingos dovanojimo metu, tačiau turi potencialą reikšmingai padidinti savo vertę ateityje.
Vietoj grynųjų ‒ vertybiniai popieriai
Anot „Artea“ Finansų rinkų departamento vadovės E. Džiugytės, su investavimu susijusių dovanų dovanojimo tendencija, nors ir nėra tokia ryški kaip Vakarų šalyse, Lietuvoje tampa labiau pastebima. Ją lemia augantis gyventojų finansinis raštingumas ir geresnis pinigų įdarbinimo svarbos bei prasmės supratimas.
„Tokios dovanos kaip įmonių akcijos ar valstybių obligacijos, vertybinių popierių biržose kotiruojamų fondų (ETF) vienetai ar kitoks investicinis turtas kuria pridėtinę vertę ‒ilgalaikėje perspektyvoje iš jų gaunama nauda gali didėti. Tradicinės fizinės dovanos priešingai ‒ dažnai greitai pasimiršta ar praranda aktualumą, neretai net ir visai nėra panaudojamos. Investicinės dovanos taip pat gali turėti ir simbolinę prasmę. Pavyzdžiui, jaunavedžiams vestuvių proga padovanotos investicinės priemonės gali simbolizuoti jų bendro gyvenimo pradžią“, ‒ sako E. Džiugytė.
E. Džiugytės teigimu, krikšto proga investicines dovanas galima dovanoti ir su tam tikru konkrečiu tikslu ‒ pavyzdžiui, padėti sukaupti lėšų pirmajam vaiko būstui ar mokslams. Tai vėliau gali tapti paskata vaikams labiau domėtis finansų pasauliu bei ugdyti savo finansinį raštingumą.
Tinkamą investavimo dovaną galima rasti kiekvienam
Pasak ekspertės, priklausomai nuo gavėjo amžiaus, investicinės dovanos gali įgyti skirtingas išraiškas. Jos taip pat priklauso ir nuo dovanojimo siekių bei konkrečiam gavėjui aktualių finansinių tikslų.
„Jaunesniems vaikams tėvai gali atidaryti papildomą sąskaitą savo vardu ir joje sukurti atžalai skirtą investicinį portfelį. Paauglio finansinio savarankiškumo jausmui didesnį efektą turbūt turės asmeninė sąskaita su padovanotomis įmonių akcijomis, obligacijomis, ETF fondų vienetais ar Vyriausybės skolos popieriais. Jau suaugusiems ir investavime patirties turintiems artimiesiems visuomet galima dovanoti įvairaus finansinio turto vienetus“, ‒ teigia E. Džiugytė.
Anot E. Džiugytės, dar daugiau galimybių dovanoti investicines dovanas atvėrė nuo šių metų pradžios Lietuvoje įsigaliojusi investicinė sąskaita. Tokia į ilgalaikius finansinius tikslus orientuota sąskaita supaprastina investavimo ir iš investicijų gautų pajamų deklaravimo procesą, todėl gali paskatinti dar daugiau gyventojų pradėti savo investavimo kelionę, o tuo pačiu ‒ dažniau dovanoti ir gauti su ja susijusias dovanas.
Investicinės dovanos gali būti ir materialios
Be abejo, turbūt būna progų, kai dovanoti nematerialius vertybinius popierius gali būti kiek nepatogu. Jei norisi įteikti ką nors apčiuopiamo, tačiau turinčio išliekamąją ir investicinę vertę, anot E. Džiugytės, geru sprendimu gali tapti aukso ar sidabro monetos.
„Jos puikiai tinka tokioms progoms kaip vestuvės ar jubiliejai. Tauriųjų metalų moneta estetiškoje dėžutėje gali tapti tiek simbolinę ar emocinę prasmę turinčia, tiek gavėjo finansiniams tikslams pasitarnaujančia dovana. Kita alternatyva ‒ meno kūriniai. Tačiau dovanojant juos reikalingas bent šioks toks meno srities išmanymas. Be to, gali būti sudėtinga pataikyti į individualų gavėjo skonį“, ‒ pažymi E. Džiugytė.
Galiausiai, anot „Artea“ banko atstovės, kiekvieno asmens finansinei gerovei ir laisvei gali pasitarnauti edukacinės knygos apie investavimą ar specialūs su tuo susiję mokymai bei kursai. Dėl to tai taip pat gali būti išties vertinga dovana ‒ ypač draugams ir artimiesiems, kurie nori, tačiau vis nesiryžta, pradėti įdarbinti savo santaupas.
Skatina rūpintis savo finansine gerove
Anot ekspertės, vienas iš finansinių dovanų privalumų yra tas, kad jas galima dovanoti turint įvairaus dydžio biudžetą. Prasmingą ir finansinės naudos suteikti galinčią investicinę dovaną įmanoma padovanoti, kad ir už 20-30 eurų. Svarbesnėmis progomis investicijoms gali būti skiriamos reikšmingesnės sumos. Tai priklauso nuo paties dovanojančiojo norų ir galimybių. Svarbu tai, kad investicinės priemonės gali uždirbti daugiau, nei joms išleista.
„Dar vienas privalumas ‒ vertybinių popierių neįmanoma pamesti ar fiziškai prarasti. Tačiau svarbiausia, kad dovanojant juos galima prisidėti prie artimųjų ar draugų finansinės gerovės ir paskatinti juos labiau rūpintis užtikrinta savo ateitimi. Iš esmės egzistuoja du požiūriai į pinigus ‒ pirmasis orientuotas į taupymą, o antrasis į galimybes uždirbti. Būtent pastarasis leidžia geriau pasirūpinti savo finansų tvarumu. Investicinės dovanos prisideda prie šio požiūrio skatinimo“, ‒ sako E. Džiugytė.
Dėl to, anot ekspertės, vietoje grynųjų ar naujų daiktų paieškų išties verta apsvarstyti investicinių dovanų galimybę. Tai gali padėti vaikams ar kitiems artimiesiems pasikloti tvirtesnį finansinį pagrindą ateičiai.</t>
  </si>
  <si>
    <t>prieš 3 mėn. 39
Šiaulių banko grupei nuo pirmadienio pavadinimą ir prekės ženklą pakeitus į „Artea“, įmonė planuoja toliau didinti banko paslaugų universalumą ir per penkerius metus bendrą klientų skaičių grupėje išauginti iki 1 mln. „Tai yra oficialu, Šiaulių bankas šiandien keičia pavadinimą į „Artea“, – naujo prekės ženklo pristatyme žurnalistams pirmadienį sakė banko administracijos vadovas Vytautas Sinius.
Pradžia
Verslas ir ekonomika
„Artea“ tapusi Šiaulių banko grupė per penkmetį klientų skaičių sieks išauginti iki 1 mln.</t>
  </si>
  <si>
    <t>Renginio tipas: Spaudos konferencija
Renginio data: pirmadienis, 2025 gegužės 5
Renginio pradžia: 10:00
Renginio pabaiga: pirmadienis, 2025 gegužės 5
Renginio vieta: Kavinė „Nacionalinė“, Gedimino pr. 4, Vilnius
Gegužės 5 d. 10:00 val. kviečiame Jus į žiniasklaidos pusryčius, kuriuose pristatysime „Artea“ – naują Šiaulių banko vardą ir veidą. Banko vadovai papasakos apie šio pokyčio prasmę ir reikšmę, kokio masto tai pokytis lietuviškam bankui bei pristatys naują įvaizdį.
Kada? Gegužės 5 d., pirmadienį, 10:00 val.
Kur? Siekiame būti arčiau savo klientų ir jūsų kasdienybės – kviečiame į sostinės širdyje įsikūrusią kavinę „Nacionalinė“ (Gedimino pr. 4, Vilnius).
Renginyje dalyvaus:
Vytautas Sinius, „Artea“ administracijos vadovas ir valdybos pirmininkas;
Daiva Šorienė, „Artea“ Verslo tarnybos vadovė ir valdybos narė;
Raimonda Gudaitė, „Artea“ Rinkodaros ir komunikacijos vadovė;
Dr. Dalia Kolmatsui, „Artea“ Privačių klientų paslaugų vadovė.
Nuoširdžiai lauksime atvykstant!
Jūsų
„Artea“</t>
  </si>
  <si>
    <t>prieš 4 mėn. 56
Šiaulių bankas naujuoju „Artea“ vardu bei prekės ženklu pradės veikti nuo gegužės 5 dienos.
Pradžia
Verslas ir ekonomika
Šiaulių bankas „Artea“ vardu pradės veikti nuo gegužės 5 d.</t>
  </si>
  <si>
    <t>prieš 4 mėn. 52
Šiaulių bankas anuliavo 10,6 mln. vienetų anksčiau įsigytų savo akcijų bei įsigys dar iki 7 mln. vienetų. Tam pirmadienį pritarė banko akcininkai, vėliau bankas spręs ir dėl galimybės dalį akcijų suteikti grupės darbuotojams, per „Nasdaq“ Vilniaus biržą pranešė Šiaulių bankas. Kaip kovo pradžioje BNS sakė Šiaulių banko Investicijų valdymo tarnybos vadovas Tomas Varenbergas, naujos akcijos būtų superkamos už rinkos kainą, kuri šiuo metu siekia apie 0,94 euro.
Pradžia
Verslas ir ekonomika
Šiaulių bankas anuliavo 10,6 mln. vienetų savo akcijų, įsigys dar iki 7 mln.</t>
  </si>
  <si>
    <t>Indrė Genytė-Pikčienė, Šiaulių banko Vyriausioji ekonomistė
JAV prezidentas D. Trumpas pradėjo pildyti savo rinkiminius protekcionistinius pažadus ir, nusižengdamas tarptautinės prekybos teisei, šeštadienį pasirašė įsaką įvesti pirmuosius papildomus muitus JAV prekybos partnerėms, su kuriomis JAV turi reikšmingus tarptautinės prekybos disbalansus.
Pagal importo dalį visame JAV prekių importe 2023 m. pirmavo Meksika (15 proc.), importas iš Kanados siekė 13,5 proc., o iš Kinijos – 13 proc. Visam importui iš Kinijos buvo įvestas papildomas 10 proc. tarifas, o kaimynėms Meksikai ir Kanadai teks susimokėti 25 proc. importo muitus. Tiesa, Kanados eksportuojamiems energetikos nešėjams bus taikomas 10 proc. muito tarifas.
Galutinis vienkryptis muitų efektas priklausys nuo gebėjimo atrasti kuo pakeisti JAV rinką, bandymų apeiti muitus per tiesiogines užsienio investicijas JAV ar galimybių nukreipti eksportą per tarpininkes šalis, kurios išvengs muitų karų, ir, galiausiai, pačios JAV paklausos elastingumo tarifų didinimui. Kai kurių prekių poreikis bus toks, kad JAV importuotojai bus linkę padengti muitus patys. Vis dėlto, akivaizdu, kad tuo viskas nesibaigs.
„Akis už akį“. Kanada jau paskelbė apie griežtą atkirtį įvesdama atitinkamus 25 proc. dydžio muitų tarifus JAV importui, Meksikos vadovė taipogi nurodė, kad ruošiami atsakomieji sprendimai. Kinija kol kas apie savo atsaką nepaskelbė, o net penktadalį prekių ir paslaugų į JAV eksportuojanti ir vieną gilesnių prekybos su JAV disbalansų turinti Europa laukia savo nuosprendžio.
Labiausiai sunerimusios tos ES narės, kurių eksporto struktūroje JAV vaidmuo itin reikšmingas. Pavyzdžiui, Airijos eksportas į JAV 2023 m. siekė 27 proc. viso šalies eksporto, Suomijos – 11 proc., Italijos – 10,7 proc., Vokietijos – 9,9 proc., Švedijos – 8,9 proc., Danijos – 8,3 proc. Vis dėlto, jei pirmoji muitų salvė nebūtų agresyvi, nemažą jos poveikio dalį niveliuotų stiprėjantis doleris.
Atsakomieji Kanados ir Meksikos muitai bus skausmingi ir jų pačių ekonomikoms. Kanados ir JAV tarptautinės prekybos ryšiai be galo tamprūs: eksportas į JAV 2023 m. sudarė 77 proc. viso Kanados eksporto, tuo tarpu importas iš JAV – pusę viso Kanados importo. Analogiškai, Meksikos importas iš JAV sudaro apie 45 proc. viso šios šalies importo. Taigi, net jei tokia „akis už akį“ šių šalių elgsena ir galbūt bus naudinga diplomatiniame dialoge, tačiau jų ekonomikoms toks gilėjantis muitų karas suduos keleriopą smūgį: nuo sumenkusių eksporto srautų, prarastų importo rinkų iki infliacijos šuolio, padidėjusio nedarbo ir vangesnės ekonomikos raidos trajektorijos.
Atsakomųjų veiksmų manevro laisvės atžvilgiu, Kinija ir Europos Sąjunga yra atsparesnės, nes jų importas iš JAV santykinai yra gerokai mažesnis. 2023 m. duomenimis, JAV importas į ES siekė 13,8 proc., o į Kiniją – 11 proc. viso šios šalies importo.
„Skaudės“ ir JAV vartotojams. Nėra abejonių, kad, pirmiausia, dantis parodys JAV FED užkalbėjimams sunkiai pasiduodanti infliacija. Dėl muitų brangsiantis importas neabejotinai formuos prekių pasiūlos disbalansus ir dar labiau kaitins infliacinius procesus JAV. Į tai priverstas reaguoti JAV centrinis bankas kels palūkanų normas, o tai tiek verslui, tiek vartotojams didins paskolų aptarnavimo naštą. Tiesa, dalį D. Trumpo tarifų bausmės partneriams gali kompensuoti stiprėjantis doleris.
Kaip galimi muitų karai paveiks Lietuvos ekonomiką? Lietuva į JAV pernai eksportavo 6,8 proc. viso lietuviškos kilmės prekių eksporto. 29 proc. šio srauto sudarė mineralinis kuras, 27 proc. – chemijos produktai, įskaitant trąšas ir farmacijos gaminius, 10 proc. – baldai, patalynė, čiužiniai; 7,4 proc. – optikos, foto ar kinematografijos, matavimo, tikrinimo, medicinos prietaisai ir aparatai; 4,9 proc. – dirbiniai iš juodųjų metalų; 4 proc. – elektros mašinos ir įranga bei jų dalys.
Lietuvos paslaugų eksporto struktūroje, šių metų pirmojo pusmečio duomenimis, į JAV krypo tik nepilnai 3,9 proc. viso Lietuvos paslaugų eksporto. Apie du trečdalius šio eksporto sudarė informacinių technologijų ir telekomunikacijų paslaugų eksportas. Būtent šios kategorijos paslaugų eksportuotojams JAV rinka yra itin svarbi, nes į ją keliauja apie ketvirtadalį viso Lietuvos informacinių technologijų ir telekomunikacijų paslaugų eksporto.
Taigi, nors tiesioginiai Lietuvos prekybos ryšiai su JAV nėra kritiniai, tačiau neišvengsime platesnio masto netiesioginio poveikio per prekybos partnerius, kuriems tiekiame tarpinio vartojimo prekes. Vis dėlto, nebūtinai visi šie netiesioginiai poveikiai bus neigiami. Pavyzdžiui, kertinėms eksporto partnerėms Vakaruose ieškant galimybių optimizuotis ir didinti konkurencingumą, tam tikrų komponentų užsakymų mums gali netgi padaugėti.
Apibendrinant, tokios plataus masto intervencijos į tarptautinę prekybą gali turėti itin skaudžių pasekmių pasaulio ekonomikai, kuri pastaraisiais klestėjo dėl išaugusios globalizacijos ir tarptautinės prekybos vaidmens pasaulio BVP. Ilgėjant tiekimo grandinėms, šalys įdarbino savo konkurencinius pranašumus, išnaudojo efektyvinimosi ir masto ekonomijos potencialą bei plėtė rinkas.
Tuo tarpu, protekcionistiniai „akis už akį“ kirčiai nuves priešinga kryptimi. Dėl muitų ir prekybos barjerų susidarys prekių ir paslaugų lokalūs deficitai, neefektyvumo vakuumai, sušoks kainos ir visos šios problemos ilgainiui transliuosis į kuklesnius ekonomikos rezultatus.
Be to, tai, ko D. Trumpas imasi dabar, laužo pasitikėjimą ilgalaikėmis iki tol galiojusiomis partnerystėmis ir dar labiau didina pasaulio geoekonominę fragmentaciją. Jo protekcionistinis karas prieš visus, įskaitant ir pagrindinius sąjungininkus bei partnerius, apsunkina Vakarų demokratinių šalių partnerystės bloką papildomomis rimtomis ekonominėmis trintimis. Tad rasti bendrą sutarimą įvairiais klausimais gali būti dar sunkiau.
Jei įsiplieks prekybos karai, ilguoju laikotarpiu laimėtojų nebus. 1929-1939 Didžiosios Depresijos istorinis pavyzdys rodo, kad protekcionizmas ir muitų karai neužtikrina ekonominių pergalių, nesprendžia ekonominių problemų, o jas tik pagilina.
Indrė Genytė-Pikčienė, Šiaulių banko Vyriausioji ekonomistė</t>
  </si>
  <si>
    <t>Šiaulių banko grupės turto valdymo įmonės „SB Asset Managment“ valdomi II ir III pakopos pensijų fondai juose kaupiantiems dalyviams per 2024 metus, atskaičius mokesčius, uždirbo 184,2 mln. eurų – daugiausiai per visą laikotarpį. Vidutinis bendrovės valdomuose II pakopos pensijų fonduose kaupiančiojo uždarbis pernai siekė 945 eurus, o III pakopoje – 533 eurus.
Labiausiai prie grąžos prisidėjo investicijos į IT
„SB Asset Managment“ valdomų II pakopos INVL pensijų fondų investicinė grąža 2024 metais siekė 16,6 proc. (lyginamasis indeksas* – 20,2%) II pakopos akcijų pensijų fondai, kuriuose įprastai rekomenduojama kaupti po 1974 m. gimusiems asmenims, per metus uždirbo 18,7 proc. (lyginamasis indeksas* – 23,2 %) Vyresniems II pakopos klientams pritaikytos gyvenimo ciklo strategijos, kuriose dalis turto nukreipta į saugesnes investicijas, tokias kaip obligacijos, pernai generavo 7,3 – 14,1 proc. grąžą (lyginamasis indeksas* – 7,1 – 17,1%).
„Lietuvos pensijų fondų dalyviai pernai gavo naudą iš pasaulinių kapitalo rinkų augimo ir technologijų sektoriaus plėtros. Būtent investicijos į IT sritį, kurios sudaro apie penktadalį fondų investicinio portfelio, pernai generavo didžiausią grąžą. Pensijų fondai buvo tas instrumentas, kuris leido Lietuvos gyventojams tiesiogiai gauti naudą iš pasaulinio technologijų proveržio. Reikšmingą įtaką turėjo ir regioninės investicijos – pavyzdžiui, į renovacijos projektus ir žemės ūkio sektorių Baltijos šalyse. Be šių krypčių netrukus grąžą turėtų pradėti duoti ir ankstesniu – 2021-2023 m. – laikotarpiu atliktos privačios alternatyviosios investicijos, kurios jau sudaro reikšmingą mūsų portfelio dalį ir tampa svarbiu stabilumo veiksniu“, – sako bendrovės „SB Asset Managment“ vadovas Vaidotas Rūkas.
Geografiniu požiūriu pusė „SB Asset Management“ valdomų pensijų fondų investicijų yra nukreiptos į Šiaurės Ameriką, kurioje investuojama į didžiąsias technologijų ir inovacijų kompanijas. Šeštadalis investicijų tenka Vakarų Europai, o dešimtadalis – Baltijos šalims. Likusią dalį sudaro investicijos į kitus regionus.
Išlaikė geriausią grąžos ir rizikos balansą
Lietuvos banko skelbiami duomenys** rodo, kad „SB Asset Managment“ valdomi akcijų II pakopos pensijų fondai per pastarųjų trejų metų laikotarpį demonstravo antrą geriausią investicinės grąžos rodiklį rinkoje ir, lyginant su kitų bendrovių valdomais fondais, išlaikė mažiausią rizikos lygį. Tai reiškia, kad „SB Asset Management“ fonduose kaupiantys investuotojai per šį laikotarpį ne tik uždirbo daugiau, bet ir susidūrė su mažesniais vertės svyravimais – t. y. galėjo džiaugtis patikimesniu ir stabilesniu augimu. Bendrovės konservatyvieji fondai per tą patį laikotarpį pasiūlė didžiausią grąžą ir šiuo požiūriu buvo rinkos lyderiai.
„Šie duomenys patvirtina, kad mūsų pasirinkta pensijų fondų valdymo strategija yra tvari ir duoda užtikrintą naudą investuotojams. Aukšta grąža ir žemesnė rizika yra du svarbiausi veiksniai, kurie leidžia mūsų klientams jaustis ramiai dėl savo ilgalaikių finansinių tikslų. Subalansuotas požiūris į investavimą leidžia pasiekti gerų rezultatų tiek trumpalaikėje, tiek ilgalaikėje perspektyvoje“, – sako V. Rūkas.
Iš viso „SB Asset Management“ valdomuose II ir III pakopų fonduose pensijai kaupia beveik 200 tūkst. gyventojų. Bendra INVL II pakopos pensijų fondų investicinė grąža nuo jų veiklos pradžios 2019 metais pasiekė 442,4 mln. eurų.
*Lyginamasis indeksas – valdymo įmonės pasirinktas rodiklis, su kurio reikšmės kitimu lyginama fondo investicijų portfelio investicinė grąža ir kuris investuotojui padeda įvertinti fondo valdytojo darbą, objektyviai palyginti pasiektą investicinę grąžą pagal numatytą investavimo strategiją bei parodo, kokio dydžio riziką fondo valdytojas yra linkęs prisiimti.
** https://www.lb.lt/lt/pf-veiklos-rodikliai#ex-1-1
Kaupiant pensijų fonduose yra prisiimama investavimo rizika. Pensijų kaupimo bendrovė negarantuoja pensijų fondų pelningumo. Pensijų fondo vieneto vertė gali ir kilti, ir kristi. Jūs galite atgauti mažiau nei investavote. Pensijų fondo praeities investicijų valdymo rezultatai negarantuoja tokių pačių rezultatų ir pelningumo ateityje. Praėjusio laikotarpio rezultatai nėra patikimas būsimų rezultatų rodiklis.
Rekomenduojame atsakingai ir kruopščiai pasirinkti pensijų fondą, atkreipti dėmesį į su investicijomis susijusias patiriamas rizikas, taikomus atskaitymus bei atidžiai perskaityti pensijų fondo taisykles, kurios yra neatsiejama pensijų kaupimo sutarties dalis. Juos rasite www.sb.lt puslapyje . Visa išdėstyta informacija yra reklaminio pobūdžio, kuri negali būti interpretuojama kaip rekomendacija, pasiūlymas ar kvietimas kaupti lėšas „SB Asset Management“ valdomuose pensijų fonduose. Pateikiama informacija negali būti jokio vėliau sudaryto sandorio pagrindas. Nors šios reklaminio pobūdžio informacijos turinys yra pagrįstas šaltiniais, kurie yra laikomi patikimais, „SB Asset Management“ ir AB Šiaulių bankas nėra atsakingi už šios informacijos netikslumus, pasikeitimus, taip pat ir nuostolius, kurių gali atsirasti, kai investicijos grindžiamos šia informacija.</t>
  </si>
  <si>
    <t>Vis dar nešiojatės mokėjimo korteles ir grynuosius kišenėje? Gali būti, kad net nepastebėjote, kaip mokėjimų pasaulis tyliai pasikeitė. Vis daugiau žmonių šiandien atsiskaitymams renkasi išmaniuosius mokėjimo būdus – apyrankes, raktų pakabukus, o kartais net žiedus. „Artea“ ekspertai teigia, kad šie daiktai tampa vis didesne gyvenimo būdo dalimi ir net stiliaus išraiška, apie kurią kalba ne tik technologijų entuziastai, bet ir mados ekspertai.
Begalės piniginės formų pasirinkimų
„Artea“ privačių klientų paslaugų vadovė dr. Dalia Kolmatsui pastebi, kad vienas svarbiausių skaitmeninių piniginių privalumų – galimybė rinktis.
„Šiandien žmonėms svarbu, kad technologija prisitaikytų prie jų gyvenimo būdo. Vienam patogiau atsiskaityti laikrodžiu sporto salėje, kitam – žiedu, kuris dera prie minimalistinio stiliaus. Išmaniosios piniginės suteikia šią laisvę, o kartu užtikrina saugumą ir greitį, kurio tikisi šiuolaikiniai vartotojai. Klientų kasdienybė yra įvairi, todėl savo partnerių ratą plėtėme atsižvelgdami į tai, kad savo išmanų atsiskaitymo būdą atrastų kiekvienas. Žmones nustebina, kad šiandien jau galima atsiskaityti ne tik išmaniuoju laikrodžiu ar telefonu, bet ir dailia moteriška apyranke, išskirtiniu žiedu ar odine laikrodžio apyranke. Priemonių ir jų dizaino pasirinkimas – itin platus“, – sako „Artea“ banko ekspertė.
D. Kolmatsui teigia, kad skaitmeninės piniginės tampa neatsiejama šiuolaikinio gyvenimo dalimi, nes atliepia pagrindinius šių dienų vartotojų lūkesčius. „Pastebime, jog išmaniuosius atsiskaitymo būdus renkasi vis daugiau klientų, kurie naudoja ne vien jau gyvenimo kasdienybe tapusius telefonus ar išmaniuosius laikrodžius. Žmonės šias priemones vertina dėl greito, sklandaus ir nepastebimo atsiskaitymo – kad užtenka vieno rankos judesio, o visa kita veikia savarankiškai. Svarbiausia, kad už šio paprastumo slypi sudėtingos technologijos, užtikrinančios saugumą – pažangus šifravimas, biometriniai duomenys, dinaminiai kodai. Tai sprendimai, kurie leidžia žmonėms jaustis užtikrintai net tada, kai technologijos tarsi išnyksta iš matymo lauko“, – sako D. Kolmatsui.
Svarbiausia – tinkamai priderinti prie kitų
Stilistė ir mados antropologijos dėstytoja Miglė Kazėnaitė atkreipia dėmesį, kad skaitmeninės piniginės – daugiau nei tik technologinis sprendimas.
„Skaitmeninė piniginė – itin aktuali šiandienos žmogui. O stilius ir autentiška gyvenimo būdo išraiška kasdieniuose pasirinkimuose yra neišskiriami draugai. Nesvarbu ar tai apyrankė, ar žiedas, ar išmanusis laikrodis – svarbiausia, kad tai simbolizuoja modernumą ir naujausių tendencijų sekimą. Tad šia prasme skaitmeninė piniginė tikrai gali būti vadinama stiliaus dalimi“, – sako M. Kazėnaitė.
Stilistė teigia, kad šį aksesuarą pirmiausia derėtų rinktis pagal tai, kas atitinka nešiotojo poreikius ir stilių. „Skaitmeninė piniginė – ne papuošalas, tačiau tai jokiu būdu nereiškia, jog neturi ir negali puošti. Formą ir stilių vertėtų rinktis atsižvelgiant į savo asmeninius poreikius ir patogumą – jei žmogus niekados nenešiojo žiedų ir šio aksesuaro dėvėjimas jam kelia diskomfortą – žinomą nederėtų rinktis ir tokios skaitmeninės piniginės. Reikia prisiminti, kad šiuo atveju svarbiausia minimalizmas ir patogumas“, – sako M. Kazėnaitė.
Ji priduria, kad įrenginio funkcija visada turi būti aukščiau formos. „Teisingai ir skoningai pasirinktas skaitmeninės piniginės prietaisas neturėtų niekaip riboti likusių stiliaus detalių egzistavimo įvaizdyje. Jokios formos piniginė neturėtų pretenduoti tapti pagrindiniu stiliaus akcentu. Sakingai ir skoningai priderinta skaitmeninė piniginė taps pastebima kaip požiūrio ir pasirinkimų išraiška įvaizdyje ir to visiškai pakanka“, – pažymi M. Kazėnaitė.
Šiuo metu „Artea“ banko klientai gali naudoti išmaniuosius atsiskaitymus palaikančias „Apple Pay“, „Google Pay“, „Garmin Pay“, „Fidesmo Pay“, „Manage-Mii“ ir „Fitbit Pay“.</t>
  </si>
  <si>
    <t>prieš 5 mėn. 49
Šiaulių banko grupė 2024 metais uždirbo 78,8 mln. eurų neaudituoto grynojo pelno – 5 proc. daugiau nei 2023-aisiais. Grupės pajamos pernai siekė 223,7 mln. eurų – 14 proc. daugiau (196,5 mln. eurų), trečiadienį per „Nasdaq“ Vilniaus biržą pranešė bankas. Grupės grynosios paslaugų ir komisinių pajamos per metus išaugo 44 proc. iki 29,1 mln. eurų, grynosios palūkanų pajamos – 2 proc. iki 160,2 mln. eurų, kitos pajamos – 14 proc. iki 34,4 mln. eurų.</t>
  </si>
  <si>
    <t>Verslo transformaciją pradėjusi Šiaulių banko grupė 2024 m. demonstravo gerus veiklos rezultatus reikšmingai augdama visose veiklos srityse – augo paskolų ir indėlių portfeliai, grynosios paslaugų ir komisinių pajamos, klientų valdomas investicinis turtas.
Paskolų portfelis per metus išaugo 17 proc. ir viršijo 3,4 mlrd. eurų, klientų laikomų lėšų (indėlių) portfelis per metus augo 12 proc. ir pasiekė beveik 3,6 mlrd. eu...</t>
  </si>
  <si>
    <t>Verslo transformaciją pradėjusi Šiaulių banko grupė 2024 m. demonstravo gerus veiklos rezultatus reikšmingai augdama visose veiklos srityse – augo paskolų ir indėlių portfeliai, grynosios paslaugų ir komisinių pajamos, klientų valdomas investicinis turtas.
Paskolų portfelis per metus išaugo 17 proc. ir viršijo 3,4 mlrd. eurų, klientų laikomų lėšų (indėlių) portfelis per metus augo 12 proc. ir pasiekė beveik 3,6 mlrd. eurų. Grynosios paslaugų ir komisinių pajamos per metus augo 44 proc. ir viršijo 29 mln. eurų.
Vienintelis viešai listinguojamas lietuviškas bankas ketina siūlyti išmokėti 50 proc. 2024 m. grynojo pelno, t. y. 0,061 euro akcijai, dividendų. Lietuvoje bankas turi apie 6000 mažmeninių akcininkų.
„2024 metais sėkmingai integravome INVL mažmeninį verslą į Šiaulių banko grupę, pristatėme atnaujintą ilgalaikę banko viziją ir strategiją bei pradėjome verslo transformaciją, kuri, tikime, atneš daugiau vertės mūsų klientams, akcininkams ir visuomenei.
Pradėję įgyvendinti strateginius projektus, tokius kaip pagrindinės bankininkystės platformos keitimą, pasirengimą prekės ženklo atnaujinimui, išlaikėme ir aukštą pelningumą bei paslaugų kokybę, sėkmingai valdydami rizikos rodiklius ir sąnaudas“, – sako banko Administracijos vadovas Vytautas Sinius.
Šiaulių bankas 2024 metais sėkmingai įgyvendino svarbias strategines iniciatyvas, kurios sustiprino banko pozicijas rinkoje ir užtikrino tvarų augimą. Vienas reikšmingiausių pasiekimų – sklandi INVL mažmeninio verslo integracija, leidusi išplėsti paslaugų pasiūlą ir suteikti klientams dar daugiau galimybių.
Bankas taip pat tęsia pagrindinės bankinės sistemos modernizavimą – projekto įgyvendinimas vyksta pagal planą ir leis užtikrinti didesnį efektyvumą bei geresnę klientų patirtį.
Siekdamas sustiprinti savo įvaizdį ir dar labiau atitikti klientų lūkesčius Šiaulių bankas taip pat pradėjo pasiruošimą atnaujinti prekės ženklą.
Šiaulių banko grupė per 2024 m. uždirbo 78,8 mln. eurų neaudituoto grynojo pelno – 5 proc. daugiau nei 2023 m. Veiklos pelnas prieš vertės sumažėjimą ir pelno mokestį siekė 107,3 mln. eurų – 3 proc. mažiau, palyginti su 2023 m., kai veiklos pelnas siekė 111,0 mln. eurų.
Didino finansavimo apimtis
Šiaulių banko grynosios palūkanų pajamos per metus augo 2 proc. ir siekė 160,2 mln. eurų.
Per metus augo visi pagrindiniai finansavimo segmentai, o bendras paskolų portfelis padidėjo 17 proc. (503 mln. eurų) iki 3,43 mlrd. eurų. Per metus pasirašyta 1,5 mlrd. eurų vertės naujų kreditavimo sutarčių, 14 proc. daugiau nei per 2023 m. (1,3 mlrd. eurų).
Šiaulių bankas per pastaruosius metus reikšmingai augino verslo finansavimo apimtis – per 12 mėnesių pasirašyta naujų verslo finansavimo sutarčių už 960 mln. eurų, o tai 29 proc. daugiau nei ankstesniais metais. Nuo 2024 m. pradžios verslo paskolų portfelis padidėjo 20 proc. (308 mln. eurų) ir viršijo 1,8 mlrd. eurų. Palankios verslo aplinkos sąlygos skatino investicijas ir suteikė papildomų galimybių plėtrai.
Šiaulių bankas, bendradarbiaudamas su Aplinkos ministerija ir Europos investicijų banku (EIB) pasirašė susitarimus dar 60 mln. eurų padidinti banko investicijas į daugiabučių namų atnaujinimo (modernizavimo) finansavimą.
Per metus naujų būsto paskolų sutarčių apimtys išaugo 21 proc. iki 213 mln. eurų. Nuo 2024 m. pradžios būsto paskolų portfelis augo 17 proc. (136 mln. eurų) ir viršijo 0,9 mlrd. eurų.
Naujų vartojimo sutarčių apimtys per metus išaugo 5 proc. iki 232 mln. eurų. Nuo 2024 m. pradžios vartojimo paskolų portfelis augo 19 proc. (57 mln. eurų) ir viršijo 0,35 mlrd. eurų.
Paskolų portfelio kokybė išlieka gera – per 2024–uosius buvo suformuota 11,3 mln. eurų atidėjinių paskoloms, t. y. 4 mln. eurų mažiau nei 2023 m.
Padėjo uždirbti klientams
Klientų indėlių portfelis nuo metų pradžios augo 12 proc. (383 mln. eurų) ir metų pabaigoje viršijo 3,5 mlrd. eurų. Per metus terminuotųjų indėlių suma išaugo 22 proc. (348 mln. eurų) ir viršijo 1,9 mlrd. eurų, o jų dalis visame indėlių portfelyje išaugo 5 procentiniais punktais iki 54 proc.
Bankas aktyviai veikė pirminė obligacijų rinkoje – per paskutinį 2024 metų ketvirtį organizuotos 10 emisijų, kurių bendra vertė siekė 42 mln. eurų. Per visus 2024 metus išleista obligacijų už 227 mln. eurų. „Nasdaq Baltic“ duomenimis, Šiaulių bankas yra vertybinių popierių platinimo lyderis Lietuvoje ir Baltijos šalyse bei išlaiko didžiausią investuotojų prekybos biržoje dalį Lietuvoje.
Šiaulių bankas toliau demonstruoja stiprius rezultatus turto valdymo srityje – klientų valdomas turtas (AuM) pasiekė 1,46 mlrd. eurų ir per metus išaugo 277 mln. eurų. Prie šio augimo prisidėjo tiek nauji klientų investicijų srautai, tiek teigiami turto valdymo rezultatai. Per 2024 metus Šiaulių banko turto valdymo įmonė „SB Asset Management“ II pakopos pensijų fondų klientams uždirbo 164,4 mln. eurų, o III pakopos pensijų fondų klientams – 19,8 mln. eurų. Bendrai per metus klientams sugeneruota 184,2 mln. eurų pelno.
Sėkmingai veiklą pradėjęs naujų investavimo galimybių Lietuvos mažmeniniams investuotojams atveriantis „SB alternatyvių investicijų fondas III“ 2024 m. pritraukė daugiau nei 6 mln. eurų ir fondo vienetų platinimas tęsiamas toliau.
Šiaulių bankas kviečia akcininkus, investuotojus, analitikus ir visus besidominčius į 2024 metų finansinių rezultatų ir aktualijų pristatymą internetiniame seminare. Pradžia – 2025 m. vasario 27 d. 8.30 val. (EET). Seminaras vyks anglų kalba. Kviečiame registruotis čia. Pridedame informaciją, kuri bus pateikiama seminaro metu.</t>
  </si>
  <si>
    <t>„Paprastai liepa išsiskiria defliaciniais procesais, būna jaučiamas pakankamai ryškus sezoniškumas, nes vyksta lentynų valymai, išpardavimai tiek kalbant apie drabužius, avalynę, tiek apie sporto, laisvalaikio prekes. Matome, kad šiemet tai nenusvėrė infliacinių procesų“, – BNS antradienį sakė „Artea“ (buvęs Šiaulių bankas) ekonomistė Indrė Genytė-Pikčienė.
„Labiausiai, matyt, lėmė paslaugos, nes viešbučių ir restoranų paslaugų brangimas išlieka pakankamai reikšmingas, taip pat maisto produktų ir, matyt, užgožia sezoniškumo įtaką“, – pridūrė ji.
Tuo metu SEB banko ekonomistas Tadas Povilauskas teigia, kad nedažną liepos mėnesio infliaciją lėmė mažiau nei įprastai tokiu laiku pigusios daržovės bei pabrangęs viešasis transportas Vilniuje.
„Dvi priežastys yra – tai, pirma, daržovės, manau, tikrai šiais metais pigo mažiau negu ankstesniais metais pigdavo liepą, plius kiti maisto produktai irgi dar šiek tiek brango – mėsa, tikėtina, brango, vaisiai, grūdinės kultūros ir produktai. Antras veiksnys – nuo liepos 1 dienos viešojo transporto paslaugos Vilniuje labai padidėjo ir parkavimo kainos padidėjo“, – BNS komentavo T. Povilauskas.
„Luminor“ analitikas Žygimantas Mauricas sako, jog infliacijos šuolį stabdė tik pigesni energetiniai ištekliai.
„Jeigu paslaugų kainų infliacija didelė, maisto kainos irgi auga, ypatingai trumpo galiojimo, šviežio maisto, tai mes turime paslaugas, iš paskos bėga maisto prekės ir šitie du „banginiai“, jie palaiko tą infliaciją net ir esant praktiškai neigiamai šiek tiek tokiai energetinių išteklių kainų infliacijai“, – BNS sakė „Luminor“ ekonomistas.
Pasak T. Povilausko, liepos rezultatas šiemet neįprastas, tačiau metinės infliacijos prognozės pildosi.
„Per pastaruosius 10 metų, tai aštuonias liepas turėjom mėnesines defliacijas ir du mėnesius turėjom mėnesinę infliaciją (...). Vėlgi, žiūrint į tą dinamiką, tai sakyčiau, metinė infliacija, jinai juda panašiu tempu, kaip ir mes prognozavom“, – sakė SEB ekonomistas.
Rugpjūtį infliacija bus apie nulį, metinė suksis apie 4 proc.
Anot T. Povilausko, dabartinė metinės infliacijos prognozė yra 3,7 proc., ji ir toliau išliks arčiau 4 procentų.
„Iš esmės, degalų kaina per liepą beveik nekito, kiti energetikos produktai – irgi pokyčiai buvo nedideli, o paslaugų kainos – apgyvendinimas, maitinimas – turbūt augo panašiu tempu, tai sakyčiau, kol kas turim infliaciją tarp trijų ir keturių procentų, (...) vėlgi, atlyginimų augimas čia spartesnis negu infliacija ir ta perkamoji galia didėja“, – aiškino T. Povilauskas.
„Artea“ analitikės vertinimu, metinės infliacijos rodikliai išlieka „prognozavimo rėmuose“. Anot I. Genytės-Pikčienės, metų pradžios poreikis, kurį lėmė didesni akcizai bei minimali mėnesio alga, brangusios paslaugos, drieksis per visus metus ir poveikis infliacijai bus jaučiamas.
Vis dėlto, pasak jos, antroje metų pusėje bus jaučiama palyginamosios bazės įtaka, tai lems didesnį metinės infliacijos rodiklį.
„Pernai metų pabaigoje buvo tam tikrų defliacinių tendencijų, tai tas mažesnės palyginamosios bazės poveikis lems didesnį metinės infliacijos rodiklį, bet šiaip didesnių infliacinių poveikių įsibėgėję nėra ir turėsime aukštesnę infliaciją tik dėl to, kad metų pradžioje buvo priimta eilė sprendimų“, – aiškino I. Genytė-Pikčienė.
SEB ekonomisto T. Povilausko teigimu, rugpjūtis taip pat įprastai yra defliacijos mėnuo ir rezultatas, tikėtina, bus panašus į liepos mėnesio.
„Vėlgi turbūt tai, ką mes turėjom liepą, tai bus kažkas labai arti nulio. Arba bus maža minimali defliacija, arba bus minimali infliacija. (...) Tai intriga išlieka“, – BNS sakė T. Povilauskas.
„Ši vasarą yra toks dugnelis ir mes kad ir nestipriai, tikrai ne taip, kaip prieš dvejus trejus metus, bet turėtume pamažu lipti į kalnelį“, – pridūrė Ž. Mauricas.
I. Genytės-Pikčienės vertinimu, artimiausiais mėnesiais gali būti stebima negili mėnesio defliacija: „Rudenį gali būti sezoninių poveikių, matome ir tarptautinėse žaliavų rinkose procesai yra ne infliaciniai, nes daugelis žaliavų indeksų krenta“.
Be kita ko, pasak jos, rudenį gali būti jaučiamas JAV prezidento Donaldo Trumpo (Trampo) muitų poveikis, kuris Europoje, pasak analitikės, gali būti defliacinis – tikimasi, jog pigios kiniškos prekės ieškos JAV alternatyvių rinkų.
T. Povilauskas prognozuoja, jog artimiausioje ateityje nebeaugs pastaraisiais mėnesiais augusios kavos ir kakavos kainos, o daržovių ir grūdų kainos neturėtų pernelyg kisti.
„Apskritai turbūt likusiais šių metų mėnesiais tie pokyčiai labiausiai nuo energetikos kainų priklausys, kaip jos svyruos. Jeigu energetikos kainos liks panašios, kaip yra dabar, tai, manau, tikrai mes galim kalbėt apie tai, kad ta vidutinė metinė infliacija bus tarp 3,6–3,7 proc. šiais metais. Bet, aišku, metinė infliacija rugsėjį, spalį išaugs šiek tiek virš 4 proc., (...) o lapkritį, gruodį vėl turėtų lėtėti“, – BNS pažymėjo SEB ekonomistas.
Tuo metu Ž. Mauricas teigia, jog šių metų rudenį ir žiemą infliacija gali augti sparčiau dėl pinigų kiekio augimo, spartaus kreditavimo, JAV muitų bei antrinių sankcijų Rusijos energijos ištekliams.
„Vien dėl bazės efekto kažkada vis tiek turėsim didesnę ir tada bendra infliacija turbūt didės (...). Žmonės sugrįš iš atostogų, jeigu nuotaikos bus toliau tokios geros, kokios buvo, taip pat labai daug bus perkama prekių būsto įsirengimui, nes būsto sandorių skaičius labai stipriai paaugęs, tai nueis per visą grandinę (...). Ypač jeigu mes turėsime pokyčių energetinių išteklių kainose, nes matydami, kad vartotojai plačiai atveria pinigines, prekybininkai tik ir ieško kažkokio alibi dar šiek tiek kelti kainas“, – pažymėjo „Luminor“ ekonomistas.
Ž. Mauricas prognozuoja, kad kitais metais metinė infliacija bent kelis mėnesius gali siekti ir 5 proc., nes šiuo metu nematyti nė vieno veiksnio, galinčio pagerinti situaciją – kainas, be kita ko, didins ir pinigų atsiėmimas iš antrosios pakopos pensijų fondų.
Valstybės duomenų agentūros duomenimis, liepą išankstinė mėnesio infliacija siekė 0,1 proc., metinė – 3,5 proc., tuo metu vidutinė metinė – 2,3 procento.
Autoriai: Domantas Bronušas, Erika Alonderytė-Kazlauskė</t>
  </si>
  <si>
    <t>„Artea“ privačių klientų paslaugų vadovė dr. Dalia Kolmatsui pastebi, kad vienas svarbiausių skaitmeninių piniginių privalumų – galimybė rinktis.
„Šiandien žmonėms svarbu, kad technologija prisitaikytų prie jų gyvenimo būdo. Vienam patogiau atsiskaityti laikrodžiu sporto salėje, kitam – žiedu, kuris dera prie minimalistinio stiliaus. Išmaniosios piniginės suteikia šią laisvę, o kartu užtikrina saugumą ir greitį, kurio tikisi šiuolaikiniai vartotojai.
Klientų kasdienybė yra įvairi, todėl savo partnerių ratą plėtėme atsižvelgdami į tai, kad savo išmanų atsiskaitymo būdą atrastų kiekvienas. Žmones nustebina, kad šiandien jau galima atsiskaityti ne tik išmaniuoju laikrodžiu ar telefonu, bet ir dailia moteriška apyranke, išskirtiniu žiedu ar odine laikrodžio apyranke. Priemonių ir jų dizaino pasirinkimas – itin platus“, – sako „Artea“ banko ekspertė.
D. Kolmatsui teigia, kad skaitmeninės piniginės tampa neatsiejama šiuolaikinio gyvenimo dalimi, nes atliepia pagrindinius šių dienų vartotojų lūkesčius. „Pastebime, jog išmaniuosius atsiskaitymo būdus renkasi vis daugiau klientų, kurie naudoja ne vien jau gyvenimo kasdienybe tapusius telefonus ar išmaniuosius laikrodžius.
Žmonės šias priemones vertina dėl greito, sklandaus ir nepastebimo atsiskaitymo – kad užtenka vieno rankos judesio, o visa kita veikia savarankiškai. Svarbiausia, kad už šio paprastumo slypi sudėtingos technologijos, užtikrinančios saugumą – pažangus šifravimas, biometriniai duomenys, dinaminiai kodai. Tai sprendimai, kurie leidžia žmonėms jaustis užtikrintai net tada, kai technologijos tarsi išnyksta iš matymo lauko“, – sako D. Kolmatsui.
Svarbiausia – tinkamai priderinti prie kitų
Stilistė ir mados antropologijos dėstytoja Miglė Kazėnaitė atkreipia dėmesį, kad skaitmeninės piniginės – daugiau nei tik technologinis sprendimas.
„Skaitmeninė piniginė – itin aktuali šiandienos žmogui. O stilius ir autentiška gyvenimo būdo išraiška kasdieniuose pasirinkimuose yra neišskiriami draugai. Nesvarbu ar tai apyrankė, ar žiedas, ar išmanusis laikrodis – svarbiausia, kad tai simbolizuoja modernumą ir naujausių tendencijų sekimą. Tad šia prasme skaitmeninė piniginė tikrai gali būti vadinama stiliaus dalimi“, – sako M. Kazėnaitė.
Stilistė teigia, kad šį aksesuarą pirmiausia derėtų rinktis pagal tai, kas atitinka nešiotojo poreikius ir stilių. „Skaitmeninė piniginė – ne papuošalas, tačiau tai jokiu būdu nereiškia, jog neturi ir negali puošti. Formą ir stilių vertėtų rinktis atsižvelgiant į savo asmeninius poreikius ir patogumą – jei žmogus niekados nenešiojo žiedų ir šio aksesuaro dėvėjimas jam kelia diskomfortą – žinomą nederėtų rinktis ir tokios skaitmeninės piniginės. Reikia prisiminti, kad šiuo atveju svarbiausia minimalizmas ir patogumas“, – sako M. Kazėnaitė.
Ji priduria, kad įrenginio funkcija visada turi būti aukščiau formos. „Teisingai ir skoningai pasirinktas skaitmeninės piniginės prietaisas neturėtų niekaip riboti likusių stiliaus detalių egzistavimo įvaizdyje. Jokios formos piniginė neturėtų pretenduoti tapti pagrindiniu stiliaus akcentu. Sakingai ir skoningai priderinta skaitmeninė piniginė taps pastebima kaip požiūrio ir pasirinkimų išraiška įvaizdyje ir to visiškai pakanka“, – pažymi M. Kazėnaitė.
Šiuo metu „Artea“ banko klientai gali naudoti išmaniuosius atsiskaitymus palaikančias „Apple Pay“, „Google Pay“, „Garmin Pay“, „Fidesmo Pay“, „Manage-Mii“ ir „Fitbit Pay“.</t>
  </si>
  <si>
    <t>„Artea“ banko ekspertai teigia, kad ši sukčiavimo schema itin pavojinga, nes atsiųstos nuorodos veda į netikras, banką atkartojančias svetaines, kuriose suvedus duomenis, šiuos pasisavina sukčiai.
„Šiuo metu fiksuojame itin padidėjusį sukčiavimo atvejų skaičių, kai sukčiai siunčia el. laiškus, kuriuose kviečia peržiūrėti ar pasirašyti dokumentus ir prisijungti prie banko sąskaitos.
Šios apgaulės tikslas – išgauti prisijungimo duomenis prie interneto banko ar „Artea“ grupės įmonių savitarnų ir kuo greičiau atlikti pervedimus į savo sąskaitas. Todėl atkreipiame dėmesį, kad „Artea“ grupės įmonės nesiunčia dokumentų pasirašyti iš anksto to nesuderinus su klientu“, – sako „Artea“ banko Privačių klientų paslaugų vadovė dr. Dalia Kolmatsui.
Ekspertė priduria, kad dažniausiai tokios nuorodos paslėptos po tekstu laiške. Pavyzdžiui, paryškintas žodis „prisijungti“, kurį paspaudus nuvedama į sukčių sukurtą interneto svetainę. Laiškuose pateiktos nuorodos į netikras svetaines dažnai gali pasirodyti patikimos, nes jose gali būti imituojami tikri banko puslapiai, pavyzdžiui: „Kitos paslaugos“, „Elektroniniai dokumentai“ ir pan.
Kaip apsisaugoti?
D. Kolmatsui pabrėžia, kad „Artea“ bankas nesiunčia jokių dokumentų be išankstinio suderinimo su klientu. Jei gavote tokį laišką – būkite atsargūs, nes tai gali būti sukčių bandymas patekti į jūsų sąskaitą.
„Dar vienas būdas pasitikrinti, ar tai ne sukčių kabliukas – gavus el. laišką iš banko būtina įsitinkinti ar laiško siuntėjo adreso domenas yra sb.lt arba artea.lt. Taip pat nespauskite jokių nuorodų gautų el. paštu, o jei jau paspaudėte – atsidariusiame tinklalapyje nesuvedinėkite savo prisijungimo duomenų, savitarnos ar mokėjimo kortelės duomenų“, – sako D. Kolmatsui.
Ekspertė pabrėžia, kad svarbu visada jungtis prie savo interneto banko paskyros tiesiogiai, suvedus oficialų adresą e.sb.lt, o ne spaudžiant el. paštu atsiųstą nuorodą ar ieškant banko svetainės per paieškos sistemas.
„Viena svarbiausių taisyklių – niekam neatskleiskite savo naudotojo ID, PIN kodų, slaptažodžių, vienkartinių kodų ar mokėjimo kortelės duomenų. Taip pat netvirtinkite mokėjimų, naudojant tapatybės patvirtinimo priemones, jei patys jų neinicijavote. Primename – jungiantis prie interneto banko ar savitarnos niekada neprašoma PIN2 kodo – jis naudojamas tik mokėjimų patvirtinimui “, – pabrėžia D. Kolmatsui.
„Artea“ bankas primena, kad jei kyla įtarimų dėl matomos nuorodos, gauto laiško ar SMS žinutės, prieš atliekant bet kokius veiksmus pasikonsultuokite su banko darbuotojais nemokamu tel. nr. +370 610 44447 arba el. paštu info@artea.lt.</t>
  </si>
  <si>
    <t>Ir tai ne tik sudėtinga – dar ir kainuoja. Su tuo susidūrė Justas, kuris paveldėjo visą tetos turtą. Notaras jam užsiminė, kad teta galėjo turėti lėšų viename iš bankų, tačiau pats šios informacijos neturėjo – paveldėtojas turėjo kreiptis į banką tiesiogiai.
Nuėjęs ten, Justas išgirdo, kad sąskaitoje likę tik 10 eurų. Banko darbuotojas pasiūlė šios informacijos pažymos nepirkti, nes ji kainuoja tiek pat, kiek sąskaitos likutis. Justas sutiko, sąskaita buvo uždaryta. Bet dabar kyla klausimų, ar tikrai ten buvo tiek mažai?
Pasak „Artea“ banko atstovės Dalios Kolmatsui, norint sužinoti, ar miręs žmogus turėjo banko sąskaitą, ši informacija paveldėtojui pateikiama nemokamai. Tačiau kiek pinigų buvo, jau yra mokama paslauga.
SEB banko atstovė Leontina Lesauskaitė nurodo, kad dokumentų pateikimas leidžia paveldėtojui gauti duomenis apie visus turėtus finansinius produktus, sąskaitas, investicijas, pensijų fondus.
„Urbo“ bankas priduria, jog svarbiausia pateikti mirties liudijimą, notaro pažymą ir dokumentą, patvirtinantį paveldėtojo tapatybę.
Anksčiau artimieji patys turėdavo kreiptis į visus bankus, tačiau dabar situacija kiek keičiasi, nes nuo 2025 metų pavasario notarai patys gali gauti informaciją iš VMI, kurios kredito įstaigos saugojo mirusiojo sąskaitas. Vis dėlto sumų notaras vis dar nemato, tam reikia kreiptis į kiekvieną banką.
Bankų įkainiai pažymoms skiriasi, SEB siekia 10 eurų, „Luminor“ – 15 eurų, „Artea“ – 10 eurų, „Urbo“ – taip pat 10 eurų, „Citadele“ – 20 eurų. Be to, šių dokumentų išdavimas gali užtrukti nuo kelių iki penkiolikos darbo dienų.
„Citadele“ pažymi, jog paveldėtojas gali kreiptis bet kada, nėra termino, kuris ribotų kreipimąsi dėl mirusio asmens lėšų. Net jei sąskaita uždaryta, duomenys saugomi 10 metų. Bet jei sąskaita uždaryta ir pinigai liko, jie perkeliami į vidinę sąskaitą, laikymas apmokestinamas, tad gauta suma gali būti mažesnė.
Dėl paveldėjimo kreipiamasi į notarą per 3 mėnesius nuo mirties. Jei to nepadaroma, teisę paveldėti įgyja kiti eilėje esantys įpėdiniai. Jei testamentas yra jis turi pirmenybę, jei ne – paveldima pagal įstatymą.
Eilė: vaikai ir (ar) sutuoktinis; tėvai, vaikaičiai; seneliai, provaikaičiai; broliai ir seserys, proseneliai; dėdės ir tetos; pusbroliai ir pusseserės.
Taigi, jei kyla abejonių dėl sąskaitos likučio, net ir po jos uždarymo galima kreiptis dėl pažymos, tačiau teks sumokėti už jos išdavimą, o atgauta suma gali būti mažesnė nei tikėtasi.</t>
  </si>
  <si>
    <t>Pinigai / Unsplash
EtapliusŠaltinis: Panevėžio AVPK
369576
Į policiją kreipėsi nuo sukčių nukentėjęs panevėžietis.
Panevėžio apskrities vyriausiojo policijos komisariato duomenimis, birželio 20 d., apie 09 val. 15 min., Panevėžyje vyras (gimęs 1994 m.) pranešė, kad naudodamasis el. bankininkyste prisijungė prie savo banko sąskaitos, esančios AB „Artea“, ir pastebėjo, kad nuo jo banko sąskaitos nuskaičiuoti ir pervesti į Lenkijoje įregistruoto banko sąskaitą jam priklausantys pinigai.
Nuostolis – 333 eurai. Pradėtas ikiteisminis tyrimas pagal LR BK 182 str.</t>
  </si>
  <si>
    <t>Policija. Etaplius.lt nuotr.
EtapliusŠaltinis: Etaplius.lt
369068
Kaune sukčių auka tapo įmonės buhalterė, suvedusi prisijungimo duomenis netikroje banko paskyroje.
Kaip praneša Policijos departamentas, birželio 18 dieną į Kauno policiją kreipėsi įmonės atstovas, kuris pareiškė, kad birželio 9 dieną Kaune, Savanorių prospekte, buhalterei (gim. 1958 m.), bandant prisijungti prie suklastotos banko „Artea“ įmonės paskyros ir suvedus banko prisijungimo duomenis, nepažįstami asmenys apgaulės būdu pasisavino 15 000 eurų.
Pradėtas ikiteisminis tyrimas.</t>
  </si>
  <si>
    <t>Tačiau svarbu suprasti, kaip veikia šie mokėjimai, kokie pokyčiai įsigaliojo bei kokių situacijų gali pasitaikyti atliekant pervedimus. Nuo šiol galiojantys Europos Parlamento ir Tarybos reglamento (ES) 2024/886 reikalavimai dar labiau sustiprino momentinių mokėjimų sistemą.
Pagrindinis tikslas yra užtikrinti, kad šios operacijos būtų ne tik greitos, bet ir maksimaliai saugios bei skaidrios. Tai reiškia, kad mokėjimai vykdomi per kelias sekundes, tačiau esant tam tikriems techniniams ar kitiems apribojimams – lėšos akimirksniu grąžinamos siuntėjui.
Dauguma momentinių pervedimų ir toliau įvyksta sklandžiai. Tačiau klientams svarbu žinoti, kad kai kuriais atvejais mokėjimas gali būti neįvykdytas.
Pavyzdžiui, jeigu mokėtojas pasirinks atlikti būtent momentinį pervedimą, tačiau banko ar mokėjimo gavėjo sistema šiuo metu nepriima tokių mokėjimų, lėšos nedelsiant sugrįš atgal į siuntėjo sąskaitą. Apie tokį grąžinimą klientas bus informuojamas, todėl visada žinos, kad mokėjimas nebuvo įvykdytas.
Jeigu laukiate įeinančio momentinio mokėjimo, tačiau pinigai į sąskaitą taip ir nepasiekė – panikuoti nereikia. Pirmiausia vertėtų susisiekti su lėšų siuntėju ir pasitikslinti, ar pervedimas buvo inicijuotas, ar jam iš tiesų pavyko įvykti.
Jeigu dėl techninių kliūčių momentinis mokėjimas grąžintas atgal siuntėjui, apie tai jis taip pat gauna informaciją. Tokiu atveju galima pasirinkti kitą būdą pervesti lėšas – atlikti paprastą, ne momentinį, mokėjimą arba naudoti kitą galimą pervedimo metodą.
„Artea“ bankas nuolat siekia, kad finansinės operacijos klientams būtų kuo sklandesnės, tačiau taip pat primena, kad paprastų mokėjimų eurais atlikimo laikus visada galite rasti oficialioje banko svetainėje skiltyje Pervedimai eurais.
Kruopštus sistemos veikimas ir aiškūs reglamentai užtikrina, kad tiek banko klientai, tiek lėšų gavėjai išliktų saugūs net ir tada, kai pervedimo įvykdyti nepavyksta. O galimybė pinigams sugrįžti per kelias sekundes leidžia išvengti painiavos ar ilgai trunkančių laukimų.</t>
  </si>
  <si>
    <t>Atostogų metas – vienas aktyviausių laikotarpių ne tik keliautojams, bet ir sukčiams, ieškantiems galimybių pasipelnyti iš žmonių neatidumo. „Artea“ banko žinovai praneša, kad jau gegužės pabaigoje pastebimas ypač suaktyvėjęs sezoninis sukčiavimas.
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 Kolmatsui
Netikros bilietų platformos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duomenis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žinovė.
Apgyvendinimo rezervacijos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 Kolmatsui.
Valiutų keitimo rizikos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 Kolmatsui išskiria, kad prieš keičiantis pinigus užsienyje, svarbu žinoti kuo daugiau informacijos apie valiutą.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Anot žinovės,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 Kolmatsui.
Parengta pagal „Artea“ banko pranešimą</t>
  </si>
  <si>
    <t>Žvelgiant į tyrimo duomenis, ekspertai atkreipia dėmesį į prasidėjusį vasaros sezoną, kai išlaidos poilsiui įprastai išauga, o tai išryškina biudžeto planavimo svarbą.
Planuojant šiltojo sezono keliones ne retai gyventojai ima svarstyti apie galimybę pasinaudoti vadinamaisiais vasaros kreditais – tai trumpalaikės vartojimo paskolos, skirtos ne būtiniausiems pirkiniams, o poilsiui. Nors toks sprendimas iš pirmo žvilgsnio gali pasirodyti finansiškai rizikingas, ekspertai ragina į tai žvelgti ne vien kritiškai, bet ir racionaliai – kaip į vieną iš finansinių srautų valdymo įrankių.
„Atostogų paskola savaime nėra nei gera, nei bloga – viską lemia aplinkybės ir finansinis pasirengimas. Jei žmogus žino, kiek jam tiksliai pinigų reikia, kaip ir kada grąžins skolą, o paskola leidžia išpildyti svarbius planus be ilgalaikių pasekmių, tai gali būti racionalus sprendimas. Tačiau vis dar pasitaiko atvejų, kai paskola imama impulsyviai, neplanuojant savo išlaidų, be aiškaus biudžeto, o tai jau kelia riziką tvariam finansų valdymui“, – sako „Artea“ banko Privačių klientų paslaugų vadovė dr. Dalia Kolmatsui.
Ne tik prabanga, bet ir planavimas
Pasak ekspertės, dalis gyventojų vis labiau įsisąmonina, kad kreditai nebūtinai turi būti siejami tik su nenumatytais atvejais ar būtinais pirkiniais. Jei paskola padeda suplanuoti ilgesnes ar svajonių atostogas, kurios kitaip būtų nepasiekiamos – tai tam tikra prasme tampa ilgalaikės gerovės investicija, ypač jei atostogos padeda atgauti jėgas ir emocinę pusiausvyrą.
„Kai kurios atostogos būna ne tik brangesnės, bet ir prasmingesnės – šeimos kelionė, ilgesnė išvyka ar ypatinga proga. Jei paskola padeda tai įgyvendinti nesukeliant spaudimo kitoms būtinoms išlaidoms, tai gali būti visai protingas pasirinkimas. Svarbu tik neapsigauti – atostogos nėra priežastis atsisakyti atsakomybės. Kuo aiškesnis biudžetas ir grąžinimo planas, tuo mažesnė rizika, kad poilsis vėliau virs papildomu stresu“, – pažymi dr. Dalia Kolmatsui.
Infliacija gali padėti sumažinti įmokas
Skolinimasis dažnai siejamas su atsakomybe ir ilgalaikiais įsipareigojimais, tačiau dabartinėje ekonominėje aplinkoje, kai susiduriame su infliacija,pinigų vertė ilgainiui mažėja – paskola, paimta šiandien, ateityje gali tapti santykinai mažesne finansine našta.
„Jei pajamos laikui bėgant didėja kartu su infliacija, o paskolos įmoka išlieka fiksuota, jos santykinė vertė mažėja – grąžinate tą pačią sumą, bet realiai ji sudaro mažesnę jūsų biudžeto dalį nei paskolos pradžioje“, – sako „Artea“ banko Privačių klientų paslaugų vadovė dr. Dalia Kolmatsui.
Žinoma, toks scenarijus galioja tik atsakingai įvertinus savo galimybes ir pasirinkus tinkamas paskolos sąlygas. „Svarbiausia – nesuprasti to kaip kvietimo skolintis bet kada ir bet kam. Bet jei paskola padeda įgyvendinti suplanuotą ir svarbų tikslą, o grąžinimas nesudaro disbalanso, infliacinė aplinka gali net palengvinti finansinę naštą ilguoju laikotarpiu“, – priduria ekspertė.
Pabaigai – apie poilsį su atsakomybe
Poilsis yra svarbi mūsų emocinės ir fizinės sveikatos dalis, tačiau kartu – ir finansinės disciplinos išbandymas. Todėl prieš priimant sprendimą dėl paskolos atostogoms verta įvertinti, ar ji tikrai prisidės prie geresnės savijautos ir nesukels papildomos įtampos vėliau.
„Sprendimas skolintis visada turi būti pasvertas – rekomenduočiau pasikalbėti su specialistais bei finansų konsultantais apie savo galimybes, pasitarti dėl biudžeto ir apgalvoti, kaip paskola įsilies į bendrą finansinį vaizdą. Tokie pokalbiai padeda žmonėms jaustis ramiau, kai sprendimas jau priimtas“, – sako „Artea“ banko Privačių klientų paslaugų vadovė dr. Dalia Kolmatsui.</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</si>
  <si>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„Nors Turkija ir žavi savo pigesniu poilsiu, prieš keliaujant į šią šalį derėtų pasirūpinti kelionės draudimu, padėsiančiu išvengti didelių nenumatytų išlaidų susirgus, atšaukus skrydį ar praradus bagažą. Primename, kad tokiu draudimu be papildomų mokesčių gali naudotis „Artea“ banko kredito kortelių turėtojai. Ir ne tik kortelės savininkai – draudimas galioja ir drauge su jais vykstantiems šeimos nariams. Kalbant apie draudimą Turkijoje, svarbu prisiminti, kad šioje šalyje negalioja Europos sveikatos draudimo kortelė, todėl net ir prireikus pirmosios pagalbos, be kelionių draudimo gali tekti nemenkai susimokėti“, – pastebi dr. D. Kolmatsui.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Svarbu įsivertinti visas išlaidas
Anot ekspertės, nepriklausomai nuo to, kur atostogaujama, reikėtų tinkamai įsivertinti savo išlaidas. Dėl to poilsiui skirtą biudžetą reikėtų planuoti iš anksto.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Žinovė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
Rekomenduojame atidžiai susipažinti su draudimo sąlygomis įvertinti asmenines ir (ar) šeimos finansines galimybes, prieš prisiimant finansinius įsipareigojimus. Netinkamas finansinių įsipareigojimų vykdymas gali daryti neigiamą įtaką Jūsų kredito istorijai, pabranginti skolinimąsi. Vertinamas Jūsų kreditingumas prieš suteikiant kredito limitąbei išduodant kredito mokėjimo kortelę ir gali būti atsisakyta ją išduoti.
Parengta pagal „Artea“ banko pranešimą</t>
  </si>
  <si>
    <t>Būtent atostogų laikotarpiu poilsiautojai susiduria su fiktyviomis paslaugomis, apgaulingais apgyvendinimo skelbimais ar nepalankiais valiutos keitimo pasiūlymais. Pasak „Artea“ banko Privačių klientų paslaugų vadovės dr. Dalios Kolmatsui, tokiose situacijose svarbu išlikti dėmesingiems ir atsakingai vertinti visą informaciją, su kuria susiduriama planuojant ar vykstant į kelionę.
„Žmonės, ruošdamiesi poilsiui, dažnai nori viską sutvarkyti kuo paprasčiau ir greičiau, todėl sprendimus priima impulsyviai. Tai puikiai išnaudoja sukčiai. Net jei pasiūlymas atrodo patikimas, svarbu neskubėti – pasitikrinti, palyginti ir įsitikinti. Tik toks požiūris leidžia priimti finansiškai saugius sprendimus“, – pažymi dr. D. Kolmatsui.
Netikros bilietų platformos: auganti rizika spontaniškiems pirkėjams
Vienas dažniausiai pasitaikančių sukčiavimo scenarijų įvyksta tada, kai vartotojai, ieškodami pigesnių skrydžių ar kelionių pasiūlymų, patenka į netikras, sukčių sukurtas svetaines. Jos dažnai atrodo vizualiai identiškos žinomiems prekės ženklams, tačiau už jų slepiasi apgavikai, renkantys jautrius vartotojų duomenis. Tokiose svetainėse atlikus mokėjimą, ne tik prarandami pinigai – sukčiai taip pat gali pasisavinti kredito kortelės informaciją ar prisijungimus prie interneto banko.
„Ruošiantis atostogoms, džiugi nuotaika dažnai lemia greitesnius sprendimus – ypač kai matomas patrauklus pasiūlymas ar riboto laiko nuolaida. Tačiau pirkimas iš nepatikrintų šaltinių gali reikšti ne tik prarastus pinigus, bet ir asmens duomenų nutekėjimą. Visais atvejais rekomenduojame įsitikinti, kad svetainė yra oficiali, mokėjimo procesas vyksta saugioje aplinkoje, o pasiūlymo sąlygos – logiškos ir pagrįstos“, – sako ekspertė.
Apgyvendinimo rezervacijos: kai rizika slypi už platformos ribų
Nors dauguma keliautojų naudojasi populiariausiomis apgyvendinimo platformomis, vis dar pasitaiko atvejų, kai sukčiai įtikinamai imituoja paslaugas – įkelia netikrus skelbimus arba siunčia apgaulingus el. laiškus. Tokie sukčiavimo atvejai vis dažniau nušviečiami ir užsienio spaudoje. Pasak „Artea“ banko Privačių klientų paslaugų vadovės dr. Dalios Kolmatsui, vienas dažniausiai pasitaikančių sukčiavimo būdų – kai vartotojui pasiūloma atsiskaityti tiesiogiai pervedant pinigus į asmeninę sąskaitą, apeinant pačią platformą. Toks veiksmas pašalina bet kokią pirkėjo apsaugą ir padidina finansinės žalos riziką.
„Jei paslaugos teikėjas siūlo atsiskaityti per el. bankininkystę ar kitą kanalą, nepalaikomą pačios platformos, vartotojas praranda bet kokią galimybę ginti savo interesus. Tokiose situacijose finansinė žala dažnai nėra kompensuojama. Dažniausiai tokiais būdais siūlantys atsiskaityti tiekėjai į platformą būna patalpinę ne savo, o internete surasto būsto nuotraukas, tad nuvykę galite užsakyto būsto ir nerasti. Atostogų laikotarpiu ypač svarbu laikytis įprastų, saugių atsiskaitymo procesų – net jei tai reiškia šiek tiek didesnę kainą“, – pabrėžia dr. D. Kolmatsui.
Valiutų keitimo rizikos: kaip atpažinti nesąžiningą pasiūlymą
Keliaujant į šalis, kuriose naudojama kita valiuta, svarbu iš anksto įvertinti, kur ir kaip planuojama keisti pinigus. Internete netrūksta vaizdo įrašų, kuriuose dokumentuojamos nesąžiningos keityklos, pasinaudojančios tuo, kad turistai nepasitikrina oficialaus kurso. Kai kuriose Centrinės Europos šalyse sukčiai net gatvėje siūlo itin palankius valiutos keitimo kursus. Tokiais atvejais poilsiautojai apgaunami dvigubai – ne tik dėl nepalankaus kurso, bet ir dėl to, kad vietoje laukto piniginio vieneto jiems įduodama kita, mažesnės vertės valiuta. D. Kolmatsui išskiria, kad prieš keičiantis pinigus užsienyje, svarbu žinoti kuo daugiau informacijos apie valiutą.
„Prieš keisdami valiutą, keliautojai turėtų pasitikrinti centrinio banko ar patikimų keityklų kursus ir įvertinti papildomas sąlygas. Taip pat patartina iš anksto apskaičiuoti, kokią bendrą sumą planuojama išleisti grynaisiais, ir keitimo procesą atlikti tik patikimose vietose. Daugelis oficialių keityklų įsikūrusios tarptautiniuose oro uostuose, didžiųjų bankų skyriuose, oficialiose turizmo informacijos centruose arba prekybos centruose. Reikėtų vengti keitimo gatvėje ar mažai žinomose, nepažymėtose vietose – ten dažniau pasitaiko apgaulių arba taikomi paslėpti mokesčiai“, – pataria dr. Dalia Kolmatsui.
Anot ekspertės, svarbu ne tik atpažinti rizikas, bet ir iš anksto susidėlioti atostogų biudžetą bei įtraukti nenumatytų atvejų rezervą. „Tikslingai suplanuotas atostogų biudžetas – tai ne tik išlaidų sąrašas, bet ir priemonė kontroliuoti savo sprendimus kelionėje. Ribos padeda išvengti impulsyvių sprendimų, o pasirengimas – sumažina riziką. Todėl kiekviena prevencinė priemonė yra vertingesnė už pasekmių tvarkymą“, – apibendrina dr. D. Kolmatsui.</t>
  </si>
  <si>
    <t>Kaip ir kiekvieną vasarą, dalis gyventojų poilsį planuoja Lietuvos pajūryje, kiti renkasi užsienio kurortus. Vis dėlto kasmet kyla tas pats klausimas – kur atostogauti pigiau? Nepriklausomai nuo pasirinktos krypties, „Artea“ banko Privačių klientų paslaugų vadovė dr. Dalia Kolmatsui primena, kad atostogoms svarbu tinkamai pasiruošti, kad vėliau netektų nukentėti finansiškai.
Su „viskas įskaičiuota“ Turkijoje – pigiausia
Kaip rašoma pranešime žiniasklaidai, dažnas lietuvis atostogas gimtojoje šalyje renkasi ne todėl, kad nenori keliauti svetur, o tikėdamasis sutaupyti. Tačiau ar išties pavyks tai padaryti? Užtenka palyginti poilsio Palangoje, populiariame Turkijos kurorte Antalijoje ir Ispanijos Kosta Bravoje kainas, kad kiltų priežasčių persvarstyti savo prioritetus.
Vien tik septynių dienų apgyvendinimas populiariausiame Lietuvos pajūrio kurorte – Palangoje, priklausomai nuo pasirinkto viešbučio lygio, gali kainuoti nuo 650 iki 1300 eurų. Savaitė Ispanijos Kosta Bravos viešbučiuose atsieis panašiai.
Turkijos Antalijos kurorte viešbučiai kainuos šiek tiek brangiau – 800-1500 eurų. Tačiau už panašią kainą atostogas Turkijoje planuojant su kelionių agentūra jau galima rinktis „viskas įskaičiuota“ variantą. Tai reiškia, kad su iki pusantro tūkstančio eurų siekiančiu biudžetu dviem žmonėms Turkijoje galima ne tik apsigyventi, bet ir gauti maitinimą bei mėgautis įvairiomis pramogomis. Į kainą paprastai taip pat įskaičiuojami ir pervežimai.
D. Kolmatsui primena, kad Turkijoje negalioja Europos sveikatos draudimo kortelė, todėl gali prireikti papildoma pasirūpinti kelionės draudimu.
Atostogauti Palangoje – kainuoja panašiai, kiek Ispanijoje
Atostogaujant Palangoje apgyvendinimu išlaidos nesibaigia. Patiems reikės pasirūpinti maistu, kelione ir pramogomis. Tai sudaro išties nemažą išlaidų dalį. Pavyzdžiui, maitinimas dviems žmonėms per savaitę Palangoje gali kainuoti apie 250-350 eurų. Atvykti į Palangą iš sostinės kainuos apie 40-50 eurų. Žinoma, reikėtų nepamiršti ir pramogų. Išlaidos joms priklauso nuo kiekvieno asmeninių poreikių, tačiau tam reikėtų nusimatyti bent 100 eurų žmogui. Taigi visumoje savaitės poilsis Palangoje dviems gali atsieiti maždaug nuo 1000 iki 1750 eurų.
Tai yra 200-250 eurų daugiau nei „viskas įskaičiuota“ variantas Antalijoje. Taigi atostogauti arčiau namų, nebūtinai reiškia atostogauti pigiau.
Visgi poilsis Palangoje greičiausiai bus pigesnis nei Ispanijoje. Savaitės atostogoms viename iš populiariausių šios šalies kurortų – Kosta Bravoje, įskaičiavus skrydžių, maitinimo ir pramogų išlaidas dviems iš viso gali tekti išleisti apie 1400-2200 eurų. Tai yra 400-450 eurų daugiau, nei galėtų atsieiti savaitės trukmės poilsis Palangoje.
„Keliaujant Ispanijoje ar kitose užsienio šalyse, taip pat svarbu atsižvelgti, ar planuojate nuomotis automobilį ir kitas transporto priemones arba apsistoti iškart keliuose viešbučiuose. Tokiu atveju kredito kortelė tampa būtina, nes ji reikalinga ne tik atsiskaitymui, bet ir užstato rezervacijai. Tai leidžia išvengti nesklandumų kelionėje ir užtikrinti, kad galėsite mėgautis visomis norimomis pramogomis“, – teigia D. Kolmatsui.
Svarbu įsivertinti visas išlaidas
Anot ekspertės, nepriklausomai nuo to, kur atostogaujama, reikėtų tinkamai įsivertinti savo išlaidas. Dėl to poilsiui skirtą biudžetą reikėtų planuoti iš anksto.
„Tai daryti reikėtų realistiškai įsivertinus visus kaštus, nepamirštant kelionės, apgyvendinimo, maitinimo ir kitų išlaidų. Visuomet verta palyginti keletą skirtingų variantų – tiek kalbant apie kelionių agentūrų pasiūlymus, tiek apie savarankiškai pasirenkamus viešbučius, bilietus, paslaugas. Įsigyjant „viskas įskaičiuota“ kelionių paketus, reikėtų pasinagrinėti, kas tiksliai yra įskaičiuota į pasiūlymo kainą. Skirtingų variantų įvertinimas leidžia išsirinkti geriausiai lūkesčius ir galimybes atitinkantį variantą“, – pažymi dr. D. Kolmatsui.
Ekspertė taip pat pažymi, kad atostogaudami gyventojai neretai yra linkę pernelyg atlaisvinti asmeninių finansų vadeles ir daugiau paišlaidauti. Dėl to grįžus namo dažnai tenka susiveržti diržus. Dr. D. Kolmatsui teigimu, norint to išvengti, svarbu ne tik atsakingai susiplanuoti atostogų biudžetą, bet ir jo neviršyti. Jei per atostogas norima jaustis finansiškai laisviau, svarbu poilsiui taupyti iš anksto – tam pravartu kas mėnesį atsidėti dalį laisvų lėšų. Poilsiui gali būti paskirtos ir iš investicijų uždirbtos lėšos.
„Atostogų biudžetą reikėtų planuoti atsižvelgiant į kitas šeimos išlaidas. Jei asmuo ar šeima turi svarbių finansinių tikslų – tarkime, įsigyti būstą ar naują automobilį – gali tekti planuoti kuklesnes atostogas. Visuomet svarbu savo finansus valdyti taip, kad nebūtų pakenkta ilgalaikiams tikslams ir nekiltų grėsmė turimų įsipareigojimų vykdymui“, – teigia dr. D. Kolmatsui.
DELFI</t>
  </si>
  <si>
    <t>Invalda INVL, the leading Baltic asset management group, has sold 2 million shares, representing 0,3% of the authorized capital, of Artea Bank at EUR 0.88 per share to remain within the 20% shareholding limit set by the European Central bank.
“Artea Bank decided to annul its previously acquired own shares and to reduce its authorized capital. As a result, Invalda INVL Group had to sell some of its shares to remain within the permitted limit of the bank’s authorized capital, As the transaction was made over-the-counter (OTC), it did not affect the market price of the bank’s shares,” says Darius Šulnis, the CEO of Invalda INVL.
According to the shareholders’ meeting decision of Artea Bank (previously Šiaulių Bankas) on 31 March 2025, the bank will annul 10,597,749 of its shares, reducing its authorized capital to EUR 189,195,680. Without this sale, Invalda INVL Group’s stake would have increased to 20.25% of the shares after the reduction of the bank’s authorized capital, exceeding the regulatory threshold.
Invalda INVL group currently holds 19.93% of the shares in Artea Bank.
About Invalda INVL Group
Invalda INVL is the leading Baltic asset management group with a track record spanning over 30 years. The group’s companies manage or have under supervision more than EUR 1.6 billion of assets across multiple asset classes including private equity, forests and agricultural land, renewable energy, real estate as well as private debt. The group’s scope of activities also includes family office services in Lithuania, Latvia and Estonia, management of pension funds in Latvia, and investments in global third-party funds.</t>
  </si>
  <si>
    <t>Pirmaujanti turto valdymo grupė Baltijos šalyse „Invalda INVL“ pardavė dalį (2 mln. arba 0,3 proc. įstatinio kapitalo, 0,88 euro už akciją) „Artea“ banko akcijų, kad neviršytų Europos centrinio banko sprendime nustatytos 20 proc. akcijų paketo ribos.
„Siekiant anuliuoti įsigytas savas akcijas, „Artea“ bankas priėmė sprendimą sumažinti įstatinį kapitalą. Dėl to „Invalda INVL“ grupė turėjo parduoti dalį banko turimų akcijų, kad išlaikytų leidžiamą mums valdyti banko įstatinio kapitalo dydį. Kadangi sandoris buvo sudarytas ne biržoje, jis neturėjo įtakos banko akcijų rinkos kainai“, – teigia „Invaldos INVL“ vadovas Darius Šulnis.
2025 metų kovo 31 d. „Artea“ banko (tuometinio Šiaulių banko) akcininkų susirinkimo sprendimu, bankas anuliuos 10 597 749 savas akcijas, o jo įstatinis kapitalas bus mažinamas iki 189 195 680 eurų. Jei „Invalda INVL“ grupė neparduotų dalies „Artea“ akcijų, po banko įstatinio kapitalo sumažinimo grupė valdytų 20,25 proc. akcijų ir taip viršytų leidžiamą valdyti įstatinio kapitalo dydį.
Šiuo metu „Invalda INVL“ grupė valdo 19,93 proc. „Artea“ banko akcijų.
Apie „Invalda INVL“ grupę
„Invalda INVL“ yra pirmaujanti turto valdymo grupė Baltijos šalyse, veikianti daugiau kaip 30 metų. Mūsų grupės valdomas arba prižiūrimas daugiau kaip 1,6 mlrd. eurų vertės turtas apima investicijas į privatų kapitalą, miškų ir žemės ūkio paskirties žemę, atsinaujinančią energetiką, nekilnojamąjį turtą bei privačią skolą. Grupės veikla taip pat apima šeimos biuro paslaugas Lietuvoje, Latvijoje ir Estijoje, pensijų fondų Latvijoje valdymą ir investicijas į pasaulinius trečiųjų šalių fondus.
„Invaldos INVL“ akcijomis „Nasdaq Vilnius“ vertybinių popierių biržoje prekiaujama nuo 1995 metų. Daugiau informacijos: https://www.invaldainvl.com</t>
  </si>
  <si>
    <t>Tokių laiškų gauna ne tik „Artea“, bet ir kitų finansinių įstaigų klientai. Gyventojai informuojami apie tariamus saugumo atnaujinimus: esą banko sistema buvo perkelta į naują platformą, todėl būtina prisijungti per pateiktą nuorodą ir atnaujinti savo duomenis.
Paspaudus nuorodą, klientai patenka į netikrą svetainę, kur jų prašoma įvesti asmeninę bei finansinę informaciją, kurią iškart perima sukčiai.
„Artea“ bankas akcentuoja, kad dėl pavadinimo keitimo klientams nieko daryti nereikia, nei atnaujinti duomenų, nei papildomai prisijungti. Visi turimi prisijungimai veikia kaip anksčiau. Svarbiausia yra niekada nespausti jokių nuorodų, atsiųstų el. laiškuose, net jei jie atrodo oficialūs.
Prisijungti tik per oficialią svetainę
Bankas ragina jungtis prie interneto banko tik per oficialų puslapį – savarankiškai įvedus svetainės adresą naršyklėje. Sukčių puslapiai dažnai skiriasi vos viena raide ar simboliu, todėl svarbu atkreipti dėmesį net į menkiausius neatitikimus.
„Savo klientus perspėjome ir prieš pavadinimo keitimą, ir jam įvykus – kad sukčiai gali išnaudoti šį laikotarpį“, – sako „Artea“ banko Privačių klientų paslaugų vadovė dr. Dalia Kolmatsui.
Jos teigimu, sukčių laiškus galima atpažinti iš neaiškaus siuntėjo el. pašto, skubos retorikos („atidėlioti negalima“, „prisijunkite dabar“) ir dažnai pasitaikančių gramatinių klaidų.
Jeigu kyla bent menkiausia abejonė dėl laiško tikrumo, rekomenduojama nespausti jokių nuorodų ir tiesiogiai susisiekti su banku.
Sukčiai nesnaudžia – blokuojama dešimtys svetainių
„Artea“ kreipėsi į Nacionalinį kibernetinio saugumo centrą ir blokavo žinomą sukčių svetainę. Tačiau rizika išlieka, nes apgavikai greitai sukuria naujas platformas. Vien šiais metais „Artea“ iniciatyva jau buvo blokuota apie 80 tokių netikrų svetainių.
Gyventojai kviečiami išlikti budrūs, stebėti informaciją iš oficialių šaltinių ir saugoti savo duomenis ne tik dėl saugumo, bet ir dėl savo pinigų.</t>
  </si>
  <si>
    <t>Žemdirbius parklupdė lietus: laukia pagalbos
Lietuvoje pasėliai šią vasarą virto ežerais. Užuot džiaugęsi bręstančiu derliumi, žemdirbiai į savo laukus žvelgia su nerimu – javai ir rapsai skęsta vandenyje, traktoriai ir kombainai klimpsta, kai kuriuose laukuose galima plaukioti net baidarėmis. Nacionalinis krizių valdymo centras informavo, kad antradienį gautas Žemės ūkio mini...
Nyderlandai bando pažaboti vilkų išpuolius
Po neseniai įvykusio incidento gamtos rezervate, kai vilkas nusitempė į mišką šešiametį berniuką, Nyderlanduose labiau susirūpinta ir naminių gyvūnų apsauga, o atskiros provincijos jau skiria ir didesnį finansavimą saugumo priemonėms.
V. Malinionis: valstybės vadovai galėtų tapti pavyzdžiu, kaip ruoštis grėsmėms
„Negąsdinkite žmonių“ – tokią mintį neretai galima išgirsti, kai kalba pasisuka apie kiekvieno žmogaus pasirengimą karui ar galimoms grėsmėms. „Jei būtų rodomas lyderių pavyzdys, t. y. valstybės lyderiai aktyviai dalyvautų pilietinėse iniciatyvose, pasakotų, kaip patys rengiasi galimoms grėsmėms, neliktų kalbų apie...
Dėl permainingų orų medunešis Panevėžio krašte bene prasčiausias per pastaruosius metus
Panevėžys (JP.lt). Šių metų vasara nedžiugina ne tik poilsiautojų, bet ir bitininkų. Dėl itin dažno lietaus ir permainingų orų medunešis Panevėžio rajone bei visoje Lietuvoje – bene prasčiausias per pastaruosius metus
Aplinkosaugininkai iš Klaipėdos zoologijos sodo paėmė 100 gyvūnų
Aplinkosaugos apsaugos departamento (AAD) pareigūnai, bendradarbiaudami su LSMU Laukinių gyvūnų globos centro specialistais, tęsia gyvūnų paėmimą iš Klaipėdos zoologijos sodo. Rugpjūčio 7 d. Klaipėdos zoologijos sode paimta 100 laukinių gyvūnų dėl netinkamų laikymo sąlygų ir gyvūnų laikymo, neturint jų teisėtą įsigijimą ir kilmę patvirtin...
NKVC netrukus žada teikti rekomendaciją Vyriausybei dėl ekstremalios situacijos
Žemės ūkio ministerijai (ŽŪM) dėl smarkių liūčių siūlant skelbti ekstremalią situaciją visoje Lietuvoje, Nacionalinis krizių valdymo centras vertina situaciją ir artimiausiu metu ketina pateikti rekomendaciją Vyriausybei, ar reikia ją skelbti.
Kampuotasis česnakas
Kviečiame iš arčiau susipažinti su išskirtine Mažosios Lietuvos regiono gamta, jos unikalia augalija ir gyvūnija. Šiame straipsnyje norėtumėme jus plačiau supažindinti su retu Lietuvoje augalu – purpuriniu lyg legendinio V. Kernagio apdainuotas vasaros vakaras – kampuotuoju česnaku.
Svarbu KPP projektų vykdytojams: kaip teisingai parengti pirkimo dokumentus ir kada leidžiama keisti sutartį
Nacionalinė mokėjimo agentūra (NMA) primena projektų vykdytojams, šiuo metu įgyvendinantiems projektus pagal Lietuvos kaimo plėtros 2014–2020 m. programą (KPP), kad iki paskutinio mokėjimo prašymo pateikimo termino pabaigos liko mažiau nei du mėnesiai – 2025 m. rugsėjo 30 d. yra paskutinė diena, kai visi KPP projektai t...
Ekonomikos augimas geresnio gyvenimo negarantuoja
Šilalė („Šilalės artojas“). Valstybės duomenų agentūra paskelbė, kad Lietuvos metinis bendrasis vidaus produktas (BVP) pernai išaugo 2,7 proc. ir tai yra gerokai daugiau, nei prognozavo Europos Komisija, Lietuvos bankas ir Finansų ministerija. Pagal ekonomikos augimą, lyginant su Europos Sąjunga, Lietu...
Vidutinė didmeninė elektros kaina liepą Lietuvoje buvo 42,5 proc. mažesnė nei vidutiniškai ES
Baltijos šalyse, kurios prieš pusę metų sinchronizavo elektros tinklus su kontinentine Europa ir sparčiai plėtoja atsinaujinančių išteklių energiją, didmeninės elektros kainos liepą antrą mėnesį iš eilės išliko vienos mažiausių Europos Sąjungoje, kaip ir Suomijoje bei Švedijoje: Lietuvoje ir Latvijoje jo...
LAMMC dar vieną kadenciją vadovaus dr. Gintaras Brazauskas
Lietuvos agrarinių ir miškų mokslo centrui (LAMMC) dar penkerius metus vadovaus dr. Gintaras Brazauskas. Direktorius išrinktas viešo konkurso metu po diskusijų su centro bendruomene ir rinkimų komisija, šias pareigas eis antrą kadenciją.
Kondicionieriai vasarą: kaip išlikti sveikiems vėsinantis
Vasaros karščiai verčia ieškoti būdų, kaip atsivėsinti – vienas populiariausių pasirinkimų tiek namuose, tiek biuruose ar automobiliuose yra oro kondicionieriai. Jie gali pagerinti gyvenimo kokybę, tačiau netinkamai prižiūrimi ar neteisingai eksploatuojami gali sukelti įvairių sveikatos problemų – nuo peršalimo i...
Melagienų liepa: kaip dezinformacija nuosekliai formuoja Lietuvos krizės įvaizdį
Liepos mėnesį Kremliui palanki žiniasklaida Lietuvoje ir toliau aktyviai skleidė naratyvus, kuriais siekė sumenkinti pasitikėjimą šalies valdžia ir kelti abejones dėl Lietuvos saugumo bei sąjungininkų patikimumo – ypač NATO. Dronų incidentai buvo išnaudojami siekiant kelti baimę: parinkti ir iškraipyti pareiškim...
Europos gynyba tapo priklausoma nuo amoniako importo
Europos ginklų pramonė vis labiau priklausoma nuo užsienio tiekėjų, gaminančių amoniaką, kuris yra būtinas komponentas ne tik trąšų, bet ir sprogmenų ar raketinio kuro gamyboje.
Didelės nuolaidos vilioja suskubti – apsipirkdami vasaros savaitgaliui „Iki“ pirkėjai jau graibsto ir mokyklines prekes
Jau ketvirtadienį, kai „Iki“ prasideda didžiosios savaitgalio nuolaidos, daugelis pagal jas susidėlioja pirkinių sąrašą. Šią savaitę jame – ne tik bananai už super kainą, nuolaidos vasaros atributu laikomoms grilio prekėms, bet ir mokykliniai reikmenys. „Iki“ paskelbus dideles nuolaidas plačiam mokykli...
Ežiuolės iš arti: nuo Šiaurės Amerikos pievų iki lietuviškos selekcijos
Ežiuolės – tai iš Šiaurės Amerikos kilusios daugiametės gėlės, kurios pastaraisiais dešimtmečiais ypač išpopuliarėjo Europoje. Jos žavi ne tik savo ryškiais žiedais, ilgu žydėjimu, bet ir atsparumu nepalankioms augimo sąlygoms. Lietuvoje ežiuolės jau tapo madingu gėlyno akcentu, tad jų žydėjimas susilauki...
Ugniagesiai primena: kaip javapjūtės metu išvengti gaisrų ir nuostolių
Prasidėjus javapjūtės sezonui, Priešgaisrinės apsaugos ir gelbėjimo departamento pareigūnai atkreipia dėmesį, kad net menkiausia kibirkštis gali sukelti didelius nuostolius, o kartais ir pavojų žmonių gyvybei. Jo metu, kasmet padaugėja gaisrų atvirosiose teritorijose, dėl užsidegusių kuliamų laukų, kombainų ar kitos žemės ūkio tech...
Daugiausia tiekėjų prašymų didinti kainas – dėl mėsos gaminių ir derliaus iššūkių pietinėse šalyse
Liepos mėnesį lietuviško prekybos tinklo „Maxima“ matuoklis „Maximetras“ fiksavo 14 tiekėjų prašymų didinti prekių tiekimo kainas. Pusė jų susiję su besitęsiančia pasiūlos įtampa dėl įvairios mėsos žaliavų kainų brangimo, o kita dalis prašymų signalizuoja apie brangsiančias gaminių iš pietinių ...
Zarasų merė N. Guobienė neišvengė interesų konflikto
Vyriausioji tarnybinės etikos komisija (VTEK) konstatavo, kad Zarasų rajono savivaldybės merė Nijolė Guobienė pateko į interesų konflikto situaciją. Merė savivaldybės vardu sudarė sutartį su advokate, su kuria tuo metu egzistavo ir jos privatus (asmeninis) ryšys.
Pramonės sektorius po spaudimu: Lietuvoje blogėja lūkesčiai, Europoje – nuosaikus atsigavimas
Nepaisant skirtingų nuomonių apie galimą Europos Sąjungos (ES) ir JAV tarptautinės prekybos susitarimo poveikį regiono ekonomikai, liepą Europos pramonės lūkesčiai šiek tiek pagerėjo, o Lietuvos – toliau prastėjo. Lietuvos pramonininkų konfederacijos (LPK) sudaromas Lietuvos pramonės lūkesčių indeksas liepos mėnesį smuko iki 47,1 &amp;n...
Konservuoti pomidorai per 10 minučių – šitaip paruošti jie bus suvalgyti dar neatėjus žiemai
Rugpjūtis – tikras vasariškų gėrybių piko metas. Godžiai skanaujant sultingas sodo ir daržo dovanas, norisi jų skonių ir kvapų išsisaugoti kuo ilgiau. Gintarė Kitovė, prekybos tinklo „Iki“ komunikacijos vadovė, pastebi, kad būtent rugpjūtį lietuviai įninka į konservavimą – stiklainių paklausa ryškiai ...
Bulvės ir daržovės: kainų tendencijos
Liepos mėnesio pabaigoje bulvių ir daržovių kainos sumažėjo, bet buvo didesnės nei prieš metus, skelbia kainų stebėseną didžiuosiuose mažmeninės prekybos tinkluose atliekantis Žemės ūkio duomenų centras (ŽŪDC).
Didmeninių elektros kainų vidurkiai mažiausi per kelerius metus, mažėjo ir fiksuotų kainų planų vidutiniai tarifai
Liepos mėnesio vidutinė didmeninė elektros energijos kaina Nord Pool biržoje išliko žema – 0,046 Eur/kWh. Tai antra mažiausia mėnesio elektros kaina šiais metais – mažesnė ji buvo tik birželį, kai vidutiniškai siekė 0,043 Eur/kWh. Tokių žemų didmeninių elektros energijos kainų, kokios fiksuotos du mėnesius i&amp;scar...
Jau šešiose savivaldybėse paskelbta ekstremalioji situacija – Žemės ūkio ministerija ieško išeities
Praėjusį penktadienį pasklido žinia, kad dėl stichinių meteorologinių reiškinių, sukėlusių žemės ūkio augalų žūtį, savivaldybės lygio ekstremalioji situacija paskelbta Rokiškio rajone. Analogišką sprendimą priėmė dar bent penkios savivaldybės. Žemės ūkio ministerija jau kreipėsi į Nacioninį krizių valdymo centrą su pra&amp;...
Aplinkos ministerija už tai, kad ugdymo įstaigoms būtų tiekiamas ekologiškas maistas
Nors Lietuvoje kasmet užauginama dešimtys tūkstančių tonų ekologiško maisto, šiuo metu per viešuosius pirkimus jo įsigyjama tik apie 1 proc. – dažniausiai vaikų darželiams. Aplinkos ministerija skatina savivaldybes aktyviau taikyti žaliųjų pirkimų principus ir pasekti geraisiais kitų savivaldybių ar šalių...
Sveikatos draudimas: papildomas mėnuo – galimybė gydytis nemokamai ir įpareigojimas apsidrausti
Apsidraudusiems privalomuoju sveikatos draudimu valstybė garantuoja sveikatos priežiūrą ir kompensuoja jos išlaidas. Netekus darbo ar pakeitus veiklos formą, kad drastiškai nenutrūktų žmogaus sveikatos draudimas ir galimybė nemokamai gydytis, kiekvienam mūsų valstybė suteikia papildomo mėnesio garantiją. Kas tai?
Degalinių tinklo valdytoja „EMSI“ įtariama pažeidusi konkurencijos įstatymą
Konkurencijos taryba baigė tyrimą dėl nepraneštų koncentracijų, kurias, kaip įtariama, be institucijos leidimo įgyvendino degalinių tinklo valdytoja „Emsi“, ir išsiuntė jai pranešimą apie galimą Konkurencijos įstatymo pažeidimą.
Žievėgraužio tipografo populiacija mažėja, bet išlieka pavojingai gausi
Nors daugiau nei pusė vasaros jau praėjo, žievėgraužio tipografo (Ips typographus L.) populiacija vis dar kelia nerimą – nors sugautų vabalų skaičius šiemet yra perpus mažesnis (mažiau nei 48 proc.) nei tuo pačiu laikotarpiu 2024 metais. Liepos mėnesį vyravę lietingi orai daugelyje šalies regionų lėmė mažesnį kinivarpų aktyvu...</t>
  </si>
  <si>
    <t>Мошенники пытаются воспользоваться новым названием банка и начали атаковать жителей с помощью электронных писем, пытаясь обманом заставить их сообщить свои данные для входа в систему. Письма получают не только клиенты этого банка, но и клиенты других финансовых учреждений.
Жители получают электронные письма о предполагаемом «обновлении безопасности». Сначала сообщают, что услуги онлайн-банкинга были перенесены на новую платформу, а затем настоятельно рекомендует клиентам войти в систему по ссылке, указанной в электронном письме, и как можно скорее обновить свои личные и контактные данные, чтобы клиент мог пользоваться услугами без перебоев. Именно так данные передаются мошенникам.
Банк просит всех быть бдительными. Ни один банк не рассылает жителям письма с просьбой войти в систему по ссылке и подтвердить свою личность или предоставить другие данные или ввести коды.
«После того, как Šiaulių bankas изменил свое название на Artea, клиентам не нужно обновлять или подтверждать какие-либо данные, в связи с этим изменением. Они могут продолжать пользоваться услугами, как и прежде», – говорится в сообщении банка.
Рекомендуется подключаться к интернет-банку только напрямую с сайта вашего банка, предварительно проверив правильность адреса сайта. Названия мошеннических сайтов могут отличаться всего лишь одним символом или буквой.
Мошеннические письма можно распознать по адресу электронной почты отправителя, который зачастую совершенно не связан с банком, а также по определенной структуре письма, призывающей к срочным действиям, не прерывая начатый процесс. В письмах также имеется ряд элементарных грамматических ошибок.
Artea связалась с Национальным центром кибербезопасности и заблокировала мошеннический сайт. Тем не менее, мошенники могут создавать новые сайты. Только в этом году по запросу банка было заблокировано около 80 мошеннических сайтов.</t>
  </si>
  <si>
    <t>Pastarieji bando iš to išspausti sau naudos. Bankas skelbia, kad sukčiai jau pradėjo platinti apgaulingus laiškus, kuriais siekiama išvilioti klientų prisijungimo prie interneto banko duomenis.
Svarbu pažymėti, kad šie laiškai siunčiami ne tik „Artea“ klientams. Sukčių taikiniu tapo ir kitų finansinių institucijų naudotojai.
Sukčiai prisistato „draugiškai“ – bet jų tikslas aiškus
Gyventojai gauna el. laiškus, kuriuose kalbama apie tariamą „saugumo atnaujinimą“ arba „perėjimą prie naujos platformos“. Iš pirmo žvilgsnio laiškai atrodo draugiški ir profesionalūs, pradžioje net pasidžiaugiama naujomis internetinės bankininkystės galimybėmis.
Tačiau netrukus seka prašymas - kuo greičiau prisijungti per pateiktą nuorodą, atnaujinti asmeninę ar kontaktinę informaciją, kad paslaugomis būtų galima naudotis „be trikdžių“.
Paspaudę tokią nuorodą, žmonės patenka į suklastotą svetainę, kuri beveik niekuo nesiskiria nuo tikrosios banko aplinkos, bet pateikta informacija iš karto patenka sukčiams.
Bankas pabrėžia, kad duomenų atnaujinti nereikia
„Artea“ atstovai patvirtina, kad dėl pavadinimo keitimo jokie papildomi veiksmai iš klientų pusės nėra būtini. Esami naudotojai gali naudotis banko paslaugomis lygiai taip pat kaip iki šiol – jokių prisijungimo ar tapatybės patvirtinimo veiksmų atlikti nereikia.
„Nei mūsų, nei bet kuris kitas bankas niekada nesiunčia laiškų su nuorodomis, per kurias reikia prisijungti prie interneto banko ar pateikti asmeninius duomenis, kodus ar slaptažodžius. Tokie prašymai visada kelia įtarimų“, – aiškina „Artea“ banko Privačių klientų paslaugų vadovė dr. Dalia Kolmatsui.
Kaip atpažinti sukčių laiškus?
Bankas atkreipia dėmesį į tai, kad apgaulingus laiškus galima atpažinti iš kelių požymių:
Siuntėjo el. pašto adresas dažnai būna visiškai nesusijęs su banku (pvz. bendro pobūdžio domenai ar keistai sukonstruoti adresai).
Laiško tekstas skatina skubėti – frazės kaip „prisijunkite dabar“, „atnaujinkite duomenis per 24 valandas“, „nenutraukite proceso“ yra klasikiniai spaudimo pavyzdžiai.
Gramatinės ar stilistinės klaidos laiško tekste – tai vienas dažniausių požymių, kad tai ne oficialus banko susirašinėjimas.
Tokių laiškų gavėjams patariama nespausti jokių nuorodų ir nedelsiant susisiekti su savo banku – tiek telefonu, tiek per oficialią interneto svetainę.
Sukčių veikla plati ir nuolat besikeičianti
Pasak „Artea“, apie apgaulingus laiškus pranešė ne tik jų, bet ir kitų bankų klientai. Tai rodo, kad sukčiai taikosi plačiai ir nesirenka vienos konkrečios institucijos. Vien šiemet, bendradarbiaujant su Nacionaliniu kibernetinio saugumo centru, jau blokuota apie 80 sukčių sukurtų svetainių.
Vis dėlto net ir užblokavus vieną svetainę, sukčiai neretai per dieną sukuria naują. Jų strategijos nuolat keičiasi, naudojami vos vienu simboliu ar raide nuo tikrojo banko adreso besiskiriantys domenai, svetainės dizainas atkartojamas beveik identiškai.
Todėl itin svarbu jungiantis prie internetinės bankininkystės visada naudoti tik oficialią banko svetainę, o geriausia yra ranka įvestą adresą naršyklėje.
Reikia bendro budrumo
„Šią riziką numatėme ir dar prieš pavadinimo keitimą informavome savo klientus, kad sukčiai gali mėginti pasinaudoti šiuo pokyčiu“, – pažymi D. Kolmatsui. Ji taip pat primena, kad net jei laiškas atrodo įtikinamas, bet kelią bent mažiausią abejonių – visada saugiau paskambinti į banką ir pasitikrinti.
Šis atvejis parodo, kad net tokie iš pažiūros formalūs pokyčiai kaip pavadinimo keitimas gali tapti įrankiu apgavikų rankose. Todėl informuotumas ir atsargumas yra svarbiausia gynyba.</t>
  </si>
  <si>
    <t>„Artea“ bankas, kuris anksčiau vadinosi Šiaulių banku ir gegužės 5 dieną pakeitė pavadinimą, ragina savo klientus būti budrius. Naujuoju banko pavadinimu siekia pasinaudoti sukčiai, kurie pradėjo atakuoti gyventojus laiškais, siekdami išvilioti jų prisijungimo duomenis. Laiškų gauna ne tik šio banko, bet ir kitų finansinių institucijų klientai.
Gyventojai gauna laiškus apie neva „saugumo atnaujinimą“. Jame iš pradžių pasidžiaugiama, neva interneto bankininkystės paslaugos perkeltos į naują platformą, o tada raginama prisijungti per laiške pateikiamą nuorodą ir kaip galima greičiau atnaujinti savo asmeninę ir kontaktinę informaciją, kad klientas neva galėtų naudoti paslaugomis be pertrūkių. Taip duomenys pateikiami sukčiams.
„Artea“ bankas prašo visų elgtis budriai. Jokie bankai nesiunčia gyventojams laiškų ir neprašo prisijungti per nuorodą bei patvirtinti savo tapatybę ar pateikti kitus duomenis, suvesti kodus.
Šiaulių bankui pakeitus pavadinimą į „Artea“ dėl šio pokyčio klientams jokių duomenų atnaujinti ar patvirtinti nereikia. Jie gali ir toliau paslaugomis naudotis kaip anksčiau.
Prie savo interneto banko rekomenduojama jungtis tik tiesiogiai iš savo banko interneto svetainės, prieš tai patikrinus, ar banko svetainės adresas yra teisingas. Sukčių svetainių pavadinimai gali skirtis tik vienu ženklu ar raide.
„Pranešimų apie gautus laiškus, kur prašoma suvesti prisijungimo duomenis, sulaukėme tiek iš savo, tiek ir iš kitų bankų klientų. Savo klientus, tiek prieš keisdami pavadinimą, tiek jį pakeitę, įspėjome, kad šia padėtimi sukčiai gali mėginti pasinaudoti.
Sukčių laiškus galima atpažinti iš siuntėjo elektroninio pašto adreso, kuris dažnai būna visiškai nesusijęs su banku, taip pat iš tam tikros laiško struktūros, kur raginama ką nors padaryti skubiai, nenutraukti pradėto proceso. Laiškuose pasitaiko ir nemažai elementarių, gramatinių klaidų. Jeigu žmogui laiškas kelią abejonių – geriausia yra tiesiog su banku susisiekti ir pasiklausti, ar bankas siuntė tokią komunikaciją“, – sako „Artea“ banko Privačių klientų paslaugų vadovė dr. Dalia Kolmatsui.
„Artea“ kreipėsi į Nacionalinį kibernetinio saugumo centrą ir sukčių svetainę blokavo. Nepaisant to, sukčiai gali susikurti naujų svetainių. Vien šiemet „Artea“ prašymu blokuota apie 80 sukčių svetainių.</t>
  </si>
  <si>
    <t>Pensijų fondus valdanti „SB Asset Management“ veiks nauju vardu „Artea Asset Management“, gyvybės draudimo paslaugas teiksianti bendrovė „SB draudimas“ bus pervadinta į „Artea Life Insurance“, o lizingo veiklą tęsiantis „SB lizingas“ nuo šiol bus žinomas kaip „Artea lizingas“.
Kartu keičiasi ir skaitmeninis veidas. Nauja banko interneto svetainė nuo pirmadienio bus pasiekiama adresu www.artea.lt. Tai reikšmingas žingsnis, kuriuo siekiama sustiprinti bendrą grupės tapatybę, supaprastinti klientų patirtį ir dar labiau susieti skirtingas paslaugų sritis po vienu, aiškiai atpažįstamu ženklu.
Nors pavadinimas naujas, įmonių įsipareigojimai klientams lieka tokie patys – užtikrinti sklandų, saugų ir modernų finansinių paslaugų teikimą.
Sekmadienio naktį – trumpalaikiai sistemų atnaujinimai
Kad tokie pokyčiai vyktų sklandžiai, nuo šeštadienio vakaro iki ankstyvo pirmadienio ryto bankas vykdys vidinius IT sistemų atnaujinimus. Nors didžioji dalis veiklos ir paslaugų liks nepakitusi, tam tikri įrankiai ir savitarnos platformos kurį laiką neveiks.
Sekmadienio naktį – gegužės 5 dieną, nuo vidurnakčio iki 7 valandos ryto, klientai negalės prisijungti prie banko interneto bankininkystės bei mobiliosios programėlės. Tuo pačiu metu sustos ir galimybė pasinaudoti draudimo ar pensijų savitarnos sistemomis, kurios bus nepasiekiamos nuo šeštadienio pavakarės arba vėlyvo vakaro, priklausomai nuo konkrečios paslaugos.
Taip pat reikėtų žinoti, kad per šį laikotarpį nebus galimybės atlikti momentinių mokėjimų ar atsiskaityti internetinėse parduotuvėse, jei pirkimo metu reikalingas papildomas bankinis tvirtinimas. Tai reiškia, jog už pirkinius internetu, kuriems reikia identifikuotis per interneto banką, nepavyks atsiskaityti iki tol, kol sistemos bus visiškai atnaujintos.
Klientams taip pat nebus galima įnešti grynųjų pinigų į savo kortelę bankomatuose ar „Perlo“ terminaluose, šios funkcijos trumpam bus sustabdytos, kol atsinaujins informacinės sistemos.
Kortelės veiks, grynųjų pinigų operacijos – taip pat
Nors kai kurios skaitmeninės paslaugos laikinai neveiks, svarbiausia yra tai, jog klientų banko kortelės liks aktyvios. Galėsite atsiskaityti fizinėse parduotuvėse kaip įprasta, taip pat išsigryninti pinigų bankomatuose be jokių trikdžių. Jei internetu mokate kortele, o ne per banko sistemą – šios operacijos irgi veiks įprastai.
Bankas užtikrina, kad visi pagrindiniai kasdieniai finansiniai veiksmai, susiję su kortelėmis ar grynųjų pinigų išėmimu, klientams išliks prieinami be pertraukų. Taigi, jei artėjančiam savaitgaliui planuojate apsipirkimą, mokėjimus ar kitas operacijas – geriausia jas atlikti dar prieš prasidedant sekmadienio atnaujinimams.
Bankas prašo kantrybės ir primena – tai laikina
Atsiprašydamas už galimus nepatogumus, bankas rekomenduoja visus svarbius finansinius reikalus atlikti iš anksto. Jei visgi nespėjote – sistemų veikimas bus atnaujintas pirmadienio rytą, gegužės 5 dieną, nuo 7 valandos.
Pasak atstovų, šie pokyčiai – tai svarbus žingsnis į modernesnę ir aiškesnę klientų patirtį. Naujasis „Artea“ vardas simbolizuoja tęstinumą, bet tuo pačiu ir atsinaujinimą – nuo šiol visos paslaugos bus teikiamos ne tik tuo pačiu vardu, bet ir nuosekliai vystant vieningą platformą, skaitmeninę aplinką bei ryšį su klientu.
Tad nors trumpalaikiai trikdžiai gali sukelti nepatogumų, jie neišvengiami keičiant tokią plačią sistemą. O jau netrukus – atnaujintas pavadinimas, svetainė ir paslaugos žadės naują patirtį „Artea“ vardu.</t>
  </si>
  <si>
    <t>Žemdirbius parklupdė lietus: laukia pagalbos
Lietuvoje pasėliai šią vasarą virto ežerais. Užuot džiaugęsi bręstančiu derliumi, žemdirbiai į savo laukus žvelgia su nerimu – javai ir rapsai skęsta vandenyje, traktoriai ir kombainai klimpsta, kai kuriuose laukuose galima plaukioti net baidarėmis. Nacionalinis krizių valdymo centras informavo, kad antradienį gautas Žemės ūkio mini...
Nyderlandai bando pažaboti vilkų išpuolius
Po neseniai įvykusio incidento gamtos rezervate, kai vilkas nusitempė į mišką šešiametį berniuką, Nyderlanduose labiau susirūpinta ir naminių gyvūnų apsauga, o atskiros provincijos jau skiria ir didesnį finansavimą saugumo priemonėms.
V. Malinionis: valstybės vadovai galėtų tapti pavyzdžiu, kaip ruoštis grėsmėms
„Negąsdinkite žmonių“ – tokią mintį neretai galima išgirsti, kai kalba pasisuka apie kiekvieno žmogaus pasirengimą karui ar galimoms grėsmėms. „Jei būtų rodomas lyderių pavyzdys, t. y. valstybės lyderiai aktyviai dalyvautų pilietinėse iniciatyvose, pasakotų, kaip patys rengiasi galimoms grėsmėms, neliktų kalbų apie...
Dėl permainingų orų medunešis Panevėžio krašte bene prasčiausias per pastaruosius metus
Panevėžys (JP.lt). Šių metų vasara nedžiugina ne tik poilsiautojų, bet ir bitininkų. Dėl itin dažno lietaus ir permainingų orų medunešis Panevėžio rajone bei visoje Lietuvoje – bene prasčiausias per pastaruosius metus
Aplinkosaugininkai iš Klaipėdos zoologijos sodo paėmė 100 gyvūnų
Aplinkosaugos apsaugos departamento (AAD) pareigūnai, bendradarbiaudami su LSMU Laukinių gyvūnų globos centro specialistais, tęsia gyvūnų paėmimą iš Klaipėdos zoologijos sodo. Rugpjūčio 7 d. Klaipėdos zoologijos sode paimta 100 laukinių gyvūnų dėl netinkamų laikymo sąlygų ir gyvūnų laikymo, neturint jų teisėtą įsigijimą ir kilmę patvirtin...
Lietuviški ledai mėgiami pasaulyje: eksportas per pusmetį išaugo 28 proc.
2025 m. sausio–birželio mėn. lietuviškos kilmės grietininių ir kitų valgomųjų ledų eksportas sudarė 11 372,6 tonos, o bendra jų vertė siekė 40 mln. eurų – tai 28,2 proc. daugiau nei tuo pačiu laikotarpiu 2024 m.
Keto – nereiškia skaniam maistui veto: 5 nebrangūs receptai, kuriuos pagaminsite greitai ir be vargo
Rugpjūtį daugelis palengva grįžta ir į įprastą ritmą. Atostogas keičia darbo rutina, o vietoj spontaniškų maisto pasirinkimų vis geriau apgalvojame tai, ką valgome. Gera žinia ta, kad subalansuota mityba nebūtinai turi būti brangi ar sudėtinga – pavyzdžiui, populiarioji keto dieta gali apdovanoti skoniu ryškiais patiekalais i...
Kampuotasis česnakas
Kviečiame iš arčiau susipažinti su išskirtine Mažosios Lietuvos regiono gamta, jos unikalia augalija ir gyvūnija. Šiame straipsnyje norėtumėme jus plačiau supažindinti su retu Lietuvoje augalu – purpuriniu lyg legendinio V. Kernagio apdainuotas vasaros vakaras – kampuotuoju česnaku.
Sukčiavimo schema: paramos lėšas vietoj autoremonto paslaugų kaime – automobilių lenktynėms
Europos prokuratūra Vilniaus apylinkės teismui pateikė kaltinamąjį aktą Lietuvos piliečiui ir NVO dėl sukčiavimo subsidijomis, susijusiomis su ES finansuojamu projektu, skirtu lengvųjų automobilių remonto ir priežiūros paslaugoms kaimo vietovėse teikti.
Vidutinė didmeninė elektros kaina liepą Lietuvoje buvo 42,5 proc. mažesnė nei vidutiniškai ES
Baltijos šalyse, kurios prieš pusę metų sinchronizavo elektros tinklus su kontinentine Europa ir sparčiai plėtoja atsinaujinančių išteklių energiją, didmeninės elektros kainos liepą antrą mėnesį iš eilės išliko vienos mažiausių Europos Sąjungoje, kaip ir Suomijoje bei Švedijoje: Lietuvoje ir Latvijoje jo...
LAMMC dar vieną kadenciją vadovaus dr. Gintaras Brazauskas
Lietuvos agrarinių ir miškų mokslo centrui (LAMMC) dar penkerius metus vadovaus dr. Gintaras Brazauskas. Direktorius išrinktas viešo konkurso metu po diskusijų su centro bendruomene ir rinkimų komisija, šias pareigas eis antrą kadenciją.
Kondicionieriai vasarą: kaip išlikti sveikiems vėsinantis
Vasaros karščiai verčia ieškoti būdų, kaip atsivėsinti – vienas populiariausių pasirinkimų tiek namuose, tiek biuruose ar automobiliuose yra oro kondicionieriai. Jie gali pagerinti gyvenimo kokybę, tačiau netinkamai prižiūrimi ar neteisingai eksploatuojami gali sukelti įvairių sveikatos problemų – nuo peršalimo i...
Melagienų liepa: kaip dezinformacija nuosekliai formuoja Lietuvos krizės įvaizdį
Liepos mėnesį Kremliui palanki žiniasklaida Lietuvoje ir toliau aktyviai skleidė naratyvus, kuriais siekė sumenkinti pasitikėjimą šalies valdžia ir kelti abejones dėl Lietuvos saugumo bei sąjungininkų patikimumo – ypač NATO. Dronų incidentai buvo išnaudojami siekiant kelti baimę: parinkti ir iškraipyti pareiškim...
Europos gynyba tapo priklausoma nuo amoniako importo
Europos ginklų pramonė vis labiau priklausoma nuo užsienio tiekėjų, gaminančių amoniaką, kuris yra būtinas komponentas ne tik trąšų, bet ir sprogmenų ar raketinio kuro gamyboje.
Didelės nuolaidos vilioja suskubti – apsipirkdami vasaros savaitgaliui „Iki“ pirkėjai jau graibsto ir mokyklines prekes
Jau ketvirtadienį, kai „Iki“ prasideda didžiosios savaitgalio nuolaidos, daugelis pagal jas susidėlioja pirkinių sąrašą. Šią savaitę jame – ne tik bananai už super kainą, nuolaidos vasaros atributu laikomoms grilio prekėms, bet ir mokykliniai reikmenys. „Iki“ paskelbus dideles nuolaidas plačiam mokykli...
Ežiuolės iš arti: nuo Šiaurės Amerikos pievų iki lietuviškos selekcijos
Ežiuolės – tai iš Šiaurės Amerikos kilusios daugiametės gėlės, kurios pastaraisiais dešimtmečiais ypač išpopuliarėjo Europoje. Jos žavi ne tik savo ryškiais žiedais, ilgu žydėjimu, bet ir atsparumu nepalankioms augimo sąlygoms. Lietuvoje ežiuolės jau tapo madingu gėlyno akcentu, tad jų žydėjimas susilauki...
Ugniagesiai primena: kaip javapjūtės metu išvengti gaisrų ir nuostolių
Prasidėjus javapjūtės sezonui, Priešgaisrinės apsaugos ir gelbėjimo departamento pareigūnai atkreipia dėmesį, kad net menkiausia kibirkštis gali sukelti didelius nuostolius, o kartais ir pavojų žmonių gyvybei. Jo metu, kasmet padaugėja gaisrų atvirosiose teritorijose, dėl užsidegusių kuliamų laukų, kombainų ar kitos žemės ūkio tech...
Daugiausia tiekėjų prašymų didinti kainas – dėl mėsos gaminių ir derliaus iššūkių pietinėse šalyse
Liepos mėnesį lietuviško prekybos tinklo „Maxima“ matuoklis „Maximetras“ fiksavo 14 tiekėjų prašymų didinti prekių tiekimo kainas. Pusė jų susiję su besitęsiančia pasiūlos įtampa dėl įvairios mėsos žaliavų kainų brangimo, o kita dalis prašymų signalizuoja apie brangsiančias gaminių iš pietinių ...
Zarasų merė N. Guobienė neišvengė interesų konflikto
Vyriausioji tarnybinės etikos komisija (VTEK) konstatavo, kad Zarasų rajono savivaldybės merė Nijolė Guobienė pateko į interesų konflikto situaciją. Merė savivaldybės vardu sudarė sutartį su advokate, su kuria tuo metu egzistavo ir jos privatus (asmeninis) ryšys.
Pramonės sektorius po spaudimu: Lietuvoje blogėja lūkesčiai, Europoje – nuosaikus atsigavimas
Nepaisant skirtingų nuomonių apie galimą Europos Sąjungos (ES) ir JAV tarptautinės prekybos susitarimo poveikį regiono ekonomikai, liepą Europos pramonės lūkesčiai šiek tiek pagerėjo, o Lietuvos – toliau prastėjo. Lietuvos pramonininkų konfederacijos (LPK) sudaromas Lietuvos pramonės lūkesčių indeksas liepos mėnesį smuko iki 47,1 &amp;n...
Konservuoti pomidorai per 10 minučių – šitaip paruošti jie bus suvalgyti dar neatėjus žiemai
Rugpjūtis – tikras vasariškų gėrybių piko metas. Godžiai skanaujant sultingas sodo ir daržo dovanas, norisi jų skonių ir kvapų išsisaugoti kuo ilgiau. Gintarė Kitovė, prekybos tinklo „Iki“ komunikacijos vadovė, pastebi, kad būtent rugpjūtį lietuviai įninka į konservavimą – stiklainių paklausa ryškiai ...
Į pasaulinę grūdų rinką grįžta geopolitiniai neramumai
Pastarosios savaitės pasaulio grūdų rinkoje buvo visapusiškai neramios: kol dalis Europos susiduria su kritulių gausos nulemtais iššūkiais, kitapus Atlanto įvesti padidintų tarifų muitai siunčia aiškius signalus grūdų kainoms. Tampa aišku: geopolitiniai veiksniai grįžta į pasaulinę sceną ir vėl taria savo žodį.
Grūdininkystė kryžkelėje – teks diversifikuotis
Pastaraisiais metais Lietuvos grūdų augintojai išgyvena sudėtingą laikotarpį – pelningumas vis sparčiau ritasi žemyn. Nors ūkiai modernizuojasi, investuoja į pažangias technologijas ir techniką, žemdirbio kasdienybė vis dažniau primena kovą už išlikimą. Su Lietuvos grūdų augintojų asociacijos tarybos nariu, Kėdainių r. ūkinin...
Europos pieno rinką žlugdo nauji JAV tarifai
Netrukus Jungtinės Valstijos įves tarifus daugumai ES pieno produktų. Europos rinka traukiasi, o eksporto ateitis tampa neaiški – daugiau-mažiau aiškios tik šalys, kurios dėl tokių pokyčių nukentės labiausiai.
Degalinių tinklo valdytoja „EMSI“ įtariama pažeidusi konkurencijos įstatymą
Konkurencijos taryba baigė tyrimą dėl nepraneštų koncentracijų, kurias, kaip įtariama, be institucijos leidimo įgyvendino degalinių tinklo valdytoja „Emsi“, ir išsiuntė jai pranešimą apie galimą Konkurencijos įstatymo pažeidimą.
Žievėgraužio tipografo populiacija mažėja, bet išlieka pavojingai gausi
Nors daugiau nei pusė vasaros jau praėjo, žievėgraužio tipografo (Ips typographus L.) populiacija vis dar kelia nerimą – nors sugautų vabalų skaičius šiemet yra perpus mažesnis (mažiau nei 48 proc.) nei tuo pačiu laikotarpiu 2024 metais. Liepos mėnesį vyravę lietingi orai daugelyje šalies regionų lėmė mažesnį kinivarpų aktyvu...</t>
  </si>
  <si>
    <t>Didžiausią teritorinių padalinių tinklą Lietuvoje turi Šiaulių bankas / Alfa.lt
EtapliusŠaltinis: ELTA.LT
359364
Nuo gegužės 5 d. pavadinimą į „Artea“ keičiantis „Šiaulių bankas“ skelbia, kad prieš pokyčius bus atnaujinamos informacinės sistemos, paslaugų savitarnos, interneto bankas ir mobiliosios programėlės, todėl dalis paslaugų iš sekmadienio į pirmadienį neveiks.
Bankas praneša, kad keičiasi ne tik jo, bet ir grupės įmonių pavadinimai. INVL pensijų fondus valdanti „SB Asset Management“ tampa „Artea Asset Management“, gyvybės draudimo bendrovė „SB draudimas“ tampa „Artea Life Insurance“, o „SB lizingas“ – „Artea lizingu“.
Atnaujinama ir banko interneto svetainė, kuri bus pasiekiama www.artea.lt.
„Šiaulių banko interneto bankas ir mobilioji programėlė neveiks gegužės 5 d. nuo vidurnakčio iki 7 val. ryto“, – rašoma pranešime.
„Draudimo savitarna neveiks nuo gegužės 4 d. 16 val. iki gegužės 5 d. 7 val. ryto, pensijų savitarna neveiks nuo gegužės 4 d. 22 val. iki gegužės 5 d. 7 val. ryto, o „SB lizingo“ savitarna ir mobilioji programėlė gali patirti trikdžių nuo gegužės 4 d. 22 val. iki gegužės 5 d. 7 val. ryto“, – pridūrė bankas.
Šiuo laikotarpiu klientai negalės prisijungti prie pensijų ir draudimo savitarnų, interneto banko ir mobiliosios programėlės bei atlikti jose veiksmų, negalės atlikti momentinių mokėjimų ar atsiskaityti e. parduotuvėse, taip pat už internetu įsigytas paslaugas, jeigu operacija tvirtinama per interneto banką.
Nebus ir galimybės įnešti grynųjų pinigų į savo mokėjimo kortelę bankomatuose ir „Perlo“ terminaluose.
„Banko kortelės, grynųjų pinigų operacijos, bankomatai veiks įprastai – bus galima atsiskaityti fizinėse parduotuvėse ir e. parduotuvėse mokėjimo kortele, išsigryninti pinigų bankomate“, – rašo „Šiaulių bankas“
Bankas rekomenduoja suplanuotas operacijas interneto banke ar savitarnose atlikti anksčiau arba palaukti gegužės 5 d. ryto.
Pavadinimą į „Artea“ keičiantis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t>
  </si>
  <si>
    <t>Būsto ar naujo automobilio įsigijimas, atostogos Lietuvos pajūryje ar Pietų Europoje, įvairios pramogos ir buitį pagerinantys daiktai – visi šie poreikiai reikalauja tinkamo biudžeto paskirstymo. Šiaulių banko privačių klientų paslaugų vadovė dr. Dalia Kolmatsui primena, kad finansinis saugumas yra kuriamas šeimoje ir norint užsitikrinti materialinę gerovę ir pasiekti savo finansinių tikslų, savo biudžetą planuoti yra būtina.
Viskas prasideda nuo biudžeto
Šiaulių banko užsakymu „Spinter“ tyrimai atliktos apklausos rezultatai rodo, kad tik 22 proc. gyventojų turi sudarę šeimos ar asmeninį finansinį planą, o iš jų beveik pusė (46 proc.) jį yra numatę tik iki dvejų metų laikotarpiui, kas rodo gana trumparegišką žvilgsnį į ateitį. Anot dr. D. Kolmatsui kiekvieno asmens ar šeimos finansų planavimo pamatas yra biudžetas. Be jo sudėtinga paskirstyti ir kontroliuoti savo išlaidas. Dėl to biudžeto sudarymui turėtų tekti itin didelis dėmesys.
„Planuojant biudžetą patariama vadovautis vadinamąja 50/30/20 taisykle. Pagal ją pusė asmens ar šeimos pajamų turėtų būti atidedama būtinosioms išlaidoms, tokioms kaip paskolų įmokos, komunaliniai mokesčiai, transporto ir maisto kaštai. 30 proc. pajamų turėtų tekti kintamosioms išlaidoms. Tai įvairūs nebūtini pirkiniai, išlaidos dovanoms, pramogoms, kelionėms. Likusi dalis turėtų būti skiriama taupymui ir investavimui. Pastaroji dalis leidžia užsitikrinti didesnį finansinį stabilumą, padeda pasiekti finansinių tikslų, apsaugoti lėšas nuo infliacijos ir padidinti savo kapitalą“, – sako dr. D. Kolmatsui.
Taupymui ir investavimui galima paskirti po dešimtadalį pajamų arba daugiau, nes jis padeda išvengti pinigų nuvertėjimo dėl infliacijos poveikio. Jei padengus visas būtinąsias ir kintamąsias išlaidas lieka laisvų lėšų, dr. D. Kolmatsui rekomenduoja jas taip pat investuoti.
Planuoti biudžetą patariama su sutuoktiniu
Apklausos duomenys rodo, kad tik 38 proc. šalies gyventojų finansinius sprendimus priima kartu su partneriu – daugumoje šeimų tai vis dar yra gana individualu. Tai rodo, kad šeimos finansų planavimas neretai lieka vieno žmogaus atsakomybė, o ne bendras abiejų partnerių projektas.
„Efektyvus biudžeto planavimas turėtų prasidėti nuo atviro pokalbio šeimoje – apie poreikius, prioritetus, tikslus ir atsakomybes. Tik kalbantis galima pasiekti ilgalaikį susitarimą, kuriuo abu partneriai vadovausis spręsdami finansinius klausimus. Planuojant kartu lengviau įsivardinti ir turimą biudžetą, kas padės finansinių tikslų pasiekti daug lengviau“, – sako Šiaulių banko privačių klientų paslaugų vadovė dr. Dalia Kolmatsui.
Svarbi finansų valdymo dalis – investavimas
Dr. D. Kolmatsui pažymi, kad dažnas gyventojas investavimą vis dar įsivaizduoja, kaip tik labai pasiturintiems gyventojams ar profesionalams tinkančią sritį. Visgi, anot žinovės, investavimas turėtų būti svarbia kiekvienos šeimos efektyvaus finansų valdymo dalimi.
„Jei visas dėmesys skiriamas tik taupymui, tuomet dalis sutaupytų lėšų perkamosios galios prarandama dėl infliacijos. Kitaip tariant, paprasčiausiai atidedamos ir sąskaitoje ar „kojinėje“ laikomos santaupos, priklausomai nuo infliacijos lygio, sparčiau ar lėčiau, bet nuvertėja. Nuo to iš dalies padeda apsisaugoti santaupų laikymas banko indėlių pavidalu – už indėlius gaunamos palūkanos, kurios gali atsverti infliacijos poveikį ar jį sumažinti. Visgi ambicingesnis tikslas būtų iš savo santaupų uždirbti, o tai padeda padaryti būtent investavimas“, – pažymi dr. D. Kolmatsui.
Būtina pasirūpinti pakankama finansine pagalve
Tiesa, dr. D. Kolmatsui pažymi, kad visų laisvų santaupų skirti tik investavimui nereikėtų. Kiekvienai šeimai taip pat svarbu sukaupti pakankamą finansinę pagalvę, kuri užtikrintų stabilumą netikėto pajamų praradimo atveju ar susiklosčius kitoms nepalankioms aplinkybėms.
„Tokia finansinė pagalvė, kurios svarba šiais neramiais laikais tik didėja, turėtų prilygti bent 6 mėnesių šeimos būtinųjų išlaidų sumai. Šie pinigai gali būti laikomi einamojoje banko sąskaitoje arba kaip neterminuotas indėlis. Tad, jei toks finansinis rezervas dar nėra sukauptas, šeimos biudžete didesnis dėmesys turėtų tekti taupymui, kas mėnesį pagal galimybes atsidedant didesnę dalį pajamų“, – sako dr. D. Kolmatsui.
Dr. D. Kolmatsui pabrėžia, kad finansinės pagalvės lėšos neturėtų būti naudojamos įvairioms nebūtinosioms išlaidoms – pirkiniams ar kelionėms. Tam gali būti nelengva atsispirti, todėl svarbu ugdyti savo finansinę drausmę ir discipliną.
Finansiniai įpročiai ugdomi nuo mažens
Tinkamus finansinius įpročius, Šiaulių banko atstovės teigimu, svarbu ugdyti nuo pat mažens. Dėl to planuojant savo finansus pagrindinių finansinio raštingumo taisyklių verta mokyti ir savo vaikus. Mažųjų ugdymas gali prasidėti nuo paprastų dalykų. Pavyzdžiui, parduotuvėje ar kitose kasdienėse situacijose vaikams turėtų būti padedama suprasti pinigų vertę, paaiškinama, kad norint įsigyti vieną ar kitą dalyką pirmiausiai reikia sutaupyti tam tikrą sumą pinigų.
„Svarbu, kad vaikai išsiugdytų gebėjimą projektuoti tam tikrus finansinius tikslus ir jų siekti. Tam gali labai pasitarnauti dienpinigiai. Jie yra tarytum vaikų pajamos. Disponuodami jomis mažieji gali išmokti dalį pinigų atsidėti ateičiai, kontroliuoti savo išlaidas, netgi susiplanuoti biudžetą. Žinoma, svarbu vaikams ne tik kas savaitę ar mėnesį duoti tam tikrą sumą pinigų, bet ir patarti, kaip su jais elgtis, tuo pačiu paliekant pakankamai laisvės priimti savarankiškus sprendimus ir mokytis patiems. Pavyzdžiui, per savaitę išleidęs visus mėnesiui skirtingus dienpinigius, vaikas pajus to pasekmes ir geriau supras išlaidų kontroliavimo būtinybę“, – sako dr. D. Kolmatsui.
Žinovės teigimu, su vyresniais vaikais ir paaugliais taip pat verta pradėti kalbėtis ir apie investavimą. Paaugliams taip pat gali būti verta atidaryti ir jų pirmąsias investicines sąskaitas ar bent apdrausti juos investiciniu gyvybės draudimu, pamažu generuojant finansinį pagrindą jų ateičiai. Tai gali paskatinti jaunuolius pačius daugiau domėtis investavimo pasauliu.
Anot dr. D. Kolmatsui, planuojant šeimos finansus, svarbiausia savo finansinės gerovės nepalikti likimo valiai, o imtis aktyvių veiksmų, kurie leistų užsitikrinti tvirtą finansinį pagrindą, efektyviau panaudoti savo pajamas ir iš papildomai uždirbti.
Parengta pagal Šiaulių banko pranešimą</t>
  </si>
  <si>
    <t>Lietuva
Velykos / Pexels
BNSŠaltinis: BNS
356214
Prieš šventes pasižadame taupyti, tačiau pažadai dažnai subliūkšta susidūrus su realybe – pilnais pirkinių krepšiais ir emociniais sprendimais. Nors Velykos nėra laikomos tokia brangia švente kaip Kalėdos, neplanuotos išlaidos gali nemaloniai nustebinti. Šiaulių banko privačių klientų paslaugų vadovė dr. Dalia Kolmatsui atkreipia dėmesį: net ir be dovanų sezono, šventinis stalas, dekoracijos, kelionės pas artimuosius bei spontaniški pirkiniai gali tapti nemenka našta biudžetui . Jos išvengti padeda aiškus planas, atsargumas ir šiek tiek pasiruošimo.
Dr. D. Kolmatsui pastebi, kad, jei lietuviai vis labiau įpranta iš anksto planuoti savo kalėdines išlaidas, tai to paties dar negalima pasakyti apie kitas metų šventes, įskaitant Velykas. Neretam atrodo, kad didžiausia pavasario šventė finansiniu požiūriu nereikalauja tokio didelio dėmesio kaip Kalėdos, nes per Velykas nėra įprasta keistis dovanomis. Visgi tariamai mažesnė Velykų finansinė našta gali būti apgaulinga, o neplanuojant savo išlaidų piniginė gali paplonėti labiau, nei norėtųsi.
„Nepaisant planų taupyti ar švęsti kukliau, paprastai prieš Velykas tenka susidurti su išaugusiomis išlaidomis – ruošiamas šventinis stalas, namai puošiami dekoracijomis, vykstama aplankyti giminių ir artimųjų. Žinoma, keliaujama ne tuščiomis, o su vaišėmis. Taip pat dažnai nepamirštama ir vienos kitos, atrodytų, smukios dovanėlės vaikams. Per ilgąjį šventinį savaitgalį neretai aplankoma ir keletas skirtinguose miestuose gyvenančių artimųjų šeimų, o po to dar priimami svečiai pas save namuose. Visa tai gali lemti išties nemenkas išlaidas“, – sako dr. D. Kolmatsui .
Nesusidarius biudžeto piniginės plonėja sparčiau
Norint jas suvaldyti, finansų ekspertės teigimu, svarbu susidaryti šventinį biudžetą, kuriame būtų aiškiai išskirtos skirtingos išlaidų kategorijos ir joms numatytos sumos. Svarbiausia, kad planuojamos išlaidos neviršytų finansinių galimybių ir būtų suderinamos su šeimos įsipareigojimais bei atitiktų ilgesnio laikotarpio biudžetą.
„Šventinis biudžetas turėtų būti bendro šeimos ar asmeninio biudžeto dalimi. Kitaip tariant, jis turėtų būti sudaromas įvertinus visas kitas būtinąsias ir kintamąsias išlaidas. Reikėtų įsivertinti ir tokius dalykus, kaip šiemet dar laukiančios didesnės išlaidos. Pavyzdžiui, jei vasarą nusimato draugų vestuvės, vaikų krikštynos, jubiliejai, galbūt Velykų biudžetas iš tiesų turėtų būti kuklesnis. Taip pat reikėtų atsižvelgti ir į ateities finansinius bei taupymo tikslus, pasistengiant, kad prieš šventes pernelyg plačiai atverta piniginė nesutrukdytų jų pasiekti“, – sako dr. D. Kolmatsui .
Reikšmingos net ir smulkios Išlaidos
Anot dr. D. Kolmatsui, velykiniame biudžete turėtų atsispindėti ne tik išlaidos šventiniam stalui, bet ir planuojamų kelionių kaštai, dovanos, jei jas ketinama pirkti. Reikėtų įsivertinti išlaidas net ir tokioms, atrodytų, daug nekainuojančioms smulkmenoms kaip kiaušinių marginimo priemonės. Neretai būtent pigiausi pirkiniai reikšmingai išaugina bendras išlaidas, nes dėl jų tiesiog pernelyg nesukama galvos.
„Pavyzdžiui, svarstant kokius dažus pasirinkti margučiams, neretai nusprendžiama į prekių krepšelius įsidėti ir vienokių, ir kitokių, nes atrodo, kad tai nėra išlaidas smarkiai išauginti galintis pirkinys. Tas pats pasakytina ir apie įvairius maisto produktus. Tačiau susumavus kiekvieno papildomo pirkinio, kurio galbūt buvo galima atsisakyti, kainas gali susidaryti išties nemenka suma“, – pažymi dr. D. Kolmatsui .
Taupymo priešas – impulsyvumas
Apskritai, dr. D. Kolmatsui teigimu, impulsyvumas yra didžiausias taupymo priešas. Dėl to į parduotuves visuomet, o ypač prieš šventes, verta vykti susidarius konkrečių pirkinių sąrašą. Tai leidžia išvengti perteklinių pirkinių, kuriuos dažniausiai nulemia emocijos ir aiškaus plano neturėjimas.
„Jei apie tai, ką ruošite šventiniam stalui, galvojate tik atvykę į parduotuvę, beveik garantuotai išleisite daugiau nei turėdami mintyje konkrečius patiekalus ir jų ingredientų sąrašą. Tiesiog taip veikia žmonių psichologija – matant prieš akis daugybę prekių ir produktų nesunku jais susivilioti ir priimti impulsyvius, išlaidas didinančius sprendimus. Paprasčiausias pirkinių sąrašas ant lapelio ar telefone gali padėti tikrai nemažai sutaupyti. Tad prieš vykstant į parduotuves, tikrai verta investuoti šiek tiek laiko pasiruošimui“, – sako dr. D. Kolmatsui .
Svarbu nepakliūti į šventinių pasiūlymų pinkles
Galiausiai, anot finansų ekspertės, kontroliuojant savo šventines išlaidas svarbu aklai nepulti į akcijų ir specialių pasiūlymų glėbį. Protingai naudojantis nuolaidomis ir ieškant pigesnių prekių iš savo pirkinių sąrašo, išties galima sutaupyti. Tačiau bėgiojant paskui nuolaidas be jokio aiškaus plano dažniausiai tik dar daugiau išleidžiama ir prisiperkama dalykų, be kurių greičiausiai būtų galima apsieiti.
„Šventinių pasiūlymų gausa tikrai neretai pakiša koją. Dėl to visuomet reikėtų stengtis į visus specialius pasiūlymus ir nuolaidas žiūrėti atsargiai. Pavyzdžiui, verta sau užduoti klausimą – ar tikrai reikia trijų kokios nors prekės pakuočių už dviejų kainą? Galbūt užtektų nusipirkti tik vieną pakuotę? O galbūt to produkto apskritai nelabai reikia? Visai kitas reikalas, kai akcijų ieškoma tikslingai, siekiant konkretų produktą ar prekę įsigyti už žemesnę kainą. Tokiu atveju akcijų medžioklė gali pasitarnauti taupymui. Tiesa, taip pat reikėtų įvertinti, ar važinėjimas po skirtingas parduotuves neatsieis daugiau, nei leis sutaupyti specialus pasiūlymas“, – pažymi dr. D. Kolmatsui .
Anot dr. D. Kolmatsui , finansinė duobė po kiekvienų švenčių nėra neišvengiamas dalykas. Tinkamai planuojant ir kontroliuojant savo išlaidas, vengiant impulsyvių sprendimų Velykos gali būti išties gražia ir džiugia švente be rimtų pasekmių finansams.</t>
  </si>
  <si>
    <t>Šiaulių banko užsakymu „Spinter“ tyrimai atliktos apklausos rezultatai rodo, kad tik 22 proc. gyventojų turi sudarę šeimos ar asmeninį finansinį planą, o iš jų beveik pusė (46 proc.) jį yra numatę tik iki dvejų metų laikotarpiui, kas rodo gana trumparegišką žvilgsnį į ateitį. Anot dr. D. Kolmatsui kiekvieno asmens ar šeimos finansų planavimo pamatas yra biudžetas. Be jo sudėtinga paskirstyti ir kontroliuoti savo išlaidas. Dėl to biudžeto sudarymui turėtų tekti itin didelis dėmesys.
„Planuojant biudžetą rekomenduojama vadovautis vadinamąja 50/30/20 taisykle. Pagal ją pusė asmens ar šeimos pajamų turėtų būti atidedama būtinosioms išlaidoms, tokioms kaip paskolų įmokos, komunaliniai mokesčiai, transporto ir maisto kaštai. 30 proc. pajamų turėtų tekti kintamosioms išlaidoms. Tai įvairūs nebūtini pirkiniai, išlaidos dovanoms, pramogoms, kelionėms. Likusi dalis turėtų būti skiriama taupymui ir investavimui. Pastaroji dalis leidžia užsitikrinti didesnį finansinį stabilumą, padeda pasiekti finansinių tikslų, apsaugoti lėšas nuo infliacijos ir padidinti savo kapitalą“, – sako dr. D. Kolmatsui.
Taupymui ir investavimui galima paskirti po dešimtadalį pajamų arba daugiau, nes jis padeda išvengti pinigų nuvertėjimo dėl infliacijos poveikio. Jei padengus visas būtinąsias ir kintamąsias išlaidas lieka laisvų lėšų, dr. D. Kolmatsui rekomenduoja jas taip pat investuoti.
Planuoti biudžetą rekomenduoja su sutuoktiniu
Apklausos duomenys rodo, kad tik 38 proc. šalies gyventojų finansinius sprendimus priima kartu su partneriu – daugumoje šeimų tai vis dar yra gana individualu. Tai rodo, kad šeimos finansų planavimas neretai lieka vieno žmogaus atsakomybė, o ne bendras abiejų partnerių projektas.
„Efektyvus biudžeto planavimas turėtų prasidėti nuo atviro pokalbio šeimoje – apie poreikius, prioritetus, tikslus ir atsakomybes. Tik kalbantis galima pasiekti ilgalaikį susitarimą, kuriuo abu partneriai vadovausis spręsdami finansinius klausimus. Planuojant kartu lengviau įsivardinti ir turimą biudžetą, kas padės finansinių tikslų pasiekti daug lengviau“, – sako Šiaulių banko privačių klientų paslaugų vadovė dr. Dalia Kolmatsui.
Svarbi finansų valdymo dalis – investavimas
Dr. D. Kolmatsui pažymi, kad dažnas gyventojas investavimą vis dar įsivaizduoja, kaip tik labai pasiturintiems gyventojams ar profesionalams tinkančią sritį. Visgi, anot ekspertės, investavimas turėtų būti svarbia kiekvienos šeimos efektyvaus finansų valdymo dalimi.
„Jei visas dėmesys skiriamas tik taupymui, tuomet dalis sutaupytų lėšų perkamosios galios prarandama dėl infliacijos. Kitaip tariant, paprasčiausiai atidedamos ir sąskaitoje ar „kojinėje“ laikomos santaupos, priklausomai nuo infliacijos lygio, sparčiau ar lėčiau, bet nuvertėja. Nuo to iš dalies padeda apsisaugoti santaupų laikymas banko indėlių pavidalu – už indėlius gaunamos palūkanos, kurios gali atsverti infliacijos poveikį ar jį sumažinti. Visgi ambicingesnis tikslas būtų iš savo santaupų uždirbti, o tai padeda padaryti būtent investavimas“, – pažymi dr. D. Kolmatsui.
Ekspertės teigimu, norint sėkmingai investuoti nereikia būti finansų rinkų žinovu. Šiandien kiekvienam yra prieinami įvairūs savo pinigus įdarbinti leidžiantys instrumentai, tokie kaip III pakopos pensijų ir kiti investiciniai fondai. Įsigijus jų vienetų investicijų valdymas patikimas profesionalams.
„Daugeliui gyventojų investuojant palankiausia orientuotis į ilgesnį laikotarpį ir periodiškai investuoti mažesnes sumas. Tai leidžia išvengti trumpalaikių rinkų svyravimų poveikio ir sumažinti rizikas. Taip pat svarbu pasirinkti asmeninius investavimo tikslus atitinkančią investavimo strategiją. Tai gali padėti padaryti kvalifikuoti profesionalai. Svarbu atminti, kad investavimas skirtas ne tik jaunimui, o net ir pradėjus penkiasdešimties ar vėliau galima spėti uždirbti reikšmingą turtą“, – sako dr. D. Kolmatsui.
Būtina pasirūpinti pakankama finansine pagalve
Tiesa, dr. D. Kolmatsui pažymi, kad visų laisvų santaupų skirti tik investavimui nereikėtų. Kiekvienai šeimai taip pat svarbu sukaupti pakankamą finansinę pagalvę, kuri užtikrintų stabilumą netikėto pajamų praradimo atveju ar susiklosčius kitoms nepalankioms aplinkybėms.
„Tokia finansinė pagalvė, kurios svarba šiais neramiais laikais tik didėja, turėtų prilygti bent 6 mėnesių šeimos būtinųjų išlaidų sumai. Šie pinigai gali būti laikomi einamojoje banko sąskaitoje arba kaip neterminuotas indėlis. Tad, jei toks finansinis rezervas dar nėra sukauptas, šeimos biudžete didesnis dėmesys turėtų tekti taupymui, kas mėnesį pagal galimybes atsidedant didesnę dalį pajamų“, – sako dr. D. Kolmatsui.
Dr. D. Kolmatsui pabrėžia, kad finansinės pagalvės lėšos neturėtų būti naudojamos įvairioms nebūtinosioms išlaidoms – pirkiniams ar kelionėms. Tam gali būti nelengva atsispirti, todėl svarbu ugdyti savo finansinę drausmę ir discipliną.
Finansiniai įpročiai formuojasi nuo mažens
Tinkamus finansinius įpročius, Šiaulių banko atstovės teigimu, svarbu ugdyti nuo pat mažens. Dėl to planuojant savo finansus pagrindinių finansinio raštingumo taisyklių verta mokyti ir savo vaikus. Mažųjų ugdymas gali prasidėti nuo paprastų dalykų. Pavyzdžiui, parduotuvėje ar kitose kasdienėse situacijose vaikams turėtų būti padedama suprasti pinigų vertę, paaiškinama, kad norint įsigyti vieną ar kitą dalyką pirmiausiai reikia sutaupyti tam tikrą sumą pinigų.
„Svarbu, kad vaikai išsiugdytų gebėjimą projektuoti tam tikrus finansinius tikslus ir jų siekti. Tam gali labai pasitarnauti dienpinigiai. Jie yra tarytum vaikų pajamos. Disponuodami jomis mažieji gali išmokti dalį pinigų atsidėti ateičiai, kontroliuoti savo išlaidas, netgi susiplanuoti biudžetą. Žinoma, svarbu vaikams ne tik kas savaitę ar mėnesį duoti tam tikrą sumą pinigų, bet ir patarti, kaip su jais elgtis, tuo pačiu paliekant pakankamai laisvės priimti savarankiškus sprendimus ir mokytis patiems. Pavyzdžiui, per savaitę išleidęs visus mėnesiui skirtingus dienpinigius, vaikas pajus to pasekmes ir geriau supras išlaidų kontroliavimo būtinybę“, – sako dr. D. Kolmatsui.
Ekspertės teigimu, su vyresniais vaikais ir paaugliais taip pat verta pradėti kalbėtis ir apie investavimą. Paaugliams taip pat gali būti verta atidaryti ir jų pirmąsias investicines sąskaitas ar bent apdrausti juos investiciniu gyvybės draudimu, pamažu generuojant finansinį pagrindą jų ateičiai. Tai gali paskatinti jaunuolius pačius daugiau domėtis investavimo pasauliu.
Anot dr. D. Kolmatsui, planuojant šeimos finansus, svarbiausia savo finansinės gerovės nepalikti likimo valiai, o imtis aktyvių veiksmų, kurie leistų užsitikrinti tvirtą finansinį pagrindą, efektyviau panaudoti savo pajamas ir iš papildomai uždirbti.</t>
  </si>
  <si>
    <t>Dr. D. Kolmatsui pastebi, kad, jei lietuviai vis labiau įpranta iš anksto planuoti savo kalėdines išlaidas, tai to paties dar negalima pasakyti apie kitas metų šventes, įskaitant Velykas. Neretam atrodo, kad didžiausia pavasario šventė finansiniu požiūriu nereikalauja tokio didelio dėmesio kaip Kalėdos, nes per Velykas nėra įprasta keistis dovanomis. Visgi tariamai mažesnė Velykų finansinė našta gali būti apgaulinga, o neplanuojant savo išlaidų piniginė gali paplonėti labiau, nei norėtųsi.
„Nepaisant planų taupyti ar švęsti kukliau, paprastai prieš Velykas tenka susidurti su išaugusiomis išlaidomis – ruošiamas šventinis stalas, namai puošiami dekoracijomis, vykstama aplankyti giminių ir artimųjų. Žinoma, keliaujama ne tuščiomis, o su vaišėmis. Taip pat dažnai nepamirštama ir vienos kitos, atrodytų, smukios dovanėlės vaikams. Per ilgąjį šventinį savaitgalį neretai aplankoma ir keletas skirtinguose miestuose gyvenančių artimųjų šeimų, o po to dar priimami svečiai pas save namuose. Visa tai gali lemti išties nemenkas išlaidas“, – sako dr. D. Kolmatsui.
Nesusidarius biudžeto piniginės plonėja sparčiau
Norint jas suvaldyti, finansų žinovės teigimu, svarbu susidaryti šventinį biudžetą, kuriame būtų aiškiai išskirtos skirtingos išlaidų kategorijos ir joms numatytos sumos. Svarbiausia, kad planuojamos išlaidos neviršytų finansinių galimybių ir būtų suderinamos su šeimos įsipareigojimais bei atitiktų ilgesnio laikotarpio biudžetą.
„Šventinis biudžetas turėtų būti bendro šeimos ar asmeninio biudžeto dalimi. Kitaip tariant, jis turėtų būti sudaromas įvertinus visas kitas būtinąsias ir kintamąsias išlaidas. Reikėtų įsivertinti ir tokius dalykus, kaip šiemet dar laukiančios didesnės išlaidos. Pavyzdžiui, jei vasarą nusimato draugų vestuvės, vaikų krikštynos, jubiliejai, galbūt Velykų biudžetas iš tiesų turėtų būti kuklesnis. Taip pat reikėtų atsižvelgti ir į ateities finansinius bei taupymo tikslus, pasistengiant, kad prieš šventes pernelyg plačiai atverta piniginė nesutrukdytų jų pasiekti“, – sako dr. D. Kolmatsui.
Reikšmingos net ir smulkios Išlaidos
Anot dr. D. Kolmatsui, velykiniame biudžete turėtų atsispindėti ne tik išlaidos šventiniam stalui, bet ir planuojamų kelionių kaštai, dovanos, jei jas ketinama pirkti. Reikėtų įsivertinti išlaidas net ir tokioms, atrodytų, daug nekainuojančioms smulkmenoms kaip kiaušinių marginimo priemonės. Neretai būtent pigiausi pirkiniai reikšmingai išaugina bendras išlaidas, nes dėl jų tiesiog pernelyg nesukama galvos.
„Pavyzdžiui, svarstant kokius dažus pasirinkti margučiams, neretai nusprendžiama į prekių krepšelius įsidėti ir vienokių, ir kitokių, nes atrodo, kad tai nėra išlaidas smarkiai išauginti galintis pirkinys. Tas pats pasakytina ir apie įvairius maisto gaminius. Tačiau susumavus kiekvieno papildomo pirkinio, kurio galbūt buvo galima atsisakyti, kainas gali susidaryti išties nemenka suma“, – pažymi dr. D. Kolmatsui.
Taupymo priešas – impulsyvumas
Apskritai, dr. D. Kolmatsui teigimu, impulsyvumas yra didžiausias taupymo priešas. Dėl to į parduotuves visuomet, o ypač prieš šventes, verta vykti susidarius konkrečių pirkinių sąrašą. Tai leidžia išvengti perteklinių pirkinių, kuriuos dažniausiai nulemia emocijos ir aiškaus plano neturėjimas.
„Jei apie tai, ką ruošite šventiniam stalui, galvojate tik atvykę į parduotuvę, beveik garantuotai išleisite daugiau nei turėdami mintyje konkrečius patiekalus ir jų ingredientų sąrašą. Tiesiog taip veikia žmonių psichologija – matant prieš akis daugybę prekių nesunku jais susivilioti ir priimti impulsyvius, išlaidas didinančius sprendimus. Paprasčiausias pirkinių sąrašas ant lapelio ar telefone gali padėti tikrai nemažai sutaupyti. Tad prieš vykstant į parduotuves, tikrai verta investuoti šiek tiek laiko pasiruošimui“, – sako dr. D. Kolmatsui.
Svarbu nepakliūti į šventinių pasiūlymų pinkles
Galiausiai, anot finansų ekspertės, kontroliuojant savo šventines išlaidas svarbu aklai nepulti į akcijų ir specialių pasiūlymų glėbį. Protingai naudojantis nuolaidomis ir ieškant pigesnių prekių iš savo pirkinių sąrašo, išties galima sutaupyti. Tačiau bėgiojant paskui nuolaidas be jokio aiškaus plano dažniausiai tik dar daugiau išleidžiama ir prisiperkama dalykų, be kurių greičiausiai būtų galima apsieiti.
„Šventinių pasiūlymų gausa tikrai neretai pakiša koją. Dėl to visuomet reikėtų stengtis į visus specialius pasiūlymus ir nuolaidas žiūrėti atsargiai. Pavyzdžiui, verta sau užduoti klausimą – ar tikrai reikia trijų kokios nors prekės pakuočių už dviejų kainą? Galbūt užtektų nusipirkti tik vieną pakuotę? O galbūt to produkto apskritai nelabai reikia? Visai kitas reikalas, kai akcijų ieškoma tikslingai, siekiant konkretų gaminį ar prekę įsigyti už žemesnę kainą. Tokiu atveju akcijų medžioklė gali pasitarnauti taupymui. Tiesa, taip pat reikėtų įvertinti, ar važinėjimas po skirtingas parduotuves neatsieis daugiau, nei leis sutaupyti specialus pasiūlymas“, – pažymi dr. D. Kolmatsui.
Anot dr. D. Kolmatsui, finansinė duobė po kiekvienų švenčių nėra neišvengiamas dalykas. Tinkamai planuojant ir kontroliuojant savo išlaidas, vengiant impulsyvių sprendimų Velykos gali būti išties gražia ir džiugia švente be rimtų pasekmių finansams.
Parengta pagal Šiaulių banko pranešimą</t>
  </si>
  <si>
    <t>Šiaulių bankas gegužės mėnesį pakeis pavadinimą ir taps „Artea“ banku. Visuotinis banko akcininkų susirinkimas vienbalsiai priėmė sprendimą keisti vieno ilgiausiai veikiančių lietuviško banko pavadinimą.
„Tai – istorinė akimirka ir vienas didžiausių bei reikšmingiausių pokyčių mūsų banko istorijoje. Šį pokytį tiesiogiai pajus maždaug pusė milijono šalies gyventojų, mūsų banko grupės klientų, taip pat tūkstančiai įmonių – verslo klientų ir partnerių.
Siekiame ir toliau būti dar arčiau savo klientų, teikti prieinamas, lanksčias ir modernias bankininkystės paslaugas.
„Artea“ – daugiau nei naujas vardas. Tai strateginis banko pokytis, kuris apima ir mūsų paslaugas, požiūrį į klientus, partnerius, darbuotojus, investuotojus ir bendruomenę. Laukti liko nebedaug“, – sako Šiaulių banko Administracijos vadovas Vytautas Sinius.
Pavadinimą keičiantis Šiaulių bankas išlieka didžiausiu lietuviško kapitalo banku šalyje. Pagrindiniai jo akcininkai, Lietuvos verslo lyderiai „Invalda INVL“, „Tesonet Global“, „Willgrow“, valdanti bendrovę „Girteka“, bei tarptautinis Europos rekonstrukcijos ir plėtros bankas (ERPB) – nesikeičia. Bankas turi ir kelis tūkstančius smulkių akcininkų Lietuvoje.
„Artea“ lietuviškumas atskleidžiamas ir per lietuviškų raštų įkvėptus dizaino motyvus bei žodžio skambesį. „Artea“ skamba panašiai, kaip lietuviškas žodis „artėja“, su kuriuo siejama ir pavadinimo reikšmė.
Banko grupė šiam pokyčiui nuosekliai ruošėsi ir artimiausiu metu sutelks dėmesį į tai, kad keičiant pavadinimą klientai nepajustų nepatogumų ir galėtų nepertraukiamai bei sklandžiai naudotis įprastomis paslaugomis – nuo kasdienės bankininkystės iki investavimo ir sprendimų verslui. Atnaujinus prekių ženklą, banko grupės įmonės paslaugas teiks vienu vardu „Artea“.
Klientams teikiamos paslaugos nesikeis. Nesikeis nei banko sąskaitos, nei prisijungimai prie savitarnos ar interneto banko. Keisti sutarčių ar banko kortelių taip pat nereikės. Apie pokyčius bankas visus klientus informuos individualiai iš anksto. Numatoma, kad prekių ženklu „Artea“ bankas pradės veikti gegužės 5 dieną.
„Suprantame, kad tai didelis pokytis daugeliui mūsų klientų ir tikimės, kad ši naujiena juos nudžiugins – augančiame banke jie galės rinktis dar daugiau aukštos kokybės kasdienės bankininkystės, taupymo, investavimo paslaugų.
Jautėme, kad dabartinis banko pavadinimas, su kuriuo užaugome ir tapome tokiu banku, kokiu esame dabar, neatspindi mūsų masto ir ambicingų tikslų tapti geriausiu banku Lietuvoje ir pirmu pasirinkimu šalies gyventojams bei verslui. Siekiame tapti banku, su kuriuo norisi augti“, – sako V. Sinius.
Šiaulių banko pranešimas spaudai</t>
  </si>
  <si>
    <t>Invalda INVL reported equity of EUR 222 million at the end of December 2024, or EUR 18.48 per share. These figures were 25.4% and 25.3% higher, respectively, than a year earlier, including the dividends paid last year.
In 2024, Invalda INVL earned an audited net profit of EUR 44.4 million, compared with EUR 45.8 million in 2023, when a strategically important merger of Invalda INVL group’s retail businesses with Šiaulių bankas was completed. From last year’s profit, the company proposes a dividend payout of EUR 15 million, or EUR 1.25 per share. The proposal will be put to a vote at the general meeting of shareholders on 30 April.
“2024 was a successful and profitable year for our clients and for the Invalda INVL group. In a rapidly changing geopolitical and economic environment, we consistently focus our work on creating long-term value by investing, ensuring asset diversification and liquidity for our clients, and growing and strengthening the managed businesses to enhance their competitiveness,” says Darius Šulnis, the CEO of Invalda INVL.
The group generated gains of EUR 157 million for its clients last year. Client assets under management grew by 17% during the year, reaching EUR 1.68 billion at the end of December 2024.
Strategic core business: asset management and family office activities
Invalda INVL’s revenue from the management of assets entrusted by its clients totalled EUR 14.1 million in 2024, 16.5% less than in 2023. The decline in the period of comparison reflects the exclusion of revenue from the retail business, which was transferred to Šiaulių Bankas in early December 2023.
The 2024 profit of strategic core business of the group, which also includes the company’s own investments in the products it manages, amounted to EUR 17.8 million, compared with EUR 39.4 million in 2023.
The activities of the INVL Baltic Sea Growth Fund (INVL BSGF) were among last year’s most significant events. In February 2024, the fund acquired the buckwheat producer and grain trader company Galinta, and near the end of the year the fund signed an agreement to acquire shares in Pehart Group, a leading producer of household and industrial paper products in Romania. The completion of that transaction will make Pehart Group the INVL BSGF’s 10th and the last investment. Also, a new milestone for the fund was launched: in March 2025, the INVL BSGF completed the sale of InMedica Group, private healthcare network, demonstrating the success of the fund’s strategy to build sector leaders. During the 6 years of the fund’s investment in InMedica Group, the company increased its revenues more than 15 times, and the group grew from 18 clinics to a network of 89 medical clinics, hospitals and laboratories.
“The remaining portfolio companies of INVL Baltic Sea Growth Fund are also being successfully strengthened, and some are already being prepared for the sale. In 2025, we will focus on generating cash flows from the fund’s portfolio along with a solid return for our investors,” Darius Šulnis says.
Last year the preparatory work was carried out for a second-generation private equity fund, which has begun operations in 2025. Having raised EUR 305 million, INVL Private Equity Fund II, the largest private equity fund in the Baltics, has started operations, exceeding its target size in the first closing.
Total revenues across the Invalda INVL group’s portfolio companies of private equity funds amounted to EUR 854 million in 2024, with EBITDA totalling EUR 207 million and combined 12,500 employees at year-end.
The investment opportunities offered by Invalda INVL Group in global third country funds have also been well received by investors in the Baltic region. The INVL Partner Global Real Estate Fund I, established early last year, attracted USD 13.25 million from investors, while the INVL Partner Power Opportunities Fund, launched in September 2024, raised USD 24.71 million.
The INVL Renewable Energy Fund I is due to complete its investment phase this year and prepare to manage power generation projects that will begin producing revenue. The fund’s team will also focus on realizing value, which may include the potential sale of projects. In 2025, work began on analyzing possible scenarios for the establishment of a second renewable energy fund with a broader infrastructure strategy.
The INVL Sustainable Timberland and Farmland Fund II entered a new geographic market in 2024 with its acquisition of forests in Romania as the fund’s total portfolio of land and forest exceeded 20,000 hectares. This year the fund will focus on improving the quality of its portfolio, undertaking value-creating transactions and seeking to ensure a steady revenue generation and achieve the targeted return for investors.
INVL Technology earned a net profit of EUR 8.1 million in 2024, 56.6 more than in 2023. The price of the company’s shares on the stock exchange rose nearly 70% last year. In mid-March 2024, INVL Technology announced that it had signed an agreement with an investment advisor and M&amp;A intermediary for the sale of the company’s portfolio of businesses.
INVL Baltic Real Estate, the real estate investment company, had a consolidated net profit of EUR 2.74 million last year, which is 3.9 times the figure for 2023. INVL Baltic Real Estate completed the sale of a property holding in Latvia last year in a transaction valued at EUR 7.45 million.
As of late 2024, INVL Asset Management became the manager of INVL Bridge Finance, a fund that is successfully operating in the private debt market.
The INVL Family Office continued its successful activities in Lithuania and expanded operations in the other Baltic countries. The first clients are already being served in the Family Office representative offices in Latvia and Estonia.
Equity investments
Invalda INVL’s other equity investments, aside from the asset management, had a EUR 32.1 million impact on earnings in 2024.
This result was positively influenced by the strong performance of the banks in which the company holds stakes, along with their growth in value and dividend payouts. Invalda INVL has investments in Šiaulių Bankas and in maib, Moldova’s largest bank.
The positive impact of Šiaulių Bankas on Invalda INVL’s pretax profit, including dividend payments, was EUR 23.6 million. In 2024, the bank has successfully integrated the INVL retail business, moved forward with a business transformation to strengthen the bank, and, in April this year, announced plans to change its name to Artea. Šiaulių Bankas last year earned a record EUR 79.3 million net profit and half of it has allocated to dividends. The bank’s share price on the stock exchange rose 19% during 2024.
During the last year, maib once again delivered solid financial results in 2024, reflecting both resilience and sustainable growth in all business segments. The bank had an unaudited net profit of EUR 73.4 million last year and paid EUR 39.4 million in dividends. Maib made the positive influence of EUR 4.8 million on Invalda INVL’s pretax profit.
Litagra, one of the largest agribusiness groups in Lithuania, has benefited from favourable market trends. Since the second half of 2024, the company’s revenue, EBITDA and profit have recovered and increased. Litagra had a positive influence of EUR 3.3 million on Invalda INVL’s result for 2024.
About Invalda INVL
Invalda INVL is the leading Baltic asset management group with a track record spanning over 30 years. Growing and developing with an open approach, it creates well-being for people through its work. The group’s companies manage or have under supervision more than EUR 1.6 billion of assets across multiple asset classes including private equity, forests and agricultural land, renewable energy, real estate as well as private debt. The group’s scope of activities also includes family office services in Lithuania, Latvia and Estonia, management of pension funds in Latvia, and investments in global third-party funds.
The shares of Invalda INVL have been traded on the Nasdaq Vilnius stock exchange since 1995. Further information: https://www.invaldainvl.com/en/.
Attached:
Financial statements for 2024
Auditors report</t>
  </si>
  <si>
    <t>„Invalda INVL“ nuosavas kapitalas 2024 metų gruodžio pabaigoje siekė 222 mln. eurų arba 18,48 euro akcijai – šie rodikliai buvo atitinkamai 25,4 proc. ir 25,3 proc. didesni nei prieš metus, įskaitant pernai išmokėtus dividendus.
Per 2024 metus „Invalda INVL“ uždirbo 44,4 mln. eurų audituoto grynojo pelno, kai 2023-aisiais, kuomet buvo įgyvendintas strategiškai svarbus „Invalda INVL“ grupės mažmeninių verslų sujungimo su Šiaulių banku sandoris, buvo gauta 45,8 mln. eurų pelno. Iš pernai gauto pelno dividendams siūloma išmokėti 15 mln. eurų, arba 1,25 euro už akciją. Dėl to bus balsuojama „Invalda INVL“ visuotiniame akcininkų susirinkime balandžio 30 dieną.
„2024-ieji – sėkmingi ir pelningi metai klientams bei „Invalda INVL“ grupei. Sparčiai besikeičiančioje geopolitinėje ir ekonominėje aplinkoje nuosekliai dirbame, orientuodamiesi į ilgalaikės vertės kūrimą: investuojame, užtikriname turto diversifikaciją ir likvidumą klientams, auginame ir stipriname valdomus verslus, jų konkurencingumą“, – teigia „Invalda INVL“ vadovas Darius Šulnis.
Grupės klientams pernai buvo uždirbta 157 mln. eurų pelno. Bendra klientų turto vertė per metus išaugo 17 proc. ir 2024 metų gruodžio pabaigoje siekė 1,68 mlrd. eurų.
Strateginis verslas: turto valdymas ir šeimos biuro veikla
„Invalda INVL“ pajamos iš klientų patikėtų lėšų valdymo per 2024 metus sudarė 14,1 mln. eurų, arba 16,5 proc. mažiau nei 2023 metais. Lyginamuoju laikotarpiu pajamų mažėjimą lėmė tai, kad nebeįtraukiamos mažmeninio verslo, 2023 metų gruodžio pradžioje perduoto Šiaulių bankui, pajamos.
2024 metais grupės strateginio verslo rezultatas, įskaitant ir bendrovės investicijas į valdomus produktus, sudarė 17,8 mln. eurų pelno. 2023-aisiais buvo gauta 39,4 mln. eurų pelno.
Tarp reikšmingiausių praėjusių metų įvykių – privataus kapitalo fondo „INVL Baltic Sea Growth Fund“ (INVL BSGF) veikla. Šis fondas 2024 metų vasarį įsigijo grikių gamintoją ir grūdų prekybininkę „Galintą“, o, artėjant metų pabaigai, pasirašė sutartį dėl „Pehart“ grupės, lyderiaujančios buitinių ir pramoninių popieriaus gaminių gamintojos Rumunijoje, akcijų įsigijimo. Užbaigus šį sandorį, „Pehart“ grupė taps dešimtąja ir paskutine INVL BSGF investicija. Taip pat buvo pradėtas naujas svarbus šio fondo etapas: 2025-ųjų kovą INVL BSGF užbaigė privataus medicinos paslaugų tinklo „InMedica grupė“ pardavimą, liudijantį fondo strategijos sėkmę formuojant sektoriaus lyderius. Per šešerius fondo investavimo į „InMedica grupę“ metus ši pajamas išaugino daugiau nei 15 kartų, o pati grupė išaugo nuo 18 klinikų iki 89-ių medicinos klinikų, ligoninių ir laboratorijų tinklo.
„Kitos „INVL Baltic Sea Growth Fund“ portfelio įmonės taip pat sėkmingai stiprinamos ir dalis ruošiama pardavimui. 2025 metais daug dėmesio skirsime srautų iš fondo portfelio ir solidžios grąžos mūsų investuotojams generavimui“, – sako D. Šulnis.
Pernai vyko paruošiamieji darbai antrojo privataus kapitalo fondo startui, kuris startavo šiemet. Pritraukus 305 mln. eurų pradėjo veikti didžiausias Baltijos šalyse privataus kapitalo fondas „INVL Private Equity Fund II“, viršijęs tikslinį dydį jau per pirmąjį platinimą.
2024 metų pabaigoje „Invalda INVL“ grupės privataus kapitalo fondų portfelio įmonių bendros pajamos siekė 854 mln. eurų, EBITDA – 207 mln. eurų, jose dirbo 12,5 tūkst. darbuotojų.
Baltijos regiono investuotojai taip pat itin teigiamai įvertino „Invalda INVL“ grupės pasiūlytas investavimo galimybes į pasaulinius trečiųjų šalių fondus. Pernai įsteigtas fondų fondas „INVL Partner Global Real Estate Fund I“ iš investuotojų pritraukė 13,25 mln. JAV dolerių, o praėjusių metų rugsėjį veiklą pradėjęs „INVL Partner Power Opportunities Fund“ – 24,71 mln. JAV dolerių.
„INVL Renewable Energy Fund I“ šiemet turi baigti investavimo etapą ir pasiruošti elektros energijos gamybos projektų, kurie jau generuotų pajamas, valdymui. Fondo komanda taip pat sieks realizuoti vertę, įskaitant galimą projektų pardavimą. 2025 metais pradėti darbai analizuojant galimus scenarijus dėl antrojo atsinaujinančios energetikos fondo steigimo su platesne infrastruktūros strategija.
„INVL Sustainable Timberland and Farmland Fund II“, 2024 metais įsigijęs miškų Rumunijoje, įžengė į naują geografinę rinką, o bendras fondo žemių ir miškų portfelio dydis perkopė 20 tūkst. hektarų. Šiemet fondas daugiausia dėmesio skirs portfelio kokybės gerinimui, vykdys vertę kuriančius sandorius ir sieks užtikrinti stabilų pajamų srautą bei tikslinę grąžą investuotojams.
„INVL Technology“ 2024 metais uždirbo 8,1 mln. eurų grynojo pelno – 56,6 proc. daugiau nei 2023-aisiais. Bendrovės akcijos kaina biržoje per praėjusius metus išaugo beveik 70 proc. 2024 metų kovo viduryje „INVL Technology“ pranešė apie pasirašytą susitarimą su investicijų patarėju dėl tarpininkavimo parduodant valdomų bendrovių portfelį.
Investicijų į nekilnojamąjį turtą bendrovė „INVL Baltic Real Estate“ pernai uždirbo 2,74 mln. eurų konsoliduoto grynojo pelno – 3,9 karto daugiau nei 2023 metais. „INVL Baltic Real Estate“ praėjusiais metais užbaigė dalies valdomo turto Latvijoje pardavimo sandorį, kurio vertė siekė 7,45 mln. eurų.
Sėkmingai privačios skolos rinkoje veikiančio fondo „INVL Bridge Finance“ valdytoja nuo 2024-ųjų pabaigos tapo „INVL Asset Management“.
INVL Šeimos biuras tęsė sėkmingą veiklą Lietuvoje ir išsiplėtė į kitas Baltijos šalis – jau dirbama su pirmaisiais klientais šeimos biuro atstovybėse Latvijoje ir Estijoje.
Nuosavos investicijos
Kitų „Invaldos INVL” nuosavų investicijų, neapimančių turto valdymo, įtaka 2024 metų rezultatui buvo 32,1 mln. eurų.
Teigiamos įtakos šiam rezultatui turėjo geri bankų, kuriuose bendrovė turi akcijų, rezultatai, jų vertės augimas ir išmokėti dividendai. „Invalda INVL“ yra investavusi į Šiaulių banką ir didžiausią Moldovos banką maib.
Įskaitant išmokėtus dividendus, Šiaulių banko teigiama įtaka „Invalda INVL“ ikimokestiniam pelnui buvo 23,6 mln. eurų. 2024 m. bankas sėkmingai integravo INVL mažmeninį verslą, toliau tęsė banką stiprinančias pertvarkas, o šįmet balandį paskelbė keičiantis pavadinimą į „Artea“. Šiaulių bankas pernai uždirbo rekordinį 79,3 mln. eurų grynąjį pelną ir pusę jo skirs dividendams išmokėti. Banko akcijos kaina per metus biržoje paaugo 19 proc.
Maib ir 2024 metais demonstravo itin gerus finansinius rezultatus, atspindinčius ir atsparumą, ir tvarų augimą visuose verslo segmentuose. Bankas pernai uždirbo 73,4 mln. eurų neaudituoto grynojo pelno ir išmokėjo 39,4 mln. eurų dividendų. Maib teigiama įtaka „Invalda INVL“ ikimokestiniam pelnui buvo 4,8 mln. eurų.
Palankios rinkų tendencijos teigiamai atsiliepė vienai didžiausių Lietuvoje žemės ūkio verslo grupių „Litagra“ – nuo 2024 metų antrosios pusės bendrovė atstatė ir didina pajamas, EBITDA ir pelną. „Litagra“ teigiamas poveikis „Invalda INVL“ rezultatui 2024 m. buvo 3,3 mln. eurų.
Apie „Invalda INVL“
„Invalda INVL“ yra pirmaujanti turto valdymo grupė Baltijos šalyse, veikianti daugiau kaip 30 metų. Atvira, auganti ir savo veikla kurianti gerovę žmonėms. Mūsų grupės valdomas arba prižiūrimas daugiau kaip 1,6 mlrd. eurų vertės turtas apima investicijas į privatų kapitalą, miškų ir žemės ūkio paskirties žemę, atsinaujinančią energetiką, nekilnojamąjį turtą bei privačią skolą. Grupės veikla taip pat apima šeimos biuro paslaugas Lietuvoje, Latvijoje ir Estijoje, pensijų fondų Latvijoje valdymą ir investicijas į pasaulinius trečiųjų šalių fondus.
„Invaldos INVL“ akcijomis „Nasdaq Vilnius“ vertybinių popierių biržoje prekiaujama nuo 1995 metų. Daugiau informacijos: https://www.invaldainvl.com.
Pridedama:
2024 m. finansinės ataskaitos
Auditoriaus išvada</t>
  </si>
  <si>
    <t>Šiaulių banko nuotr.
Ūla KlimaševskaŠaltinis: ELTA.LT
353304
Šiaulių banko grupė pavadinimą ir prekės ženklą į „Artea“ pakeis nuo gegužės 5 dienos, per „Nasdaq“ biržą pirmadienį pranešė bendrovė.
Tokį sprendimą vienbalsiai priėmė visuotinis grupės akcininkų susirinkimas.
Kaip teigė Šiaulių banko Administracijos vadovas Vytautas Sinius, tai yra vienas reikšmingiausių pokyčių banko istorijoje, kuriuo siekiama būti dar arčiau klientų.
„Šį pokytį tiesiogiai pajus maždaug pusė milijono mūsų banko grupės klientų, taip pat tūkstančiai įmonių – verslo klientų ir partnerių. (…) Tai strateginis banko pokytis, kuris apima ir mūsų paslaugas, požiūrį į klientus, partnerius, darbuotojus, investuotojus ir bendruomenę“, – grupės pranešime teigė V. Sinius.
Kaip jau skelbė bankas, „Artea“ pavadinimą pasiūlė nepriklausomo stebėtojų tarybos nario Tomo Okmano pasitelkta verslų vystytojo bei investuotojo „Tesonet“ komanda.
Prie naujo prekės ženklo taip pat dirbo dizaino grupė „Synthesis Consulting Group“, kūrusi naujus „Žalgirio“, „Igničio“ ir Lietuvos pristatymui užsienyje naudojamo „Lithuania Co-create“ ženklus.
Šiaulių bankas yra didžiausias lietuviško kapitalo bankas šalyje.
Pagrindiniais jo akcininkais po pavadinimo pakeitimo išliks turto valdymo bendrovė „Invalda INVL“, konsultacijų bendrovės „Tesonet Global“ ir „Willgrow“ bei tarptautinis Europos rekonstrukcijos ir plėtros bankas (ERPB).
Šiaulių banko grupei priklauso bankas, investicinių ir pensijų fondų valdymo įmonė „SB Asset Management“, gyvybės draudimo bendrovė „SB draudimas“ bei lizingo bendrovė „SB lizingas“.
Kaip yra teigusi Šiaulių banko rinkodaros ir komunikacijos departamento vadovė Raimonda Gudaitė, nors anksčiau bendrovės turėjo 4 skirtingus prekės ženklus, nuo gegužės juos visus vienys „Artea“.
Taip pat bankas planuoja keisti vizualinę simboliką, ji bus paremta tradiciniais lietuviškais audinio raštais.</t>
  </si>
  <si>
    <t>Šiaulių banko privačių klientų paslaugų vadovė dr. D. Kolmatsui sako, kad pasirūpinti pakankama finansine pagalve dideliu neapibrėžtumu pasižyminčiame šiandienos pasaulyje yra itin svarbu.
Ekspertės teigimu, vienišo asmens be finansinių įsipareigojimų finansinę pagalvę turėtų sudaryti bent 3 mėnesių būtinosioms išlaidoms prilygstanti suma. Vaikų turinčios šeimos su finansiniais įsipareigojimais „juodai dienai“ turėtų atsidėti dar daugiau – bent 6-12 mėnesių būtinųjų išlaidų dydžio sumą.
„Finansinės pagalvės užsitikrinimas yra vienas iš pagrindinių protingo asmeninių finansų valdymo tikslų, o taupymas yra esminė priemonė norint jo pasiekti. Kas mėnesį atsidedant dalį pajamų, galima sukaupti pakankamą sumą, kuri leistų neprarasti finansinio pagrindo staiga netekus pajamų šaltinio ar kito nenumatyto įvykio atveju. Visgi vien taupant ir kaupiant lėšas sąskaitoje, dalis pinigų vertės neišvengiamai prarandama dėl infliacijos. Kuo ji aukštesnė, tuo poveikis asmens santaupoms yra didesnis“, – sako dr. D. Kolmatsui.
Pavyzdžiui, jei metinė infliacija siekia 5 proc., o šeima turi 10 tūkst. eurų santaupų, tai per metus jos sukaupti pinigai netenka 500 eurų perkamosios galios. Jei tokio dydžio vidutinė metinė infliacija išsilaikytų 10 metų, tai šeimos santaupos per šį laikotarpį nuvertėtų 5 tūkst. eurų. Tačiau infliacija gali būti ir gerokai didesnė nei 5 proc. Pavyzdžiui, 2022 metais vidutinė metinė infliacija Lietuvoje siekė net 18,9 proc.* ir gerokai „apkarpė“ gyventojų sąskaitose ir grynais pinigais laikomų santaupų vertę.
Vien indėlių lėšų apsaugai gali nepakakti
Dėl šios priežasties, anot dr. D. Kolmatsui, šalia taupymo gyventojams rekomenduojama rinktis ir investavimą. Tik efektyviai įdarbinus lėšas galima jas apsaugoti nuo pinigų nuvertėjimo.
„Vienas iš paprasčiausių ir saugiausių būdų sumažinti infliacijos poveikį santaupoms yra indėliai. Padėjus indėlį banke už jį mokamos palūkanos. Tačiau jų dydis labai priklauso nuo makroekonominės situacijos ir Europos centrinio banko pinigų politikos. Nors paprastai infliacijai augant už indėlius siūlomos palūkanos didėja, tačiau neretai vien tokio uždarbio nepakanka pinigų nuvertėjimui kompensuoti. Nepaisant to, indėlių banke laikymas yra geresnis sprendimas nei paprasčiausias pinigų kaupimas sąskaitoje ar namuose. Verta paminėti, kad visi gyventojų indėliai iki 100 tūkst. eurų yra apdrausti valstybės, todėl tai yra labai saugi priemonė“, – sako dr. D. Kolmatsui.
Investicijas galima patikėti profesionalams
Galvojant apie didesnį uždarbį, dr. D. Kolmatsui teigimu, verta apsvarstyti įvairius kitus investavimo būdus, tokius kaip pensijų ir investiciniai fondai ar investicinis gyvybės draudimas. Renkantis juos investicijos yra patikimos profesionaliems investicijų valdytojams, todėl žmogui nereikia pačiam rūpintis jų valdymu.
„Pavyzdžiui, II ir III pakopos pensijų fondai yra specializuotos ilgalaikio investavimo priemonės, leidžiančios sukaupti papildomų lėšų senatvei. Investicijos pensijų fonduose paprastai yra gerai diversifikuotos ir orientuotos į uždarbio ilguoju laikotarpiu maksimizavimą. Toks investavimas šiandien yra tapęs viena iš pagrindinių priemonių oriai senatvės pensijai užsitikrinti, o tuo pačiu yra būdas efektyviai įdarbinti savo lėšas. Kaupiantiems II pakopos pensijų fonduose yra taikomos gyvenimo ciklo strategijos, kurios leidžia subalansuoti rizikos ir investicinės grąžos lygį, atsižvelgiant į investuotojo amžių. Papildomai pensijai kaupti galima ir III pakopoje“, – pažymi dr. D. Kolmatsui.
Profesionalų valdomi fondai gali būti naudingi ne tik kaupiant senatvei, bet ir norint uždirbti iš savo santaupų, tuo pačiu jas saugant nuo infliacijos. Investiciniai fondai leidžia rinktis geriausiai kiekvieno asmeninius finansinius tikslus atitinkančias investavimo strategijas. Dar viena galimybė – investicinis gyvybės draudimas, kuriame apjungiama draudimo apsauga ir investavimas į pasirinktas investicines kryptis. Tokia priemonė leidžia ne tik įdarbinti pinigus, bet ir gali padėti apsaugoti šeimos narių finansinę gerovę nelaimės atveju.
Investicijos į akcijas – ne tik Volstrito vilkams
Dr. D. Kolmatsui teigimu, norintys patys aktyviau įsitraukti į savo investicijų valdymą visuomet gali įsigyti įmonių akcijų ar obligacijų. Toks investavimas reikalauja didesnių žinių, gilesnio domėjimosi ekonominėmis ir verslo naujienomis bei tendencijomis, tačiau protingai valdant savo investicinį portfelį ir jį diversifikavus taip pat gali duoti gerų rezultatų.
„Dažnam investicijos į akcijas pirmiausiai asocijuojasi su Volstritu ar Londono vertybinių popierių birža. Tačiau uždirbti galima ir investuojant į vietinių įmonių akcijas per Baltijos biržą. Pavyzdžiui, įsigyti Lietuvos įmonių akcijų, kurių vertė per pastaruosius metus augo ir dešimtimis procentų.** Tad siekiant investicinės grąžos nebūtina orientuotis tik į tarptautinių technologijų ar kitų visame pasaulyje žinomų kompanijų akcijas“, – sako dr. D. Kolmatsui.
Anot dr. D. Kolmatsui, investicijos į akcijas paprastai yra susijusios su didesnėmis rizikomis, o norintys daugiau stabilumo dažnai renkasi įmonių ar valstybių platinamas obligacijas. Tai yra skolos vertybiniai popieriai, už kuriuos gaunamos palūkanos. Dažnai jos yra fiksuotos ir žemos rizikos , todėl obligacijos puikiai tinka mažą toleranciją rizikai turintiems asmenims. Ekspertė pažymi, kad Šiaulių bankas tarpininkauja prekiaujant akcijomis ir obligacijomis tiek Lietuvos, tiek užsienio rinkose.
Svarbu tinkamai paskirstyti biudžetą
Pasirinkus sau labiausiai tinkančias investavimo priemones svarbu nuspręsti, kokią dalį lėšų tokiu būdu įdarbinti. dr. D. Kolmatsui teigimu, galvojant apie tai verta vadovautis 50/30/20 taisykle paremta biudžeto paskirstymo strategija. Pagal ją pusė mėnesio pajamų skiriama būtinosioms išlaidoms, tokioms kaip būsto paskolų įmokos ar kiti finansiniai įsipareigojimai, maistui ir pan. 30 proc. pajamų atidedama kintamosioms išlaidoms, kurių paprastai atsiranda kiekvieną mėnesį. Tai išlaidos įvairiems nereguliariems pirkiniams ar dovanoms.
„Likusį penktadalį pajamų rekomenduojama skirti taupymui ir investavimui. Šią dalį galima skelti perpus, vieną dešimtadalį pajamų nukreipiant į taupymą – pavyzdžiui, indėlių pagalba, o kitą įdarbinant per investicinius fondus, investicijas į akcijas ar obligacijas. Žinoma, gali būti ir taip, kad būtinosioms išlaidoms padengti šeimai pakanka mažiau nei pusės pajamų. Tuomet taupymui ir investavimui galima skirti didesnę dalį“, – teigia dr. D. Kolmatsui.
Anot Šiaulių banko atstovės, gerai pasvėrus rizikas ir pasirinkus tinkamą investavimo strategiją galima apsisaugoti nuo infliacijos poveikio, padidinti savo kapitalą ir užsitikrinti gerovę ilgesnėje perspektyvoje. Visuomet svarbu tinkamai paskirstyti savo lėšas ir nepamiršti, kad su santaupomis nedarant nieko jų vertė mažėja.</t>
  </si>
  <si>
    <t>Šiaulių bankas. ELTA / Emilija Jaksibogaitė
Žygimantas ŠilobritasŠaltinis: ELTA.LT
350753
Šiaulių bankas skelbia nuo gegužės planuojantis keisti pavadinimą bei simboliką. Jei banko akcininkai pritars sprendimui, finansų institucija vadinsis „Artea“ banku.
Šis pokytis reikalingas siekiant parodyti, kad bankas veikia visoje Lietuvoje, o ne viename mieste ar šalies regione, aiškina finansų bendrovės administracijos vadovas Vytautas Sinius.
„Tikimės, kad naujas vardas ir simbolika prisidės prie to, kad daugiau klientų pasirinks mus“, – antradienį spaudos konferencijos metu kalbėjo V. Sinius.
Dėl pavadinimo keitimo banko akcininkai apsispręsti ketina kovo 31 dieną.
Anot banko rinkodaros ir komunikacijos departamento vadovės Raimondos Gudaitės, bankas nekeičia savo šūkio – „Bankas arčiau jūsų“.
„Norėdami išskirti, kad esame lietuviškas bankas, veikiantis būtent šioje rinkoje, atnaujiname savo pažadą – mes vis dar ir ateityje būsime arti savo klientų. Ir toliau sieksime kurti projektus Lietuvos rinkai ir šalies klientams“, – aiškino R. Gudaitė.
Šiaulių banko grupė šiuo metu jungia banką, investicinių ir pensijų fondų valdymo įmonę „SB Asset Management“, gyvybės draudimo bendrovę „SB draudimas“ bei lizingo bendrovę „SB lizingas“.
Kaip aiškino R. Gudaitė, ateityje šios bendrovės bus apjungtos.
„Iki šiol turėjome 4 skirtingus prekės ženklus bankui, draudimui investicijoms ir klientų finansavimui. Dabar planuojame tai keisti ir ateityje suvienyti prekės ženklus į vieną – Artea“, – komentavo ji.
Taip pat bankas planuoja keisti vizualinę simboliką. Naujoji simbolika bus paremta tradiciniais lietuviškais audinio raštais.</t>
  </si>
  <si>
    <t>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sukčiai gali sugalvoti tuo pasinaudoti.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 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 perspėja D. Kolmatsui.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„Gyventojams reikėtų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norintprisijungti prie savo e. bankininkystės geriausia tai daryti pačiam surinkus adresą naršyklės lange“, – pataria D. 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 Kolmatsui.
Kilus tam tikrų įtarimų, kad gali būti naudojamasi Šiaulių banko ar „Artea“ vardais, D. Kolmatsui ragina gyventojus susisiekti banko internetiniame puslapyje www.sb.lt nurodytais kontaktais.
„Sukčiavimų prevencijai ir gyventojų atsparumo didinimui dedame išties daug pastangų, siekiame informuoti savo klientus apie galimas apgaules dar iki joms paplintant, taikome pažangius technologinius sprendimus rizikoms sumažinti. Visgi gyventojams labai svarbu ir patiems rūpintis savo turto saugumu, domėtis kibernetiniu saugumu bei ugdyti apsisaugoti leidžiančius įpročius. Visuomet yra geriau per didelis įtarumas nei patiklumas“, – įsitikinusi D. Kolmatsui.</t>
  </si>
  <si>
    <t>Siekdamas užbėgti nusikaltėliams už akių Šiaulių bankas perspėja savo klientus dėl galimų bandymų pasinaudoti planuojamu banko vardo ir prekės ženklo keitimu. Banko atstovai ragina gyventojus išlikti budrius, niekam nesuteikti prisijungimų prie savo e. bankininkystės ir nespausti įtartinų nuorodų.
Sukčiai siekia išnaudoti aktualijas
Anot Šiaulių banko privačių klientų paslaugų vadovės dr. Dalios Kolmatsui, siekdami išvilioti gyventojų pinigus sukčiai dažnai prisidengia visuomenėje gerai žinomais prekės ženklais ar įstaigomis, o taip pat savo nešvariems tikslams stengiasi išnaudoti įvairias aktualijas, naujienas ar pokyčius. Norint apsaugoti savo santaupas gyventojams svarbu išmokti atpažinti grėsmes.
Po paskelbimo apie planuojamą Šiaulių banko vardo keitimą į „Artea“ tuo pasinaudoti sukčiai.
„Pavienius bandymus išnaudoti situaciją fiksavome jau pirmosiomis dienomis po žinios apie banko vardo keitimą paskelbimo. Džiugu, kad klientai ant sukčių kabliuko neužkibo, o atvejų nebuvo daug, tačiau jie puikiai iliustruoja nusikaltėlių siekius, darbo metodus ir būtinybę išlikti atidiems“, – sako D. Kolmatsui.
Bandoma pasinaudoti gyventojų patiklumu
Anot ekspertės, šiandien labiausiai paplitusios vadinamosios fišingo (angl. phishing) atakos, kai potencialioms aukoms įvairių įmonių ir organizacijų vardu yra siunčiami suklastoti e. laiškai ar SMS žinutės, skelbiamos melagingos reklamos socialiniuose tinkluose. Dažniausiai tokiuose laiškuose, žinutėse ar reklamose raginama paspausti tam tikrą nuorodą ir suklastotoje svetainėje suvesti savo e. bankininkystės prisijungimo ar banko kortelės duomenis.
Pavyzdžiui, neva iš banko gautame laiške gali būti prašoma atnaujinti savo bankininkystės prisijungimo duomenis, perspėjama apie neva pažeistą saugumą ir būtinybę reaguoti pakeičiant tam tikrus nustatymus ar net prašoma perkelti pinigus į naujas sąskaitas.
Gyventojai taip pat neretai viliojami dideliais laimėjimais ar prizais už tam tikrus veiksmus – pavyzdžiui, internete atliktas apklausas. Visiems šiems metodams ir žinutėms yra bendras raginimas paspausti nuorodą ir suvesti duomenis suklastotoje svetainėje.
Bankas prisijungimo nuorodų klientams nesiunčia
Ekspertės teigimu, gyventojai taip pat gali būti raginami atsisiųsti neva atnaujintą banko programėlę, kuri iš tiesų yra kenkėjiška programinė įranga, apsilankyti tariamai naujoje banko svetainėje. Taip pat galima sulaukti ir sukčių skambučių, todėl svarbu nepasiduoti jų manipuliacijoms ir neatskleisti savo duomenų.
Reikia atminti, kad Šiaulių bankas ir jo darbuotojai niekada neprašo klientų pateikti savo e. bankininkystės prisijungimo kodų nei telefonu, nei siunčiamais e. laiškais ar juo labiau neragina atlikti jokių bankinių pavedimų.
„Spausti internetu iš nežinomų siuntėjų gautas nuorodas visuomet yra rizikinga, todėl norint prisijungti prie savo e. bankininkystės geriausia tai daryti pačiam surinkus adresą naršyklės lange“, – pataria D. Kolmatsui.
Klastotes gali išduoti tam tikri ženklai
Apgaulingus laiškus ar suklastotus internetinius puslapius, anot ekspertės, gali padėti identifikuoti tam tikri požymiai. Pavyzdžiui, internetinio puslapio domenas gali būti panašus į realios įstaigos, kuria apsimetama, tačiau turėti tam tikrų papildomų prierašų ar simbolių.
Įtartinai gali atrodyti ir suklastoto e. laiško siuntėjo adresas. Apgaulę iš karto turėtų išduoti tariamai oficialių įstaigų laiškai, siunčiami iš populiarių e. pašto platformų.
Bankai, valstybinės įstaigos ar didelės įmonės paprastai nesiunčia e. laiškų iš adresų, kurie baigiasi @gmail.com, @yahoo.com ar @hotmail.com.
Taip pat reikėtų atkreipti dėmesį į gautų laiškų ar reklamų turinį. Klastotėse naudojama kalba neretai yra nesklandi, primena automatinį vertimą ar dirbtinio intelekto sugeneruotą tekstą. Į akis gali kristi ir nekokybiški vizualiniai bei dizaino sprendimai, kuriuos nusikaltėliai siekia nukopijuoti, tačiau dažnai tam neįdeda daug pastangų – nors, žinoma, būna ir išimčių bei labai įtikinamų klastočių.
„Galiausiai, visuomet reikėtų atminti, kad pernelyg gerai skambantys pasiūlymai ar už nedideles pastangas žadami garantuoti dideli laimėjimai, negali būti tikri. Todėl svarbu jais nesusivilioti“, – sako D. Kolmatsui.
Kilus tam tikrų įtarimų, kad gali būti naudojamasi Šiaulių banko ar „Artea“ vardais, D. Kolmatsui ragina gyventojus susisiekti banko internetiniame puslapyje www.sb.lt nurodytais kontaktais.
„Sukčiavimų prevencijai ir gyventojų atsparumo didinimui dedame išties daug pastangų, siekiame informuoti savo klientus apie galimas apgaules dar iki joms paplintant, taikome pažangius technologinius sprendimus rizikoms sumažinti. Visgi gyventojams labai svarbu ir patiems rūpintis savo turto saugumu, domėtis kibernetiniu saugumu bei ugdyti apsisaugoti leidžiančius įpročius. Visuomet yra geriau per didelis įtarumas nei patiklumas“, – įsitikinusi D. Kolmatsui.
Pašnekovės nuotrauka – pranešimo organizatorių.</t>
  </si>
  <si>
    <t>„Prekių ženklo keitimas yra strateginis pokytis – dalis esminės banko transformacijos, kurią pradėjome pernai“, – sako Šiaulių banko Administracijos vadovas Vytautas Sinius.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Be prekių ženklo atnaujinimo bankas šiuo metu diegia itin modernią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visus grupės klientus apie šį pokytį informuos individualiai.
„INK agency“ informacija</t>
  </si>
  <si>
    <t>Piątek, 8 sierpnia 2025
Św. Dominika, prezbitera, wspomnienie
Mt 16, 24-28
Słowa Ewangelii według świętego Mateusza
Jezus powiedział do uczniów: „Jeśli ktoś chce iść za Mną, niech się wyrzeknie samego siebie; niech weźmie swój krzyż i niech Mnie naśladuje. Bo kto chce ocalić swoje życie, straci je; a kto straci swoje życie z mojego powodu, znajdzie je. Jaką korzyść będzie miał człowiek, jeśli zdobędzie cały świat, ale straci swoje życie? Albo co może dać człowiek w zamian za swoje życie? Gdy więc Syn Człowieczy przybędzie wraz ze swymi aniołami w blasku chwały swojego Ojca, wtedy odpłaci każdemu zgodnie z jego postępowaniem. Zapewniam was: Niektórzy z was nie umrą, dopóki nie zobaczą Syna Człowieczego, przychodzącego po królewsku”.</t>
  </si>
  <si>
    <t>Pirmuoju pasirinkimu Lietuvos gyventojams ir verslui siekiantis tapti didžiausias ir ilgiausiai veikiantis lietuviškas Šiaulių bankas planuoja keisti prekių ženklą į „Artea“ ir po vienu pavadinimu bei ženklu suvienyti visas grupės įmones.
Bankas pavadinimą pakeis po to, kai tam pritars visuotinis banko akcininkų susirinkimas ir bus atliktos teisinės procedūros – planuojama, iki vasaros.
„Jau daugiau nei tris dešimtmečius esame patikimas finansinis partneris didelei daliai Lietuvos verslų ir gyventojų. Sparčiai augome tiek verslo apimtimi, tiek kompetencijomis. Prekių ženklo keitimas yra strateginis pokytis – dalis esminės banko transformacijos, kurią pradėjome pernai“, – sako Šiaulių banko Administracijos vadovas Vytautas Sinius.
Bankas arčiausia žmonių
Naujasis banko vardas „Artea“, skambantis panašiai, kaip žodis artėja, siunčia aiškią žinią: bankas yra ir liks arčiausiai Lietuvos žmonių, jų poreikių ir tikslų siekdamas tapti pirmuoju pasirinkimu šalies gyventojams bei verslui.
„Būdami lietuvišku banku jau šiandien esame prieinamesni, lankstesni, ekspertiškesni, galime greičiau priimti sprendimus ir taip geriau patenkinti gyventojų ir verslų lūkesčius bei svariau prisidėti prie šalies gerovės. Šios mūsų vertybės nesikeičia. Naujuoju prekių ženklu žengiame į modernaus banko etapą, kartu išlaikydami lietuviškumą ir siekį būti arčiau kiekvieno žmogaus“, – sako V. Sinius.
Pasirinktas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Naujo prekių ženklo idėjas teikė banko darbuotojai, valdybos ir stebėtojų tarybos nariai, partneriai.
Šiaulių banko valdybos pasirinktą pavadinimą pasiūlė nepriklausomo stebėtojų tarybos nario Tomo Okmano pasitelkta verslų vystytojo bei investuotojo „Tesonet“ kūrybinė komanda. Prie naujojo prekių ženklo dirbo „Synthesis Consulting Group“ – lyderiaujanti prekių ženklų strategijos ir dizaino grupė, kūrusi tokių nacionalinės reikšmės ženklų, kaip „Žalgiris“, „Ignitis“ ir Lietuvos pristatymui užsienyje naudojamo „Lithuania Co-create“, atnaujinimus.
Šiaulių bankas ambicingą strategiją iki 2029 metų tapti geriausiu banku Lietuvoje pristatė pernai. Bankas siekia reikšmingai auginti tiek privačių, tiek verslo klientų skaičių ir tapti vienu lyderių pagal klientų patirtį bei vienu mylimiausių prekių ženklų Lietuvos finansų sektoriuje.
Nauja Bankininkystės platforma
Be prekių ženklo atnaujinimo bankas šiuo metu diegia itin šiuolaikišką debesijos pagrindu veikiančią pagrindinę bankininkystės platformą, kuri užtikrins dar geresnę klientų patirtį ir efektyvesnę veiklą. Naująją bankininkystės platformą numatyta įdiegti kitąmet.
Šiaulių banko grupė šiuo metu jungia banką, investicinių ir pensijų fondų valdymo įmonę „SB Asset Management“, gyvybės draudimo bendrovę „SB draudimas“ bei lizingo bendrovę „SB lizingas“. Pakeitus pavadinimą visas grupės įmones turėtų apjungti vienas „Artea“ prekių ženklas.
Šiaulių banko ir grupės įmonių klientams nieko daryti nereikia, jiems teikiamos paslaugos dėl šio pokyčio nesikeis. Kai Šiaulių banko Visuotinis akcininkų susirinkimas priims sprendimą keisti prekių ženklą, bankas visiems grupės klientams apie šį pokytį praneš asmeniškai.
Parengta pagal Šiaulių banko pranešimą</t>
  </si>
  <si>
    <t>Didžiausią teritorinių padalinių tinklą Lietuvoje turi Šiaulių bankas / Alfa.lt
EtapliusŠaltinis: ELTA.LT
348838
Penktadienį Šiaulių bankas pranešė apie ketinimus keisti pavadinimą į „Artea“. Pasak jo, taip turėtų būti apjungiamos visos grupės įmonės.
„Prekių ženklo keitimas yra strateginis pokytis – dalis esminės banko transformacijos, kurią pradėjome pernai“, – pranešime cituojamas Šiaulių banko Administracijos vadovas Vytautas Sinius.
Anot jo, naujuoju prekių ženklu siekiama žengti į modernaus banko etapą, kartu išlaikant lietuviškumą ir siekį būti arčiau kiekvieno žmogaus.
Dėl pavadinimo keitimo banko akcininkai spręs kovo 31 dieną.
Be prekių ženklo atnaujinimo bankas šiuo metu diegia modernią debesijos pagrindu veikiančią pagrindinę bankininkystės platformą.
Ambicingą strategiją iki 2029 metų tapti geriausiu banku Lietuvoje Šiaulių bankas pristatė pernai. Siekiama reikšmingai auginti tiek privačių, tiek verslo klientų skaičių.
Šiaulių banko grupė šiuo metu jungia banką, investicinių ir pensijų fondų valdymo įmonę „SB Asset Management“, gyvybės draudimo bendrovę „SB draudimas“ bei lizingo bendrovę „SB lizingas“.</t>
  </si>
  <si>
    <t>Šiaulių bankas ketina keisti pavadinimą į „Artea“. Jis turėtų apjungti ir visas grupės įmones turėtų, penktadienį pranešė bankas.
„Prekių ženklo keitimas yra strateginis pokytis – dalis esminės banko transformacijos, kurią pradėjome pernai“, – pranešime sakė Šiaulių banko administracijos vadovas Vytautas Sinius.
Anot banko, žodyje „Artea“ atsispindi modernumas bei lietuviškumas – panašumas į žodį artėja, taip pat būtų keičiamas banko logotipas.
„Pavadinimas „Artea“ sąmoningai jungia elementus, kurie perteikia banko viziją ir įsipareigojimus. Pavadinimo skambesyje galima išgirsti lietuviškumo atspindį, modernumas skleidžiasi per šiuolaikišką žodžio formą, grafinius identiteto ir logotipo elementus, o pavadinimo užkoduotas artumas kalba apie banko įsipareigojimą būti arčiausiai klientų“, – teigia bankas.
Dėl pavadinimo keitimo banko akcininkai spręs kovo 31 dieną, o pokyčius numatoma užbaigti iki šių metų vasaros.
Banko valdybos pasirinktą pavadinimą pasiūlė nepriklausomo stebėtojų tarybos nario Tomo Okmano pasitelkta verslų vystytojo bei investuotojo „Tesonet“ komanda, jį taip pat kūrė prekių ženklų strategijos ir dizaino grupė „Synthesis Consulting Group“, kūrusi „Žalgirio“, „Igničio“ ir Lietuvos pristatymui užsienyje naudojamo „Lithuania Co-create“ ženklus.
Be prekės ženklo atnaujinimo, bankas taip pat ketina kitąmet įdiegti modernią debesijos pagrindu veikiančią pagrindinę bankininkystės platformą.
Pernai pristatęs naują strategiją Šiaulių bankas siekia reikšmingai auginti tiek privačių, tiek verslo klientų skaičių.
Šiaulių banko grupėje taip pat veikia investicinių ir pensijų fondų valdymo įmonė „SB Asset Management“, gyvybės draudimo bendrove „SB draudimas“ bei lizingo bendrovė „SB lizingas“.</t>
  </si>
  <si>
    <t>I. Genytė-Pikčienė. Gedimino Savickio (ELTA) nuotr.
Žygimantas ŠilobritasŠaltinis: ELTA.LT
348084
Šiaulių banko vyriausioji ekonomistė Indrė Genytė-Pikčienė abejoja ar kitoms valstybėms įvedami tarifai išpildys JAV prezidento Donaldo Trumpo lūkesčius sumažinti šalies eksporto deficitą. Anot jos, prekybos ribojimai sustiprins dolerį, tad JAV verslui bus sunkiau eksportuoti, o importuojamų į šalį prekių konkurencingumas augs.
„Jeigu yra prekybos apribojimai – valiuta stiprėja. Kuomet stiprėja valiuta, dalis tarifų poreikių amortizuojami. Pačiai JAV darosi sunkiau eksportuoti, o importo konkurencingumas – didėja“, – antradienį LRT radijui sakė I. Genytė-Pikčienė.
Kaip 2024 m. lapkritį skelbė „The Economist“ – stiprus doleris įprastai didina JAV eksporto kainas, taip didinant prekybos deficitą. Taip pat, anot portalo, stiprus doleris reiškia, kad nukenčia JAV įsikūrusių bendrovių pajamos iš užsienio rinkų.
Be to, I. Genytė-Pikčienė aiškino, kad apribodama prekybą JAV sukurs prekių deficitus, dėl ko augs infliacija. O auganti infliacija, pasak jos, vers JAV Federalinė rezervų sistemą imtis palūkanų normų didinimo.
„Kitas svarbus momentas yra tai, kad dėl prekybos karų įprastai susidaro reikšmingi tarptautinės prekybos disbalansai, formuojasi lokalūs prekių deficitai ir pertekliai. (...) Kuomet JAV susidarys deficitai, tai įlies žibalo į infliacijos tendencijas. O tai skatins federalinę sistemą didinti bazines palūkanų normas“, – komentavo ekonomistė.
Ji taip pat priminė, kad doleris yra rezervinė valiuta, kitų šalių naudojama padengti nacionalinėms valiutoms ar vykdyti tarptautiniams atsiskaitymams. Anot ekonomistės, būtent tai sukuria JAV prekybos deficitą.
„JAV turi rezervinę valiutą – dolerį. Šalys, kurios turi rezervinę valiutą, jos yra užprogramuotos turėti prekybos deficitą“, – teigė ji.
Nuo antradienio įsigaliojo 25 proc. JAV importo muitai Kanadai ir Meksikai.
D. Trumpo administracija mano, kad muitai yra tinkamiausias būdas paskatinti gamybą Jungtinėse Valstijose ir pritraukti užsienio investicijas. Prekybos sekretorius Howardas Lutnickas paskelbė, kad Taivano lustų gamintojas TSMC padidins investicijas į JAV dėl galimų 25 proc. muitų. Bendrovė paskelbė planuojanti investuoti 100 mlrd. JAV dolerių į gamyklas Jungtinėse Valstijose.
Vasario mėnesį D. Trumpas įvedė 10 proc. importo muitą prekėms iš Kinijos. Nuo antradienio šis tarifas padidėjo iki 20 proc.
Vasarį D. Trumpas buvo vienam mėnesiui atidėjęs muitų Meksikai ir Kanadai įsigaliojimą, kai šios pasiūlė nuolaidų. Tačiau pirmadienį jis pareiškė, kad abi šalys nebeišvengs 25 proc. muitų. Tuo metu Kanados energetikos produktams, tokiems kaip nafta ir elektra, bus taikomi 10 proc. muitai.</t>
  </si>
  <si>
    <t>Du trečdaliai (65 proc.) Lietuvos gyventojų metus pradeda išsikėlę naujametinius tikslus, tačiau vos kiek mažiau nei dešimtadalis (9 proc.) jų įgyvendinimui visuomet nusimato biudžetą. Tą rodo Šiaulių banko iniciatyva tyrimų bendrovės „Spinter Research“ atliktos Lietuvos gyventojų apklausos duomenys. Šiaulių banko privačių klientų paslaugų vadovės dr. Dalios Kolmatsui teigimu, pinigų planavimo įpročių stoka yra viena iš priežasčių, dėl kurios įgyvendinti naujametinių tikslų dažnai nepavyksta.
Padės išankstinis planavimas
Beveik penktadalis (17 proc.) apklausos dalyvių atskleidė, kad siekdami savo tikslų pinigus dažniausiai leidžia spontaniškai, o 39 proc. respondentų nurodė, kad biudžetą naujametinių tikslų įgyvendinimui nusimato kartais. Pastarieji pažymi, kad tai priklauso nuo konkretaus tikslo. Biudžeto neplanuojantys ir pinigus leidžiantys spontaniškai dažniau pripažino aukštesnio išsimokslinimo ir vidutines pajamas gaunantys gyventojai.
„Daugelio Naujųjų metų tikslų įgyvendinimui reikia papildomų lėšų, o jų iš anksto nesuplanavus, gali būti sudėtinga metų pradžios entuziazmą paversti apčiuopiamais rezultatais. Tam, kad naujametiniai tikslai netaptų tuščiais pažadais, svarbu apgalvoti priemones, kuriomis jų bus siekiama. Tai apima ne tik pažadų sau laikymąsi, bet ir biudžeto planavimą. Finansų nusimatymas suteikia tikslų siekimui daugiau konkretumo, nuoseklumo ir demonstruoja tvirtesnį pasiryžimą pasiekti norimo pokyčio“, – sako Šiaulių banko privačių klientų paslaugų vadovė dr. D. Kolmatsui.
Žinovė pažymi, kad biudžeto nusimatymas nereiškia, kad visą tikslų įgyvendinimui reikalingą sumą būtina turėti ir atsidėti iš karto. Jiems paprasčiausiai turėtų būti numatoma papildoma mėnesio išlaidų eilutė. Jei tikslai yra susiję su didesniais kaštais, gali tekti ieškoti papildomų finansavimo šaltinių ar mažinti kitas nebūtinąsias išlaidas – pavyzdžiui, atsisakyti tam tikrų pirkinių ar apkarpyti atostogų biudžetą. Svarbiausia, kad išlaidos naujametinių tikslų įgyvendinimui atitiktų galimybes ir nesukeltų sunkumų vykdant turimus finansinius įsipareigojimus.
Kam skiriamos lėšos?
Apklausos duomenys rodo, kad siekdami Naujųjų metų tikslų gyventojai daugiausiai lėšų skiria naujoms technologijoms ir įrangai (21 proc.), o taip pat knygoms, edukacijai ir hobiams (16 proc.). Toliau rikiuojasi išlaidos įvairiems mokymams, kursams ir kvalifikacijos tobulinimui (11 proc.) bei sporto klubams, sveikatingumo ar asmeninio trenerio paslaugoms (10 proc.) Dar 8 proc. gyventojų daugiausiai su naujametiniais tikslais susijusių išlaidų skiria kitoms sritims. Trečdalis (34 proc.) nurodė, kad siekdami naujametinių tikslų papildomų išlaidų nepatiria.
Su naujomis technologijoms dažniau yra susiję vyrų, o knygomis, edukacija ir hobiais – moterų naujametiniai tikslai. Išlaidas sporto klubams ir treneriams dažniau nurodė jaunesni respondentai.
„Be savišvietos, sporto ir geros savijautos siekių gyventojai metų sandūroje taip pat dažnai kelia finansinius tikslus. Esminiai finansų planavimo įpročiai, tokie kaip biudžeto planavimas, mėnesio pajamų paskirstymas skirtingoms reikmėms, išlaidų nusimatymas ir kontroliavimas, padeda lengviau įgyvendinti ne tik juos, bet ir leidžia daugiau pasiekti įvairiose asmeninio tobulėjimo srityse“, – teigia Šiaulių banko atstovė.
Parengta pagal Šiaulių banko pranešimą</t>
  </si>
  <si>
    <t>Elektroninės bankininkystės operacijų valdymui daugelis gyventojų šiandien naudojas SMART-ID programėle telefone. Ji suteikia galimybę ne tik saugiai prisijungti prie banko savitarnos, bet ir autentifikuoti įvairias bankines operacijas. Vis tik Šiaulių banko privačių klientų paslaugų vadovė dr. Dalia Kolmatsui pažymi, kad gyventojai ne visuomet atkreipia dėmesį į tai, kas rašoma SMART-ID programėlės lange, o tuo dažnai pasinaudoja nusikaltėliai.
Lemtinga klaida – neapdairus SMART-ID kodų suvedimas
Anot D. 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 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 Kolmatsui.
Spąstus spendžia apsimesdami ir bankais
Anot D. 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 Kolmatsui.
PIN2 kodas prisijungimui niekada nenaudojamas
Žinovės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 Kolmatsui, Šiaulių bankas ir kiti bankai tokių nuorodų niekuomet nesiuntinėja, o norint būti tikriems visuomet geriau bankininkystės ar kitos reikiamos platformos adresą patiems rankiniu būdu suvesti naršyklėje.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 Kolmatsui.
Kodų negalima suvedinėti aklai
D. 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 Kolmatsui.
Svarbu nepulti į paniką
Kibernetinio saugumo žinovo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
„Taip pat dažnai pasitelkiami gąsdinimai, siekiant sukelti stresinę būseną, kurioje žmogus prarandą šaltą protą. Pavyzdžiui, sukčių atsiųstoje žinutėje gali būti pranešama apie tariamai pažeistą paskyros saugumą ir būtinybę kuo skubiau pakeisti prisijungimo duomenis ar kita informacija. Gavus panašią žinutę nereikėtų panikuoti, o prisiminti, kad, kol pats žmogus neatsargiais veiksmais neatveria kelio prie savo sąskaitos, tol greičiausiai nėra, ko bijoti“, – pabrėžia D. Kolmatsui.</t>
  </si>
  <si>
    <t>Elektroninės bankininkystės operacijų valdymui daugelis gyventojų šiandien naudojasi „Smart-ID“ programėle telefone. Ji suteikia galimybę ne tik saugiai prisijungti prie banko savitarnos, bet ir autentifikuoti įvairias bankines operacijas. Vis tik Šiaulių banko privačių klientų paslaugų vadovė dr. Dalia Kolmatsui pažymi, kad gyventojai ne visuomet atkreipia dėmesį į tai, kas rašoma „Smart-ID“ programėlės lange, o tuo dažnai pasinaudoja nusikaltėliai.
Lemtinga klaida – neapdairus „Smart-ID“ kodų suvedimas
Anot D. Kolmatsui, daugelio atvejų, kai neteisėtai pervedami pinigai iš gyventojų banko sąskaitų būtų galima išvengti, jei žmonės būtų atidesni ir prieš suvesdami prašomą „Smart-ID“ kodą, pasitikrintų ką iš tiesų juo tvirtina. Net užkibus ant sukčių kabliuko internete ir paspaudus apgaulingą nuorodą žmonių lėšos daugeliu atvejų lieka saugios tol, kol nepadaroma lemtinga klaida – prisijungiama ar patvirtinama transakcija naudojantis „Smart-ID“, mobiliuoju parašu ar kodų generatoriumi.
„Populiariausias prisijungimo būdas šiandien yra „Smart-ID“. Kaip žinia, ši priemonė turi du PIN kodus – PIN1 kodas naudojamas prisijungimui prie elektroninės bankininkystės sistemos, o su PIN2 tvirtinamos inicijuotos transakcijos ir įvairūs sąskaitos bei banko kortelių valdymo veiksmai – pavyzdžiui, mokėjimo limitų ar telefono numerio pakitimai. Būtent PIN2 kodo naudojimas reikalauja ypatingo atidumo, nes tai yra paskutinysis žingsnis, kurį atlikus, pinigai gali būti pasisavinti. Todėl kibernetinių sukčių pastangos dažniausiai yra sukoncentruotos į manipuliacijas, kuriomis siekiama suklaidinti auką ir paskatinti viename ar kitame žingsnyje suvesti lemtingąjį PIN2 kodą“, – sako D. Kolmatsui.
Spąstus spendžia apsimesdami ir bankais
Anot D. Kolmatsui, pastaraisiais metais tam dažniausiai naudojamos vadinamosios fišingo (angl. phishing) atakos – gyventojams siunčiami e. laiškai, SMS ar socialinių tinklų žinutės su nuorodomis į suklastotas svetaines. Tokiuose laiškuose ir žinutėse prisidengiama bankų, įvairių institucijų ar žinomų prekės ženklų vardais ir siūloma laimėti prizus, perspėjama apie būtinybę pakeisti prisijungimo kodus, raginama iš naujo patvirtinti neva tai nepavykusius mokėjimus ar atlikti kitus veiksmus. Pastaraisiais mėnesiais taip pat paplito bankų vardu socialiniuose tinkluose skleidžiamų reklamų, kuriose siūloma už atlygį atlikti apklausą. Tai taip pat apgaulė.
„Visais atvejais tikslas yra vienas – kad auka paspaustų nuorodą ir suklastotoje svetainėje atliktų prisijungimo veiksmus. Klastotės gali būti išties panašios į tikras bankų, įstaigų, e. parduotuvių svetaines, o prisijungimas iš pažiūros niekuo nesiskirti nuo įprasto. Tiesa, suvedus prašomus prisijungimo ir patvirtinimo kodus, svetainės gali užtrigti ar būti prašoma palaukti. Būtent tuo metu nusikaltėliai darbuojasi švarindami aukos banko sąskaitą“, – pasakoja D. Kolmatsui.
PIN2 kodas prisijungimui niekada nenaudojamas
Ekspertės teigimu, yra nemažai klastotę išduoti galinčių požymių – pavyzdžiui, netvarkinga ar automatinį vertimą primenanti siunčiamų laiškų ir žinučių kalba, panašus, su klaida parašytas, imituojamos įstaigos ar įmonės pavadinimas bei vizualinis stilius, saugumo sertifikatų stoka. Galiausiai, pats faktas, kad prisijungimo nuoroda siunčiama žinute ar elektroniniu paštu, platinama per socialinius tinklus turėtų tapti didele ir ryškia raudona vėliava. Anot D. Kolmatsui, Šiaulių bankas ir kiti bankai tokių nuorodų niekuomet nesiuntinėja, o norint būti tikriems visuomet geriau bankininkystės ar kitos reikiamos platformos adresą patiems rankiniu būdu suvesti naršyklėje.
„Visgi lemtinga klaida tampa ne pats nuorodos paspaudimas, o būtent „Smart-ID“ ar kitos prisijungimo priemonės kodų suvedimas. Dėl to gyventojams svarbu žinoti keletą aspektų. Visų pirma, jeigu jungiantis prie bankininkystės ar kitos svetainės „Smart-ID“ programėlėje iš karto prašoma naudoti PIN2 kodą, tokios operacijos jokiu būdų nereikėtų tvirtinti. Prisijungimui PIN2 kodas niekuomet nėra naudojamas, o tai reiškia, kad nusikaltėliai greičiausiai jau turi prieigą prie jūsų elektroninės bankininkystės ir siekia atlikti neteisėtą pinigų perlaidą“, – perspėja D. Kolmatsui.
Kodų negalima suvedinėti aklai
D. Kolmatsui taip pat pataria visuomet tikrinti, kas rašoma „Smart-ID“ programėlės lange. Tvirtinant transakciją PIN2 kodu, rodomas unikalus operacijos numeris. Jis turi sutapti su rodomu elektroninės bankininkystės puslapyje ar platformoje, kurioje operacija inicijuojama.
„Tam, kad padėtume gyventojams geriau apsisaugoti, kartu su „Smart-ID“ ir mobiliojo parašo paslaugų teikėjais neseniai patobulinome PIN2 kodu tvirtinamų operacijų pranešimus. Dabar gyventojai savo „Smart-ID“ programėlėje gali matyti, kokia tiksliai operacija tvirtinama. Jei tai mokėjimo pavedimas – iš karto parodoma ir suma, kuri bus pervesta. Tad raginame gyventojus ne aklai suvedinėti prašomus kodus, o pasižiūrėti į rodomą pranešimą. Kodą suvedinėti reikėtų tik 100 proc. įsitikinus, kad tvirtinamas paties vartotojo inicijuotas veiksmas. Svarbu prisiminti ir tai, kad prisijungimui skirtas PIN1 kodas atskiros žinutės neturi. Taip leidžia atskirti, kurio kodo ir kokiu tikslu prašoma“, – pažymi D. Kolmatsui.
Svarbu nepulti į paniką
Kibernetinio saugumo eksperto teigimu, nusikaltėlių taikiniu tapę gyventojai dažnai kodus suveda paskubėję, o tai lemia ir sukčių naudojamos įvairios psichologinės manipuliacijos ir taikomas spaudimą prisijungimo duomenis pateikti kuo greičiau. Pavyzdžiui, jei už tam tikrą veiksmą žadamas prizas ar atlygis, neretai teigiama, kad pasiūlymas galioja labai trumpą laiką.
„Taip pat dažnai pasitelkiami gąsdinimai, siekiant sukelti stresinę būseną, kurioje žmogus prarandą šaltą protą. Pavyzdžiui, sukčių atsiųstoje žinutėje gali būti pranešama apie tariamai pažeistą paskyros saugumą ir būtinybę kuo skubiau pakeisti prisijungimo duomenis ar kita informacija. Gavus panašią žinutę nereikėtų panikuoti, o prisiminti, kad, kol pats žmogus neatsargiais veiksmais neatveria kelio prie savo sąskaitos, tol greičiausiai nėra, ko bijoti“, – pabrėžia D. Kolmatsui.</t>
  </si>
  <si>
    <t>Šiaulių banko sukčiavimo prevencijos grupės vadovas Saulius Dumbliauskas atkreipia dėmesį į pastaraisiais mėnesiais daugiausiai „Facebook“ tinkle plintančias suklastotas reklamas, kuriose siūlomas atlygis už dalyvavimą banko apklausoje. Užkibus ant tokio sukčių kabliuko galima nukentėti finansiškai.
Klasikinis internetinis sukčiavimas naujame rūbe
S. Dumbliauskas pasakoja, kad pirmas tokio tipo bandymas apgauti banko klientus fiksuotas maždaug prieš du mėnesius, o vėliau pastebėti pakartotiniai bandymai taikyti panašią schemą. Socialiniuose tinkluose skelbiamos tariamai Šiaulių banko reklamos, kuriose banko klientai kviečiami paspausti internetinę nuorodą ir sudalyvauti apklausoje. Už tai žadamas 175 eurų ar kitoks piniginis atlygis.
Patikėję reklama ir paspaudę nuorodą nukreipiami į fiktyvų puslapį, kuriame užpildę pateiktus klausimus yra prašomi prisijungti prie savo banko paskyros, suvesti e. bankininkystės prisijungimo ar banko kortelės duomenis. Tai padarius tenka palaukti, o kol vyksta „prisijungimas“, naudodami suvestus duomenis sukčiai jungiasi prie kliento Šiaulių banko paskyros, kurioje inicijuoja operacijas, o budrumą praradęs tvirtina išeinančias mokėjimo operacijas manydamas, jog tvirtina prisijungimą.
„Pastaroji reklamų, siūlančių dalyvauti apklausoje banga, rodo, kad nusikaltėliai ir toliau aktyviai veikia socialinių tinklų erdvėje, čia tyko savo aukų, o pakartotiniai bandymai taikyti šią schemą reiškia, kad ji bent iš dalies yra efektyvi. Žinome, kad tokiomis suklastotomis reklamomis bandoma apgauti ne tik mūsų, bet ir kitų Lietuvoje veikiančių bankų klientus, o tam tikri ženklai rodo, kad ši nusikalstama veika gali būti organizuojama iš užsienio“, – sako S. Dumbliauskas.
Dedama daug pastangų prevencijai
Anot S. Dumbliausko, Šiaulių bankas šių ir panašių apgaulių prevencijai skiria daug resursų ir taiko pažangius stebėsenos mechanizmus. Vos pastebėjus suklastotas reklamas ar gavus apie jas žinių iš klientų siekiama operatyviai tokį turinį iš socialinių tinklų ir internetinės erdvės pašalinti.
Tiesa, S. Dumbliauskas pažymi, kad socialinių tinklų bendrovės ne visuomet operatyviai sureaguoja į pranešimus apie sukčių veiklą. Be to, net ir pašalinus vieną grėsmę, nusikaltėliai pakankamai nesunkiai gali sukurti ir paskleisti naujas panašaus pobūdžio reklamas.
Dėl to, anot eksperto, gyventojams būtina neprarasti budrumo, kritiškai vertinti turinį internete ir nesusivilioti dosniais atlygiais, dovanomis ar pernelyg gerai skambančiais pasiūlymais.
„Apie tai nuolat informuojame savo klientus, tačiau vis dar yra paplitęs stereotipas, kad į sukčių pinkles papuola tik vyresnio amžiaus gyventojai ar tie, kurie retai naudojasi internetu. Pastarieji sukčiavimo atvejai pasitelkiant suklastotas reklamas rodo, kad nusikaltėlių taktikoms yra paveikūs įvairaus amžiaus ir išsilavinimo žmonės. Tokios suklastotos reklamos, priešingai nei kai kurios kitos „fišingo“ atakos, yra nukreiptos į labai plačią auditoriją – jų tikslas yra pasiekti kuo daugiau žmonių iš įvairių sluoksnių. Į tai yra investuojama nemažai pinigų. Apibrėžti bendrą aukų portretą taip pat būtų labai sudėtinga, o tai tik patvirtina, kad kibernetinio saugumo higiena ir įpročiai šiandien yra reikalingi kiekvienam“, – pažymi S. Dumbliauskas.
Svarbu išlikti budriems
Ekspertas pabrėžia, kad „Šiaulių bankas“ niekuomet neprašo klientų pateikti e. bankininkystės prisijungimo ar bankinių kortelių duomenų, nesiūlo atlygio už apklausas ir nekviečia jose dalyvauti per socialinius tinklus. Taip pat labai svarbu niekada netvirtinti operacijų, kurių pats neinicijavote.
S. Dumbliauskas taip pat ragina nespausti jokių įtartinų nuorodų, o norint prisijungti prie savo e. bankininkystės rekomenduoja banko adresą rankiniu būdu suvesti naršyklėje. SMS žinutėmis, e. laiškais gautos ar socialiniuose tinkluose platinamos prisijungimo nuorodos, banko atstovo teigimu, beveik neabejotinai yra apgaulė, todėl jų spausti nereikėtų.
Net ir paspaudus sukčių nuorodą žalos dažnu atveju galima išvengti, laiku sustojus ir nesuvedus parašomų banko prisijungimo ar kortelės duomenų. Juos suvedinėti galima tik patiems tiesiogiai atėjus į reikiamą puslapį ir 100 proc. įsitikinus, kad banko ar kitos platformos, prie kurios jungiamasi per banką, internetinė svetainė yra tikra.
„Daugumoje fišingo atakų siekiama prisidengti gerai žinomomis įstaigomis, įmonėmis, prekės ženklais. Šiuo tikslu gali būti pakankamai įtikinamai imituojamas jų komunikacijos stilius ir vizualinis identitetas. Visgi neretai apgaulę išduoda tam tikros detalės – keistas ar neįprastas puslapio, į kurį veda nuoroda, domenas, neįprastas žinutės ar laiško siuntėjo adresas, automatinį vertimą primenantis reklamos ar informacinio pranešimo tekstas ir pan. Pavyzdžiui, kai kurios aptariamos suklastotos reklamos buvo skleidžiamos per su Šiaulių banku niekaip nesusijusias paskyras. Kitais atvejais pasitelktos suklastotos banko paskyros, o tą nesunku patikrinti apsilankius tikrojoje. Nepatiklumas naršant internete turėtų tapti natūralia būsena“, – sako S. Dumbliauskas.</t>
  </si>
  <si>
    <t>Šiaulių Bankas Taps Artea: Vardas ir Vizija</t>
  </si>
  <si>
    <t>Pinigų pervedimas įmonei pasibaigė nesklandumais</t>
  </si>
  <si>
    <t>Nuo šiol Šiaulių bankas vadinsis „Artea“ - atskleidė, ko tikėtis klientams</t>
  </si>
  <si>
    <t>Finansų ekspertai primena: pasitikrinkite - dalis gyventojų pateikę pajamų deklaracijas gali susigrąžinti iki 300 eurų</t>
  </si>
  <si>
    <t>Ekonomistė - apie svarbų muitų poveikį JAV: mažėja dolerio patrauklumas</t>
  </si>
  <si>
    <t>Šiaulių banko klientai turėtų suklusti - laikinai neveiks dalis paslaugų</t>
  </si>
  <si>
    <t>Naujoje „Investuok Lietuvoje“ valdyboje - Genytė-Pikčienė, Vizbaras</t>
  </si>
  <si>
    <t>Ar Europa gali išlošti iš Trumpo grasinimų?</t>
  </si>
  <si>
    <t>„Artea“ šiemet tikisi mažesnio grynojo pelno, po dvejų metų - beveik dukart didesnio</t>
  </si>
  <si>
    <t>„Artea“: Lietuvos BVP šiemet augs lėčiau - 2,7 proc.</t>
  </si>
  <si>
    <t>Sukčių taikiklyje - neatidūs keliautojai: į ką svarbu atkreipti dėmesį prieš išvykstant</t>
  </si>
  <si>
    <t>Ekonomistai: Lietuvos BVP augimas yra solidus, bet dėl ateities yra nerimo</t>
  </si>
  <si>
    <t>Šio banko klientai turėtų suklusti - laikinai neveiks dalis paslaugų</t>
  </si>
  <si>
    <t>Indrė Genytė-Pikčienė: „Trumpo muitų karų saga tęsiasi - Europai grasinama 30 proc. muitais“</t>
  </si>
  <si>
    <t>Šiaulių bankas siūlo 39,8 mln. eurų dividendų - 6,1 cento akcijai</t>
  </si>
  <si>
    <t>„Visi stipriai finansiškai nukentės“: pristatytai mokesčių reformai - kritikos pliūpsnis</t>
  </si>
  <si>
    <t>Indėliai - infliacijai įveikti</t>
  </si>
  <si>
    <t>Naujo Šiaulių banko prekės ženklo kaina - 5 mln. eurų</t>
  </si>
  <si>
    <t>Metų orakulas: kuris ekonomistas tiksliausiai nuspėjo 2024</t>
  </si>
  <si>
    <t>Balandį Lietuva pasigamino 99 proc. suvartotos elektros</t>
  </si>
  <si>
    <t>Netrukus - dideli pokyčiai mokesčių mokėtojams: kiek teks patuštinti kišenes?</t>
  </si>
  <si>
    <t>Baltijos birža: tęsiasi Šiaulių banko išpardavimas</t>
  </si>
  <si>
    <t>„Artea“ banko vadovas investuotojui Lukui pažadų nedalina</t>
  </si>
  <si>
    <t>„Artea“ - naujas Šiaulių banko vardas</t>
  </si>
  <si>
    <t>Baltijos birža: „Artea“ fondas pirko „Artea“, obligacijų rinkoje - rekordas</t>
  </si>
  <si>
    <t>Baltijos biržose - stiprus išsipardavimas: Šiaulių bankas nustumtas žemiau 0,9 Eur, „Novaturas“ apkirptas 5%</t>
  </si>
  <si>
    <t>„Eika Asset Management“ investicijoms Lenkijoje pritraukė 7 mln. Eur</t>
  </si>
  <si>
    <t>Naujo Šiaulių banko prekės ženklo kaina - 5 mln. Eur</t>
  </si>
  <si>
    <t>„PST Group“ mažumos akcininkų grupė neprieštarauja HISK pasiūlytai kainai</t>
  </si>
  <si>
    <t>DIENOS PJŪVIS. Trumpo muitų karuselė - kada jis sustos?</t>
  </si>
  <si>
    <t>DIENOS PJŪVIS. Naujieji mokesčiai - kurie pasiūlymai gyventojams bus skaudžiausi?</t>
  </si>
  <si>
    <t>„Žiūriu į naują NT mokestį, ir turiu klausimą“ - gyventojams galvos skausmas dėl keičiamų mokesčių</t>
  </si>
  <si>
    <t>„Nesitaškykite mokesčių mokėtojų pinigais“ - ekspertai nebegali tylėti ir ragina valdžią atsibusti</t>
  </si>
  <si>
    <t>DIENOS PJŪVIS. Kainos smarkiai kyla - kas laukia gyventojų?</t>
  </si>
  <si>
    <t>Ekonomistė I. Genytė-Pikčienė apie mokesčių reformos „neliečiamuosius“: „Jei jau „metamės“ gynybai - visi sektoriai turi prisidėtų proporcingai“</t>
  </si>
  <si>
    <t>„Vos vienas žingsnis - ir būčiau praradusi 14 tūkst. eurų“: verslininkė įspėja apie pavojingą sukčių triuką</t>
  </si>
  <si>
    <t>Sukčiai gyventojus atakuoja laiškais - štai į kokias žinutes dabar turėtumėte reaguoti itin atidžiai</t>
  </si>
  <si>
    <t>Vieno bankų klientai turėtų suklusti - laikinai neveiks dalis paslaugų</t>
  </si>
  <si>
    <t>Sukčiai išnaudoja kiekvieną pasitaikiusią progą: šio banko klientams - raginimas pasisaugoti</t>
  </si>
  <si>
    <t>Šiaulių banko laukia svarbūs pokyčiai - tai galėtų įvykti jau gegužę</t>
  </si>
  <si>
    <t>Šiaulių banko grupė uždirbo rekordinį pelną ir ketina keisti pavadinimą</t>
  </si>
  <si>
    <t>Pablogėjo Šiaulių banko grupės veiklos rezultatai</t>
  </si>
  <si>
    <t>Sumažėjo Artea banko grupės pelnas</t>
  </si>
  <si>
    <t>Pikčienė: apribodama prekybą JAV pakiš koją pati sau</t>
  </si>
  <si>
    <t>Naujoje „Investuok Lietuvoje“ valdyboje - naujos pavardės, tarp jų ir garsios ekonomistės</t>
  </si>
  <si>
    <t>Lietuvos investicijų indeksas pernai augo 13</t>
  </si>
  <si>
    <t>Naujos algų kryptys kelia nerimą: tai - auganti tendencija</t>
  </si>
  <si>
    <t>Šiaulių banko tyrimas: lietuvių taupymo tikslai pasikeitė - pirmiausia automobiliai, o ne pensija</t>
  </si>
  <si>
    <t>Ar įvestas euras „suvalgė“ lietuvių pinigines? Štai, kas nutiko kainoms per 10 metų - lyginame su kaimynais</t>
  </si>
  <si>
    <t>Ekonomistai: mokesčių pakeitimai - kosmetiniai, bet trūksta vieno dalyko</t>
  </si>
  <si>
    <t>ELTA</t>
  </si>
  <si>
    <t>Finansų ekspertai primena: pasitikrinkite - dalis gyventojų pateikę pajamų deklaracijas gali susigrąžinti iki 300 eurų GPM</t>
  </si>
  <si>
    <t>Kai atostogoms santaupų neužtenka - kada verta rinktis poilsį išsimokėtinai?</t>
  </si>
  <si>
    <t>Šiaulių bankas ruošiasi pokyčiams - keis pavadinimą į „Artea“</t>
  </si>
  <si>
    <t>Artėja pokyčiai - Šiaulių bankas ketina keisti pavadinimą į „Artea“</t>
  </si>
  <si>
    <t>Didesnės materialinės gerovės link - kaip planuoti šeimos finansus 2025-aisiais?</t>
  </si>
  <si>
    <t>Sukčių taikiklyje - neatidūs keliautojai</t>
  </si>
  <si>
    <t>E. Džiugytė. Palūkanos - naujoji ekonomikos jėga: kaip investicijos neša naudą žmonėms ir valstybei</t>
  </si>
  <si>
    <t>Pasitikrinkite - dalis gyventojų pateikę pajamų deklaracijas gali susigrąžinti iki 300 eurų GPM</t>
  </si>
  <si>
    <t>Lietuviai pamiršta apie finansus naujųjų metų tikslams: tik 9 proc. visada nusimato biudžetą - ar priklausai jiems?</t>
  </si>
  <si>
    <t>Eglė Džiugytė. Vasara su intriga: ECB mažina palūkanas, doleris ritasi žemyn, pasaulis - kaip diena, taip staigmena</t>
  </si>
  <si>
    <t>E. Džiugytė: JAV-Kinijos tarifų karo „atostogos“: recesijos baimės atslūgo, bet netikrumas išlieka</t>
  </si>
  <si>
    <t>„Artea“ - naujas Šiaulių banko vardas ir veidas</t>
  </si>
  <si>
    <t>To stay within the 20% threshold, Invalda INVL Group sold some of its shares in Artea bank</t>
  </si>
  <si>
    <t>„Invalda INVL“ grupė pardavė „Artea“ banko akcijų, kad neperžengtų 20 proc. akcijų paketo ribos</t>
  </si>
  <si>
    <t>Invalda INVL plans dividends following profit of EUR 44.4 million</t>
  </si>
  <si>
    <t>44,4 mln. eurų pelno uždirbusi „Invalda INVL“ numato dividendus</t>
  </si>
  <si>
    <t>Šiaulių banko klientams - kritinis perspėjimas: vykstant svarbiems pokyčiams klientai gali susidurti su netikėtais iššūkiais</t>
  </si>
  <si>
    <t>ID kodą? Įsitikinkite, kad tvirtinate savo, o ne sukčių operaciją</t>
  </si>
  <si>
    <t>šiaulių bankas nuo gegužės pakeis pavadinimą</t>
  </si>
  <si>
    <t>предупреждение клиентам šiaulių bankаs: временно будет недоступна часть услуг</t>
  </si>
  <si>
    <t>įspėja „šiaulių banko“ klientus: laikinai neveiks dalis paslaugų</t>
  </si>
  <si>
    <t>įmonė jau mėnesį negali susigrąžinti pinigų – 45 tūkst. eurų pasiklydo tarp bankų lenkijoje ir lietuvoje</t>
  </si>
  <si>
    <t>šiaulių bankas с мая планирует сменить название: компания будет называться artea</t>
  </si>
  <si>
    <t>bertašiaus valdoma „vilvi group“ sieks įsigyti „marijampolės pieno konservus“</t>
  </si>
  <si>
    <t>nuo šiol šiaulių bankas vadinsis „artea“ – atskleidė, ko tikėtis klientams</t>
  </si>
  <si>
    <t>šiaulių bankas tampa „artea“</t>
  </si>
  <si>
    <t>šiaulių bankas сменит название на artea</t>
  </si>
  <si>
    <t>šiaulių bankas set to change name to artea bankas</t>
  </si>
  <si>
    <t>bankas įspėja apie plataus masto sukčiavimo ataką</t>
  </si>
  <si>
    <t>ekonomistai įvertino mokesčių reformą: individualios veiklos privalumų nelieka</t>
  </si>
  <si>
    <t>экономист объяснила, почему пошлины вряд ли оправдают ожидания трампа</t>
  </si>
  <si>
    <t>šiaulių bankas keis pavadinimą</t>
  </si>
  <si>
    <t>finansų ekspertai primena: pasitikrinkite – dalis gyventojų pateikę pajamų deklaracijas gali susigrąžinti iki 300 eurų</t>
  </si>
  <si>
    <t>ekonomistė – apie svarbų muitų poveikį jav: mažėja dolerio patrauklumas</t>
  </si>
  <si>
    <t>ekonomistai įvertino siūlymą didinti pvm: sąskaitoje pamatytum, kiek myli tėvynę</t>
  </si>
  <si>
    <t>банк artea: рост ввп литвы в этом году замедлится</t>
  </si>
  <si>
    <t>банк artea предупреждает: мошенники пытаются воспользоваться сменой названия</t>
  </si>
  <si>
    <t>„artea“ įspėja apie sukčius: bando pasinaudoti banko pavadinimo pakeitimu</t>
  </si>
  <si>
    <t>ekonomistė: derėtų pasimokyti iš estijos</t>
  </si>
  <si>
    <t>šiaulių banko pelnas šiemet smuko penktadaliu iki 17,7 mln. eurų</t>
  </si>
  <si>
    <t>šiaulių bankas svarsto dalį akcijų suteikti grupės darbuotojams</t>
  </si>
  <si>
    <t>šiaulių bankas keis pavadinimą į „artea“</t>
  </si>
  <si>
    <t>genytė-pikčienė: jav muitams stiprinant dolerį, šalies verslui bus sunkiau vykdyt eksportą</t>
  </si>
  <si>
    <t>lietuvos investicijų indeksas 2024 metais augo 7,3 proc.</t>
  </si>
  <si>
    <t>ragina neužkibti ant sukčių kabliuko: šie jau naudojasi banko „artea“ pavadinimo keitimu</t>
  </si>
  <si>
    <t>„artea“ tapusi šiaulių banko grupė per penkmetį klientų skaičių sieks išauginti iki 1 mln.</t>
  </si>
  <si>
    <t>šiaulių banko klientai turėtų suklusti – laikinai neveiks dalis paslaugų</t>
  </si>
  <si>
    <t>šiaulių bankas pakeitė pavadinimą į „artea“</t>
  </si>
  <si>
    <t>naujoje „investuok lietuvoje“ valdyboje – genytė-pikčienė, vizbaras</t>
  </si>
  <si>
    <t>ar europa gali išlošti iš donaldo trumpo grasinimų?</t>
  </si>
  <si>
    <t>šiaulių bankas „artea“ vardu pradės veikti nuo gegužės 5 d.</t>
  </si>
  <si>
    <t>vilkyškių pieninė įsigijo „marijampolės pieno konservų“ skolas šiaulių bankui</t>
  </si>
  <si>
    <t>statybų darbų lietuvoje vertė pernai augo 8 proc. iki 5,9 mlrd. eurų</t>
  </si>
  <si>
    <t>ekonomistė: trumpo sprendimai mažina jav dolerio kaip rezervinės valiutos patrauklumą</t>
  </si>
  <si>
    <t>„artea“ šiemet tikisi mažesnio grynojo pelno, po dvejų metų – beveik dukart didesnio</t>
  </si>
  <si>
    <t>„artea“: lietuvos bvp šiemet augs lėčiau – 2,7 proc.</t>
  </si>
  <si>
    <t>bankas perspėja savo klientus: sukčiai pradėjo atakuoti gyventojus laiškais</t>
  </si>
  <si>
    <t>„godumas atbukina instinktus“: ekonomistė indrė genytė-pikčienė davė patarimų investuotojams</t>
  </si>
  <si>
    <t>sukčiai atrado naują pinigų išviliojimo būdą: pinigų netenkama per kelias minutes</t>
  </si>
  <si>
    <t>vaidotas rūkas: dabartinis jav akcijų rinkų smukimas ilgalaikės grąžos paveikti neturėtų</t>
  </si>
  <si>
    <t>šiaulių bankas anuliavo 10,6 mln. vienetų savo akcijų, įsigys dar iki 7 mln.</t>
  </si>
  <si>
    <t>šiaulių bankas dividendams skirs 39,8 mln. eurų</t>
  </si>
  <si>
    <t>nustebino taikomas mokestis už sąskaitos likučio peržiūrą: „tai absurdas!“</t>
  </si>
  <si>
    <t>sukčių taikiklyje – neatidūs keliautojai: į ką svarbu atkreipti dėmesį prieš išvykstant</t>
  </si>
  <si>
    <t>„artea“ pelnas šiemet smuko ketvirtadaliu iki 32 mln. eurų</t>
  </si>
  <si>
    <t>reformuojant pensijų kaupimo sistemą „artea“ sieks išlaikyti antros pakopos fondų dalyvius</t>
  </si>
  <si>
    <t>vytautas sinius: „artea“ nori būti pirmas pasirinkimas gyventojams bei verslui</t>
  </si>
  <si>
    <t>indrė genytė-pikčienė: ekonomikos augimas yra solidus</t>
  </si>
  <si>
    <t>šio banko klientai turėtų suklusti – laikinai neveiks dalis paslaugų</t>
  </si>
  <si>
    <t>šiaulių banko grupės pelnas pernai augo 5 proc. iki 78,8 mln. eurų</t>
  </si>
  <si>
    <t>indrė genytė-pikčienė: „trumpo muitų karų saga tęsiasi – europai grasinama 30 proc. muitais“</t>
  </si>
  <si>
    <t>bankas įspėja apie plataus masto sukčiavimo ataką: gavę tokį laišką, nespauskite nuorodų</t>
  </si>
  <si>
    <t>šiaulių bankas siūlo 39,8 mln. eurų dividendų – 6,1 cento akcijai</t>
  </si>
  <si>
    <t>šiaulių bankas ruošiasi keisti pavadinimą</t>
  </si>
  <si>
    <t>„artea“ paskolino 22,5 mln. eurų „e energijos“ baterijų parkui</t>
  </si>
  <si>
    <t>„invalda invl“ pardavė dalį „artea“ banko akcijų</t>
  </si>
  <si>
    <t>banko „artea“ ekonomistė: skelbti metinės infliacijos piką ankstoka</t>
  </si>
  <si>
    <t>„artea“ mažina ekonomikos augimo prognozes iki 2,7 proc.</t>
  </si>
  <si>
    <t>pasipiktino požiūriu į klientus, kai bankas nuskaitė įmoką už pin kodo keitimą: „visiškas absurdas“</t>
  </si>
  <si>
    <t>šiaulių bankas ketina įsigyti dar 4,5 mln. vienetų savo akcijų</t>
  </si>
  <si>
    <t>pasitikrinkite: dalis gyventojų pateikę pajamų deklaracijas gali susigrąžinti iki 300 eurų gpm</t>
  </si>
  <si>
    <t>„visi stipriai finansiškai nukentės“: pristatytai mokesčių reformai – ekspertų kirtis</t>
  </si>
  <si>
    <t>kriptovaliutos ar akcijos: kokie turėtų būti pirmieji investavimo žingsniai?</t>
  </si>
  <si>
    <t>šiaulių bankas anksčiau laiko išpirko 20 mln. eurų obligacijų emisiją</t>
  </si>
  <si>
    <t>indėliai – infliacijai įveikti</t>
  </si>
  <si>
    <t>„artea“ bankas už 2,23 mln. eurų įsigijo savų akcijų</t>
  </si>
  <si>
    <t>šiaulių bankas vėl platins šimtamilijoninę obligacijų emisiją</t>
  </si>
  <si>
    <t>šiaulių bankas „artea“ vardu pradės veikti nuo gegužės 5-os</t>
  </si>
  <si>
    <t>bankas perspėja apie galimą sukčių suaktyvėjimą: patarė, kaip atpažinti apgaulę</t>
  </si>
  <si>
    <t>naujo šiaulių banko prekės ženklo kaina – 5 mln. eurų</t>
  </si>
  <si>
    <t>šiaulių bankas išplatino 300 mln. eurų obligacijų emisiją</t>
  </si>
  <si>
    <t>palūkanos mažėja, ar vis dar verta dėti indėlį?</t>
  </si>
  <si>
    <t>sukčiai praėjusią parą maustė ir įmones, ir gyventojus: susižėrė virš 40 tūkst. eurų</t>
  </si>
  <si>
    <t>vedate „smart-id“ kodą? įsitikinkite, kad tvirtinate savo, o ne sukčių operaciją</t>
  </si>
  <si>
    <t>lietuvos investicijų indeksas 2024: akcijos nukarūnavo investicijas į būstą nuomai</t>
  </si>
  <si>
    <t>metų orakulas: kuris ekonomistas tiksliausiai nuspėjo 2024-ųjų lietuvos bvp</t>
  </si>
  <si>
    <t>orientacija į itin stambias investicijas su 250 mln. eur parama: yra rizikos</t>
  </si>
  <si>
    <t>šiaulių bankas dėl savų akcijų supirkimų turi planą b</t>
  </si>
  <si>
    <t>baltijos birža: šiaulių bankas atvyko prie 1 eur vartų</t>
  </si>
  <si>
    <t>šiaulių bankas uždirbo 5% daugiau, keis pavadinimą</t>
  </si>
  <si>
    <t>baltijos birža: „ironiška“ šiaulių banko akcijų padėtis</t>
  </si>
  <si>
    <t>250 mln. eur itin stambioms investicijoms: yra rizikos</t>
  </si>
  <si>
    <t>baltijos birža: estai renkasi tarp dviejų biržos bankų, šiaulių bankas pasiekė 1 eur</t>
  </si>
  <si>
    <t>baltijos birža: norvegų analitikai numato mažesnį šiaulių banko pelną</t>
  </si>
  <si>
    <t>baltijos birža: estų pasiekimai ima stelbti šiaulių banko patrauklumą</t>
  </si>
  <si>
    <t>sukčiai nusitaikė į 1 banko klientus: įspėja visus lietuvos gyventojus neapsigauti</t>
  </si>
  <si>
    <t>dienos pjūvis. kokių atlyginimų pokyčių tikėtis šiemet: kurie sektoriai juos augina sparčiausiai?</t>
  </si>
  <si>
    <t>dienos pjūvis paskutinis žingsnis: kiek gyventojai mokės už būstą iš savo kišenės?</t>
  </si>
  <si>
    <t>dienos pjūvis. paskutinis žingsnis: kiek gyventojai mokės už būstą iš savo kišenės?</t>
  </si>
  <si>
    <t>prekybininkai jau laukia pensininkų pinigų: ką darys su kainomis ir prekėmis?</t>
  </si>
  <si>
    <t>ekonomistės prezidento kalboje pasigedo gilesnio žvilgsnio į ekonomiką, kritikos</t>
  </si>
  <si>
    <t>tūkstančiai gyventojų sulauks naujo mokesčio: ar tai pakeis liūdną lietuvos statistiką?</t>
  </si>
  <si>
    <t>netrukus – dideli pokyčiai mokesčių mokėtojams: kiek teks patuštinti kišenes?</t>
  </si>
  <si>
    <t>šiaulių bankas pakeitė pavadinimą: dalis paslaugų galėjo neveikti</t>
  </si>
  <si>
    <t>baltijos birža: tęsiasi šiaulių banko išpardavimas, byra dividendų siūlymai</t>
  </si>
  <si>
    <t>baltijos birža: šiaulių banko akcija „atgrojo“ savaitės nuostolius, „novaturas“ nėrė 18%</t>
  </si>
  <si>
    <t>baltijos birža: „artea“ akcija atsidūrė 10 mėnesių žemumose</t>
  </si>
  <si>
    <t>„artea“ skolina 22,5 mln. eur „e energijos“ baterijų parkui</t>
  </si>
  <si>
    <t>40 min.„artea“ banko vadovas investuotojui lukui pažadų nedalina</t>
  </si>
  <si>
    <t>„artea“ – naujas šiaulių banko vardas</t>
  </si>
  <si>
    <t>v. sinius: „artea“ nori būti pirmas pasirinkimas gyventojams bei verslui</t>
  </si>
  <si>
    <t>lukas investuoja: „artea“ bankui kelio atgal nebėra</t>
  </si>
  <si>
    <t>dalis biržos bendrovių didelės mokesčių reformos įtakos jų veiklai neįžvelgia</t>
  </si>
  <si>
    <t>audringi „metawood“ metai: pasikeitę akcininkai, nutrūkęs stambus užsakymas ir investicijos į žmones</t>
  </si>
  <si>
    <t>šiaulių bankas uždirbo 21% mažiau</t>
  </si>
  <si>
    <t>šiaulių bankas artimu metu tikisi grynųjų palūkanų pajamų atsigavimo</t>
  </si>
  <si>
    <t>baltijos birža: nusivylimas šiaulių banku</t>
  </si>
  <si>
    <t>„artea“ mažina ekonomikos augimo prognozes iki 2,7%</t>
  </si>
  <si>
    <t>baltijos birža: stambus pardavėjas prislėgė „artea“ banką</t>
  </si>
  <si>
    <t>mažiau uždirbęs „artea“ bando išsaugoti indėlius ir antros pakopos fondų dalyvius</t>
  </si>
  <si>
    <t>baltijos birža: per užsienio tarpininkus pardavinėjamos „artea“, vilkyškių pieninės akcijos</t>
  </si>
  <si>
    <t>lukas investuoja: nusipirkta obligacija bei nusiskundimai „artea“ ir „swedbank“</t>
  </si>
  <si>
    <t>„hisk“ vadovas: artimiausiais metais matome daug galimybių infrastruktūros sektoriuje</t>
  </si>
  <si>
    <t>baltijos birža: „artea“ banką stelbia atgijusi „telia lietuva“</t>
  </si>
  <si>
    <t>patraukli galimybė investuotojams: 9 % metinė grąža investuojant į 30 mln. vertės obligacijas</t>
  </si>
  <si>
    <t>lukas investuoja: net devyni obligacijų pasiūlymai, kaip išsirinkti?</t>
  </si>
  <si>
    <t>šiaulių bankas atskleidė naują pavadinimą</t>
  </si>
  <si>
    <t>baltijos birža: investuotojai įvertino naują šiaulių banko pavadinimą</t>
  </si>
  <si>
    <t>baltijos birža: prekybos aktyvumą palaiko „artea“ akcija</t>
  </si>
  <si>
    <t>baltijos birža: „artea“ atsigavimas ir išgelbėta investicinė sąskaita</t>
  </si>
  <si>
    <t>baltijos birža: „artea“ banko akcijas pardavinėja užsienietiškų tarpininkų klientai</t>
  </si>
  <si>
    <t>baltijos birža: „artea“ pigimas ir sujudimas „telia lietuvos“ prekyboje</t>
  </si>
  <si>
    <t>kaip investuotojams priimti sprendimus d. trumpo pasaulyje</t>
  </si>
  <si>
    <t>baltijos birža: „artea“ fondas pirko „artea“, obligacijų rinkoje – rekordas</t>
  </si>
  <si>
    <t>baltijos biržose – stiprus išsipardavimas: šiaulių bankas nustumtas žemiau 0,9 eur, „novaturas“ apkirptas 5%</t>
  </si>
  <si>
    <t>šiaulių bankas ketina keisti pavadinimą į bankas „artea“</t>
  </si>
  <si>
    <t>baltijos birža: šiaulių banko akcija pigo, analitikai laukia silpnesnių rezultatų</t>
  </si>
  <si>
    <t>baltijos birža: optimizmas šiaulių banko stovykloje</t>
  </si>
  <si>
    <t>„eika asset management“ investicijoms lenkijoje pritraukė 7 mln. eur</t>
  </si>
  <si>
    <t>kovą užfiksuota 0,4% mėnesio ir 4,1% metinė infliacija</t>
  </si>
  <si>
    <t>baltijos birža: „artea“ akcijos kaina nusimetė šių metų prieaugį</t>
  </si>
  <si>
    <t>baltijos birža: vasariškoje prekyboje brango „artea“ bankas</t>
  </si>
  <si>
    <t>naujo šiaulių banko prekės ženklo kaina – 5 mln. eur</t>
  </si>
  <si>
    <t>lukas investuoja: 10% palūkanos, kurių atsisakiau, klausimai dėl šiaulių banko ir „novaturo“</t>
  </si>
  <si>
    <t>obligacijos verslui atvėrė ir platesnes bankų finansavimo galimybes</t>
  </si>
  <si>
    <t>„pst group“ mažumos akcininkų grupė pritaria hisk pasiūlytai kainai</t>
  </si>
  <si>
    <t>atsakė, ar maisto prekių kainos toliau kils: „situacija nėra gera“</t>
  </si>
  <si>
    <t>paaiškino, kokia yra donaldo trumpo strategija: „pasaulis verčiasi aukštyn kojomis“</t>
  </si>
  <si>
    <t>dienos pjūvis. trumpo muitų karuselė – kada jis sustos?</t>
  </si>
  <si>
    <t>dienos pjūvis trumpo muitų karuselė – kada jis sustos?</t>
  </si>
  <si>
    <t>dienos pjūvis. naujieji mokesčiai – kurie pasiūlymai gyventojams bus skaudžiausi?</t>
  </si>
  <si>
    <t>„žiūriu į naują nt mokestį, ir turiu klausimą“ – gyventojams galvos skausmas dėl keičiamų mokesčių</t>
  </si>
  <si>
    <t>statybų darbų lietuvoje vertė pernai augo 8 proc.</t>
  </si>
  <si>
    <t>dienos pjūvis naujieji mokesčiai – kurie pasiūlymai gyventojams bus skaudžiausi?</t>
  </si>
  <si>
    <t>šiaulių bankas planuoja nuo gegužės keisti pavadinimą: bendrovė vadinsis „artea“</t>
  </si>
  <si>
    <t>„nesitaškykite mokesčių mokėtojų pinigais“ – ekspertai nebegali tylėti ir ragina valdžią atsibusti</t>
  </si>
  <si>
    <t>dienos pjūvis. kainos smarkiai kyla – kas laukia gyventojų?</t>
  </si>
  <si>
    <t>dienos pjūvis kainos smarkiai kyla – kas laukia gyventojų?</t>
  </si>
  <si>
    <t>šiaulių bankas galiausiai keičia savo pavadinimą</t>
  </si>
  <si>
    <t>genytė-pikčienė: jav tarifams sustiprinus dolerį, šalies verslui bus sunkiau vykdyti eksportą</t>
  </si>
  <si>
    <t>šiaulių banko grupės pelnas pernai augo 5 procentais</t>
  </si>
  <si>
    <t>dalis gyventojų nė nežino, kad gali gauti iki 300 eurų: primena, kokius veiksmus reikėtų atlikti</t>
  </si>
  <si>
    <t>ekonomistė i. genytė-pikčienė apie mokesčių reformos „neliečiamuosius“: „jei jau „metamės“ gynybai – visi sektoriai turi prisidėtų proporcingai“</t>
  </si>
  <si>
    <t>įvertino, kokius padarinius sukels d. trumpo sprendimai: „tai yra paradigmų griūtis“</t>
  </si>
  <si>
    <t>šiaulių bankas pavadinimą pakeis gegužės pradžioje</t>
  </si>
  <si>
    <t>„šiaulių bankas“ planuoja keisti pavadinimą</t>
  </si>
  <si>
    <t>„vos vienas žingsnis – ir būčiau praradusi 14 tūkst. eurų“: verslininkė įspėja apie pavojingą sukčių triuką</t>
  </si>
  <si>
    <t>sukčiai gyventojus atakuoja laiškais – siunčia pranešimus apie saugumo atnaujinimą</t>
  </si>
  <si>
    <t>vieno bankų klientai turėtų suklusti – laikinai neveiks dalis paslaugų</t>
  </si>
  <si>
    <t>jei naudojatės šiuo banku, turite apie tai žinoti: nuo pirmadienio skelbia svarbų pokytį</t>
  </si>
  <si>
    <t>sukčiai išnaudoja kiekvieną pasitaikiusią progą: šio banko klientams – raginimas pasisaugoti</t>
  </si>
  <si>
    <t>įspėja apie plataus masto sukčiavimo ataką: šio banko klientams vertėtų pasisaugoti</t>
  </si>
  <si>
    <t>naujas pavadinimas „artea“ sujungia ir modernumą, ir lietuviškas banko šaknis</t>
  </si>
  <si>
    <t>šiaulių banko laukia svarbūs pokyčiai – tai galėtų įvykti jau gegužę</t>
  </si>
  <si>
    <t>sukčiai gyventojus atakuoja laiškais – štai į kokias žinutes dabar turėtumėte reaguoti itin atidžiai</t>
  </si>
  <si>
    <t>šiaulių banko grupė uždirbo rekordinį pelną ir ketina keisti pavadinimą »</t>
  </si>
  <si>
    <t>pablogėjo šiaulių banko grupės veiklos rezultatai »</t>
  </si>
  <si>
    <t>sumažėjo artea banko grupės pelnas »</t>
  </si>
  <si>
    <t>ekonomistė genytė-pikčienė: apribodama prekybą jav pakiš koją pati sau</t>
  </si>
  <si>
    <t>naujoje „investuok lietuvoje“ valdyboje – naujos pavardės, tarp jų ir garsios ekonomistės</t>
  </si>
  <si>
    <t>lietuvos investicijų indeksas pernai augo 13-tus metus iš eilės</t>
  </si>
  <si>
    <t>ekonomistai: skelbti metinės infliacijos piką ankstoka</t>
  </si>
  <si>
    <t>pakomentavo, kaip irano konfliktas gali atsiliepti degalų kainoms</t>
  </si>
  <si>
    <t>įspėja: šiame banke laikinai neveiks dalis paslaugų</t>
  </si>
  <si>
    <t>ekonomistai: lietuvos bvp augimas yra solidus</t>
  </si>
  <si>
    <t>naujos algų kryptys kelia nerimą: tai – auganti tendencija</t>
  </si>
  <si>
    <t>poilsis lietuvoje ar užsienyje: ką rinktis norint sutaupyti?</t>
  </si>
  <si>
    <t>ekspertė: ar jav smūgis paveiks lietuvos ekonomiką?</t>
  </si>
  <si>
    <t>ekonomistai: brangs ne tik kiaušiniai</t>
  </si>
  <si>
    <t>povilauskas: atlyginimų augimas čia spartesnis negu infliacija, bet intriga išlieka</t>
  </si>
  <si>
    <t>atostogų biudžeto planavimas: už kiek šiemet galima pailsėti palangoje, turkijoje ir ispanijoje?</t>
  </si>
  <si>
    <t>šiaulių banko tyrimas: lietuvių taupymo tikslai pasikeitė – pirmiausia automobiliai, o ne pensija</t>
  </si>
  <si>
    <t>vardą keisti planuojantis šiaulių bankas perspėja apie sukčių suaktyvėjimą</t>
  </si>
  <si>
    <t>šiaulių bankas planuoja nuo gegužės keisti pavadinimą</t>
  </si>
  <si>
    <t>vedate smart-id kodą? įsitikinkite, kad tvirtinate savo, o ne sukčių operaciją</t>
  </si>
  <si>
    <t>dalis gyventojų nežino, kad gali gauti iki 300 eurų</t>
  </si>
  <si>
    <t>lietuva eurą įsivedė prieš 10 metų. o kaip kainos? palygino su lenkija</t>
  </si>
  <si>
    <t>smulkios išlaidos margučių dažams ir šokoladiniams kiaušiniams gali tapti tikru galvos skausmu ateityje: į ką atkreipti dėmesį?</t>
  </si>
  <si>
    <t>„šiaulių bankui“ keičiant pavadinimą į „artea“ laikinai neveiks dalis paslaugų</t>
  </si>
  <si>
    <t>„artea“ banko paskyra buvo suklastota</t>
  </si>
  <si>
    <t>nukentėjo įmonės</t>
  </si>
  <si>
    <t>budbergytė: pvm didinimo keliu negalime eiti ir neisime</t>
  </si>
  <si>
    <t>genytė-pikčienė: išmokas gaunantys bedarbiai turėtų atlikti privalomąją karinę tarnybą</t>
  </si>
  <si>
    <t>mokestinių pakeitimų finišas: kiek teks paploninti pinigines?</t>
  </si>
  <si>
    <t>kodėl bankas keičia savo pavadinimą?</t>
  </si>
  <si>
    <t>ekonomistė: nesinorėtų, kad valstybė būtų valdoma protestais</t>
  </si>
  <si>
    <t>įvardijo, ko pasigedo ekonomistai metiniame nausėdos pranešime</t>
  </si>
  <si>
    <t>ekonomistai: mokesčių pakeitimai – kosmetiniai, bet trūksta vieno dalyko</t>
  </si>
  <si>
    <t>„artea“ bankas įspėja apie plataus masto sukčiavimo ataką: sukčiai apsimesdami banku siunčia melagingus el. laiškus</t>
  </si>
  <si>
    <t>artea bank posts nearly €32mn net profit in h1</t>
  </si>
  <si>
    <t>kai atostogoms santaupų neužtenka – kada verta rinktis poilsį išsimokėtinai?</t>
  </si>
  <si>
    <t>šiaulių banko grupė dividendais išmokės pusę pelno</t>
  </si>
  <si>
    <t>„artea“ suteikė 22,5 mln. eurų paskolą „e energija“ statomam baterijų parkui</t>
  </si>
  <si>
    <t>finansų ekspertai primena: pasitikrinkite – dalis gyventojų pateikę pajamų deklaracijas gali susigrąžinti iki 300 eurų gpm</t>
  </si>
  <si>
    <t>didesnės materialinės gerovės link – kaip planuoti šeimos finansus 2025-aisiais?</t>
  </si>
  <si>
    <t>šiaulių banko grupės pensijų fondų klientų investicinė grąža per metus išaugo 59 proc.</t>
  </si>
  <si>
    <t>„artea“ mažina ekonomikos plėtros prognozes, bet lietuva pajėgi suvaldyti grėsmes</t>
  </si>
  <si>
    <t>artėja pokyčiai – šiaulių bankas ketina keisti pavadinimą į „artea“</t>
  </si>
  <si>
    <t>„artea“ bankas klientus prašo būti budrius</t>
  </si>
  <si>
    <t>kvietimas į žiniasklaidos pusryčius su indre genyte-pikčiene</t>
  </si>
  <si>
    <t>vardą keisti planuojantis šiaulių bankas perspėja apie galimą sukčių suaktyvėjimą</t>
  </si>
  <si>
    <t>nauja dovanojimo tendencija: buitinę techniką ir „vokelius“ keičia investicinės dovanos</t>
  </si>
  <si>
    <t>lietuviai kasmet praranda apie 100 mln. eurų perkamosios galios: kaip apsaugoti savo lėšas?</t>
  </si>
  <si>
    <t>šiaulių bankas jau gegužę taps „artea“</t>
  </si>
  <si>
    <t>siekdami naujųjų metų tikslų lietuviai pamiršta apie finansus: tik 9 proc. tam visada nusimato biudžetą</t>
  </si>
  <si>
    <t>šiaulių bankas ruošiasi pokyčiams – keis pavadinimą į „artea“</t>
  </si>
  <si>
    <t>vedate smart-id kodą? įsitikinkite, kad nepatvirtinate sukčių operacijos</t>
  </si>
  <si>
    <t>kaip planuoti išlaidas sveikatai? penki naudingi patarimai</t>
  </si>
  <si>
    <t>šiaulių bankas primena apie artėjančius pokyčius</t>
  </si>
  <si>
    <t>sukčių taikiklyje – neatidūs keliautojai</t>
  </si>
  <si>
    <t>e. džiugytė. palūkanos – naujoji ekonomikos jėga: kaip investicijos neša naudą žmonėms ir valstybei</t>
  </si>
  <si>
    <t>pasitikrinkite – dalis gyventojų pateikę pajamų deklaracijas gali susigrąžinti iki 300 eurų gpm</t>
  </si>
  <si>
    <t>lietuviai pamiršta apie finansus naujųjų metų tikslams: tik 9 proc. visada nusimato biudžetą – ar priklausai jiems?</t>
  </si>
  <si>
    <t>atsisveikinkite su pinigine: kasdienybę užkariauja nauja mada, prie kurios prisitaiko net skeptikai</t>
  </si>
  <si>
    <t>šiaulių banko grupės pensijų fondų klientų investicinė grąža per metus išaugo net 59 proc.</t>
  </si>
  <si>
    <t>„artea“ bankas įspėja klientus</t>
  </si>
  <si>
    <t>sukčiai naudojasi naujuoju „artea“ banko pavadinimu</t>
  </si>
  <si>
    <t>eglė džiugytė. vasara su intriga: ecb mažina palūkanas, doleris ritasi žemyn, pasaulis – kaip diena, taip staigmena</t>
  </si>
  <si>
    <t>e. džiugytė: jav–kinijos tarifų karo „atostogos“: recesijos baimės atslūgo, bet netikrumas išlieka</t>
  </si>
  <si>
    <t>koks vaizdas pro langą jums kainuos brangiausiai?</t>
  </si>
  <si>
    <t>„artea“ – naujas šiaulių banko vardas ir veidas</t>
  </si>
  <si>
    <t>i. genytė-pikčienė: prekybos karai prasideda: kaip tai paveiks pasaulio, europos ir lietuvos ekonomiką?</t>
  </si>
  <si>
    <t>analitikai: brangusios paslaugos užgožė sezoniškumo įtaką infliacijai</t>
  </si>
  <si>
    <t>kritinis banko perspėjimas kiekvienam: prieš lietuvius vykdoma plataus masto ataka, būtina reaguoti tučtuojau</t>
  </si>
  <si>
    <t>teta paliko jam viską, bet bankas pasiėmė paskutinius 10 eurų: paveldėtojas liko su klausimais ir be pinigų</t>
  </si>
  <si>
    <t>iš panevėžio gyventojo sąskaitos pinigai pervesti į lenkijoje registruoto banko sąskaitą</t>
  </si>
  <si>
    <t>kaune sukčiai apgavo įmonės buhalterę ir pasisavino 15 tūkst. eurų</t>
  </si>
  <si>
    <t>staigmena jūsų banko sąskaitoje: įsigalioja nauja tvarka, banko atstovai pasakė viską, ką privalu žinoti kiekvienam</t>
  </si>
  <si>
    <t>finansinis triukas ar spąstai? kai atostogoms santaupų neužtenka, kada verta rinktis poilsį išsimokėtinai?</t>
  </si>
  <si>
    <t>už kiek šiemet galima pailsėti palangoje, turkijoje ir ispanijoje?</t>
  </si>
  <si>
    <t>atostogos baigiasi ašaromis: specialistė atskleidė, kaip sukčiai masiškai apgaudinėja keliautojus</t>
  </si>
  <si>
    <t>atostogos palangoje, turkijoje ir ispanijoje: kiek šiemet pinigų prireiks?</t>
  </si>
  <si>
    <t>to stay within the 20% threshold, invalda invl group sold…</t>
  </si>
  <si>
    <t>„invalda invl“ grupė pardavė „artea“ banko…</t>
  </si>
  <si>
    <t>situacija artėja prie katastrofinės ribos: suklusti turėtų kiekvienas, kuris naudojasi bankų paslaugomis</t>
  </si>
  <si>
    <t>ekonomistai: skelbti metinės infliacijos piką ankstoka, bet gali sulėtėti prekių infliacija</t>
  </si>
  <si>
    <t>банк artea просит клиентов быть бдительными</t>
  </si>
  <si>
    <t>svarbus perspėjimas kiekvienam iš mūsų: vos viena klaida gali kainuoti visas gyvenimo santaupas</t>
  </si>
  <si>
    <t>bankas keičia pavadinimą: dalis paslaugų neveiks, gali kilti nepatogumų, pasakė viską, kas svarbiausia</t>
  </si>
  <si>
    <t>šiaulių bankas: laikinai neveiks dalis paslaugų</t>
  </si>
  <si>
    <t>materialinė gerovė prasideda nuo planavimo</t>
  </si>
  <si>
    <t>didesnės materialinės gerovės link: ekspertai pasakė, kaip planuoti šeimos finansus 2025 metais</t>
  </si>
  <si>
    <t>pasiruošimas šventei gali tapti nemenka našta jūsų biudžetui</t>
  </si>
  <si>
    <t>šiaulių bankas tampa „artea“: kokie pokyčiai laukia</t>
  </si>
  <si>
    <t>invalda invl plans dividends following profit of eur 44.4…</t>
  </si>
  <si>
    <t>44,4 mln. eurų pelno uždirbusi „invalda invl“ numato…</t>
  </si>
  <si>
    <t>šiaulių bankas „artea“ taps gegužės pradžioje</t>
  </si>
  <si>
    <t>kiekvienam žmogui svarbu pasirūpinti santaupomis, tačiau lietuviai kasmet praranda apie 100 mln. eurų perkamosios galios, pasakė, kaip apsaugoti savo lėšas</t>
  </si>
  <si>
    <t>nuo gegužės šiaulių bankas taps „artea“</t>
  </si>
  <si>
    <t>šiaulių banko klientams – kritinis perspėjimas: vykstant svarbiems pokyčiams klientai gali susidurti su netikėtais iššūkiais</t>
  </si>
  <si>
    <t>šiaulių bankas ketina keisti pavadinimą</t>
  </si>
  <si>
    <t>šiaulių bankas zmieni nazwę</t>
  </si>
  <si>
    <t>i. genytė-pikčienė: jav tarifams sustiprinus dolerį, šalies verslui bus sunkiau vykdyti eksportą</t>
  </si>
  <si>
    <t>siekdami naujųjų metų tikslų lietuviai apie pinigus pamiršta</t>
  </si>
  <si>
    <t>vedant smart-id kodą įsitikinkite, kad tvirtinate ne sukčių operaciją</t>
  </si>
  <si>
    <t>tai jau galima prilyginti katastrofai: kritinės svarbos perspėjimą siunčia vienas iš šalies bankų, reaguoti būtina nedelsiant</t>
  </si>
  <si>
    <t>A</t>
  </si>
  <si>
    <t>Artea, Šiaul</t>
  </si>
  <si>
    <t>Topic 1: Banko pavadinimo keitimas
Sentiment 1: Positive
Topic 2: Klientų paslaugų tęstinumas
Sentiment 2: Positive
Topic 3: Strateginiai pokyčiai ir ambicijos
Sentiment 3: Positive</t>
  </si>
  <si>
    <t>Topic 1: Переименование Šiaulių bankas в Artea
Sentiment 1: Positive
Topic 2: Обновление информационных систем и временные ограничения на услуги
Sentiment 2: Negative
Topic 3: Рекомендации банка по выполнению операций заранее
Sentiment 3: Positive</t>
  </si>
  <si>
    <t>Topic 1: Pavadinimo keitimas į „Artea“
Sentiment 1: Positive
Topic 2: Paslaugų neveikimas per atnaujinimus
Sentiment 2: Negative
Topic 3: Klientų rekomendacijos dėl operacijų planavimo
Sentiment 3: Neutral</t>
  </si>
  <si>
    <t>Topic 1: Lėšų pervedimo problemos
Sentiment 1: Negative
Topic 2: Banko „Artea“ reikalavimai dėl dokumentų
Sentiment 2: Negative
Topic 3: Kliento nusivylimas ir bankų atsakomybė
Sentiment 3: Negative</t>
  </si>
  <si>
    <t>Topic 1: Переименование банка в Artea
Sentiment 1: Positive
Topic 2: Объединение различных торговых знаков
Sentiment 2: Positive
Topic 3: Изменение визуальной символики
Sentiment 3: Positive</t>
  </si>
  <si>
    <t>Topic 1: Vilvi Group's acquisition of claims against Marijampolės pieno konservai and Lukšių pieninė
Sentiment 1: Positive
Topic 2: Financial struggles of Marijampolės pieno konservai
Sentiment 2: Negative
Topic 3: Gintaras Bertašius's plans to acquire 100% of Marijampolės pieno konservai shares
Sentiment 3: Positive</t>
  </si>
  <si>
    <t>Topic 1: Pavadinimo keitimas į „Artea“
Sentiment 1: Positive
Topic 2: Klientų pasitikėjimas ir paslaugų išsaugojimas
Sentiment 2: Positive
Topic 3: Strateginiai pokyčiai ir ateities planai
Sentiment 3: Positive</t>
  </si>
  <si>
    <t>Topic 1: Brand Name Change to Artea
Sentiment 1: Positive
Topic 2: Collaboration with Tesonet and Synthesis Consulting Group
Sentiment 2: Positive
Topic 3: Unification of Multiple Brands under Artea
Sentiment 3: Positive</t>
  </si>
  <si>
    <t>Topic 1: Переименование банка на Artea
Sentiment 1: Positive
Topic 2: Стратегическая трансформация банка
Sentiment 2: Positive
Topic 3: Внедрение облачных технологий
Sentiment 3: Positive</t>
  </si>
  <si>
    <t xml:space="preserve">Topic 1: Rebranding to Artea Bankas  
Sentiment 1: Positive  
Topic 2: Strategic initiative for transformation  
Sentiment 2: Positive  
Topic 3: Implementation of a modern banking platform  
Sentiment 3: Positive  </t>
  </si>
  <si>
    <t>Topic 1: Sukčiavimo ataka
Sentiment 1: Negative
Topic 2: Banko saugumo patarimai
Sentiment 2: Positive
Topic 3: Klientų informavimas
Sentiment 3: Positive</t>
  </si>
  <si>
    <t>Topic 1: Mokestinių pakeitimų planas
Sentiment 1: Negative
Topic 2: Gynybos finansavimas
Sentiment 2: Neutral
Topic 3: Pelno mokesčio kėlimas
Sentiment 3: Negative</t>
  </si>
  <si>
    <t>Topic 1: Введение пошлин на товары
Sentiment 1: Negative
Topic 2: Укрепление доллара
Sentiment 2: Negative
Topic 3: Инфляция и процентные ставки
Sentiment 3: Negative</t>
  </si>
  <si>
    <t>Topic 1: Prekių ženklo keitimas
Sentiment 1: Positive
Topic 2: Banko strategija ir transformacija
Sentiment 2: Positive
Topic 3: Klientų patirtis ir paslaugų teikimas
Sentiment 3: Positive</t>
  </si>
  <si>
    <t>Topic 1: Gyventojų pajamų deklaracijų pateikimas
Sentiment 1: Positive
Topic 2: GPM lengvatų nauda
Sentiment 2: Positive
Topic 3: VMI informacija ir konsultacijos
Sentiment 3: Positive</t>
  </si>
  <si>
    <t>Topic 1: JAV dolerio stabilumas
Sentiment 1: Negative
Topic 2: D. Trumpo muitų strategija
Sentiment 2: Negative
Topic 3: Europos Komisijos derybų pozicija
Sentiment 3: Positive</t>
  </si>
  <si>
    <t>Topic 1: PVM increase proposal
Sentiment 1: Negative
Topic 2: Economic experts' opinions on tax reform
Sentiment 2: Positive
Topic 3: Impact on low-income individuals
Sentiment 3: Negative</t>
  </si>
  <si>
    <t>Topic 1: Прогноз роста ВВП Литвы
Sentiment 1: Neutral
Topic 2: Влияние торговых войн на Литву
Sentiment 2: Positive
Topic 3: Рост инфляции и его причины
Sentiment 3: Negative</t>
  </si>
  <si>
    <t>Topic 1: Мошенничество с использованием нового названия банка
Sentiment 1: Negative
Topic 2: Призыв банка Artea к бдительности клиентов
Sentiment 2: Positive
Topic 3: Блокировка мошеннических сайтов
Sentiment 3: Positive</t>
  </si>
  <si>
    <t>Topic 1: Sukčiavimas ir sukčių laiškai
Sentiment 1: Negative
Topic 2: Klientų informavimas ir budrumas
Sentiment 2: Positive
Topic 3: Banko pavadinimo keitimas ir jo poveikis
Sentiment 3: Neutral</t>
  </si>
  <si>
    <t>Topic 1: Lietuvos bendrasis vidaus produktas (BVP) augimas
Sentiment 1: Positive
Topic 2: Ekonominės rizikos ir neapibrėžtumas
Sentiment 2: Negative
Topic 3: Darbo rinkos dinamiškumas ir atlyginimų augimas
Sentiment 3: Positive</t>
  </si>
  <si>
    <t>Topic 1: Banko pelnas
Sentiment 1: Negative
Topic 2: Strateginis pokytis į „Artea“
Sentiment 2: Positive
Topic 3: Paskolų ir indėlių portfelio augimas
Sentiment 3: Positive</t>
  </si>
  <si>
    <t>Topic 1: Šiaulių banko akcijų supirkimas ir anuliavimas
Sentiment 1: Positive
Topic 2: Dividendų paskirstymas akcininkams
Sentiment 2: Positive
Topic 3: Banko finansiniai rezultatai ir pelno augimas
Sentiment 3: Positive</t>
  </si>
  <si>
    <t>Topic 1: Banko pavadinimo keitimas į „Artea“
Sentiment 1: Positive
Topic 2: Banko transformacija ir modernizacija
Sentiment 2: Positive
Topic 3: Klientų įsipareigojimas ir artumas
Sentiment 3: Positive</t>
  </si>
  <si>
    <t>Topic 1: Trade Tariffs and Economic Impact
Sentiment 1: Negative
Topic 2: Strengthening of the Dollar
Sentiment 2: Negative
Topic 3: U.S. Trade Deficit and Inflation
Sentiment 3: Negative</t>
  </si>
  <si>
    <t>Topic 1: Lietuvos investicijų indeksas
Sentiment 1: Positive
Topic 2: Nekilnojamojo turto (NT) rinka
Sentiment 2: Neutral
Topic 3: Investicinių fondų augimas
Sentiment 3: Positive</t>
  </si>
  <si>
    <t>Topic 1: Booking.com monopoly criticism
Sentiment 1: Negative
Topic 2: Šiškauskienė's statements
Sentiment 2: Negative
Topic 3: Expert evaluation of Ruginienė's visits to Russia
Sentiment 3: Neutral</t>
  </si>
  <si>
    <t>Topic 1: Brand Name Change to Artea
Sentiment 1: Positive
Topic 2: Growth Strategy and Client Expansion
Sentiment 2: Positive
Topic 3: Technological Upgrades and Service Continuity
Sentiment 3: Positive</t>
  </si>
  <si>
    <t>Topic 1: Banko pavadinimo keitimas
Sentiment 1: Positive
Topic 2: Paslaugų neveikimas
Sentiment 2: Negative
Topic 3: Klientų informavimas ir atsiprašymas
Sentiment 3: Positive</t>
  </si>
  <si>
    <t>Topic 1: Brand Name Change to Artea
Sentiment 1: Positive
Topic 2: Modernization of Banking Services
Sentiment 2: Positive
Topic 3: Strategic Importance of the Change
Sentiment 3: Positive</t>
  </si>
  <si>
    <t>Topic 1: New Board Members of "Investuok Lietuvoje"
Sentiment 1: Positive
Topic 2: Goals for Investment Growth in Lithuania
Sentiment 2: Positive
Topic 3: Changes to Agency's Statutes
Sentiment 3: Positive</t>
  </si>
  <si>
    <t>Topic 1: Trampo grasinimai muitais
Sentiment 1: Negative
Topic 2: Ekonomikos judėjimo krypties pokyčiai
Sentiment 2: Neutral
Topic 3: Augančios išlaidos pragyvenimui
Sentiment 3: Negative</t>
  </si>
  <si>
    <t>Topic 1: Banko pavadinimo keitimas į „Artea“
Sentiment 1: Positive
Topic 2: Strateginis banko pokytis ir modernizacija
Sentiment 2: Positive
Topic 3: Banko plėtros planai ir klientų skaičiaus didinimas
Sentiment 3: Positive</t>
  </si>
  <si>
    <t>Topic 1: Vilkyškių pieninės reikalavimo teisės įsigijimas
Sentiment 1: Positive
Topic 2: Teismų sprendimas dėl MPK savininko testamentų
Sentiment 2: Positive
Topic 3: MPK įsipareigojimų sumažinimas
Sentiment 3: Positive</t>
  </si>
  <si>
    <t>Topic 1: Statybos sektoriaus augimas
Sentiment 1: Positive
Topic 2: Viešosios investicijos į infrastruktūrą
Sentiment 2: Positive
Topic 3: Statybos medžiagų kainos ir atlyginimų augimas
Sentiment 3: Neutral</t>
  </si>
  <si>
    <t>Topic 1: Banko pelno prognozės
Sentiment 1: Neutral
Topic 2: Investicijos į veiklos plėtrą
Sentiment 2: Positive
Topic 3: Nuosavo kapitalo grąža
Sentiment 3: Negative</t>
  </si>
  <si>
    <t>Topic 1: Lietuvos BVP augimas
Sentiment 1: Positive
Topic 2: Infliacija ir palūkanų normos
Sentiment 2: Neutral
Topic 3: Darbo rinka ir nedarbo lygis
Sentiment 3: Negative</t>
  </si>
  <si>
    <t>Topic 1: Sukčiavimo laiškai
Sentiment 1: Negative
Topic 2: Klientų informavimas
Sentiment 2: Positive
Topic 3: Kibernetinis saugumas
Sentiment 3: Positive</t>
  </si>
  <si>
    <t>Topic 1: Grynojo pelno prognozė
Sentiment 1: Negative
Topic 2: Pelno augimo viltys
Sentiment 2: Positive
Topic 3: Lietuviško kapitalo bankas „Artea“
Sentiment 3: Neutral</t>
  </si>
  <si>
    <t>Topic 1: Investavimo švietimas
Sentiment 1: Positive
Topic 2: Ekonomistės patirtys
Sentiment 2: Neutral
Topic 3: Rinkų rizikos ir naudos
Sentiment 3: Neutral</t>
  </si>
  <si>
    <t>Topic 1: Vilkyškių pieninė acquisition
Sentiment 1: Positive
Topic 2: Marijampolės pieno konservų debts
Sentiment 2: Negative
Topic 3: Šiaulių bank involvement
Sentiment 3: Neutral</t>
  </si>
  <si>
    <t>Topic 1: Sukčių veikla ir apgaulės metodai
Sentiment 1: Negative
Topic 2: Saugumo patarimai gyventojams
Sentiment 2: Positive
Topic 3: „Artea“ banko iniciatyvos prieš sukčių svetaines
Sentiment 3: Positive</t>
  </si>
  <si>
    <t>Topic 1: Rinkų svyravimai
Sentiment 1: Neutral
Topic 2: Ilgalaikė investavimo strategija
Sentiment 2: Positive
Topic 3: Diversifikacija investicijų portfelyje
Sentiment 3: Positive</t>
  </si>
  <si>
    <t>Topic 1: Šiaulių bankas
Sentiment 1: Positive
Topic 2: Akcijų anuliavimas
Sentiment 2: Positive
Topic 3: Akcijų įsigijimas
Sentiment 3: Positive</t>
  </si>
  <si>
    <t>Topic 1: Šiaulių bankas dividendai
Sentiment 1: Positive
Topic 2: Grynojo pelno augimas
Sentiment 2: Positive
Topic 3: Akcijų kaina
Sentiment 3: Neutral</t>
  </si>
  <si>
    <t>Topic 1: Mokestis už PIN kodo keitimą
Sentiment 1: Negative
Topic 2: Klientų požiūris į banką
Sentiment 2: Negative
Topic 3: Alternatyvų egzistavimas
Sentiment 3: Positive</t>
  </si>
  <si>
    <t>Topic 1: Fiktyvios paslaugos ir sukčiavimas
Sentiment 1: Negative
Topic 2: Atsakingas informacijos vertinimas
Sentiment 2: Positive
Topic 3: Valiutų keitimo rizikos
Sentiment 3: Negative</t>
  </si>
  <si>
    <t>Topic 1: Veiklos pelnas
Sentiment 1: Negative
Topic 2: Grynosios palūkanų pajamos
Sentiment 2: Negative
Topic 3: Klientų indėlių portfelis
Sentiment 3: Positive</t>
  </si>
  <si>
    <t>Topic 1: Lėšų nutekėjimai
Sentiment 1: Negative
Topic 2: Pirmojo pusmečio rezultatai
Sentiment 2: Neutral
Topic 3: Scenarijų modeliavimas
Sentiment 3: Positive</t>
  </si>
  <si>
    <t>Topic 1: Banko įvaizdžio atnaujinimas
Sentiment 1: Positive
Topic 2: Technologinių sistemų atnaujinimas
Sentiment 2: Positive
Topic 3: Prekės ženklo pavadinimo pasirinkimas
Sentiment 3: Positive</t>
  </si>
  <si>
    <t>Topic 1: Banko pavadinimo keitimas
Sentiment 1: Positive
Topic 2: Technologinės platformos keitimas
Sentiment 2: Positive
Topic 3: Transformaciniai pokyčiai
Sentiment 3: Positive</t>
  </si>
  <si>
    <t>Topic 1: BVP augimas
Sentiment 1: Positive
Topic 2: Pramonės produkcijos augimas
Sentiment 2: Positive
Topic 3: Vartojimo augimas
Sentiment 3: Positive</t>
  </si>
  <si>
    <t>Topic 1: Interneto banko ir mobiliosios programėlės atnaujinimas
Sentiment 1: Neutral
Topic 2: Laikini paslaugų sutrikimai
Sentiment 2: Negative
Topic 3: Klientų atsiprašymas ir rekomendacijos
Sentiment 3: Positive</t>
  </si>
  <si>
    <t>Topic 1: Metinis augimas
Sentiment 1: Positive
Topic 2: Lietuvos įmonių akcijų kainų šuolis
Sentiment 2: Positive
Topic 3: Investicija būsto nuomai
Sentiment 3: Neutral</t>
  </si>
  <si>
    <t>Topic 1: Grupės pajamos
Sentiment 1: Positive
Topic 2: Paslaugų ir komisinių pajamos
Sentiment 2: Positive
Topic 3: Palūkanų pajamos
Sentiment 3: Neutral</t>
  </si>
  <si>
    <t>Topic 1: D.Trumpo derybiniai triukai
Sentiment 1: Negative
Topic 2: Prekybos su JAV poveikis ES ekonomikai
Sentiment 2: Neutral
Topic 3: Lietuvos ūkio priklausomybė nuo JAV rinkos
Sentiment 3: Neutral</t>
  </si>
  <si>
    <t>Topic 1: Sukčiavimo atvejai
Sentiment 1: Negative
Topic 2: Apsaugos priemonės
Sentiment 2: Positive
Topic 3: „Artea“ banko komunikacija
Sentiment 3: Positive</t>
  </si>
  <si>
    <t>Topic 1: Akcijų anuliavimas
Sentiment 1: Neutral
Topic 2: Įstatinio kapitalo mažinimas
Sentiment 2: Neutral
Topic 3: Papildomas akcijų supirkimas
Sentiment 3: Positive</t>
  </si>
  <si>
    <t>Topic 1: Šiaulių bankas
Sentiment 1: Positive
Topic 2: Dividendai
Sentiment 2: Positive
Topic 3: Grynojo pelno augimas
Sentiment 3: Positive</t>
  </si>
  <si>
    <t>Topic 1: Banko pavadinimo keitimas
Sentiment 1: Positive
Topic 2: Strateginė transformacija
Sentiment 2: Positive
Topic 3: Klientų paslaugų tęstinumas
Sentiment 3: Positive</t>
  </si>
  <si>
    <t>Topic 1: Baterijų energijos kaupimo projektas
Sentiment 1: Positive
Topic 2: Naujausios technologijos integracija
Sentiment 2: Positive
Topic 3: Sisteminis poveikis energetikos sistemai
Sentiment 3: Positive</t>
  </si>
  <si>
    <t>Topic 1: Akcijų anuliavimas
Sentiment 1: Neutral
Topic 2: Įstatinio kapitalo sumažinimas
Sentiment 2: Neutral
Topic 3: Sandoris ne biržoje
Sentiment 3: Neutral</t>
  </si>
  <si>
    <t>Topic 1: Annual Inflation Peak
Sentiment 1: Negative
Topic 2: Economic Forecast
Sentiment 2: Neutral
Topic 3: Comparative Base for Inflation
Sentiment 3: Neutral</t>
  </si>
  <si>
    <t>Topic 1: Lietuvos ekonomikos plėtros scenarijus
Sentiment 1: Neutral
Topic 2: Tvari ir subalansuota ekonominė raida
Sentiment 2: Positive
Topic 3: Namų ūkių perkamoji galia
Sentiment 3: Positive</t>
  </si>
  <si>
    <t>Topic 1: Netikėtas mokestis
Sentiment 1: Negative
Topic 2: Klientų požiūris
Sentiment 2: Negative
Topic 3: Bankų rekomendacijos
Sentiment 3: Positive</t>
  </si>
  <si>
    <t>Topic 1: Šiaulių banko akcijų įsigijimas
Sentiment 1: Positive
Topic 2: Europos Centrinio Banko (ECB) leidimas
Sentiment 2: Neutral
Topic 3: Prenumeratorių prieiga prie informacijos
Sentiment 3: Neutral</t>
  </si>
  <si>
    <t>Topic 1: Gyventojų pajamų mokesčio (GPM) lengvatos
Sentiment 1: Positive
Topic 2: Deklaracijų teikimo terminas
Sentiment 2: Neutral
Topic 3: Konsultacijos su VMI specialistais ir Šiaulių banko konsultantais
Sentiment 3: Positive</t>
  </si>
  <si>
    <t>Topic 1: Mokesčių pakeitimai
Sentiment 1: Negative
Topic 2: Gynybos finansavimas
Sentiment 2: Negative
Topic 3: Ekonomikos augimas
Sentiment 3: Negative</t>
  </si>
  <si>
    <t>Topic 1: Investavimo prieinamumas
Sentiment 1: Positive
Topic 2: Kriptovaliutų rizika
Sentiment 2: Negative
Topic 3: Investavimo strategijos svarba
Sentiment 3: Positive</t>
  </si>
  <si>
    <t>Topic 1: Ankstyvas obligacijų išpirkimas
Sentiment 1: Neutral
Topic 2: Antrojo lygio kapitalas
Sentiment 2: Neutral
Topic 3: Banko investicijų valdymo tarnybos vadovas
Sentiment 3: Positive</t>
  </si>
  <si>
    <t>Topic 1: Indėlių populiarumas
Sentiment 1: Positive
Topic 2: Palūkanų didinimas
Sentiment 2: Positive
Topic 3: Investavimo rizika
Sentiment 3: Neutral</t>
  </si>
  <si>
    <t>Topic 1: Savų akcijų įgijimo programa
Sentiment 1: Positive
Topic 2: Banko įstatinio kapitalo sumažinimas
Sentiment 2: Neutral
Topic 3: Įsipareigojimas kurti didesnę vertę akcininkams
Sentiment 3: Positive</t>
  </si>
  <si>
    <t>Topic 1: Veiklos pelnas
Sentiment 1: Negative
Topic 2: Grynosios palūkanų pajamos
Sentiment 2: Negative
Topic 3: Strateginis pokytis į „Artea“ banką
Sentiment 3: Positive</t>
  </si>
  <si>
    <t>Topic 1: Nauja emisija obligacijų
Sentiment 1: Positive
Topic 2: Banko augimas
Sentiment 2: Positive
Topic 3: Diversifikuota finansavimo struktūra
Sentiment 3: Positive</t>
  </si>
  <si>
    <t>Topic 1: Šiaulių bankas
Sentiment 1: Positive
Topic 2: Prekės ženklas „Artea“
Sentiment 2: Positive
Topic 3: Veiklos pradžia
Sentiment 3: Positive</t>
  </si>
  <si>
    <t>Topic 1: Sukčiavimas ir fišingo atakos
Sentiment 1: Negative
Topic 2: Šiaulių banko vardo keitimas į „Artea“
Sentiment 2: Neutral
Topic 3: Klientų informavimas ir saugumo priemonės
Sentiment 3: Positive</t>
  </si>
  <si>
    <t>Topic 1: Investicijos į naują prekės ženklą
Sentiment 1: Positive
Topic 2: Išlaidos rinkodarai ir viešiesiems ryšiams
Sentiment 2: Positive
Topic 3: Informacinių technologijų atnaujinimas
Sentiment 3: Positive</t>
  </si>
  <si>
    <t>Topic 1: Senior Preferred Obligations
Sentiment 1: Neutral
Topic 2: Fixed Interest Rate
Sentiment 2: Neutral
Topic 3: Bank's Bond Issuance
Sentiment 3: Positive</t>
  </si>
  <si>
    <t>Topic 1: Indėlių populiarumas
Sentiment 1: Neutral
Topic 2: ECB palūkanų normų mažinimas
Sentiment 2: Negative
Topic 3: Artea banko siūlomos palūkanos
Sentiment 3: Positive</t>
  </si>
  <si>
    <t>Topic 1: Viešosios investicijos į infrastruktūrą
Sentiment 1: Positive
Topic 2: Inžinerinių statinių darbų apimtis
Sentiment 2: Positive
Topic 3: Statybos kainų pokyčiai
Sentiment 3: Neutral</t>
  </si>
  <si>
    <t>Topic 1: Suklastota banko „Artea“ paskyra
Sentiment 1: Negative
Topic 2: Apgaulės būdu pasisavinti pinigai
Sentiment 2: Negative
Topic 3: Ikiteisminiai tyrimai
Sentiment 3: Neutral</t>
  </si>
  <si>
    <t>Topic 1: Kibernetinis saugumas ir sukčiavimas
Sentiment 1: Negative
Topic 2: „Smart-ID“ programėlės naudojimas
Sentiment 2: Neutral
Topic 3: Gyventojų informuotumas ir atsargumas
Sentiment 3: Positive</t>
  </si>
  <si>
    <t>Topic 1: Lietuvos investicijų indeksas
Sentiment 1: Positive
Topic 2: Nekilnojamasis turtas (NT) Lietuvoje
Sentiment 2: Positive
Topic 3: Palūkanų normų politika ir infliacija
Sentiment 3: Neutral</t>
  </si>
  <si>
    <t>Topic 1: BVP prognozės
Sentiment 1: Positive
Topic 2: Ekonomikos augimas
Sentiment 2: Positive
Topic 3: Fiskalinė politika
Sentiment 3: Negative</t>
  </si>
  <si>
    <t>Topic 1: Investicijų strategija Lietuvoje
Sentiment 1: Positive
Topic 2: Ekonomikos transformacija
Sentiment 2: Positive
Topic 3: Valstybės parama investicijoms
Sentiment 3: Neutral</t>
  </si>
  <si>
    <t>Topic 1: Šiaulių banko pelnas ir dividendai
Sentiment 1: Positive
Topic 2: Paskolų ir indėlių portfelio augimas
Sentiment 2: Positive
Topic 3: Politinės ir geopolitinės aplinkos neapibrėžtumas
Sentiment 3: Negative</t>
  </si>
  <si>
    <t xml:space="preserve">Topic 1: OMX Baltic Benchmark Index Performance  
Sentiment 1: Positive  
Topic 2: Šiaulių Bankas Interest and Price Movement  
Sentiment 2: Positive  
Topic 3: Coop Pank Financial Results and Forecast  
Sentiment 3: Negative  </t>
  </si>
  <si>
    <t>Topic 1: Grynosios palūkaninės pajamos ir kreditavimo apimtys
Sentiment 1: Positive
Topic 2: Efektyvumo ir grąžos rodikliai
Sentiment 2: Negative
Topic 3: Dividendų politika ir akcijų supirkimo planai
Sentiment 3: Positive</t>
  </si>
  <si>
    <t xml:space="preserve">Topic 1: OMX Baltic Benchmark Index Performance  
Sentiment 1: Negative  
Topic 2: Šiaulių Bank's Financial Results  
Sentiment 2: Neutral  
Topic 3: Comparison with Estonian Banks  
Sentiment 3: Negative  </t>
  </si>
  <si>
    <t>Topic 1: Verslo investicijos strateginiuose sektoriuose
Sentiment 1: Positive
Topic 2: Ekonomikos transformacija ir darbo kaštai
Sentiment 2: Negative
Topic 3: Valstybės parama investicijoms
Sentiment 3: Neutral</t>
  </si>
  <si>
    <t xml:space="preserve">Topic 1: OMX Baltic Benchmark Index Performance  
Sentiment 1: Positive  
Topic 2: Šiaulių Bankas Stock Price Increase  
Sentiment 2: Positive  
Topic 3: Coop Pank Financial Results  
Sentiment 3: Negative  </t>
  </si>
  <si>
    <t xml:space="preserve">Topic 1: OMX Baltic Benchmark Index Performance  
Sentiment 1: Negative  
Topic 2: Šiaulių Bankas Financial Forecast  
Sentiment 2: Neutral  
Topic 3: Ekspress Grupp Financial Results  
Sentiment 3: Positive  </t>
  </si>
  <si>
    <t>Topic 1: LHV Group Financial Results
Sentiment 1: Positive
Topic 2: Stock Market Performance
Sentiment 2: Positive
Topic 3: Comparison with Šiaulių Bank
Sentiment 3: Neutral</t>
  </si>
  <si>
    <t>Topic 1: Banko grynasis pelnas
Sentiment 1: Positive
Topic 2: Nuosavo kapitalo grąža
Sentiment 2: Negative
Topic 3: Investicijos į veiklos plėtrą
Sentiment 3: Positive</t>
  </si>
  <si>
    <t>Topic 1: Banko pavadinimo keitimas į „Artea“
Sentiment 1: Positive
Topic 2: Klientų skaičiaus didinimo planai
Sentiment 2: Positive
Topic 3: Technologinės platformos atnaujinimas
Sentiment 3: Positive</t>
  </si>
  <si>
    <t>Topic 1: Sukčiai apsimeta banku
Sentiment 1: Negative
Topic 2: Patarimai, kaip atpažinti sukčius
Sentiment 2: Positive
Topic 3: Informacija apie tai, ką daryti patekus į sukčių pinkles
Sentiment 3: Positive</t>
  </si>
  <si>
    <t>Topic 1: Minimalios mėnesinės algos kilimas
Sentiment 1: Positive
Topic 2: Darbo užmokesčio augimas viešajame sektoriuje
Sentiment 2: Positive
Topic 3: Diskusija su ekonomistėmis
Sentiment 3: Neutral</t>
  </si>
  <si>
    <t>Topic 1: Gyventojų mokesčiai
Sentiment 1: Neutral
Topic 2: Seimo Biudžeto ir finansų komiteto diskusija
Sentiment 2: Neutral
Topic 3: Ekonomistės Indrės Genytės-Pikčienės nuomonė
Sentiment 3: Positive</t>
  </si>
  <si>
    <t>Topic 1: Gyventojų mokėjimai
Sentiment 1: Neutral
Topic 2: Diskusija su Algirdu Butkevičiumi
Sentiment 2: Positive
Topic 3: Indrė Genytė-Pikčienė kaip ekspertė
Sentiment 3: Positive</t>
  </si>
  <si>
    <t xml:space="preserve">Topic 1: Impact of pension fund withdrawals on the economy  
Sentiment 1: Negative  
Topic 2: Consumer behavior and spending patterns  
Sentiment 2: Neutral  
Topic 3: Financial literacy and responsible spending  
Sentiment 3: Positive  </t>
  </si>
  <si>
    <t>Topic 1: Sukčių veikla internete
Sentiment 1: Negative
Topic 2: Artea banko saugumo rekomendacijos
Sentiment 2: Positive
Topic 3: Sukčių bandymai apgauti Skelbiu.lt vartotojus
Sentiment 3: Negative</t>
  </si>
  <si>
    <t>Topic 1: Vietinė elektros gamyba
Sentiment 1: Positive
Topic 2: Vėjo elektrinių generacija
Sentiment 2: Positive
Topic 3: Gaminančių vartotojų skaičius
Sentiment 3: Positive</t>
  </si>
  <si>
    <t>Topic 1: Lietuvos ekonomikos augimas
Sentiment 1: Positive
Topic 2: Prezidento kalba apie gynybą ir investicijas
Sentiment 2: Positive
Topic 3: Mokesčių reformos diskusija
Sentiment 3: Neutral</t>
  </si>
  <si>
    <t>Topic 1: Gyventojų pajamų mokesčio reforma
Sentiment 1: Negative
Topic 2: Investicijų patrauklumas Lietuvoje
Sentiment 2: Negative
Topic 3: Saldžiųjų gėrimų apmokestinimas
Sentiment 3: Positive</t>
  </si>
  <si>
    <t>Topic 1: Nekilnojamojo turto mokestis
Sentiment 1: Negative
Topic 2: Mokesčių sistema ir socialinis teisingumas
Sentiment 2: Neutral
Topic 3: Gyventojų pajamų mokestis ir jo pakeitimai
Sentiment 3: Negative</t>
  </si>
  <si>
    <t>Topic 1: Naujas banko įvaizdis
Sentiment 1: Positive
Topic 2: Informacinių sistemų atnaujinimas
Sentiment 2: Positive
Topic 3: Strateginis pokytis banko veikloje
Sentiment 3: Positive</t>
  </si>
  <si>
    <t>Topic 1: Brand Name Change
Sentiment 1: Positive
Topic 2: Temporary Service Disruptions
Sentiment 2: Negative
Topic 3: Customer Communication and Apology
Sentiment 3: Positive</t>
  </si>
  <si>
    <t>Topic 1: Šiaulių banko ketvirčio rezultatai
Sentiment 1: Negative
Topic 2: Dividendai „KN Energies“ ir „Aprangos“
Sentiment 2: Positive
Topic 3: „Ignitis grupė“ pajamos
Sentiment 3: Neutral</t>
  </si>
  <si>
    <t>Topic 1: Šiaulių bankas
Sentiment 1: Positive
Topic 2: Ignitis grupės akcijos
Sentiment 2: Positive
Topic 3: Novaturas
Sentiment 3: Negative</t>
  </si>
  <si>
    <t>Topic 1: „Artea“ banko akcija
Sentiment 1: Negative
Topic 2: „Aprangos“ dividendinis pajamingumas
Sentiment 2: Positive
Topic 3: Talino keltų bendrovė
Sentiment 3: Neutral</t>
  </si>
  <si>
    <t>Topic 1: Paskola bendrovei „Vilnius BESS“
Sentiment 1: Positive
Topic 2: Didžiausias privatus baterijų parkas Lietuvoje
Sentiment 2: Positive
Topic 3: Lietuvos elektros sistemos lankstumas
Sentiment 3: Positive</t>
  </si>
  <si>
    <t>Topic 1: Šiaulių banko pavadinimo keitimas
Sentiment 1: Neutral
Topic 2: Pastarojo ketvirčio finansiniai rezultatai
Sentiment 2: Positive
Topic 3: Savų akcijų supirkimai
Sentiment 3: Negative</t>
  </si>
  <si>
    <t>Topic 1: Banko pavadinimo keitimas
Sentiment 1: Positive
Topic 2: Klientų aptarnavimo gerinimas
Sentiment 2: Positive
Topic 3: Lietuviškumo akcentavimas
Sentiment 3: Positive</t>
  </si>
  <si>
    <t>Topic 1: Banko pavadinimo keitimas
Sentiment 1: Positive
Topic 2: Technologinės platformos atnaujinimas
Sentiment 2: Positive
Topic 3: Klientų skaičiaus didinimo tikslai
Sentiment 3: Positive</t>
  </si>
  <si>
    <t>Topic 1: Finansinių rezultatų pristatymas
Sentiment 1: Neutral
Topic 2: Publikos laukimas
Sentiment 2: Negative
Topic 3: Atlikėjo pasirodymas
Sentiment 3: Negative</t>
  </si>
  <si>
    <t>Topic 1: Antros pensijų pakopos reforma
Sentiment 1: Negative
Topic 2: Mokesčių reforma
Sentiment 2: Negative
Topic 3: Darbuotojų išlaikymas
Sentiment 3: Neutral</t>
  </si>
  <si>
    <t>Topic 1: UAB „Metalas ir mediena“ changes
Sentiment 1: Neutral
Topic 2: Brand "Metawood"
Sentiment 2: Positive
Topic 3: Revenue growth expectations
Sentiment 3: Positive</t>
  </si>
  <si>
    <t>Topic 1: Kreditavimo apimties augimas
Sentiment 1: Positive
Topic 2: Šiaulių banko pavadinimo keitimas į „Artea“
Sentiment 2: Neutral
Topic 3: Komisinių pajamų augimas
Sentiment 3: Positive</t>
  </si>
  <si>
    <t>Topic 1: Kreditavimo tempas
Sentiment 1: Neutral
Topic 2: Paklausa finansavimui
Sentiment 2: Positive
Topic 3: Finansavimo kaštai
Sentiment 3: Positive</t>
  </si>
  <si>
    <t>Topic 1: Šiaulių banko akcijos
Sentiment 1: Negative
Topic 2: Vietos akcijų rinka
Sentiment 2: Negative
Topic 3: Pirmo ketvirčio rezultatai
Sentiment 3: Negative</t>
  </si>
  <si>
    <t>Topic 1: Lietuvos ekonomikos plėtra
Sentiment 1: Positive
Topic 2: Infliacija ir jos poveikis
Sentiment 2: Neutral
Topic 3: Darbo rinka ir nedarbo lygis
Sentiment 3: Neutral</t>
  </si>
  <si>
    <t>Topic 1: Artea banko akcijos
Sentiment 1: Negative
Topic 2: Vilnietiškas indeksas
Sentiment 2: Neutral
Topic 3: Latvijo banko atstovaujamas klientas
Sentiment 3: Negative</t>
  </si>
  <si>
    <t>Topic 1: Pajamų sumažėjimas
Sentiment 1: Negative
Topic 2: Sąnaudų karpymas
Sentiment 2: Neutral
Topic 3: Investuotojų pažadai
Sentiment 3: Positive</t>
  </si>
  <si>
    <t>Topic 1: Artea akcijos
Sentiment 1: Negative
Topic 2: Vilkyškių pieninės akcijos
Sentiment 2: Negative
Topic 3: Civinity obligacijos
Sentiment 3: Neutral</t>
  </si>
  <si>
    <t>Topic 1: Obligacijų festivalis
Sentiment 1: Positive
Topic 2: Fiksuoto pajamingumo investicija
Sentiment 2: Positive
Topic 3: Nekilnojamojo turto pasiūlymai
Sentiment 3: Neutral</t>
  </si>
  <si>
    <t>Topic 1: Obligacijų emisija
Sentiment 1: Positive
Topic 2: Infrastruktūros plėtros galimybės
Sentiment 2: Positive
Topic 3: Įmonės augimas ir finansiniai rezultatai
Sentiment 3: Positive</t>
  </si>
  <si>
    <t>Topic 1: Vietos akcijų rinka
Sentiment 1: Positive
Topic 2: Atsargiai teigiamos nuotaikos
Sentiment 2: Positive
Topic 3: Telia Lietuvos pozicija
Sentiment 3: Positive</t>
  </si>
  <si>
    <t>Topic 1: Obligacijų emisija
Sentiment 1: Positive
Topic 2: „Preses Nama Kvartāls“ projekto plėtra
Sentiment 2: Positive
Topic 3: Investuotojų interesų apsauga
Sentiment 3: Positive</t>
  </si>
  <si>
    <t>Topic 1: Artea bank's presentation in Tallinn
Sentiment 1: Positive
Topic 2: Engagement with investors
Sentiment 2: Positive
Topic 3: Comparison of Estonian and Lithuanian retail investors
Sentiment 3: Neutral</t>
  </si>
  <si>
    <t>Topic 1: Naujas pavadinimas „Artea“
Sentiment 1: Positive
Topic 2: Banko vizija ir įsipareigojimai
Sentiment 2: Positive
Topic 3: Strateginiai pokyčiai ir siekis tapti geriausiu banku Lietuvoje
Sentiment 3: Positive</t>
  </si>
  <si>
    <t xml:space="preserve">Topic 1: OMX Baltic Benchmark Index Performance  
Sentiment 1: Neutral  
Topic 2: Šiaulių Bank's Name Change Proposal to Artea Bank  
Sentiment 2: Positive  
Topic 3: Dividend Distribution Announcement  
Sentiment 3: Positive  </t>
  </si>
  <si>
    <t>Topic 1: Baltijos biržos indeksai
Sentiment 1: Positive
Topic 2: Prekyba vietinėje akcijų rinkoje
Sentiment 2: Negative
Topic 3: „Artea“ banko akcija
Sentiment 3: Positive</t>
  </si>
  <si>
    <t>Topic 1: Investuotojų nuotaikos
Sentiment 1: Positive
Topic 2: „Artea“ banko akcija
Sentiment 2: Positive
Topic 3: Papildomas apmokestinimas
Sentiment 3: Negative</t>
  </si>
  <si>
    <t>Topic 1: Vietos akcijų rinka
Sentiment 1: Negative
Topic 2: Bankų akcijos
Sentiment 2: Negative
Topic 3: Telia Lietuvos
Sentiment 3: Positive</t>
  </si>
  <si>
    <t>Topic 1: Vietos akcijų rinka
Sentiment 1: Neutral
Topic 2: Vilniaus biržos flagmanai
Sentiment 2: Positive
Topic 3: „Aprangos“ pardavimai
Sentiment 3: Positive</t>
  </si>
  <si>
    <t>Topic 1: Ilgalaikė investavimo strategija
Sentiment 1: Positive
Topic 2: Rinkos svyravimai
Sentiment 2: Neutral
Topic 3: Politinė įtaka investicijoms
Sentiment 3: Negative</t>
  </si>
  <si>
    <t>Topic 1: Vietos akcijų rinka
Sentiment 1: Neutral
Topic 2: „Akola Group“ rezultatai
Sentiment 2: Positive
Topic 3: Biržos operatorė ir obligacijų emisijų rekordai
Sentiment 3: Positive</t>
  </si>
  <si>
    <t>Topic 1: OMX Baltic Benchmark Index Decline
Sentiment 1: Negative
Topic 2: Dividend Proposals from LHV Group
Sentiment 2: Neutral
Topic 3: SAF Technika's R&amp;D Contract with Latvian Government
Sentiment 3: Positive</t>
  </si>
  <si>
    <t>Topic 1: Naujas pavadinimas „Artea“
Sentiment 1: Positive
Topic 2: Banko vizija ir įsipareigojimai
Sentiment 2: Positive
Topic 3: Strateginiai pokyčiai ir tikslas tapti geriausiu banku Lietuvoje
Sentiment 3: Positive</t>
  </si>
  <si>
    <t>Topic 1: Baltijos biržos prekybos savaitė
Sentiment 1: Neutral
Topic 2: Šiaulių bankas
Sentiment 2: Negative
Topic 3: Akcijų kainos
Sentiment 3: Negative</t>
  </si>
  <si>
    <t>Topic 1: OMX Baltic Benchmark Index
Sentiment 1: Positive
Topic 2: Šiaulių banko akcijų supirkimas
Sentiment 2: Positive
Topic 3: Vilkyškių pieninės pardavimų pajamos
Sentiment 3: Positive</t>
  </si>
  <si>
    <t>Topic 1: Share Buyback Plan
Sentiment 1: Positive
Topic 2: Bank's Profit Growth
Sentiment 2: Positive
Topic 3: ECB Approval for Share Repurchase
Sentiment 3: Neutral</t>
  </si>
  <si>
    <t>Topic 1: Artea Alternatyviųjų investicijų fondas III
Sentiment 1: Positive
Topic 2: Eika Asset Management's collaboration with Artea
Sentiment 2: Positive
Topic 3: Investment in logistics development near Warsaw
Sentiment 3: Positive</t>
  </si>
  <si>
    <t>Topic 1: Vidutinė metinė infliacija
Sentiment 1: Neutral
Topic 2: Muitų karai ir jų įtaka
Sentiment 2: Negative
Topic 3: Naftos kainų pokyčiai
Sentiment 3: Positive</t>
  </si>
  <si>
    <t>Topic 1: Artea banko akcija
Sentiment 1: Negative
Topic 2: Baltijos biržos indeksai
Sentiment 2: Neutral
Topic 3: Obligacijų emitentai
Sentiment 3: Neutral</t>
  </si>
  <si>
    <t>Topic 1: „Artea“ banko akcija
Sentiment 1: Positive
Topic 2: Vilniaus birža
Sentiment 2: Neutral
Topic 3: Nasdaq peržiūra
Sentiment 3: Neutral</t>
  </si>
  <si>
    <t>Topic 1: Investicija į naują prekės ženklą
Sentiment 1: Positive
Topic 2: Modernumas ir lietuviškumas naujame pavadinime
Sentiment 2: Positive
Topic 3: Strategija tapti rinkos lyderiu iki 2029 m.
Sentiment 3: Positive</t>
  </si>
  <si>
    <t>Topic 1: Reikalavimo teisės perėmimo sutartis
Sentiment 1: Positive
Topic 2: Teismo sprendimas dėl testamentų
Sentiment 2: Positive
Topic 3: Įsipareigojimų sumažinimas
Sentiment 3: Positive</t>
  </si>
  <si>
    <t>Topic 1: AB „Artea bankas“ pavadinimo keitimas
Sentiment 1: Positive
Topic 2: Investuotojų reakcija į banko akcijas
Sentiment 2: Positive
Topic 3: „Novaturas“ strateginių alternatyvų paieškos
Sentiment 3: Negative</t>
  </si>
  <si>
    <t>Topic 1: Obligacijų emisija Lietuvoje
Sentiment 1: Positive
Topic 2: Alternatyvūs finansavimo įrankiai
Sentiment 2: Positive
Topic 3: „Artea“ banko vaidmuo finansavimo srityje
Sentiment 3: Positive</t>
  </si>
  <si>
    <t>Topic 1: Delisting of PST Group
Sentiment 1: Neutral
Topic 2: Minority shareholders' expectations
Sentiment 2: Positive
Topic 3: Price condition for delisting
Sentiment 3: Neutral</t>
  </si>
  <si>
    <t>Topic 1: Reikalavimo teisės perėmimo sutartis
Sentiment 1: Positive
Topic 2: Teismo sprendimas dėl testamentų
Sentiment 2: Positive
Topic 3: MPK įsipareigojimų sumažinimas
Sentiment 3: Positive</t>
  </si>
  <si>
    <t>Topic 1: Maisto kainų augimas
Sentiment 1: Negative
Topic 2: Ekonominė situacija ir infliacija
Sentiment 2: Negative
Topic 3: Pajamų augimas ir socialiniai dydžiai
Sentiment 3: Positive</t>
  </si>
  <si>
    <t>Topic 1: D. Trumpo tarifų politika
Sentiment 1: Negative
Topic 2: Ekonominis neapibrėžtumas
Sentiment 2: Negative
Topic 3: JAV konkurencingumo praradimas
Sentiment 3: Negative</t>
  </si>
  <si>
    <t>Topic 1: Diskusija apie ateitį
Sentiment 1: Positive
Topic 2: Ekspertų įžvalgos
Sentiment 2: Positive
Topic 3: Naujienų prenumerata
Sentiment 3: Positive</t>
  </si>
  <si>
    <t>Topic 1: Diskusijos apie ateitį
Sentiment 1: Neutral
Topic 2: Ekspertų įžvalgos
Sentiment 2: Positive
Topic 3: Naujienų prenumerata
Sentiment 3: Positive</t>
  </si>
  <si>
    <t>Topic 1: Nauji mokesčiai
Sentiment 1: Negative
Topic 2: Ekonomistų diskusijos
Sentiment 2: Neutral
Topic 3: Gyventojų finansinė padėtis
Sentiment 3: Negative</t>
  </si>
  <si>
    <t>Topic 1: Išpirkimas subordinuotųjų obligacijų
Sentiment 1: Positive
Topic 2: Kapitalo pakankamumo reikalavimai
Sentiment 2: Positive
Topic 3: Banko investicijų valdymo tarnybos vadovas Tomas Varenbergas
Sentiment 3: Neutral</t>
  </si>
  <si>
    <t>Topic 1: Veiklos pelnas
Sentiment 1: Negative
Topic 2: Grynosios paslaugų ir komisinių pajamos
Sentiment 2: Positive
Topic 3: Strateginis pokytis į „Artea“ banką
Sentiment 3: Positive</t>
  </si>
  <si>
    <t>Topic 1: Muitų karai
Sentiment 1: Negative
Topic 2: D. Trumpo ekonominė politika
Sentiment 2: Negative
Topic 3: Tarptautinė prekyba
Sentiment 3: Negative</t>
  </si>
  <si>
    <t>Topic 1: NT mokesčio reforma
Sentiment 1: Negative
Topic 2: Ekonominis neapibrėžtumas
Sentiment 2: Negative
Topic 3: Verslininkų ir politikų reakcijos
Sentiment 3: Negative</t>
  </si>
  <si>
    <t>Topic 1: Viešosios investicijos į infrastruktūrą
Sentiment 1: Positive
Topic 2: Inžinerinių statinių darbų apimtis
Sentiment 2: Positive
Topic 3: Statybos kainų augimas
Sentiment 3: Negative</t>
  </si>
  <si>
    <t>Topic 1: Nauji mokesčiai
Sentiment 1: Negative
Topic 2: Ekonomistų diskusijos
Sentiment 2: Neutral
Topic 3: Šiaulių banko ekspertizė
Sentiment 3: Positive</t>
  </si>
  <si>
    <t>Topic 1: Akcijų supirkimas
Sentiment 1: Positive
Topic 2: Banko pelnas ir dividendai
Sentiment 2: Positive
Topic 3: Akcijų kapitalo mažinimas
Sentiment 3: Neutral</t>
  </si>
  <si>
    <t>Topic 1: Nauja emisija obligacijų
Sentiment 1: Positive
Topic 2: Banko augimas ir diversifikuota finansavimo struktūra
Sentiment 2: Positive
Topic 3: Investuotojų susitikimai ir finansavimo tikslai
Sentiment 3: Positive</t>
  </si>
  <si>
    <t>Topic 1: Banko pavadinimo keitimas
Sentiment 1: Positive
Topic 2: Klientų pasirinkimo didinimas
Sentiment 2: Positive
Topic 3: Prekės ženklų suvienijimas
Sentiment 3: Positive</t>
  </si>
  <si>
    <t>Topic 1: Mokestinės lengvatos
Sentiment 1: Negative
Topic 2: Gynybos finansavimas
Sentiment 2: Positive
Topic 3: Ekologiški maisto produktai
Sentiment 3: Neutral</t>
  </si>
  <si>
    <t>Topic 1: Infliacija Lietuvoje
Sentiment 1: Negative
Topic 2: Kainų pokyčiai
Sentiment 2: Negative
Topic 3: Ekspertų įžvalgos
Sentiment 3: Neutral</t>
  </si>
  <si>
    <t>Topic 1: Prekybos apribojimai ir valiutos stiprėjimas
Sentiment 1: Neutral
Topic 2: JAV prekybos deficitas ir infliacija
Sentiment 2: Negative
Topic 3: Muitai ir investicijos į JAV
Sentiment 3: Positive</t>
  </si>
  <si>
    <t>Topic 1: Grupės pajamos
Sentiment 1: Positive
Topic 2: Strateginiai projektai
Sentiment 2: Positive
Topic 3: Dividendų politika
Sentiment 3: Positive</t>
  </si>
  <si>
    <t>Topic 1: Gyventojų pajamų mokesčio (GPM) lengvatos
Sentiment 1: Positive
Topic 2: Deklaracijų teikimo terminas
Sentiment 2: Neutral
Topic 3: Šiaulių banko konsultacijos
Sentiment 3: Positive</t>
  </si>
  <si>
    <t>Topic 1: Gyvenamojo nekilnojamojo turto mokesčių pokyčiai
Sentiment 1: Neutral
Topic 2: Pajamų mokesčių poveikis ekonomikai
Sentiment 2: Negative
Topic 3: Investuotojų signalai ir geopolitinė rizika
Sentiment 3: Negative</t>
  </si>
  <si>
    <t>Topic 1: JAV vertybiniai popieriai
Sentiment 1: Negative
Topic 2: Derybos tarp JAV ir Europos Komisijos
Sentiment 2: Positive
Topic 3: Muitai ir jų poveikis pasaulio finansų rinkoms
Sentiment 3: Negative</t>
  </si>
  <si>
    <t>Topic 1: Pavadinimo pakeitimas į "Artea"
Sentiment 1: Positive
Topic 2: Strateginiai pokyčiai banko istorijoje
Sentiment 2: Positive
Topic 3: Klientų ir partnerių įtraukimas
Sentiment 3: Positive</t>
  </si>
  <si>
    <t>Topic 1: Banko pavadinimo keitimas
Sentiment 1: Positive
Topic 2: Naujo prekių ženklo „Artea“ koncepcija
Sentiment 2: Positive
Topic 3: Banko strategija ir modernizacija
Sentiment 3: Positive</t>
  </si>
  <si>
    <t>Topic 1: Sukčiavimas internetu
Sentiment 1: Negative
Topic 2: Banko „Artea“ reakcija
Sentiment 2: Neutral
Topic 3: Klientų informavimas apie saugumą
Sentiment 3: Positive</t>
  </si>
  <si>
    <t>Topic 1: Sukčiavimas internetu
Sentiment 1: Negative
Topic 2: Klientų informavimas
Sentiment 2: Positive
Topic 3: Saugumo priemonės
Sentiment 3: Positive</t>
  </si>
  <si>
    <t>Topic 1: Banko pavadinimo keitimas
Sentiment 1: Positive
Topic 2: Laikinų paslaugų sutrikimų informacija
Sentiment 2: Negative
Topic 3: Klientų informavimas ir atsiprašymas
Sentiment 3: Positive</t>
  </si>
  <si>
    <t>Topic 1: Pavadinimo pakeitimas į „Artea“
Sentiment 1: Positive
Topic 2: Dizaino grupės „Synthesis Consulting Group“ indėlis
Sentiment 2: Positive
Topic 3: Šiaulių banko grupės struktūra ir akcininkai
Sentiment 3: Neutral</t>
  </si>
  <si>
    <t>Topic 1: Sukčiavimo schema
Sentiment 1: Negative
Topic 2: Apsaugos priemonės
Sentiment 2: Positive
Topic 3: „Artea“ banko komunikacija
Sentiment 3: Positive</t>
  </si>
  <si>
    <t>Topic 1: Banko nepriklausomumas ir augimas
Sentiment 1: Positive
Topic 2: Prekių ženklo keitimas ir strateginė transformacija
Sentiment 2: Positive
Topic 3: Paslaugų plėtra ir klientų aptarnavimas
Sentiment 3: Positive</t>
  </si>
  <si>
    <t>Topic 1: Banko pavadinimo keitimas
Sentiment 1: Positive
Topic 2: Klientų artumo užtikrinimas
Sentiment 2: Positive
Topic 3: Prekės ženklų sujungimas
Sentiment 3: Positive</t>
  </si>
  <si>
    <t>Topic 1: Banko pavadinimo keitimas
Sentiment 1: Positive
Topic 2: Klientų artumas ir paslaugų plėtra
Sentiment 2: Positive
Topic 3: Vizualinės simbolikos atnaujinimas
Sentiment 3: Positive</t>
  </si>
  <si>
    <t>Topic 1: Banko pavadinimo keitimas
Sentiment 1: Positive
Topic 2: Laikinų paslaugų sutrikimų informacija
Sentiment 2: Negative
Topic 3: Klientų atsiprašymas dėl nepatogumų
Sentiment 3: Positive</t>
  </si>
  <si>
    <t>Topic 1: Sukčiavimo laiškai
Sentiment 1: Negative
Topic 2: Klientų informavimas
Sentiment 2: Positive
Topic 3: Saugumo priemonės
Sentiment 3: Positive</t>
  </si>
  <si>
    <t>Topic 1: Pavadinimo pakeitimas į "Artea"
Sentiment 1: Positive
Topic 2: Strateginis pokytis banko istorijoje
Sentiment 2: Positive
Topic 3: Klientų ir partnerių įtraukimas
Sentiment 3: Positive</t>
  </si>
  <si>
    <t>Topic 1: Brand Name Change to Artea
Sentiment 1: Positive
Topic 2: Collaboration with Tesonet and Synthesis Consulting Group
Sentiment 2: Positive
Topic 3: Visual Identity Based on Traditional Lithuanian Patterns
Sentiment 3: Positive</t>
  </si>
  <si>
    <t>Topic 1: Šiaulių banko rekordinis pelnas
Sentiment 1: Positive
Topic 2: Dividendų politika ir siūlymas akcininkams
Sentiment 2: Positive
Topic 3: Akcijų supirkimo programos
Sentiment 3: Positive</t>
  </si>
  <si>
    <t>Topic 1: Šiaulių banko pirmojo ketvirčio veiklos rezultatai
Sentiment 1: Negative
Topic 2: Pavadinimo keitimas į Artea
Sentiment 2: Positive
Topic 3: Banko kapitalo bazė ir dividendai
Sentiment 3: Positive</t>
  </si>
  <si>
    <t>Topic 1: Artea banko grynasis pelnas
Sentiment 1: Negative
Topic 2: Prekių ženklo atnaujinimas
Sentiment 2: Positive
Topic 3: Grynosios paslaugų ir komisinių pajamos
Sentiment 3: Positive</t>
  </si>
  <si>
    <t>Topic 1: Prekybos apribojimai ir jų poveikis
Sentiment 1: Negative
Topic 2: JAV dolerio stiprumas ir prekybos deficitas
Sentiment 2: Negative
Topic 3: Muitai ir investicijos į JAV
Sentiment 3: Positive</t>
  </si>
  <si>
    <t>Topic 1: New Board Appointment
Sentiment 1: Positive
Topic 2: Investment Goals
Sentiment 2: Positive
Topic 3: Enhanced Business Conditions
Sentiment 3: Positive</t>
  </si>
  <si>
    <t>Topic 1: Prekių ženklo keitimas
Sentiment 1: Positive
Topic 2: Moderni bankininkystės platforma
Sentiment 2: Positive
Topic 3: Ambicinga strategija iki 2029 metų
Sentiment 3: Positive</t>
  </si>
  <si>
    <t>Topic 1: Lietuvos investicijų indeksas
Sentiment 1: Positive
Topic 2: Nekilnojamojo turto (NT) rinka
Sentiment 2: Neutral
Topic 3: Investicijų diversifikavimas
Sentiment 3: Positive</t>
  </si>
  <si>
    <t>Topic 1: Annual Inflation Predictions
Sentiment 1: Negative
Topic 2: Consumer Sentiment and Spending
Sentiment 2: Negative
Topic 3: Impact of Oil Prices on Inflation
Sentiment 3: Positive</t>
  </si>
  <si>
    <t>Topic 1: Banko įvaizdžio atnaujinimas
Sentiment 1: Positive
Topic 2: Technologinių sistemų atnaujinimas
Sentiment 2: Positive
Topic 3: Strateginis pokytis banko veikloje
Sentiment 3: Positive</t>
  </si>
  <si>
    <t>Topic 1: Iran's geopolitical conflict and its impact on fuel prices
Sentiment 1: Negative
Topic 2: Oil supply and market response to geopolitical tensions
Sentiment 2: Neutral
Topic 3: Global reliance on oil and the need for alternative energy sources
Sentiment 3: Negative</t>
  </si>
  <si>
    <t>Topic 1: Pavadinimų keitimas
Sentiment 1: Positive
Topic 2: Paslaugų sutrikimai
Sentiment 2: Negative
Topic 3: Banko rekomendacijos
Sentiment 3: Positive</t>
  </si>
  <si>
    <t>Topic 1: BVP augimas
Sentiment 1: Positive
Topic 2: Pramonės sektoriaus augimas
Sentiment 2: Positive
Topic 3: Geopolitinės rizikos ir neapibrėžtumas
Sentiment 3: Negative</t>
  </si>
  <si>
    <t>Topic 1: Iran's geopolitical conflict and its impact on fuel prices
Sentiment 1: Negative
Topic 2: Oil supply and demand dynamics in the context of geopolitical tensions
Sentiment 2: Neutral
Topic 3: The global reliance on oil and the need for alternative energy sources
Sentiment 3: Negative</t>
  </si>
  <si>
    <t>Topic 1: Atlyginimų augimas
Sentiment 1: Positive
Topic 2: Nedarbo spąstai
Sentiment 2: Negative
Topic 3: Jaunimo nedarbas
Sentiment 3: Negative</t>
  </si>
  <si>
    <t>Topic 1: Atostogų kainos Lietuvoje
Sentiment 1: Neutral
Topic 2: Palyginimas su užsienio atostogomis (Turkija, Ispanija)
Sentiment 2: Neutral
Topic 3: Svarba planuoti ir įvertinti išlaidas
Sentiment 3: Positive</t>
  </si>
  <si>
    <t>Topic 1: Ekonomikos pokyčiai dėl JAV politikos
Sentiment 1: Negative
Topic 2: D. Trumpo poveikis demokratijai ir stabilumui
Sentiment 2: Negative
Topic 3: Amerika kaip saugumo prieglobstis
Sentiment 3: Negative</t>
  </si>
  <si>
    <t>Topic 1: Infliacija ir jos prognozės
Sentiment 1: Neutral
Topic 2: Kiaušinių kainų augimas
Sentiment 2: Negative
Topic 3: Sezoniniai veiksniai ir jų įtaka kainoms
Sentiment 3: Neutral</t>
  </si>
  <si>
    <t>Topic 1: Infliacijos prognozės
Sentiment 1: Neutral
Topic 2: Paslaugų kainų augimas
Sentiment 2: Negative
Topic 3: Sezoniškumo įtaka
Sentiment 3: Neutral</t>
  </si>
  <si>
    <t>Topic 1: Atostogų biudžeto planavimas
Sentiment 1: Positive
Topic 2: Kelionių draudimo svarba
Sentiment 2: Positive
Topic 3: Kainų palyginimas tarp atostogų vietų
Sentiment 3: Neutral</t>
  </si>
  <si>
    <t>Topic 1: Bank Name Change to Artea
Sentiment 1: Positive
Topic 2: Technological Platform Transformation
Sentiment 2: Positive
Topic 3: Expansion Plans for Client Base
Sentiment 3: Positive</t>
  </si>
  <si>
    <t>Topic 1: Pavadinimo pakeitimas į „Artea“
Sentiment 1: Positive
Topic 2: Bendradarbiavimas su „Tesonet“ ir „Synthesis Consulting Group“
Sentiment 2: Positive
Topic 3: Vizualinės simbolikos keitimas
Sentiment 3: Positive</t>
  </si>
  <si>
    <t>Topic 1: Changing Investment Trends in Lithuania
Sentiment 1: Positive
Topic 2: Importance of Long-term Financial Goals
Sentiment 2: Neutral
Topic 3: Financial Literacy and Investment Awareness
Sentiment 3: Positive</t>
  </si>
  <si>
    <t>Topic 1: Šiaulių banko vardo keitimas
Sentiment 1: Neutral
Topic 2: Sukčių veikla ir fišingo atakos
Sentiment 2: Negative
Topic 3: Klientų atsargumo priemonės
Sentiment 3: Positive</t>
  </si>
  <si>
    <t>Topic 1: Banko pavadinimo keitimas
Sentiment 1: Positive
Topic 2: Klientų pasirinkimo didinimas
Sentiment 2: Positive
Topic 3: Vizualinės simbolikos atnaujinimas
Sentiment 3: Positive</t>
  </si>
  <si>
    <t>Topic 1: SMART-ID security risks
Sentiment 1: Negative
Topic 2: Phishing attacks
Sentiment 2: Negative
Topic 3: User awareness and precautions
Sentiment 3: Positive</t>
  </si>
  <si>
    <t>Topic 1: Šiaulių banko vardo keitimas
Sentiment 1: Neutral
Topic 2: Sukčių veikla ir fišingo atakos
Sentiment 2: Negative
Topic 3: Klientų saugumo patarimai
Sentiment 3: Positive</t>
  </si>
  <si>
    <t>Topic 1: Pavadinimo keitimas į „Artea“
Sentiment 1: Positive
Topic 2: Strateginė transformacija banke
Sentiment 2: Positive
Topic 3: Ambicinga strategija tapti geriausiu banku Lietuvoje
Sentiment 3: Positive</t>
  </si>
  <si>
    <t>Topic 1: Euro įvedimas Lietuvoje
Sentiment 1: Positive
Topic 2: Kainų pokyčiai ir atlyginimų augimas
Sentiment 2: Neutral
Topic 3: Kritika dėl kainų kilimo
Sentiment 3: Negative</t>
  </si>
  <si>
    <t>Topic 1: Sukčiavimas atostogų metu
Sentiment 1: Negative
Topic 2: Netikros bilietų platformos
Sentiment 2: Negative
Topic 3: Valiutų keitimo rizikos
Sentiment 3: Negative</t>
  </si>
  <si>
    <t>Topic 1: Ekonomikos pokyčiai dėl JAV politikos
Sentiment 1: Negative
Topic 2: D. Trumpo poveikis demokratijai ir stabilumui
Sentiment 2: Negative
Topic 3: Lietuva ir jos ekonomikos augimas
Sentiment 3: Positive</t>
  </si>
  <si>
    <t>Topic 1: Iran's geopolitical conflict and its impact on fuel prices
Sentiment 1: Negative
Topic 2: Oil market response to geopolitical tensions
Sentiment 2: Neutral
Topic 3: Global reliance on fossil fuels and energy security
Sentiment 3: Negative</t>
  </si>
  <si>
    <t>Topic 1: Banko pavadinimo keitimas
Sentiment 1: Positive
Topic 2: Paslaugų neveikimas
Sentiment 2: Negative
Topic 3: Klientų rekomendacijos
Sentiment 3: Positive</t>
  </si>
  <si>
    <t>Topic 1: Šventinių išlaidų planavimas
Sentiment 1: Positive
Topic 2: Impulsyvumas kaip taupymo priešas
Sentiment 2: Negative
Topic 3: Velykų biudžeto sudarymas
Sentiment 3: Positive</t>
  </si>
  <si>
    <t>Topic 1: SMART-ID programėlė
Sentiment 1: Positive
Topic 2: Kibernetiniai sukčiai
Sentiment 2: Negative
Topic 3: Gyventojų atsargumas
Sentiment 3: Neutral</t>
  </si>
  <si>
    <t>Topic 1: Sukčiavimas
Sentiment 1: Negative
Topic 2: Banko „Artea“ įmonės suklastojimas
Sentiment 2: Negative
Topic 3: Finansiniai nuostoliai
Sentiment 3: Negative</t>
  </si>
  <si>
    <t>Topic 1: Sukčiavimas per elektroninį paštą
Sentiment 1: Negative
Topic 2: UAB „Artea“ banko paskyros suklastojimas
Sentiment 2: Negative
Topic 3: Apgaulės būdu išviliojami pinigai
Sentiment 3: Negative</t>
  </si>
  <si>
    <t>Topic 1: Lietuvos BVP augimas
Sentiment 1: Positive
Topic 2: Infliacijos prognozės
Sentiment 2: Neutral
Topic 3: Darbo rinkos stabilumas
Sentiment 3: Neutral</t>
  </si>
  <si>
    <t>Topic 1: Pavadinimo keitimas
Sentiment 1: Positive
Topic 2: Klientų pritraukimas
Sentiment 2: Positive
Topic 3: Vizualinė simbolika
Sentiment 3: Positive</t>
  </si>
  <si>
    <t>Topic 1: PVM didinimas
Sentiment 1: Neutral
Topic 2: Indrė Genytė-Pikčienė
Sentiment 2: Positive
Topic 3: Rasa Budbergytė
Sentiment 3: Negative</t>
  </si>
  <si>
    <t>Topic 1: Privalomoji karinę tarnybą bedarbiams
Sentiment 1: Negative
Topic 2: Nedarbo išmokos
Sentiment 2: Neutral
Topic 3: Indrė Genytė-Pikčienė
Sentiment 3: Positive</t>
  </si>
  <si>
    <t>Topic 1: Mokestinių pakeitimų svarstymas
Sentiment 1: Neutral
Topic 2: Ekonomistės Indrės Genytės-Pikčienės dalyvavimas
Sentiment 2: Positive
Topic 3: Mokesčių reformos poveikis koalicijos partneriams
Sentiment 3: Negative</t>
  </si>
  <si>
    <t>Topic 1: Prekės ženklo atnaujinimas
Sentiment 1: Positive
Topic 2: Strateginis žingsnis
Sentiment 2: Positive
Topic 3: Komunikacijos ir rinkodaros valdymas
Sentiment 3: Positive</t>
  </si>
  <si>
    <t>Topic 1: Seimo nuolaidos ūkininkams
Sentiment 1: Negative
Topic 2: Indrė Genytė-Pikčienė
Sentiment 2: Neutral
Topic 3: GPM tarifai
Sentiment 3: Negative</t>
  </si>
  <si>
    <t>Topic 1: Lietuvos ekonomikos augimas
Sentiment 1: Positive
Topic 2: Prezidento kalba apie gynybą ir viešųjų išlaidų mažinimą
Sentiment 2: Positive
Topic 3: Mokesčių reformos diskusijos
Sentiment 3: Neutral</t>
  </si>
  <si>
    <t>Topic 1: Ekonomikos pokyčiai dėl JAV politikos
Sentiment 1: Negative
Topic 2: D. Trumpo poveikis demokratijai ir stabilumui
Sentiment 2: Negative
Topic 3: JAV kaip saugumo prieglobstis
Sentiment 3: Negative</t>
  </si>
  <si>
    <t>Topic 1: Iran's geopolitical conflict and its impact on oil prices
Sentiment 1: Negative
Topic 2: Potential closure of the Hormuz Strait and its implications
Sentiment 2: Negative
Topic 3: Global reliance on oil and the need for alternative energy sources
Sentiment 3: Negative</t>
  </si>
  <si>
    <t>Topic 1: Metinė infliacija
Sentiment 1: Negative
Topic 2: Vartotojų nuomonė apie ekonomikos perspektyvas
Sentiment 2: Negative
Topic 3: Naftos kainų poveikis infliacijai
Sentiment 3: Positive</t>
  </si>
  <si>
    <t>Topic 1: JAV prekybos politika
Sentiment 1: Negative
Topic 2: Stiprus doleris ir prekybos deficitas
Sentiment 2: Negative
Topic 3: Muitai ir investicijos į JAV
Sentiment 3: Positive</t>
  </si>
  <si>
    <t>Topic 1: Tax Reform and Its Impact on Business
Sentiment 1: Negative
Topic 2: Defense Funding and Tax Allocation
Sentiment 2: Neutral
Topic 3: Property Tax Changes and Market Effects
Sentiment 3: Negative</t>
  </si>
  <si>
    <t>Topic 1: Sukčiavimo ataka
Sentiment 1: Negative
Topic 2: Apsaugos priemonės
Sentiment 2: Positive
Topic 3: Klientų informavimas
Sentiment 3: Positive</t>
  </si>
  <si>
    <t xml:space="preserve">**Topic 1:** Protest against Tsikhanouskaya's office accreditation  
**Sentiment 1:** Negative  
**Topic 2:** National Alliance MP Vytautas Sinica's statements  
**Sentiment 2:** Negative  
**Topic 3:** Discussion of Lithuania's defense budget  
**Sentiment 3:** Positive  </t>
  </si>
  <si>
    <t>Topic 1: Gyventojų taupymo įpročiai
Sentiment 1: Positive
Topic 2: Vasaros kreditai ir jų rizika
Sentiment 2: Neutral
Topic 3: Infliacija ir paskolų grąžinimo lengvumas
Sentiment 3: Positive</t>
  </si>
  <si>
    <t>Topic 1: Šiaulių banko finansiniai rezultatai
Sentiment 1: Positive
Topic 2: INVL mažmeninio verslo integracija
Sentiment 2: Positive
Topic 3: Prekės ženklo atnaujinimas
Sentiment 3: Positive</t>
  </si>
  <si>
    <t>Topic 1: Paskola „Vilnius BESS“ projektui
Sentiment 1: Positive
Topic 2: Didžiausias privatus baterijų parkas Lietuvoje
Sentiment 2: Positive
Topic 3: Lietuvos energetikos sistemos stabilumas
Sentiment 3: Positive</t>
  </si>
  <si>
    <t>Topic 1: Atostogų planavimas
Sentiment 1: Positive
Topic 2: Kainų palyginimas tarp Lietuvos pajūrio ir užsienio kurortų
Sentiment 2: Neutral
Topic 3: Finansinis atsakingumas atostogų metu
Sentiment 3: Positive</t>
  </si>
  <si>
    <t>Topic 1: Banko pavadinimo keitimas
Sentiment 1: Positive
Topic 2: Paslaugų neveikimas per atnaujinimą
Sentiment 2: Negative
Topic 3: Klientų informavimas apie pokyčius
Sentiment 3: Positive</t>
  </si>
  <si>
    <t>Topic 1: Gyventojų pajamų deklaracijų pateikimas
Sentiment 1: Positive
Topic 2: GPM lengvatų nauda
Sentiment 2: Positive
Topic 3: VMI Elektroninio deklaravimo sistema
Sentiment 3: Neutral</t>
  </si>
  <si>
    <t>Topic 1: Financial Planning
Sentiment 1: Positive
Topic 2: Budgeting Importance
Sentiment 2: Positive
Topic 3: Investment Awareness
Sentiment 3: Positive</t>
  </si>
  <si>
    <t>Topic 1: Investment Performance of SB Asset Management
Sentiment 1: Positive
Topic 2: Risk Management in Pension Funds
Sentiment 2: Positive
Topic 3: Global Market Influence on Returns
Sentiment 3: Positive</t>
  </si>
  <si>
    <t>Topic 1: Lietuvos ekonomikos augimo prognozės
Sentiment 1: Negative
Topic 2: Darbo rinka ir atlyginimų augimas
Sentiment 2: Positive
Topic 3: Išorinės makroekonominės rizikos
Sentiment 3: Negative</t>
  </si>
  <si>
    <t>Topic 1: Brand Change to Artea
Sentiment 1: Positive
Topic 2: Strategic Transformation of Šiaulių Bank
Sentiment 2: Positive
Topic 3: Commitment to Customer Experience
Sentiment 3: Positive</t>
  </si>
  <si>
    <t>Topic 1: Investavimo augimas Lietuvoje
Sentiment 1: Positive
Topic 2: Investavimo strategijos ir rizikos
Sentiment 2: Neutral
Topic 3: Kriptovaliutų investavimo rizika
Sentiment 3: Negative</t>
  </si>
  <si>
    <t>Topic 1: Sukčiavimas ir sukčių laiškai
Sentiment 1: Negative
Topic 2: Klientų informavimas ir budrumas
Sentiment 2: Positive
Topic 3: Banko pavadinimo keitimas
Sentiment 3: Neutral</t>
  </si>
  <si>
    <t>Topic 1: Lietuvos ekonomikos aktualijos
Sentiment 1: Positive
Topic 2: Geopolitinis neapibrėžtumas ir prekybos karai
Sentiment 2: Negative
Topic 3: Palūkanų normų trajektorija ir jos poveikis
Sentiment 3: Neutral</t>
  </si>
  <si>
    <t>Topic 1: Sukčiavimas ir fišingas
Sentiment 1: Negative
Topic 2: Šiaulių banko informacija ir prevencija
Sentiment 2: Positive
Topic 3: Klientų budrumas ir saugumo patarimai
Sentiment 3: Positive</t>
  </si>
  <si>
    <t>Topic 1: Banko pavadinimo keitimas
Sentiment 1: Positive
Topic 2: Modernios bankininkystės paslaugos
Sentiment 2: Positive
Topic 3: Lietuviškumo akcentavimas
Sentiment 3: Positive</t>
  </si>
  <si>
    <t>Topic 1: Investicinės dovanos
Sentiment 1: Positive
Topic 2: Finansinis raštingumas
Sentiment 2: Positive
Topic 3: Tradicinės dovanos
Sentiment 3: Negative</t>
  </si>
  <si>
    <t>Topic 1: Financial Security and Savings
Sentiment 1: Positive
Topic 2: Impact of Inflation on Savings
Sentiment 2: Negative
Topic 3: Investment Recommendations
Sentiment 3: Positive</t>
  </si>
  <si>
    <t>It seems that you have provided a copyright notice and terms of use for a news agency, rather than a news article. Please provide a specific news article or content related to 'Artea, Šiaul' for me to analyze and extract key topics along with their sentiments.</t>
  </si>
  <si>
    <t>Topic 1: Paskola „Vilnius BESS“ projektui
Sentiment 1: Positive
Topic 2: Baterijų energijos kaupimo sistemos svarba
Sentiment 2: Positive
Topic 3: Lietuvos energetikos sistemos plėtra
Sentiment 3: Positive</t>
  </si>
  <si>
    <t xml:space="preserve">Topic 1: Naujųjų metų tikslai ir biudžeto planavimas  
Sentiment 1: Negative  
Topic 2: Finansų planavimo įpročių stoka  
Sentiment 2: Negative  
Topic 3: Išlaidų paskirstymas ir prioritetai  
Sentiment 3: Neutral  </t>
  </si>
  <si>
    <t xml:space="preserve">Topic 1: Infliacija ir jos poveikis santaupoms  
Sentiment 1: Negative  
Topic 2: Finansinės pagalvės svarba  
Sentiment 2: Positive  
Topic 3: Investavimo galimybės ir strategijos  
Sentiment 3: Positive  </t>
  </si>
  <si>
    <t>Topic 1: Investavimo augimas Lietuvoje
Sentiment 1: Positive
Topic 2: Investavimo strategijos ir rizikos
Sentiment 2: Neutral
Topic 3: Kriptovaliutų rizika
Sentiment 3: Negative</t>
  </si>
  <si>
    <t>Topic 1: Banko pelno prognozės
Sentiment 1: Neutral
Topic 2: Nuosavo kapitalo grąža
Sentiment 2: Negative
Topic 3: Ateities augimo lūkesčiai
Sentiment 3: Positive</t>
  </si>
  <si>
    <t>Topic 1: Šiaulių banko prekių ženklo keitimas
Sentiment 1: Positive
Topic 2: Artea kaip naujas prekių ženklas
Sentiment 2: Positive
Topic 3: Grupės suvienijimas po vienu pavadinimu
Sentiment 3: Positive</t>
  </si>
  <si>
    <t>Topic 1: Prekių ženklo keitimas į „Artea“
Sentiment 1: Positive
Topic 2: Banko strategija tapti geriausiu banku Lietuvoje
Sentiment 2: Positive
Topic 3: Klientų paslaugų nesikeitimas
Sentiment 3: Positive</t>
  </si>
  <si>
    <t>Topic 1: SMART-ID programėlė
Sentiment 1: Positive
Topic 2: Kibernetiniai sukčiai
Sentiment 2: Negative
Topic 3: Gyventojų saugumas
Sentiment 3: Neutral</t>
  </si>
  <si>
    <t>Topic 1: Gyventojų pajamų deklaracijų pateikimas
Sentiment 1: Positive
Topic 2: GPM lengvatų nauda gyventojams
Sentiment 2: Positive
Topic 3: VMI Elektroninio deklaravimo sistema
Sentiment 3: Neutral</t>
  </si>
  <si>
    <t>Topic 1: Sveikatos biudžeto planavimas
Sentiment 1: Positive
Topic 2: Finansinė pagalvė nenumatytiems atvejams
Sentiment 2: Positive
Topic 3: Investavimas į sveikatą ir prevencija
Sentiment 3: Positive</t>
  </si>
  <si>
    <t>Topic 1: Banko pavadinimo keitimas
Sentiment 1: Positive
Topic 2: Grupės įmonių pavadinimų keitimas
Sentiment 2: Positive
Topic 3: Artėjantys pokyčiai
Sentiment 3: Neutral</t>
  </si>
  <si>
    <t>Topic 1: Inga Ruginienė's appointment as Prime Minister
Sentiment 1: Positive
Topic 2: Gintautas Paluckas's resignation
Sentiment 2: Negative
Topic 3: Changes in agricultural insurance compensation
Sentiment 3: Positive</t>
  </si>
  <si>
    <t>Topic 1: Šiaulių banko grupės pelnas
Sentiment 1: Negative
Topic 2: Grynosios palūkanų pajamos
Sentiment 2: Negative
Topic 3: Grynosios paslaugų ir komisinių pajamos
Sentiment 3: Positive</t>
  </si>
  <si>
    <t>Topic 1: Šventinių išlaidų planavimas
Sentiment 1: Positive
Topic 2: Impulsyvumas kaip taupymo priešas
Sentiment 2: Negative
Topic 3: Smulkių išlaidų reikšmė
Sentiment 3: Neutral</t>
  </si>
  <si>
    <t>Topic 1: Finansinis raštingumas
Sentiment 1: Positive
Topic 2: Biudžeto planavimas
Sentiment 2: Positive
Topic 3: Investavimas
Sentiment 3: Positive</t>
  </si>
  <si>
    <t>Topic 1: Sukčiavimas keliautojų tarpe
Sentiment 1: Negative
Topic 2: Atostogų sezonas
Sentiment 2: Neutral
Topic 3: Artea banko informacija
Sentiment 3: Positive</t>
  </si>
  <si>
    <t>Topic 1: Sukčiai apsimeta „Artea“ banku
Sentiment 1: Negative
Topic 2: Policijos įspėjimas apie sukčiavimą
Sentiment 2: Negative
Topic 3: Banko pavadinimo pokyčiai
Sentiment 3: Neutral</t>
  </si>
  <si>
    <t>Topic 1: Investicijų augimas Lietuvoje
Sentiment 1: Positive
Topic 2: Mokesčių didinimo poveikis investicijoms
Sentiment 2: Negative
Topic 3: Kapitalo rinkos kaip gynybos finansavimo šaltinis
Sentiment 3: Positive</t>
  </si>
  <si>
    <t>Topic 1: Nekilnojamojo turto apmokestinimo pakeitimai
Sentiment 1: Negative
Topic 2: Pagrindinio būsto apmokestinimas
Sentiment 2: Negative
Topic 3: Diskusija su ekonomistais
Sentiment 3: Neutral</t>
  </si>
  <si>
    <t>Topic 1: Lietuvos ekonomikos augimo prognozės
Sentiment 1: Negative
Topic 2: Darbo rinka ir nedarbo lygis
Sentiment 2: Neutral
Topic 3: Atlyginimų augimas ir infliacija
Sentiment 3: Positive</t>
  </si>
  <si>
    <t>Topic 1: Sukčiavimo ataka
Sentiment 1: Negative
Topic 2: El. laiškai
Sentiment 2: Negative
Topic 3: Banko ekspertai
Sentiment 3: Positive</t>
  </si>
  <si>
    <t>Topic 1: Atostogų planavimas
Sentiment 1: Positive
Topic 2: Kainų palyginimas tarp Lietuvos ir užsienio kurortų
Sentiment 2: Neutral
Topic 3: Finansinis atsakingumas atostogaujant
Sentiment 3: Positive</t>
  </si>
  <si>
    <t>Topic 1: Naujametiniai tikslai
Sentiment 1: Positive
Topic 2: Finansų planavimas
Sentiment 2: Negative
Topic 3: Šiaulių banko iniciatyva
Sentiment 3: Positive</t>
  </si>
  <si>
    <t xml:space="preserve">Topic 1: New Year's Resolutions and Financial Planning  
Sentiment 1: Negative  
Topic 2: Spending Habits of Lithuanians  
Sentiment 2: Neutral  
Topic 3: Importance of Budgeting for Achieving Goals  
Sentiment 3: Positive  </t>
  </si>
  <si>
    <t>Topic 1: Išmanieji mokėjimo būdai
Sentiment 1: Positive
Topic 2: Skaitmeninės piniginės kaip stiliaus dalis
Sentiment 2: Positive
Topic 3: Technologijų saugumas ir patogumas
Sentiment 3: Positive</t>
  </si>
  <si>
    <t>Topic 1: Paskola banko „Artea“ bendrovei „Vilnius BESS“
Sentiment 1: Positive
Topic 2: Didžiausias privatus baterijų parkas Lietuvoje
Sentiment 2: Positive
Topic 3: Projekto įgyvendinimas ir poveikis šalies energetikai
Sentiment 3: Positive</t>
  </si>
  <si>
    <t>Topic 1: Naujųjų metų tikslai
Sentiment 1: Positive
Topic 2: Biudžeto planavimas
Sentiment 2: Negative
Topic 3: Finansų valdymo įpročiai
Sentiment 3: Neutral</t>
  </si>
  <si>
    <t>Topic 1: Paskola „Vilnius BESS“ projektui
Sentiment 1: Positive
Topic 2: Didžiausias privatus baterijų parkas Lietuvoje
Sentiment 2: Positive
Topic 3: Strateginė svarba baterijų energijos kaupimo sistemoms
Sentiment 3: Positive</t>
  </si>
  <si>
    <t>Topic 1: Pensijų fondai
Sentiment 1: Positive
Topic 2: Investicijos į IT
Sentiment 2: Positive
Topic 3: Uždarbis dalyviams
Sentiment 3: Positive</t>
  </si>
  <si>
    <t>Topic 1: Sukčiavimas
Sentiment 1: Negative
Topic 2: Klientų saugumas
Sentiment 2: Positive
Topic 3: Banko pavadinimo keitimas
Sentiment 3: Neutral</t>
  </si>
  <si>
    <t xml:space="preserve">Topic 1: Sukčiai naudojasi naujuoju „Artea“ banko pavadinimu  
Sentiment 1: Negative  
Topic 2: Klientų budrumas  
Sentiment 2: Positive  
Topic 3: Pavadinimo keitimas  
Sentiment 3: Neutral  </t>
  </si>
  <si>
    <t>Topic 1: Investicinės dovanos
Sentiment 1: Positive
Topic 2: Finansinis raštingumas
Sentiment 2: Positive
Topic 3: Rizika investavime
Sentiment 3: Neutral</t>
  </si>
  <si>
    <t>Topic 1: Banko pavadinimo keitimas
Sentiment 1: Positive
Topic 2: Paslaugų neveikimas per atnaujinimą
Sentiment 2: Negative
Topic 3: Klientų informavimas ir atsiprašymas
Sentiment 3: Positive</t>
  </si>
  <si>
    <t>Topic 1: Atostogų planavimas
Sentiment 1: Positive
Topic 2: Kelionių draudimas
Sentiment 2: Positive
Topic 3: Išlaidų vertinimas
Sentiment 3: Neutral</t>
  </si>
  <si>
    <t>Topic 1: ECB's Interest Rate Cuts
Sentiment 1: Positive
Topic 2: Geopolitical Tensions and Trade Issues
Sentiment 2: Negative
Topic 3: Investment Opportunities in Europe
Sentiment 3: Positive</t>
  </si>
  <si>
    <t>Topic 1: Tarifų sumažinimas tarp JAV ir Kinijos
Sentiment 1: Positive
Topic 2: Infliacijos lygis JAV ir Europos zonoje
Sentiment 2: Neutral
Topic 3: Europos centrinio banko palūkanų normų mažinimas
Sentiment 3: Positive</t>
  </si>
  <si>
    <t>Topic 1: Atostogų sukčiavimas
Sentiment 1: Negative
Topic 2: Netikros bilietų platformos
Sentiment 2: Negative
Topic 3: Valiutų keitimo rizikos
Sentiment 3: Negative</t>
  </si>
  <si>
    <t>Topic 1: Banko vardo ir prekės ženklo keitimas
Sentiment 1: Neutral
Topic 2: Sukčiavimo ir fišingo atakos
Sentiment 2: Negative
Topic 3: Klientų saugumo patarimai
Sentiment 3: Positive</t>
  </si>
  <si>
    <t>Topic 1: Brand Name Change
Sentiment 1: Positive
Topic 2: Growth Plans
Sentiment 2: Positive
Topic 3: Customer Base Expansion
Sentiment 3: Positive</t>
  </si>
  <si>
    <t>Topic 1: Launch of "Artea" as a new brand name for Šiaulių bankas
Sentiment 1: Positive
Topic 2: Media breakfast event to discuss the significance of the rebranding
Sentiment 2: Positive
Topic 3: Participation of key executives in the event
Sentiment 3: Positive</t>
  </si>
  <si>
    <t>Topic 1: Šiaulių bankas
Sentiment 1: Positive
Topic 2: Artea vardas
Sentiment 2: Positive
Topic 3: Prekės ženklas
Sentiment 3: Positive</t>
  </si>
  <si>
    <t>Topic 1: Šiaulių banko akcijų anuliavimas
Sentiment 1: Neutral
Topic 2: Akcijų įsigijimas
Sentiment 2: Positive
Topic 3: Akcijų suteikimas darbuotojams
Sentiment 3: Positive</t>
  </si>
  <si>
    <t>Topic 1: Inga Ruginienė's appointment as Prime Minister
Sentiment 1: Positive
Topic 2: Gintautas Paluckas's resignation suggestion
Sentiment 2: Negative
Topic 3: Changes in agricultural insurance compensation
Sentiment 3: Positive</t>
  </si>
  <si>
    <t>Topic 1: Protekcionizmas ir muitų karai
Sentiment 1: Negative
Topic 2: JAV ir Kanados prekybos ryšiai
Sentiment 2: Negative
Topic 3: Lietuvos ekonomikos poveikis
Sentiment 3: Neutral</t>
  </si>
  <si>
    <t>Topic 1: Investment Performance of SB Asset Management
Sentiment 1: Positive
Topic 2: Risk Management in Pension Funds
Sentiment 2: Positive
Topic 3: Growth of Pension Fund Participants
Sentiment 3: Positive</t>
  </si>
  <si>
    <t>Topic 1: Šiaulių banko grupės pelnas
Sentiment 1: Positive
Topic 2: Pajamų augimas
Sentiment 2: Positive
Topic 3: Paslaugų ir komisinių pajamų augimas
Sentiment 3: Positive</t>
  </si>
  <si>
    <t>Topic 1: Šiaulių banko grupės veiklos rezultatai
Sentiment 1: Positive
Topic 2: Paskolų portfelio augimas
Sentiment 2: Positive
Topic 3: Indėlių portfelio augimas
Sentiment 3: Positive</t>
  </si>
  <si>
    <t>Topic 1: Inflation Trends
Sentiment 1: Neutral
Topic 2: Seasonal Price Changes
Sentiment 2: Negative
Topic 3: Economic Predictions
Sentiment 3: Neutral</t>
  </si>
  <si>
    <t>Topic 1: Skaitmeninės piniginės privalumai
Sentiment 1: Positive
Topic 2: Stiliaus ir funkcionalumo derinys
Sentiment 2: Positive
Topic 3: Technologijų saugumas
Sentiment 3: Positive</t>
  </si>
  <si>
    <t>Topic 1: Sukčiavimo schema
Sentiment 1: Negative
Topic 2: Apsaugos priemonės
Sentiment 2: Positive
Topic 3: Klientų informavimas
Sentiment 3: Positive</t>
  </si>
  <si>
    <t>Topic 1: Paveldėjimo procesas
Sentiment 1: Neutral
Topic 2: Bankų informacijos teikimas
Sentiment 2: Neutral
Topic 3: Dokumentų išdavimo kainos
Sentiment 3: Negative</t>
  </si>
  <si>
    <t>Topic 1: Bank fraud incident
Sentiment 1: Negative
Topic 2: Police investigation
Sentiment 2: Neutral
Topic 3: Financial loss
Sentiment 3: Negative</t>
  </si>
  <si>
    <t>Topic 1: Fraud Incident
Sentiment 1: Negative
Topic 2: Victim's Profile (Company Accountant)
Sentiment 2: Negative
Topic 3: Police Investigation
Sentiment 3: Neutral</t>
  </si>
  <si>
    <t>Topic 1: Momentiniai mokėjimai
Sentiment 1: Positive
Topic 2: Klientų informavimas apie pervedimus
Sentiment 2: Positive
Topic 3: Techniniai apribojimai ir grąžinimai
Sentiment 3: Neutral</t>
  </si>
  <si>
    <t>Topic 1: Summer Loans for Leisure
Sentiment 1: Positive
Topic 2: Financial Planning Importance
Sentiment 2: Positive
Topic 3: Responsible Borrowing
Sentiment 3: Neutral</t>
  </si>
  <si>
    <t>Topic 1: Atostogų planavimas
Sentiment 1: Positive
Topic 2: Kainų palyginimas tarp kurortų
Sentiment 2: Neutral
Topic 3: Finansinis atsakingumas atostogų metu
Sentiment 3: Positive</t>
  </si>
  <si>
    <t>Topic 1: Share Sale by Invalda INVL
Sentiment 1: Neutral
Topic 2: Reduction of Authorized Capital by Artea Bank
Sentiment 2: Neutral
Topic 3: Invalda INVL's Shareholding Limit Compliance
Sentiment 3: Positive</t>
  </si>
  <si>
    <t>Topic 1: Sale of Artea Bank shares by Invalda INVL
Sentiment 1: Neutral
Topic 2: Reduction of Artea Bank's share capital
Sentiment 2: Neutral
Topic 3: Invalda INVL's asset management and investment portfolio
Sentiment 3: Positive</t>
  </si>
  <si>
    <t>Topic 1: Phishing Scams Targeting Clients
Sentiment 1: Negative
Topic 2: Artea's Response to Security Threats
Sentiment 2: Positive
Topic 3: Importance of Client Vigilance
Sentiment 3: Positive</t>
  </si>
  <si>
    <t>Topic 1: Žemdirbių problemos dėl lietaus
Sentiment 1: Negative
Topic 2: Ekstremalios situacijos skelbimas
Sentiment 2: Negative
Topic 3: Nacionalinio krizių valdymo centro veikla
Sentiment 3: Neutral</t>
  </si>
  <si>
    <t>Topic 1: Мошенничество с использованием нового названия банка
Sentiment 1: Negative
Topic 2: Предупреждение банка о безопасности
Sentiment 2: Positive
Topic 3: Рекомендации по защите от мошенничества
Sentiment 3: Positive</t>
  </si>
  <si>
    <t>Topic 1: Sukčių veikla ir apgaulingi laiškai
Sentiment 1: Negative
Topic 2: „Artea“ banko atsakas ir informacija klientams
Sentiment 2: Positive
Topic 3: Klientų saugumo patarimai ir budrumo svarba
Sentiment 3: Positive</t>
  </si>
  <si>
    <t>Topic 1: Sukčiavimas ir sukčių laiškai
Sentiment 1: Negative
Topic 2: Klientų budrumas ir saugumo rekomendacijos
Sentiment 2: Positive
Topic 3: Banko pavadinimo keitimas ir jo poveikis klientams
Sentiment 3: Neutral</t>
  </si>
  <si>
    <t>Topic 1: Brand Name Change
Sentiment 1: Positive
Topic 2: Temporary Service Disruptions
Sentiment 2: Negative
Topic 3: Commitment to Customer Experience
Sentiment 3: Positive</t>
  </si>
  <si>
    <t>Topic 1: Žemdirbių problemos dėl lietaus
Sentiment 1: Negative
Topic 2: Nyderlandų vilkų išpuoliai
Sentiment 2: Negative
Topic 3: Lietuvos ledų eksporto augimas
Sentiment 3: Positive</t>
  </si>
  <si>
    <t>Topic 1: Name Change to Artea
Sentiment 1: Positive
Topic 2: Service Interruptions
Sentiment 2: Negative
Topic 3: Largest Lithuanian Capital Bank
Sentiment 3: Positive</t>
  </si>
  <si>
    <t>Topic 1: Biudžeto planavimas
Sentiment 1: Positive
Topic 2: Finansinė pagalvė
Sentiment 2: Positive
Topic 3: Investavimas
Sentiment 3: Positive</t>
  </si>
  <si>
    <t>Topic 1: Financial Planning for Easter
Sentiment 1: Positive
Topic 2: Impulsive Spending
Sentiment 2: Negative
Topic 3: Importance of Budgeting
Sentiment 3: Positive</t>
  </si>
  <si>
    <t>Topic 1: Family Financial Planning
Sentiment 1: Negative
Topic 2: Importance of Budgeting
Sentiment 2: Positive
Topic 3: Investment as a Financial Strategy
Sentiment 3: Positive</t>
  </si>
  <si>
    <t xml:space="preserve">Topic 1: Velykų išlaidų planavimas  
Sentiment 1: Positive  
Topic 2: Impulsyvumas kaip taupymo priešas  
Sentiment 2: Negative  
Topic 3: Šventinio biudžeto sudarymas  
Sentiment 3: Positive  </t>
  </si>
  <si>
    <t>Topic 1: Invalda INVL's Financial Performance
Sentiment 1: Positive
Topic 2: Strategic Developments and Mergers
Sentiment 2: Positive
Topic 3: Impact of Šiaulių Bankas on Invalda INVL
Sentiment 3: Positive</t>
  </si>
  <si>
    <t>Topic 1: Invalda INVL's Financial Performance
Sentiment 1: Positive
Topic 2: Strategic Business Developments
Sentiment 2: Positive
Topic 3: Impact of Šiaulių Bank's Rebranding to Artea
Sentiment 3: Positive</t>
  </si>
  <si>
    <t>Topic 1: Brand Name Change to Artea
Sentiment 1: Positive
Topic 2: Strategic Shift to Enhance Customer Relations
Sentiment 2: Positive
Topic 3: Collaboration with Design and Business Development Teams
Sentiment 3: Positive</t>
  </si>
  <si>
    <t>Topic 1: Finansinė pagalvė
Sentiment 1: Positive
Topic 2: Infliacija
Sentiment 2: Negative
Topic 3: Investavimas
Sentiment 3: Positive</t>
  </si>
  <si>
    <t>Topic 1: Bank Name Change
Sentiment 1: Positive
Topic 2: Expansion Across Lithuania
Sentiment 2: Positive
Topic 3: Brand Unification
Sentiment 3: Positive</t>
  </si>
  <si>
    <t>Topic 1: Sukčiavimas ir fišingo atakos
Sentiment 1: Negative
Topic 2: Šiaulių banko vardo keitimas į „Artea“
Sentiment 2: Neutral
Topic 3: Klientų informavimas ir saugumo užtikrinimas
Sentiment 3: Positive</t>
  </si>
  <si>
    <t>Topic 1: Sukčiavimas ir fišingo atakos
Sentiment 1: Negative
Topic 2: Šiaulių banko informacija ir prevencija
Sentiment 2: Positive
Topic 3: Klientų budrumas ir saugumo užtikrinimas
Sentiment 3: Positive</t>
  </si>
  <si>
    <t>Topic 1: Brand Change
Sentiment 1: Positive
Topic 2: Customer Experience Improvement
Sentiment 2: Positive
Topic 3: Strategic Growth Plans
Sentiment 3: Positive</t>
  </si>
  <si>
    <t>Topic 1: Wyrzeczenie siebie
Sentiment 1: Positive
Topic 2: Naśladowanie Jezusa
Sentiment 2: Positive
Topic 3: Odpłata za postępowanie
Sentiment 3: Neutral</t>
  </si>
  <si>
    <t>Topic 1: Brand Change to Artea
Sentiment 1: Positive
Topic 2: Commitment to Customer Proximity
Sentiment 2: Positive
Topic 3: Implementation of Modern Banking Platform
Sentiment 3: Positive</t>
  </si>
  <si>
    <t>Topic 1: Brand Name Change to Artea
Sentiment 1: Positive
Topic 2: Strategic Transformation of Šiaulių Bankas
Sentiment 2: Positive
Topic 3: Ambitious Growth Strategy by 2029
Sentiment 3: Positive</t>
  </si>
  <si>
    <t>Topic 1: Naujųjų metų tikslų įgyvendinimas
Sentiment 1: Negative
Topic 2: Biudžeto planavimas
Sentiment 2: Positive
Topic 3: Išlaidų paskirstymas
Sentiment 3: Neutral</t>
  </si>
  <si>
    <t>Topic 1: Smart-ID application usage
Sentiment 1: Positive
Topic 2: Phishing attacks and scams
Sentiment 2: Negative
Topic 3: Importance of vigilance in online banking
Sentiment 3: Positive</t>
  </si>
  <si>
    <t>Topic 1: Internetinė sukčiavimo prevencija
Sentiment 1: Positive
Topic 2: Suklastotos reklamos socialiniuose tinkluose
Sentiment 2: Negative
Topic 3: Klientų informavimas ir budrumo svarba
Sentiment 3: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</si>
</sst>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17" Type="http://schemas.openxmlformats.org/officeDocument/2006/relationships/hyperlink" Target="http://ct.moreover.com/?a=56887294445&amp;p=1lk&amp;v=1&amp;x=mjQUuV88sczqYzIpsV8p9g" TargetMode="External"/><Relationship Id="rId299" Type="http://schemas.openxmlformats.org/officeDocument/2006/relationships/hyperlink" Target="https://versloidejos.lt/verslo-naujienos-is-lietuvos-ir-pasaulio/siauliu-bankas-ruosiasi-pokyciams-keis-pavadinima-i-artea/" TargetMode="External"/><Relationship Id="rId21" Type="http://schemas.openxmlformats.org/officeDocument/2006/relationships/hyperlink" Target="https://www.delfi.lt/verslas/verslas/ekonomiste-deretu-pasimokyti-is-estijos-120109039" TargetMode="External"/><Relationship Id="rId63" Type="http://schemas.openxmlformats.org/officeDocument/2006/relationships/hyperlink" Target="https://www.15min.lt/verslas/naujiena/finansai/invalda-invl-pardave-dali-artea-banko-akciju-662-2453914" TargetMode="External"/><Relationship Id="rId159" Type="http://schemas.openxmlformats.org/officeDocument/2006/relationships/hyperlink" Target="http://ct.moreover.com/?a=56571333924&amp;p=1lk&amp;v=1&amp;x=K0xIeIS-ZtPpzk54q4zKYQ" TargetMode="External"/><Relationship Id="rId324" Type="http://schemas.openxmlformats.org/officeDocument/2006/relationships/hyperlink" Target="https://versloidejos.lt/finansai/lietuviai-pamirsta-apie-finansus-naujuju-metu-tikslams-tik-9-proc-visada-nusimato-biudzeta-ar-priklausai-jiems/" TargetMode="External"/><Relationship Id="rId366" Type="http://schemas.openxmlformats.org/officeDocument/2006/relationships/hyperlink" Target="https://www.etaplius.lt/naujiena/is-panevezio-gyventojo-saskaitos-pinigai-pervesti-i-lenkijoje-registruoto-banko-saskaita-369576" TargetMode="External"/><Relationship Id="rId170" Type="http://schemas.openxmlformats.org/officeDocument/2006/relationships/hyperlink" Target="http://ct.moreover.com/?a=56164059266&amp;p=1lk&amp;v=1&amp;x=MVc_HxzfVCAGNUsjPh5EhA" TargetMode="External"/><Relationship Id="rId226" Type="http://schemas.openxmlformats.org/officeDocument/2006/relationships/hyperlink" Target="http://www.technologijos.lt/n/n/lietuva/S-204304/straipsnis/Lietuva-eura-isivede-pries-10-metu-O-kaip-kainos-Palygino-su-Lenkija" TargetMode="External"/><Relationship Id="rId268" Type="http://schemas.openxmlformats.org/officeDocument/2006/relationships/hyperlink" Target="http://ct.moreover.com/?a=56635270342&amp;p=1lk&amp;v=1&amp;x=k5L8nieVkcmpEDtUkw-9Sg" TargetMode="External"/><Relationship Id="rId32" Type="http://schemas.openxmlformats.org/officeDocument/2006/relationships/hyperlink" Target="https://www.lrt.lt/radioteka/irasas/2000395311/ar-europa-gali-islosti-is-donaldo-trumpo-grasinimu" TargetMode="External"/><Relationship Id="rId74" Type="http://schemas.openxmlformats.org/officeDocument/2006/relationships/hyperlink" Target="https://www.15min.lt/verslas/naujiena/finansai/siauliu-banko-pelnas-siemet-smuko-penktadaliu-iki-177-mln-euru-662-2439706" TargetMode="External"/><Relationship Id="rId128" Type="http://schemas.openxmlformats.org/officeDocument/2006/relationships/hyperlink" Target="http://ct.moreover.com/?a=57213433287&amp;p=1lk&amp;v=1&amp;x=dB3XVaPtI5offhkq8m1M4w" TargetMode="External"/><Relationship Id="rId335" Type="http://schemas.openxmlformats.org/officeDocument/2006/relationships/hyperlink" Target="https://sc.bns.lt/view/item/siauliu-banko-klientai-turetu-suklusti-laikinai-neveiks-dalis-paslaugu-506306" TargetMode="External"/><Relationship Id="rId377" Type="http://schemas.openxmlformats.org/officeDocument/2006/relationships/hyperlink" Target="https://ukininkopatarejas.lt/naujienos/ekonomistai-skelbti-metines-infliacijos-pika-ankstoka-bet-gali-suleteti-prekiu-infliacija/" TargetMode="External"/><Relationship Id="rId5" Type="http://schemas.openxmlformats.org/officeDocument/2006/relationships/hyperlink" Target="https://www.delfi.lt/ru/news/economy/siauliu-bankas-s-maya-planiruet-smenit-nazvanie-kompaniya-budet-nazyvatsya-artea-120094689" TargetMode="External"/><Relationship Id="rId181" Type="http://schemas.openxmlformats.org/officeDocument/2006/relationships/hyperlink" Target="http://ct.moreover.com/?a=56692965402&amp;p=1lk&amp;v=1&amp;x=YW4tyHJpWt5rHSJ1QPmhzQ" TargetMode="External"/><Relationship Id="rId237" Type="http://schemas.openxmlformats.org/officeDocument/2006/relationships/hyperlink" Target="http://ct.moreover.com/?a=56661148210&amp;p=1lk&amp;v=1&amp;x=jkMpups499N4F4GLzIKGHQ" TargetMode="External"/><Relationship Id="rId402" Type="http://schemas.openxmlformats.org/officeDocument/2006/relationships/hyperlink" Target="https://jurbarkosviesa.lt/arteja-pokyciai-siauliu-bankas-ketina-keisti-pavadinima-i-artea/" TargetMode="External"/><Relationship Id="rId279" Type="http://schemas.openxmlformats.org/officeDocument/2006/relationships/hyperlink" Target="http://ct.moreover.com/?a=56246333451&amp;p=1lk&amp;v=1&amp;x=zQeRkBibioKKnPbgm-f5Ig" TargetMode="External"/><Relationship Id="rId43" Type="http://schemas.openxmlformats.org/officeDocument/2006/relationships/hyperlink" Target="https://www.15min.lt/verslas/naujiena/finansai/sukciai-atrado-nauja-pinigu-isviliojimo-buda-pinigu-netenkama-per-kelias-minutes-662-2473274" TargetMode="External"/><Relationship Id="rId139" Type="http://schemas.openxmlformats.org/officeDocument/2006/relationships/hyperlink" Target="http://ct.moreover.com/?a=56165682325&amp;p=1lk&amp;v=1&amp;x=hl3E0Vb3ShN8n3M-E_nSEA" TargetMode="External"/><Relationship Id="rId290" Type="http://schemas.openxmlformats.org/officeDocument/2006/relationships/hyperlink" Target="https://www.litas.lt/siauliu-banko-grupes-pensiju-fondu-klientu-investicine-graza-per-metus-isaugo-59-proc/" TargetMode="External"/><Relationship Id="rId304" Type="http://schemas.openxmlformats.org/officeDocument/2006/relationships/hyperlink" Target="https://versloidejos.lt/finansai/finansu-ekspertai-primena-pasitikrinkite-dalis-gyventoju-pateike-pajamu-deklaracijas-gali-susigrazinti-iki-300-euru-gpm/" TargetMode="External"/><Relationship Id="rId346" Type="http://schemas.openxmlformats.org/officeDocument/2006/relationships/hyperlink" Target="https://sc.bns.lt/view/item/nauja-dovanojimo-tendencija-buitine-technika-ir-vokelius-keicia-investicines-dovanos-506786" TargetMode="External"/><Relationship Id="rId388" Type="http://schemas.openxmlformats.org/officeDocument/2006/relationships/hyperlink" Target="https://alkas.lt/2025/04/16/pasiruosimas-sventei-gali-tapti-nemenka-nasta-jusu-biudzetui/" TargetMode="External"/><Relationship Id="rId85" Type="http://schemas.openxmlformats.org/officeDocument/2006/relationships/hyperlink" Target="http://ct.moreover.com/?a=55914919054&amp;p=1lk&amp;v=1&amp;x=HEq_x4jYr39S2QP7VmdDhA" TargetMode="External"/><Relationship Id="rId150" Type="http://schemas.openxmlformats.org/officeDocument/2006/relationships/hyperlink" Target="http://ct.moreover.com/?a=56210535259&amp;p=1lk&amp;v=1&amp;x=twNkspfZuvMQgzVFOMs3Xw" TargetMode="External"/><Relationship Id="rId192" Type="http://schemas.openxmlformats.org/officeDocument/2006/relationships/hyperlink" Target="https://www.lrytas.lt/verslas/mano-pinigai/2025/05/09/news/sukciai-gyventojus-atakuoja-laiskais-siuncia-pranesimus-apie-saugumo-atnaujinima-37772411/" TargetMode="External"/><Relationship Id="rId206" Type="http://schemas.openxmlformats.org/officeDocument/2006/relationships/hyperlink" Target="http://ct.moreover.com/?a=56618891003&amp;p=1lk&amp;v=1&amp;x=40KSdJ3daWLMeFj4Lp85gA" TargetMode="External"/><Relationship Id="rId248" Type="http://schemas.openxmlformats.org/officeDocument/2006/relationships/hyperlink" Target="https://kauno.diena.lt/naujienos/verslas/ekonomika/lietuvos-investiciju-indeksas-pernai-augo-13-tus-metus-eiles-1214021" TargetMode="External"/><Relationship Id="rId12" Type="http://schemas.openxmlformats.org/officeDocument/2006/relationships/hyperlink" Target="http://ct.moreover.com/?a=56184013683&amp;p=1lk&amp;v=1&amp;x=MuTTohPAENUZvijzzKxbsA" TargetMode="External"/><Relationship Id="rId108" Type="http://schemas.openxmlformats.org/officeDocument/2006/relationships/hyperlink" Target="http://ct.moreover.com/?a=56636135782&amp;p=1lk&amp;v=1&amp;x=IKQPbbLxqxmmdmPoLTVoPQ" TargetMode="External"/><Relationship Id="rId315" Type="http://schemas.openxmlformats.org/officeDocument/2006/relationships/hyperlink" Target="https://www.naujienugidas.lt/dienos-pjuvis-paskutinis-zingsnis-kiek-gyventojai-mokes-uz-busta-is-savo-kisenes-198089.html" TargetMode="External"/><Relationship Id="rId357" Type="http://schemas.openxmlformats.org/officeDocument/2006/relationships/hyperlink" Target="https://sc.bns.lt/view/item/artea-bankas-ispeja-apie-plataus-masto-sukciavimo-ataka-sukciai-apsimesdami-banku-siuncia-melagingus-el-laiskus-511157" TargetMode="External"/><Relationship Id="rId54" Type="http://schemas.openxmlformats.org/officeDocument/2006/relationships/hyperlink" Target="https://www.15min.lt/verslas/naujiena/finansai/sio-banko-klientai-turetu-suklusti-laikinai-neveiks-dalis-paslaugu-662-2442052" TargetMode="External"/><Relationship Id="rId96" Type="http://schemas.openxmlformats.org/officeDocument/2006/relationships/hyperlink" Target="https://www.tv3.lt/naujiena/verslas/artea-tapusi-siauliu-banko-grupe-per-penkmeti-klientu-skaiciu-sieks-isauginti-iki-1-mln-n1417584" TargetMode="External"/><Relationship Id="rId161" Type="http://schemas.openxmlformats.org/officeDocument/2006/relationships/hyperlink" Target="https://www.tv3.lt/naujiena/video/paaiskino-kokia-yra-donaldo-trumpo-strategija-pasaulis-verciasi-aukstyn-kojomis-n1412539" TargetMode="External"/><Relationship Id="rId217" Type="http://schemas.openxmlformats.org/officeDocument/2006/relationships/hyperlink" Target="http://ct.moreover.com/?a=56309450654&amp;p=1lk&amp;v=1&amp;x=tsq-WVpZcKgxnhoPsZvFSQ" TargetMode="External"/><Relationship Id="rId399" Type="http://schemas.openxmlformats.org/officeDocument/2006/relationships/hyperlink" Target="https://ukininkopatarejas.lt/naujienos/siauliu-bankas-ketina-keisti-pavadinima-i-artea/" TargetMode="External"/><Relationship Id="rId259" Type="http://schemas.openxmlformats.org/officeDocument/2006/relationships/hyperlink" Target="http://ct.moreover.com/?a=56183391781&amp;p=1lk&amp;v=1&amp;x=hNyKaTWqO9j_wxFzmDZNFw" TargetMode="External"/><Relationship Id="rId23" Type="http://schemas.openxmlformats.org/officeDocument/2006/relationships/hyperlink" Target="https://www.lrt.lt/naujienos/verslas/4/2506545/siauliu-bankas-svarsto-dali-akciju-suteikti-grupes-darbuotojams" TargetMode="External"/><Relationship Id="rId119" Type="http://schemas.openxmlformats.org/officeDocument/2006/relationships/hyperlink" Target="http://ct.moreover.com/?a=56604100361&amp;p=1lk&amp;v=1&amp;x=MOT0bUbriT7-3Kn1w9KTIQ" TargetMode="External"/><Relationship Id="rId270" Type="http://schemas.openxmlformats.org/officeDocument/2006/relationships/hyperlink" Target="http://ct.moreover.com/?a=56488098380&amp;p=1lk&amp;v=1&amp;x=q--j2Hvx9hQnGs84jGJyGA" TargetMode="External"/><Relationship Id="rId326" Type="http://schemas.openxmlformats.org/officeDocument/2006/relationships/hyperlink" Target="https://kaunieciams.lt/atsisveikinkite-su-pinigine-kasdienybe-uzkariauja-nauja-mada-prie-kurios-prisitaiko-net-skeptikai/" TargetMode="External"/><Relationship Id="rId65" Type="http://schemas.openxmlformats.org/officeDocument/2006/relationships/hyperlink" Target="https://www.15min.lt/verslas/naujiena/finansai/artea-mazina-ekonomikos-augimo-prognozes-iki-27-proc-662-2448636" TargetMode="External"/><Relationship Id="rId130" Type="http://schemas.openxmlformats.org/officeDocument/2006/relationships/hyperlink" Target="http://ct.moreover.com/?a=56831534059&amp;p=1lk&amp;v=1&amp;x=S1xbL8iQ6-v51mbet1TfRQ" TargetMode="External"/><Relationship Id="rId368" Type="http://schemas.openxmlformats.org/officeDocument/2006/relationships/hyperlink" Target="https://bilis.lt/finansai/naujienos/staigmena-jusu-banko-saskaitoje-isigalioja-nauja-tvarka-banko-atstovai-pasake-viska-ka-privalu-zinoti-kiekvienam-916861" TargetMode="External"/><Relationship Id="rId172" Type="http://schemas.openxmlformats.org/officeDocument/2006/relationships/hyperlink" Target="https://www.tv3.lt/naujiena/verslas/siauliu-bankas-galiausiai-keicia-savo-pavadinima-n1402719" TargetMode="External"/><Relationship Id="rId228" Type="http://schemas.openxmlformats.org/officeDocument/2006/relationships/hyperlink" Target="https://klaipeda.diena.lt/naujienos/verslas/ekonomika/eksperte-ar-jav-smugis-paveiks-lietuvos-ekonomika-1708861" TargetMode="External"/><Relationship Id="rId281" Type="http://schemas.openxmlformats.org/officeDocument/2006/relationships/hyperlink" Target="http://ct.moreover.com/?a=56692471380&amp;p=1lk&amp;v=1&amp;x=7A2Ip6xayHYpHTgNBDF8fw" TargetMode="External"/><Relationship Id="rId337" Type="http://schemas.openxmlformats.org/officeDocument/2006/relationships/hyperlink" Target="https://sc.bns.lt/view/item/atostogu-biudzeto-planavimas-uz-kiek-siemet-galima-pailseti-palangoje-turkijoje-ir-ispanijoje-507760" TargetMode="External"/><Relationship Id="rId34" Type="http://schemas.openxmlformats.org/officeDocument/2006/relationships/hyperlink" Target="https://www.lrt.lt/naujienos/verslas/4/2510008/vilkyskiu-pienine-isigijo-marijampoles-pieno-konservu-skolas-siauliu-bankui" TargetMode="External"/><Relationship Id="rId76" Type="http://schemas.openxmlformats.org/officeDocument/2006/relationships/hyperlink" Target="http://ct.moreover.com/?a=56380211652&amp;p=1lk&amp;v=1&amp;x=p3nT-_Otfeev3Kug0ZYXYA" TargetMode="External"/><Relationship Id="rId141" Type="http://schemas.openxmlformats.org/officeDocument/2006/relationships/hyperlink" Target="http://ct.moreover.com/?a=56519610070&amp;p=1lk&amp;v=1&amp;x=fh4EPXoBOT6aUZAena6DgQ" TargetMode="External"/><Relationship Id="rId379" Type="http://schemas.openxmlformats.org/officeDocument/2006/relationships/hyperlink" Target="https://bilis.lt/internetas/naujienos/svarbus-perspejimas-kiekvienam-is-musu-vos-viena-klaida-gali-kainuoti-visas-gyvenimo-santaupas-898903" TargetMode="External"/><Relationship Id="rId7" Type="http://schemas.openxmlformats.org/officeDocument/2006/relationships/hyperlink" Target="https://www.delfi.lt/verslas/verslas/nuo-siol-siauliu-bankas-vadinsis-artea-atskleide-ko-tiketis-klientams-120106755" TargetMode="External"/><Relationship Id="rId183" Type="http://schemas.openxmlformats.org/officeDocument/2006/relationships/hyperlink" Target="https://www.lrytas.lt/verslas/rinkos-pulsas/2025/05/05/news/jei-naudojates-siuo-banku-turite-apie-tai-zinoti-nuo-pirmadienio-skelbia-svarbu-pokyti-37703386/" TargetMode="External"/><Relationship Id="rId239" Type="http://schemas.openxmlformats.org/officeDocument/2006/relationships/hyperlink" Target="https://grokiskis.lt/x-zona/nukentejo-imones" TargetMode="External"/><Relationship Id="rId390" Type="http://schemas.openxmlformats.org/officeDocument/2006/relationships/hyperlink" Target="http://ct.moreover.com/?a=56446586697&amp;p=1pe&amp;v=1&amp;x=IQGtQyF09s3CL4_S8NNEmw" TargetMode="External"/><Relationship Id="rId404" Type="http://schemas.openxmlformats.org/officeDocument/2006/relationships/hyperlink" Target="https://kaunas.kasvyksta.lt/2025/03/07/verslas/siauliu-bankas-keis-pavadinima/" TargetMode="External"/><Relationship Id="rId250" Type="http://schemas.openxmlformats.org/officeDocument/2006/relationships/hyperlink" Target="https://kauno.diena.lt/naujienos/verslas/ekonomika/naujos-algu-kryptys-kelia-nerima-tai-auganti-tendencija-1226236" TargetMode="External"/><Relationship Id="rId292" Type="http://schemas.openxmlformats.org/officeDocument/2006/relationships/hyperlink" Target="https://www.litas.lt/artea-bankas-klientus-praso-buti-budrius/" TargetMode="External"/><Relationship Id="rId306" Type="http://schemas.openxmlformats.org/officeDocument/2006/relationships/hyperlink" Target="https://www.naujienugidas.lt/siauliu-bankas-primena-apie-artejancius-pokycius-176732.html" TargetMode="External"/><Relationship Id="rId45" Type="http://schemas.openxmlformats.org/officeDocument/2006/relationships/hyperlink" Target="http://ct.moreover.com/?a=56380438397&amp;p=1lk&amp;v=1&amp;x=DQc_ZW7NqqtYZlF4OJPplQ" TargetMode="External"/><Relationship Id="rId87" Type="http://schemas.openxmlformats.org/officeDocument/2006/relationships/hyperlink" Target="http://ct.moreover.com/?a=56124435769&amp;p=1lk&amp;v=1&amp;x=yF5IqNELlUanZdu4rMmu2A" TargetMode="External"/><Relationship Id="rId110" Type="http://schemas.openxmlformats.org/officeDocument/2006/relationships/hyperlink" Target="http://ct.moreover.com/?a=56639237741&amp;p=1lk&amp;v=1&amp;x=9c82z8m903uyuRypQDhHpg" TargetMode="External"/><Relationship Id="rId348" Type="http://schemas.openxmlformats.org/officeDocument/2006/relationships/hyperlink" Target="https://www.naujienugidas.lt/artea-tapusi-siauliu-banko-grupe-per-penkmeti-klientu-skaiciu-sieks-isauginti-iki-1-mln-177671.html" TargetMode="External"/><Relationship Id="rId152" Type="http://schemas.openxmlformats.org/officeDocument/2006/relationships/hyperlink" Target="http://ct.moreover.com/?a=56957384126&amp;p=1lk&amp;v=1&amp;x=9uwlXgYs3FrjluGJedNd1Q" TargetMode="External"/><Relationship Id="rId194" Type="http://schemas.openxmlformats.org/officeDocument/2006/relationships/hyperlink" Target="http://ct.moreover.com/?a=56657600674&amp;p=1lk&amp;v=1&amp;x=eXE5mrItalO1YdJyrFFcXA" TargetMode="External"/><Relationship Id="rId208" Type="http://schemas.openxmlformats.org/officeDocument/2006/relationships/hyperlink" Target="https://diena.lt/naujienos/verslas/ekonomika/naujos-algu-kryptys-kelia-nerima-tai-auganti-tendencija-1226236" TargetMode="External"/><Relationship Id="rId261" Type="http://schemas.openxmlformats.org/officeDocument/2006/relationships/hyperlink" Target="https://kauno.diena.lt/naujienos/verslas/imoniu-pulsas/siauliu-bankas-pakeite-pavadinima-i-artea-1223290" TargetMode="External"/><Relationship Id="rId14" Type="http://schemas.openxmlformats.org/officeDocument/2006/relationships/hyperlink" Target="https://www.delfi.lt/verslas/verslas/siauliu-bankas-keis-pavadinima-120091805" TargetMode="External"/><Relationship Id="rId56" Type="http://schemas.openxmlformats.org/officeDocument/2006/relationships/hyperlink" Target="https://www.15min.lt/verslas/naujiena/finansai/siauliu-banko-grupes-pelnas-pernai-augo-5-proc-iki-788-mln-euru-662-2402568" TargetMode="External"/><Relationship Id="rId317" Type="http://schemas.openxmlformats.org/officeDocument/2006/relationships/hyperlink" Target="https://sc.bns.lt/view/item/artea-mazina-ekonomikos-pletros-prognozes-bet-lietuva-pajegi-suvaldyti-gresmes-507053" TargetMode="External"/><Relationship Id="rId359" Type="http://schemas.openxmlformats.org/officeDocument/2006/relationships/hyperlink" Target="https://www.naujienugidas.lt/siauliu-banko-grupe-dividendais-ismokes-puse-pelno-146825.html" TargetMode="External"/><Relationship Id="rId98" Type="http://schemas.openxmlformats.org/officeDocument/2006/relationships/hyperlink" Target="http://ct.moreover.com/?a=56802505352&amp;p=1lk&amp;v=1&amp;x=4m01xd-_e5Hs1MKcL_nH6Q" TargetMode="External"/><Relationship Id="rId121" Type="http://schemas.openxmlformats.org/officeDocument/2006/relationships/hyperlink" Target="http://ct.moreover.com/?a=56612875677&amp;p=1lk&amp;v=1&amp;x=QdPUKeMWZKEYGCJn6W_U7g" TargetMode="External"/><Relationship Id="rId163" Type="http://schemas.openxmlformats.org/officeDocument/2006/relationships/hyperlink" Target="http://ct.moreover.com/?a=56432529773&amp;p=1lk&amp;v=1&amp;x=sXWKWsdABKLF55koUm2mmw" TargetMode="External"/><Relationship Id="rId219" Type="http://schemas.openxmlformats.org/officeDocument/2006/relationships/hyperlink" Target="http://ct.moreover.com/?a=55940180992&amp;p=1lk&amp;v=1&amp;x=zoI3Ns07bjlB6H7OebBXww" TargetMode="External"/><Relationship Id="rId370" Type="http://schemas.openxmlformats.org/officeDocument/2006/relationships/hyperlink" Target="https://bilis.lt/finansai/naujienos/finansinis-triukas-ar-spastai-kai-atostogoms-santaupu-neuztenka-kada-verta-rinktis-poilsi-issimoketinai-910610" TargetMode="External"/><Relationship Id="rId230" Type="http://schemas.openxmlformats.org/officeDocument/2006/relationships/hyperlink" Target="https://klaipeda.diena.lt/naujienos/verslas/ekonomika/pakomentavo-kaip-irano-konfliktas-gali-atsiliepti-degalu-kainoms-1708430" TargetMode="External"/><Relationship Id="rId25" Type="http://schemas.openxmlformats.org/officeDocument/2006/relationships/hyperlink" Target="https://www.lrt.lt/naujienos/verslas/4/2503119/genyte-pikciene-jav-muitams-stiprinant-doleri-salies-verslui-bus-sunkiau-vykdyt-eksporta" TargetMode="External"/><Relationship Id="rId67" Type="http://schemas.openxmlformats.org/officeDocument/2006/relationships/hyperlink" Target="https://www.15min.lt/verslas/naujiena/finansai/siauliu-bankas-ketina-isigyti-dar-45-mln-vienetu-savo-akciju-662-2429062" TargetMode="External"/><Relationship Id="rId272" Type="http://schemas.openxmlformats.org/officeDocument/2006/relationships/hyperlink" Target="http://ct.moreover.com/?a=56724386773&amp;p=1lk&amp;v=1&amp;x=eQE3Un1FBUd-Kbu9WZScdw" TargetMode="External"/><Relationship Id="rId328" Type="http://schemas.openxmlformats.org/officeDocument/2006/relationships/hyperlink" Target="https://sc.bns.lt/view/item/siekdami-naujuju-metu-tikslu-lietuviai-pamirsta-apie-finansus-tik-9-proc-tam-visada-nusimato-biudzeta-501300" TargetMode="External"/><Relationship Id="rId132" Type="http://schemas.openxmlformats.org/officeDocument/2006/relationships/hyperlink" Target="http://ct.moreover.com/?a=56191649481&amp;p=1lk&amp;v=1&amp;x=H2JAmIUriOEObavyW2zV-w" TargetMode="External"/><Relationship Id="rId174" Type="http://schemas.openxmlformats.org/officeDocument/2006/relationships/hyperlink" Target="https://www.tv3.lt/naujiena/verslas/siauliu-banko-grupes-pelnas-pernai-augo-5-procentais-n1400774" TargetMode="External"/><Relationship Id="rId381" Type="http://schemas.openxmlformats.org/officeDocument/2006/relationships/hyperlink" Target="https://bilis.lt/finansai/naujienos/bankas-keicia-pavadinima-dalis-paslaugu-neveiks-gali-kilti-nepatogumu-pasake-viska-kas-svarbiausia-896975" TargetMode="External"/><Relationship Id="rId241" Type="http://schemas.openxmlformats.org/officeDocument/2006/relationships/hyperlink" Target="http://ct.moreover.com/?a=56278580002&amp;p=1lk&amp;v=1&amp;x=9oU12tBd_LfMhEpBThadDQ" TargetMode="External"/><Relationship Id="rId36" Type="http://schemas.openxmlformats.org/officeDocument/2006/relationships/hyperlink" Target="https://www.lrt.lt/naujienos/verslas/4/2533623/ekonomiste-trumpo-sprendimai-mazina-jav-dolerio-kaip-rezervines-valiutos-patraukluma" TargetMode="External"/><Relationship Id="rId283" Type="http://schemas.openxmlformats.org/officeDocument/2006/relationships/hyperlink" Target="http://ct.moreover.com/?a=56193147060&amp;p=1lk&amp;v=1&amp;x=YDDCyKQBQOp9O2nA5O-mTQ" TargetMode="External"/><Relationship Id="rId339" Type="http://schemas.openxmlformats.org/officeDocument/2006/relationships/hyperlink" Target="https://versloidejos.lt/finansai/atostogu-biudzeto-planavimas-uz-kiek-siemet-galima-pailseti-palangoje-turkijoje-ir-ispanijoje/" TargetMode="External"/><Relationship Id="rId78" Type="http://schemas.openxmlformats.org/officeDocument/2006/relationships/hyperlink" Target="https://www.15min.lt/verslas/naujiena/bendroves/naujo-siauliu-banko-prekes-zenklo-kaina-5-mln-euru-663-2414372" TargetMode="External"/><Relationship Id="rId101" Type="http://schemas.openxmlformats.org/officeDocument/2006/relationships/hyperlink" Target="https://www.tv3.lt/naujiena/verslas/prekybininkai-jau-laukia-pensininku-pinigu-ka-darys-su-kainomis-ir-prekemis-n1435153" TargetMode="External"/><Relationship Id="rId143" Type="http://schemas.openxmlformats.org/officeDocument/2006/relationships/hyperlink" Target="http://ct.moreover.com/?a=56459755938&amp;p=1lk&amp;v=1&amp;x=7zDXaBaFlxohH73TC3hhaQ" TargetMode="External"/><Relationship Id="rId185" Type="http://schemas.openxmlformats.org/officeDocument/2006/relationships/hyperlink" Target="http://ct.moreover.com/?a=56246670359&amp;p=1lk&amp;v=1&amp;x=YEcrrl8Mj2GbWKZYeacj5w" TargetMode="External"/><Relationship Id="rId350" Type="http://schemas.openxmlformats.org/officeDocument/2006/relationships/hyperlink" Target="https://sc.bns.lt/view/item/siauliu-bankas-jau-geguze-taps-artea-504251" TargetMode="External"/><Relationship Id="rId406" Type="http://schemas.openxmlformats.org/officeDocument/2006/relationships/hyperlink" Target="https://alkas.lt/2025/02/23/siekdami-naujuju-metu-tikslu-lietuviai-apie-pinigus-pamirsta/" TargetMode="External"/><Relationship Id="rId9" Type="http://schemas.openxmlformats.org/officeDocument/2006/relationships/hyperlink" Target="https://www.delfi.lt/ru/news/economy/siauliu-bankas-smenit-nazvanie-na-artea-120091855" TargetMode="External"/><Relationship Id="rId210" Type="http://schemas.openxmlformats.org/officeDocument/2006/relationships/hyperlink" Target="https://diena.lt/naujienos/verslas/ekonomika/eksperte-ar-jav-smugis-paveiks-lietuvos-ekonomika-1708861" TargetMode="External"/><Relationship Id="rId392" Type="http://schemas.openxmlformats.org/officeDocument/2006/relationships/hyperlink" Target="http://www.vilkmerge.lt/siauliu-bankas-jau-geguze-taps-artea/" TargetMode="External"/><Relationship Id="rId252" Type="http://schemas.openxmlformats.org/officeDocument/2006/relationships/hyperlink" Target="http://ct.moreover.com/?a=56912133603&amp;p=1lk&amp;v=1&amp;x=lWoAJI3jNZBASKidS5RpWA" TargetMode="External"/><Relationship Id="rId294" Type="http://schemas.openxmlformats.org/officeDocument/2006/relationships/hyperlink" Target="https://sc.bns.lt/view/item/kriptovaliutos-ar-akcijos-kokie-turetu-buti-pirmieji-investavimo-zingsniai-504490" TargetMode="External"/><Relationship Id="rId308" Type="http://schemas.openxmlformats.org/officeDocument/2006/relationships/hyperlink" Target="https://www.naujienugidas.lt/siauliu-banko-pelnas-siemet-smuko-penktadaliu-iki-17-7-mln-euru-174850.html" TargetMode="External"/><Relationship Id="rId47" Type="http://schemas.openxmlformats.org/officeDocument/2006/relationships/hyperlink" Target="https://www.15min.lt/verslas/naujiena/finansai/nustebino-taikomas-mokestis-uz-saskaitos-likucio-perziura-tai-absurdas-662-2458072" TargetMode="External"/><Relationship Id="rId89" Type="http://schemas.openxmlformats.org/officeDocument/2006/relationships/hyperlink" Target="http://ct.moreover.com/?a=56118145978&amp;p=1lk&amp;v=1&amp;x=LstGbnOCEqvohLfBjMIR-Q" TargetMode="External"/><Relationship Id="rId112" Type="http://schemas.openxmlformats.org/officeDocument/2006/relationships/hyperlink" Target="http://ct.moreover.com/?a=57289975896&amp;p=1lk&amp;v=1&amp;x=hLZQkO_pQuSAGJz__88iOA" TargetMode="External"/><Relationship Id="rId154" Type="http://schemas.openxmlformats.org/officeDocument/2006/relationships/hyperlink" Target="http://ct.moreover.com/?a=56197732481&amp;p=1lk&amp;v=1&amp;x=MeFi2ovOIaMPRA9Ztms41w" TargetMode="External"/><Relationship Id="rId361" Type="http://schemas.openxmlformats.org/officeDocument/2006/relationships/hyperlink" Target="https://versloidejos.lt/verslo-naujienos-is-lietuvos-ir-pasaulio/siauliu-banko-grupe-dividendais-ismokes-puse-pelno/" TargetMode="External"/><Relationship Id="rId196" Type="http://schemas.openxmlformats.org/officeDocument/2006/relationships/hyperlink" Target="https://www.traders.lt/page.php?id=38975" TargetMode="External"/><Relationship Id="rId16" Type="http://schemas.openxmlformats.org/officeDocument/2006/relationships/hyperlink" Target="https://www.delfi.lt/verslas/verslas/ekonomiste-apie-svarbu-muitu-poveiki-jav-mazeja-dolerio-patrauklumas-120100643" TargetMode="External"/><Relationship Id="rId221" Type="http://schemas.openxmlformats.org/officeDocument/2006/relationships/hyperlink" Target="http://ct.moreover.com/?a=56309355908&amp;p=1lk&amp;v=1&amp;x=vYyMCM4V2DLe_c35Ackfkw" TargetMode="External"/><Relationship Id="rId263" Type="http://schemas.openxmlformats.org/officeDocument/2006/relationships/hyperlink" Target="http://ct.moreover.com/?a=57342647024&amp;p=1pe&amp;v=1&amp;x=2iIIMLWYKp_kvCkn1jjRcw" TargetMode="External"/><Relationship Id="rId319" Type="http://schemas.openxmlformats.org/officeDocument/2006/relationships/hyperlink" Target="https://www.savaite.lt/lietuva/situacija/20709-pasitikrinkite-dalis-gyventoju-pateike-pajamu-deklaracijas-gali-susigrazinti-iki-300-euru-gpm.html" TargetMode="External"/><Relationship Id="rId58" Type="http://schemas.openxmlformats.org/officeDocument/2006/relationships/hyperlink" Target="https://www.15min.lt/verslas/naujiena/bendroves/bankas-ispeja-apie-plataus-masto-sukciavimo-ataka-gave-toki-laiska-nespauskite-nuorodu-663-2488938" TargetMode="External"/><Relationship Id="rId123" Type="http://schemas.openxmlformats.org/officeDocument/2006/relationships/hyperlink" Target="http://ct.moreover.com/?a=56913643762&amp;p=1lk&amp;v=1&amp;x=yYly1xU6o9cFJrqZ8eXvxw" TargetMode="External"/><Relationship Id="rId330" Type="http://schemas.openxmlformats.org/officeDocument/2006/relationships/hyperlink" Target="https://www.naujienugidas.lt/siauliu-banko-grupes-pensiju-fondu-klientu-investicine-graza-per-metus-isaugo-net-59-proc-137644.html" TargetMode="External"/><Relationship Id="rId165" Type="http://schemas.openxmlformats.org/officeDocument/2006/relationships/hyperlink" Target="https://www.tv3.lt/naujiena/verslas/siauliu-bankas-anuliavo-10-6-mln-vienetu-savo-akciju-isigys-dar-iki-7-mln-n1408461" TargetMode="External"/><Relationship Id="rId372" Type="http://schemas.openxmlformats.org/officeDocument/2006/relationships/hyperlink" Target="https://bilis.lt/internetas/naujienos/atostogos-baigiasi-asaromis-specialiste-atskleide-kaip-sukciai-masiskai-apgaudineja-keliautojus-908237" TargetMode="External"/><Relationship Id="rId232" Type="http://schemas.openxmlformats.org/officeDocument/2006/relationships/hyperlink" Target="https://klaipeda.diena.lt/naujienos/verslas/imoniu-pulsas/ispeja-siame-banke-laikinai-neveiks-dalis-paslaugu-1223041" TargetMode="External"/><Relationship Id="rId274" Type="http://schemas.openxmlformats.org/officeDocument/2006/relationships/hyperlink" Target="http://ct.moreover.com/?a=56188102953&amp;p=1lk&amp;v=1&amp;x=A4TxZBLkD9rigvDoYdAEPA" TargetMode="External"/><Relationship Id="rId27" Type="http://schemas.openxmlformats.org/officeDocument/2006/relationships/hyperlink" Target="https://www.lrt.lt/mediateka/irasas/2000409579/ragina-neuzkibti-ant-sukciu-kabliuko-sie-jau-naudojasi-banko-artea-pavadinimo-keitimu" TargetMode="External"/><Relationship Id="rId48" Type="http://schemas.openxmlformats.org/officeDocument/2006/relationships/hyperlink" Target="https://www.15min.lt/verslas/naujiena/finansai/sukciu-taikiklyje-neatidus-keliautojai-i-ka-svarbu-atkreipti-demesi-pries-isvykstant-662-2459684" TargetMode="External"/><Relationship Id="rId69" Type="http://schemas.openxmlformats.org/officeDocument/2006/relationships/hyperlink" Target="https://www.15min.lt/verslas/naujiena/finansai/ivertino-mokesciu-reformos-pakeitimus-lietuva-pati-sau-brezia-galimos-recesijos-konturus-662-2433154" TargetMode="External"/><Relationship Id="rId113" Type="http://schemas.openxmlformats.org/officeDocument/2006/relationships/hyperlink" Target="http://ct.moreover.com/?a=56692463632&amp;p=1lk&amp;v=1&amp;x=hAPDxwSENMidwXIwiG7syg" TargetMode="External"/><Relationship Id="rId134" Type="http://schemas.openxmlformats.org/officeDocument/2006/relationships/hyperlink" Target="http://ct.moreover.com/?a=57075172246&amp;p=1lk&amp;v=1&amp;x=fdxJQKhGFr1BaA_vZ0upkA" TargetMode="External"/><Relationship Id="rId320" Type="http://schemas.openxmlformats.org/officeDocument/2006/relationships/hyperlink" Target="https://www.naujienugidas.lt/bankas-ispeja-apie-plataus-masto-sukciavimo-ataka-210650.html" TargetMode="External"/><Relationship Id="rId80" Type="http://schemas.openxmlformats.org/officeDocument/2006/relationships/hyperlink" Target="https://www.15min.lt/verslas/naujiena/pranesimai/palukanos-mazeja-ar-vis-dar-verta-deti-indeli-231-2474436" TargetMode="External"/><Relationship Id="rId155" Type="http://schemas.openxmlformats.org/officeDocument/2006/relationships/hyperlink" Target="http://ct.moreover.com/?a=56538839516&amp;p=1lk&amp;v=1&amp;x=QX3XWxC2xNBsqyr-gL4qDg" TargetMode="External"/><Relationship Id="rId176" Type="http://schemas.openxmlformats.org/officeDocument/2006/relationships/hyperlink" Target="http://ct.moreover.com/?a=56509264393&amp;p=1lk&amp;v=1&amp;x=l0p2fF82I8Pp49RJNt1zSA" TargetMode="External"/><Relationship Id="rId197" Type="http://schemas.openxmlformats.org/officeDocument/2006/relationships/hyperlink" Target="https://www.traders.lt/page.php?id=39341" TargetMode="External"/><Relationship Id="rId341" Type="http://schemas.openxmlformats.org/officeDocument/2006/relationships/hyperlink" Target="https://sc.bns.lt/view/item/sukciu-taikiklyje-neatidus-keliautojai-i-ka-svarbu-atkreipti-demesi-pries-isvykstant-508244" TargetMode="External"/><Relationship Id="rId362" Type="http://schemas.openxmlformats.org/officeDocument/2006/relationships/hyperlink" Target="https://ukininkopatarejas.lt/naujienos/analitikai-brangusios-paslaugos-uzgoze-sezoniskumo-itaka-infliacijai/" TargetMode="External"/><Relationship Id="rId383" Type="http://schemas.openxmlformats.org/officeDocument/2006/relationships/hyperlink" Target="https://alkas.lt/2025/05/02/siauliu-bankas-primena-apie-artejancius-pokycius/" TargetMode="External"/><Relationship Id="rId201" Type="http://schemas.openxmlformats.org/officeDocument/2006/relationships/hyperlink" Target="https://diena.lt/naujienos/verslas/ekonomika/lietuvos-investiciju-indeksas-pernai-augo-13-tus-metus-eiles-1214021" TargetMode="External"/><Relationship Id="rId222" Type="http://schemas.openxmlformats.org/officeDocument/2006/relationships/hyperlink" Target="http://ct.moreover.com/?a=56188557966&amp;p=1lk&amp;v=1&amp;x=ZWljpeFdyMSbwJ59Nfy0fw" TargetMode="External"/><Relationship Id="rId243" Type="http://schemas.openxmlformats.org/officeDocument/2006/relationships/hyperlink" Target="http://ct.moreover.com/?a=56855864703&amp;p=1lk&amp;v=1&amp;x=Ev-D0CRctL9UzaNM5UH41A" TargetMode="External"/><Relationship Id="rId264" Type="http://schemas.openxmlformats.org/officeDocument/2006/relationships/hyperlink" Target="https://www.elta.lt/lt/pranesimai-spaudai/kai-atostogoms-santaupu-neuztenka-kada-verta-rinktis-poilsi-issimoketinai-255299" TargetMode="External"/><Relationship Id="rId285" Type="http://schemas.openxmlformats.org/officeDocument/2006/relationships/hyperlink" Target="https://www.litas.lt/artea-suteike-225-mln-euru-paskola-e-energija-statomam-bateriju-parkui/" TargetMode="External"/><Relationship Id="rId17" Type="http://schemas.openxmlformats.org/officeDocument/2006/relationships/hyperlink" Target="http://ct.moreover.com/?a=56842092020&amp;p=1lk&amp;v=1&amp;x=B5qnipv4XYwQva-z4UNrxA" TargetMode="External"/><Relationship Id="rId38" Type="http://schemas.openxmlformats.org/officeDocument/2006/relationships/hyperlink" Target="https://www.lrt.lt/naujienos/verslas/4/2560503/artea-lietuvos-bvp-siemet-augs-leciau-2-7-proc" TargetMode="External"/><Relationship Id="rId59" Type="http://schemas.openxmlformats.org/officeDocument/2006/relationships/hyperlink" Target="https://www.15min.lt/verslas/naujiena/finansai/siauliu-bankas-svarsto-dali-akciju-suteikti-grupes-darbuotojams-662-2408532" TargetMode="External"/><Relationship Id="rId103" Type="http://schemas.openxmlformats.org/officeDocument/2006/relationships/hyperlink" Target="https://www.tv3.lt/naujiena/verslas/sio-banko-klientai-turetu-suklusti-laikinai-neveiks-dalis-paslaugu-n1417017" TargetMode="External"/><Relationship Id="rId124" Type="http://schemas.openxmlformats.org/officeDocument/2006/relationships/hyperlink" Target="http://ct.moreover.com/?a=57342961325&amp;p=1lk&amp;v=1&amp;x=_qN1NfI9j0YPh7QpzT2UCg" TargetMode="External"/><Relationship Id="rId310" Type="http://schemas.openxmlformats.org/officeDocument/2006/relationships/hyperlink" Target="https://versloidejos.lt/finansai/didesnes-materialines-geroves-link-kaip-planuoti-seimos-finansus-2025-aisiais/" TargetMode="External"/><Relationship Id="rId70" Type="http://schemas.openxmlformats.org/officeDocument/2006/relationships/hyperlink" Target="https://www.15min.lt/verslas/naujiena/finansai/kriptovaliutos-ar-akcijos-kokie-turetu-buti-pirmieji-investavimo-zingsniai-662-2424664" TargetMode="External"/><Relationship Id="rId91" Type="http://schemas.openxmlformats.org/officeDocument/2006/relationships/hyperlink" Target="http://ct.moreover.com/?a=55928771201&amp;p=1lk&amp;v=1&amp;x=3ph3-qjM5IqIDV67N8DcUg" TargetMode="External"/><Relationship Id="rId145" Type="http://schemas.openxmlformats.org/officeDocument/2006/relationships/hyperlink" Target="http://ct.moreover.com/?a=56441156977&amp;p=1lk&amp;v=1&amp;x=dYEbG-IXlsL0BGutQzgZBA" TargetMode="External"/><Relationship Id="rId166" Type="http://schemas.openxmlformats.org/officeDocument/2006/relationships/hyperlink" Target="https://www.tv3.lt/naujiena/verslas/siauliu-bankas-vel-platins-simtamilijonine-obligaciju-emisija-n1404821" TargetMode="External"/><Relationship Id="rId187" Type="http://schemas.openxmlformats.org/officeDocument/2006/relationships/hyperlink" Target="http://ct.moreover.com/?a=57221808427&amp;p=1lk&amp;v=1&amp;x=iQYaoskX7C0WiBVyNdKMbA" TargetMode="External"/><Relationship Id="rId331" Type="http://schemas.openxmlformats.org/officeDocument/2006/relationships/hyperlink" Target="https://www.naujienugidas.lt/artea-bankas-ispeja-klientus-180220.html" TargetMode="External"/><Relationship Id="rId352" Type="http://schemas.openxmlformats.org/officeDocument/2006/relationships/hyperlink" Target="https://www.naujienugidas.lt/siauliu-bankas-anuliavo-10-6-mln-vienetu-savo-akciju-isigys-dar-iki-7-mln-161615.html" TargetMode="External"/><Relationship Id="rId373" Type="http://schemas.openxmlformats.org/officeDocument/2006/relationships/hyperlink" Target="https://www.palangostiltas.lt/atostogos+palangoje+turkijoje+ir+ispanijoje+kiek+siemet+pinigu+prireiks+,7,2,20739.html" TargetMode="External"/><Relationship Id="rId394" Type="http://schemas.openxmlformats.org/officeDocument/2006/relationships/hyperlink" Target="http://ct.moreover.com/?a=56373225409&amp;p=1lk&amp;v=1&amp;x=3LmkxU6L3jaQUaJ9XsTWBA" TargetMode="External"/><Relationship Id="rId408" Type="http://schemas.openxmlformats.org/officeDocument/2006/relationships/hyperlink" Target="http://ct.moreover.com/?a=55949482283&amp;p=1lk&amp;v=1&amp;x=hZsU4GmcYTHyYg64LxT5-g" TargetMode="External"/><Relationship Id="rId1" Type="http://schemas.openxmlformats.org/officeDocument/2006/relationships/hyperlink" Target="http://ct.moreover.com/?a=56380156656&amp;p=1lk&amp;v=1&amp;x=M1HpDNjzSDD0ecLL-gDscw" TargetMode="External"/><Relationship Id="rId212" Type="http://schemas.openxmlformats.org/officeDocument/2006/relationships/hyperlink" Target="http://ct.moreover.com/?a=57326230430&amp;p=1lk&amp;v=1&amp;x=54zIbZY1qHb9GRIuaaN6DQ" TargetMode="External"/><Relationship Id="rId233" Type="http://schemas.openxmlformats.org/officeDocument/2006/relationships/hyperlink" Target="http://ct.moreover.com/?a=56517389673&amp;p=1lk&amp;v=1&amp;x=X5WXqc8KW3sJm3DHy56hvw" TargetMode="External"/><Relationship Id="rId254" Type="http://schemas.openxmlformats.org/officeDocument/2006/relationships/hyperlink" Target="https://kauno.diena.lt/naujienos/verslas/imoniu-pulsas/naujoje-investuok-lietuvoje-valdyboje-naujos-pavardes-tarp-ju-ir-garsios-ekonomistes-1212014" TargetMode="External"/><Relationship Id="rId28" Type="http://schemas.openxmlformats.org/officeDocument/2006/relationships/hyperlink" Target="https://www.lrt.lt/naujienos/verslas/4/2553132/artea-tapusi-siauliu-banko-grupe-per-penkmeti-klientu-skaiciu-sieks-isauginti-iki-1-mln" TargetMode="External"/><Relationship Id="rId49" Type="http://schemas.openxmlformats.org/officeDocument/2006/relationships/hyperlink" Target="https://www.15min.lt/verslas/naujiena/finansai/artea-pelnas-siemet-smuko-ketvirtadaliu-iki-32-mln-euru-662-2497948" TargetMode="External"/><Relationship Id="rId114" Type="http://schemas.openxmlformats.org/officeDocument/2006/relationships/hyperlink" Target="http://ct.moreover.com/?a=56657121397&amp;p=1lk&amp;v=1&amp;x=Ayf55BV5CYQXab4sS3cf8Q" TargetMode="External"/><Relationship Id="rId275" Type="http://schemas.openxmlformats.org/officeDocument/2006/relationships/hyperlink" Target="http://ct.moreover.com/?a=56403039086&amp;p=1lk&amp;v=1&amp;x=8grAfXobmKbZ7ItyFgj1Rg" TargetMode="External"/><Relationship Id="rId296" Type="http://schemas.openxmlformats.org/officeDocument/2006/relationships/hyperlink" Target="https://www.naujienugidas.lt/artea-siemet-tikisi-mazesnio-grynojo-pelno-po-dveju-metu-beveik-dukart-didesnio-191010.html" TargetMode="External"/><Relationship Id="rId300" Type="http://schemas.openxmlformats.org/officeDocument/2006/relationships/hyperlink" Target="https://m.klaipeda.diena.lt/naujienos/verslas/ekonomika/eksperte-ar-jav-smugis-paveiks-lietuvos-ekonomika-1708861" TargetMode="External"/><Relationship Id="rId60" Type="http://schemas.openxmlformats.org/officeDocument/2006/relationships/hyperlink" Target="http://ct.moreover.com/?a=56188472107&amp;p=1lk&amp;v=1&amp;x=c9zcCY1iMh-_mbhhorfOqw" TargetMode="External"/><Relationship Id="rId81" Type="http://schemas.openxmlformats.org/officeDocument/2006/relationships/hyperlink" Target="https://www.15min.lt/verslas/naujiena/finansai/statybu-darbu-lietuvoje-verte-pernai-augo-8-proc-iki-59-mlrd-euru-662-2426520" TargetMode="External"/><Relationship Id="rId135" Type="http://schemas.openxmlformats.org/officeDocument/2006/relationships/hyperlink" Target="http://ct.moreover.com/?a=57121017226&amp;p=1lk&amp;v=1&amp;x=rg-wXDeoD1YzoIMlOrljag" TargetMode="External"/><Relationship Id="rId156" Type="http://schemas.openxmlformats.org/officeDocument/2006/relationships/hyperlink" Target="http://ct.moreover.com/?a=56489559716&amp;p=1lk&amp;v=1&amp;x=sNEf-gwh-kDlNuE_ioUUnQ" TargetMode="External"/><Relationship Id="rId177" Type="http://schemas.openxmlformats.org/officeDocument/2006/relationships/hyperlink" Target="http://ct.moreover.com/?a=56459027707&amp;p=1lk&amp;v=1&amp;x=1hXy2V7PRyiRGcLEM45Mgw" TargetMode="External"/><Relationship Id="rId198" Type="http://schemas.openxmlformats.org/officeDocument/2006/relationships/hyperlink" Target="https://diena.lt/naujienos/verslas/ekonomika/ekonomiste-genyte-pikciene-apribodama-prekyba-jav-pakis-koja-pati-sau-1214706" TargetMode="External"/><Relationship Id="rId321" Type="http://schemas.openxmlformats.org/officeDocument/2006/relationships/hyperlink" Target="https://priekavos.lt/atostogu-biudzeto-planavimas-uz-kiek-siemet-galima-pailseti-palangoje-turkijoje-ir-ispanijoje/" TargetMode="External"/><Relationship Id="rId342" Type="http://schemas.openxmlformats.org/officeDocument/2006/relationships/hyperlink" Target="https://m.klaipeda.diena.lt/naujienos/verslas/ekonomika/naujos-algu-kryptys-kelia-nerima-tai-auganti-tendencija-1226236" TargetMode="External"/><Relationship Id="rId363" Type="http://schemas.openxmlformats.org/officeDocument/2006/relationships/hyperlink" Target="https://bilis.lt/finansai/naujienos/atsisveikinkite-su-pinigine-kasdienybe-uzkariauja-nauja-mada-prie-kurios-prisitaiko-net-skeptikai-934713" TargetMode="External"/><Relationship Id="rId384" Type="http://schemas.openxmlformats.org/officeDocument/2006/relationships/hyperlink" Target="http://ct.moreover.com/?a=56636907331&amp;p=1lk&amp;v=1&amp;x=Qq-2gYrjmCzL16eMr1GIEg" TargetMode="External"/><Relationship Id="rId202" Type="http://schemas.openxmlformats.org/officeDocument/2006/relationships/hyperlink" Target="http://ct.moreover.com/?a=56693357145&amp;p=1lk&amp;v=1&amp;x=WvNgzNSohNJUg0ILuKux1w" TargetMode="External"/><Relationship Id="rId223" Type="http://schemas.openxmlformats.org/officeDocument/2006/relationships/hyperlink" Target="https://klaipeda.diena.lt/naujienos/verslas/ekonomika/lietuvos-investiciju-indeksas-pernai-augo-13-tus-metus-eiles-1214021" TargetMode="External"/><Relationship Id="rId244" Type="http://schemas.openxmlformats.org/officeDocument/2006/relationships/hyperlink" Target="https://www.ziniuradijas.lt/laidos/aktualusis-interviu/mokestiniu-pakeitimu-finisas-kiek-teks-paploninti-pinigines?soundtrack=1" TargetMode="External"/><Relationship Id="rId18" Type="http://schemas.openxmlformats.org/officeDocument/2006/relationships/hyperlink" Target="https://www.delfi.lt/ru/news/economy/bank-artea-rost-vvp-litvy-v-etom-godu-zamedlitsya-120109284" TargetMode="External"/><Relationship Id="rId39" Type="http://schemas.openxmlformats.org/officeDocument/2006/relationships/hyperlink" Target="https://www.15min.lt/verslas/naujiena/bendroves/bankas-perspeja-savo-klientus-sukciai-pradejo-atakuoti-gyventojus-laiskais-663-2446470" TargetMode="External"/><Relationship Id="rId265" Type="http://schemas.openxmlformats.org/officeDocument/2006/relationships/hyperlink" Target="http://ct.moreover.com/?a=56117922527&amp;p=1lk&amp;v=1&amp;x=vLdzr1d9mSaPPRIJUZnPww" TargetMode="External"/><Relationship Id="rId286" Type="http://schemas.openxmlformats.org/officeDocument/2006/relationships/hyperlink" Target="https://www.litas.lt/siekdami-naujuju-metu-tikslu-lietuviai-pamirsta-apie-finansus-tik-9-proc-tam-visada-nusimato-biudzeta/" TargetMode="External"/><Relationship Id="rId50" Type="http://schemas.openxmlformats.org/officeDocument/2006/relationships/hyperlink" Target="http://ct.moreover.com/?a=57344215337&amp;p=1lk&amp;v=1&amp;x=8odz-4nctG3c_y3TOZuTSw" TargetMode="External"/><Relationship Id="rId104" Type="http://schemas.openxmlformats.org/officeDocument/2006/relationships/hyperlink" Target="http://ct.moreover.com/?a=56912008464&amp;p=1lk&amp;v=1&amp;x=AW3dANGdYkCCADH5EgiwWg" TargetMode="External"/><Relationship Id="rId125" Type="http://schemas.openxmlformats.org/officeDocument/2006/relationships/hyperlink" Target="http://ct.moreover.com/?a=57238389404&amp;p=1lk&amp;v=1&amp;x=FVkMc9elw2QXkZh_p_t_9g" TargetMode="External"/><Relationship Id="rId146" Type="http://schemas.openxmlformats.org/officeDocument/2006/relationships/hyperlink" Target="http://ct.moreover.com/?a=57066473495&amp;p=1lk&amp;v=1&amp;x=MCLLq0iBoj3vRbz3OA0G-A" TargetMode="External"/><Relationship Id="rId167" Type="http://schemas.openxmlformats.org/officeDocument/2006/relationships/hyperlink" Target="https://www.tv3.lt/naujiena/verslas/siauliu-bankas-planuoja-nuo-geguzes-keisti-pavadinima-bendrove-vadinsis-artea-n1404994" TargetMode="External"/><Relationship Id="rId188" Type="http://schemas.openxmlformats.org/officeDocument/2006/relationships/hyperlink" Target="http://ct.moreover.com/?a=56865604207&amp;p=1lk&amp;v=1&amp;x=-dwrhyenx8-oOR9a_H-N4w" TargetMode="External"/><Relationship Id="rId311" Type="http://schemas.openxmlformats.org/officeDocument/2006/relationships/hyperlink" Target="https://www.naujienugidas.lt/sukciu-taikiklyje-neatidus-keliautojai-193336.html" TargetMode="External"/><Relationship Id="rId332" Type="http://schemas.openxmlformats.org/officeDocument/2006/relationships/hyperlink" Target="https://m.klaipeda.diena.lt/naujienos/verslas/ekonomika/ekonomistai-skelbti-metines-infliacijos-pika-ankstoka-1224073" TargetMode="External"/><Relationship Id="rId353" Type="http://schemas.openxmlformats.org/officeDocument/2006/relationships/hyperlink" Target="https://rokiskiosirena.lt/naujiena/elta/siauliu-bankas-jau-geguze-taps-artea" TargetMode="External"/><Relationship Id="rId374" Type="http://schemas.openxmlformats.org/officeDocument/2006/relationships/hyperlink" Target="http://ct.moreover.com/?a=56786160674&amp;p=1pe&amp;v=1&amp;x=wme-5AlT9daSS2jMt05Pig" TargetMode="External"/><Relationship Id="rId395" Type="http://schemas.openxmlformats.org/officeDocument/2006/relationships/hyperlink" Target="http://ct.moreover.com/?a=56276193413&amp;p=1lk&amp;v=1&amp;x=HhM5CDcCw_uYZtI2wIkX3w" TargetMode="External"/><Relationship Id="rId409" Type="http://schemas.openxmlformats.org/officeDocument/2006/relationships/hyperlink" Target="https://jurbarkosviesa.lt/vedate-smart-id-koda-isitikinkite-kad-tvirtinate-savo-o-ne-sukciu-operacija/" TargetMode="External"/><Relationship Id="rId71" Type="http://schemas.openxmlformats.org/officeDocument/2006/relationships/hyperlink" Target="http://ct.moreover.com/?a=56571092854&amp;p=1lk&amp;v=1&amp;x=wClNbc8domOhAvAYuSr4og" TargetMode="External"/><Relationship Id="rId92" Type="http://schemas.openxmlformats.org/officeDocument/2006/relationships/hyperlink" Target="http://ct.moreover.com/?a=56025193129&amp;p=1lk&amp;v=1&amp;x=vHmDTk7HwXutbqRguy207g" TargetMode="External"/><Relationship Id="rId213" Type="http://schemas.openxmlformats.org/officeDocument/2006/relationships/hyperlink" Target="http://ct.moreover.com/?a=56874610298&amp;p=1lk&amp;v=1&amp;x=lkEF7ZARdcsmsXmVzcFlOQ" TargetMode="External"/><Relationship Id="rId234" Type="http://schemas.openxmlformats.org/officeDocument/2006/relationships/hyperlink" Target="http://ct.moreover.com/?a=55955723066&amp;p=1lk&amp;v=1&amp;x=KwoaReMxr-BGqtGXAudTRQ" TargetMode="External"/><Relationship Id="rId2" Type="http://schemas.openxmlformats.org/officeDocument/2006/relationships/hyperlink" Target="https://www.delfi.lt/ru/news/economy/preduprezhdenie-klientam-siauliu-bankas-vremenno-budet-nedostupna-chast-uslug-120106334" TargetMode="External"/><Relationship Id="rId29" Type="http://schemas.openxmlformats.org/officeDocument/2006/relationships/hyperlink" Target="https://www.lrt.lt/naujienos/verslas/4/2551747/siauliu-banko-klientai-turetu-suklusti-laikinai-neveiks-dalis-paslaugu" TargetMode="External"/><Relationship Id="rId255" Type="http://schemas.openxmlformats.org/officeDocument/2006/relationships/hyperlink" Target="https://kauno.diena.lt/naujienos/verslas/ekonomika/pakomentavo-kaip-irano-konfliktas-gali-atsiliepti-degalu-kainoms-1708430" TargetMode="External"/><Relationship Id="rId276" Type="http://schemas.openxmlformats.org/officeDocument/2006/relationships/hyperlink" Target="http://ct.moreover.com/?a=56692215826&amp;p=1lk&amp;v=1&amp;x=m1X-5K57rGCMe7CRQ6G2Fw" TargetMode="External"/><Relationship Id="rId297" Type="http://schemas.openxmlformats.org/officeDocument/2006/relationships/hyperlink" Target="https://sc.bns.lt/view/item/kai-atostogoms-santaupu-neuztenka-kada-verta-rinktis-poilsi-issimoketinai-508622" TargetMode="External"/><Relationship Id="rId40" Type="http://schemas.openxmlformats.org/officeDocument/2006/relationships/hyperlink" Target="https://www.15min.lt/verslas/naujiena/finansai/artea-siemet-tikisi-mazesnio-grynojo-pelno-po-dveju-metu-beveik-dukart-didesnio-662-2461874" TargetMode="External"/><Relationship Id="rId115" Type="http://schemas.openxmlformats.org/officeDocument/2006/relationships/hyperlink" Target="http://ct.moreover.com/?a=56658405834&amp;p=1lk&amp;v=1&amp;x=15of3uct3wFEFObDPoEHbw" TargetMode="External"/><Relationship Id="rId136" Type="http://schemas.openxmlformats.org/officeDocument/2006/relationships/hyperlink" Target="http://ct.moreover.com/?a=57112261510&amp;p=1lk&amp;v=1&amp;x=3PZgULFZMJZw-28scaNoGA" TargetMode="External"/><Relationship Id="rId157" Type="http://schemas.openxmlformats.org/officeDocument/2006/relationships/hyperlink" Target="http://ct.moreover.com/?a=56489565852&amp;p=1lk&amp;v=1&amp;x=F5cCAQFiTqSgZDZT1-_4HA" TargetMode="External"/><Relationship Id="rId178" Type="http://schemas.openxmlformats.org/officeDocument/2006/relationships/hyperlink" Target="http://ct.moreover.com/?a=56380339434&amp;p=1lk&amp;v=1&amp;x=oPg5EbZHR1aav3UDTChKhg" TargetMode="External"/><Relationship Id="rId301" Type="http://schemas.openxmlformats.org/officeDocument/2006/relationships/hyperlink" Target="https://sc.bns.lt/view/item/arteja-pokyciai-siauliu-bankas-ketina-keisti-pavadinima-i-artea-502670" TargetMode="External"/><Relationship Id="rId322" Type="http://schemas.openxmlformats.org/officeDocument/2006/relationships/hyperlink" Target="https://sc.bns.lt/view/item/siauliu-banko-grupes-pensiju-fondu-klientu-investicine-graza-per-metus-isaugo-59-proc-500987" TargetMode="External"/><Relationship Id="rId343" Type="http://schemas.openxmlformats.org/officeDocument/2006/relationships/hyperlink" Target="https://versloidejos.lt/ekspertai/koks-vaizdas-pro-langa-jums-kainuos-brangiausiai/" TargetMode="External"/><Relationship Id="rId364" Type="http://schemas.openxmlformats.org/officeDocument/2006/relationships/hyperlink" Target="https://bilis.lt/internetas/naujienos/kritinis-banko-perspejimas-kiekvienam-pries-lietuvius-vykdoma-plataus-masto-ataka-butina-reaguoti-tuctuojau-930376" TargetMode="External"/><Relationship Id="rId61" Type="http://schemas.openxmlformats.org/officeDocument/2006/relationships/hyperlink" Target="https://www.15min.lt/verslas/naujiena/bendroves/siauliu-bankas-ruosiasi-keisti-pavadinima-suvienys-visas-grupes-imones-663-2408282" TargetMode="External"/><Relationship Id="rId82" Type="http://schemas.openxmlformats.org/officeDocument/2006/relationships/hyperlink" Target="https://www.15min.lt/naujiena/aktualu/nusikaltimaiirnelaimes/sukciai-praejusia-para-mauste-ir-imones-ir-gyventojus-susizere-virs-40-tukst-euru-59-2473242" TargetMode="External"/><Relationship Id="rId199" Type="http://schemas.openxmlformats.org/officeDocument/2006/relationships/hyperlink" Target="https://diena.lt/naujienos/verslas/imoniu-pulsas/naujoje-investuok-lietuvoje-valdyboje-naujos-pavardes-tarp-ju-ir-garsios-ekonomistes-1212014" TargetMode="External"/><Relationship Id="rId203" Type="http://schemas.openxmlformats.org/officeDocument/2006/relationships/hyperlink" Target="https://diena.lt/naujienos/verslas/imoniu-pulsas/siauliu-bankas-pakeite-pavadinima-i-artea-1223290" TargetMode="External"/><Relationship Id="rId385" Type="http://schemas.openxmlformats.org/officeDocument/2006/relationships/hyperlink" Target="https://alkas.lt/2025/04/21/materialine-gerove-prasideda-nuo-planavimo/" TargetMode="External"/><Relationship Id="rId19" Type="http://schemas.openxmlformats.org/officeDocument/2006/relationships/hyperlink" Target="https://www.delfi.lt/ru/news/live/bank-artea-preduprezhdaet-moshenniki-pytayutsya-vospolzovatsya-smenoy-nazvaniya-120108301" TargetMode="External"/><Relationship Id="rId224" Type="http://schemas.openxmlformats.org/officeDocument/2006/relationships/hyperlink" Target="https://klaipeda.diena.lt/naujienos/verslas/ekonomika/ekonomiste-genyte-pikciene-apribodama-prekyba-jav-pakis-koja-pati-sau-1214706" TargetMode="External"/><Relationship Id="rId245" Type="http://schemas.openxmlformats.org/officeDocument/2006/relationships/hyperlink" Target="https://www.ziniuradijas.lt/laidos/verslo-pulsas/kodel-bankas-keicia-savo-pavadinima?video=1" TargetMode="External"/><Relationship Id="rId266" Type="http://schemas.openxmlformats.org/officeDocument/2006/relationships/hyperlink" Target="https://www.elta.lt/lt/pranesimai-spaudai/artea-suteike-225-mln-euru-paskola-e-energija-statomam-bateriju-parkui-256531" TargetMode="External"/><Relationship Id="rId287" Type="http://schemas.openxmlformats.org/officeDocument/2006/relationships/hyperlink" Target="https://www.litas.lt/finansu-ekspertai-primena-pasitikrinkite-dalis-gyventoju-pateike-pajamu-deklaracijas-gali-susigrazinti-iki-300-euru-gpm/" TargetMode="External"/><Relationship Id="rId410" Type="http://schemas.openxmlformats.org/officeDocument/2006/relationships/hyperlink" Target="https://telefonai.eu/internetas/naujienos/tai-jau-galima-prilyginti-katastrofai-kritines-svarbos-perspejima-siuncia-vienas-is-salies-banku-reaguoti-butina-nedelsiant-790376" TargetMode="External"/><Relationship Id="rId30" Type="http://schemas.openxmlformats.org/officeDocument/2006/relationships/hyperlink" Target="https://www.lrt.lt/naujienos/verslas/4/2552849/siauliu-bankas-pakeite-pavadinima-i-artea" TargetMode="External"/><Relationship Id="rId105" Type="http://schemas.openxmlformats.org/officeDocument/2006/relationships/hyperlink" Target="https://www.tv3.lt/naujiena/lietuva/tukstanciai-gyventoju-sulauks-naujo-mokescio-ar-tai-pakeis-liudna-lietuvos-statistika-n1429510" TargetMode="External"/><Relationship Id="rId126" Type="http://schemas.openxmlformats.org/officeDocument/2006/relationships/hyperlink" Target="http://ct.moreover.com/?a=56885964360&amp;p=1lk&amp;v=1&amp;x=BYO48basbg_GitzpHZVNhA" TargetMode="External"/><Relationship Id="rId147" Type="http://schemas.openxmlformats.org/officeDocument/2006/relationships/hyperlink" Target="http://ct.moreover.com/?a=57049712723&amp;p=1lk&amp;v=1&amp;x=6ZTSpu0JRncjvDps8VNofQ" TargetMode="External"/><Relationship Id="rId168" Type="http://schemas.openxmlformats.org/officeDocument/2006/relationships/hyperlink" Target="https://www.tv3.lt/naujiena/lietuva/nesitaskykite-mokesciu-moketoju-pinigais-ekspertai-nebegali-tyleti-ir-ragina-valdzia-atsibusti-n1406759" TargetMode="External"/><Relationship Id="rId312" Type="http://schemas.openxmlformats.org/officeDocument/2006/relationships/hyperlink" Target="https://www.naujienugidas.lt/sukciai-nusitaike-i-1-banko-klientus-ispeja-visus-lietuvos-gyventojus-neapsigauti-195821.html" TargetMode="External"/><Relationship Id="rId333" Type="http://schemas.openxmlformats.org/officeDocument/2006/relationships/hyperlink" Target="https://www.naujienugidas.lt/sukciai-naudojasi-naujuoju-artea-banko-pavadinimu-179956.html" TargetMode="External"/><Relationship Id="rId354" Type="http://schemas.openxmlformats.org/officeDocument/2006/relationships/hyperlink" Target="https://sc.bns.lt/view/item/i-genyte-pikciene-prekybos-karai-prasideda-kaip-tai-paveiks-pasaulio-europos-ir-lietuvos-ekonomika-500755" TargetMode="External"/><Relationship Id="rId51" Type="http://schemas.openxmlformats.org/officeDocument/2006/relationships/hyperlink" Target="https://www.15min.lt/verslas/naujiena/finansai/siauliu-bankas-pakeite-pavadinima-i-artea-662-2443006" TargetMode="External"/><Relationship Id="rId72" Type="http://schemas.openxmlformats.org/officeDocument/2006/relationships/hyperlink" Target="https://www.15min.lt/verslas/naujiena/finansai/indeliai-infliacijai-iveikti-662-2466928" TargetMode="External"/><Relationship Id="rId93" Type="http://schemas.openxmlformats.org/officeDocument/2006/relationships/hyperlink" Target="http://ct.moreover.com/?a=56079387069&amp;p=1lk&amp;v=1&amp;x=fawUi0NLfcJKt0XiD9iJ-g" TargetMode="External"/><Relationship Id="rId189" Type="http://schemas.openxmlformats.org/officeDocument/2006/relationships/hyperlink" Target="http://ct.moreover.com/?a=56275970679&amp;p=1lk&amp;v=1&amp;x=__qUc09xEQBvOL09nKXUTA" TargetMode="External"/><Relationship Id="rId375" Type="http://schemas.openxmlformats.org/officeDocument/2006/relationships/hyperlink" Target="http://ct.moreover.com/?a=56786154958&amp;p=1lk&amp;v=1&amp;x=7rMQ-YxyI5MsJteS_uAkhw" TargetMode="External"/><Relationship Id="rId396" Type="http://schemas.openxmlformats.org/officeDocument/2006/relationships/hyperlink" Target="https://telefonai.eu/internetas/naujienos/siauliu-banko-klientams---kritinis-perspejimas-vykstant-svarbiems-pokyciams-klientai-gali-susidurti-su-netiketais-issukiais-859142" TargetMode="External"/><Relationship Id="rId3" Type="http://schemas.openxmlformats.org/officeDocument/2006/relationships/hyperlink" Target="http://ct.moreover.com/?a=56636615692&amp;p=1lk&amp;v=1&amp;x=Bz46TCiXrgoKj9lsQGWSsA" TargetMode="External"/><Relationship Id="rId214" Type="http://schemas.openxmlformats.org/officeDocument/2006/relationships/hyperlink" Target="http://ct.moreover.com/?a=56659158313&amp;p=1lk&amp;v=1&amp;x=LtfrmRNtG-UdGZXV8D6Jow" TargetMode="External"/><Relationship Id="rId235" Type="http://schemas.openxmlformats.org/officeDocument/2006/relationships/hyperlink" Target="http://ct.moreover.com/?a=56643776930&amp;p=1lk&amp;v=1&amp;x=BEuajz4gYLt8IK4VMzb3jA" TargetMode="External"/><Relationship Id="rId256" Type="http://schemas.openxmlformats.org/officeDocument/2006/relationships/hyperlink" Target="https://kauno.diena.lt/naujienos/verslas/ekonomika/ekonomistai-skelbti-metines-infliacijos-pika-ankstoka-1224073" TargetMode="External"/><Relationship Id="rId277" Type="http://schemas.openxmlformats.org/officeDocument/2006/relationships/hyperlink" Target="http://ct.moreover.com/?a=56684466360&amp;p=1lk&amp;v=1&amp;x=G4CO_K25G_5ES_XAipY5qw" TargetMode="External"/><Relationship Id="rId298" Type="http://schemas.openxmlformats.org/officeDocument/2006/relationships/hyperlink" Target="https://www.naujienugidas.lt/siauliu-bankas-ruosiasi-keisti-pavadinima-151055.html" TargetMode="External"/><Relationship Id="rId400" Type="http://schemas.openxmlformats.org/officeDocument/2006/relationships/hyperlink" Target="http://ct.moreover.com/?a=56197665792&amp;p=1lk&amp;v=1&amp;x=4gD2eURRHV_MK8OZUXT8tA" TargetMode="External"/><Relationship Id="rId116" Type="http://schemas.openxmlformats.org/officeDocument/2006/relationships/hyperlink" Target="http://ct.moreover.com/?a=56658303274&amp;p=1lk&amp;v=1&amp;x=okoP3Hkxat452ZE0pHCM5w" TargetMode="External"/><Relationship Id="rId137" Type="http://schemas.openxmlformats.org/officeDocument/2006/relationships/hyperlink" Target="http://ct.moreover.com/?a=57125606746&amp;p=1lk&amp;v=1&amp;x=Lf8uOfMhC5Kg5kNcsK-mwQ" TargetMode="External"/><Relationship Id="rId158" Type="http://schemas.openxmlformats.org/officeDocument/2006/relationships/hyperlink" Target="http://ct.moreover.com/?a=56507749872&amp;p=1lk&amp;v=1&amp;x=Vk20KAeUD9p_9UNZb85DPA" TargetMode="External"/><Relationship Id="rId302" Type="http://schemas.openxmlformats.org/officeDocument/2006/relationships/hyperlink" Target="https://m.klaipeda.diena.lt/naujienos/verslas/imoniu-pulsas/siauliu-bankas-keis-pavadinima-1215253" TargetMode="External"/><Relationship Id="rId323" Type="http://schemas.openxmlformats.org/officeDocument/2006/relationships/hyperlink" Target="https://www.naujienugidas.lt/lietuviai-pamirsta-apie-finansus-naujuju-metu-tikslams-tik-9-proc-visada-nusimato-biudzeta-ar-prikla-140561.html" TargetMode="External"/><Relationship Id="rId344" Type="http://schemas.openxmlformats.org/officeDocument/2006/relationships/hyperlink" Target="https://sc.bns.lt/view/item/varda-keisti-planuojantis-siauliu-bankas-perspeja-apie-galima-sukciu-suaktyvejima-503093" TargetMode="External"/><Relationship Id="rId20" Type="http://schemas.openxmlformats.org/officeDocument/2006/relationships/hyperlink" Target="https://www.delfi.lt/verslas/verslas/artea-ispeja-apie-sukcius-bando-pasinaudoti-banko-pavadinimo-pakeitimu-120108272" TargetMode="External"/><Relationship Id="rId41" Type="http://schemas.openxmlformats.org/officeDocument/2006/relationships/hyperlink" Target="https://www.15min.lt/verslas/naujiena/finansai/godumas-atbukina-instinktus-ekonomistes-indre-genyte-pikciene-dave-patarimu-investuotojams-662-2406898" TargetMode="External"/><Relationship Id="rId62" Type="http://schemas.openxmlformats.org/officeDocument/2006/relationships/hyperlink" Target="https://www.15min.lt/verslas/naujiena/energetika/artea-paskolino-225-mln-euru-e-energijos-bateriju-parkui-664-2494194" TargetMode="External"/><Relationship Id="rId83" Type="http://schemas.openxmlformats.org/officeDocument/2006/relationships/hyperlink" Target="https://www.15min.lt/verslas/naujiena/mokslas-it/vedate-smart-id-koda-isitikinkite-kad-tvirtinate-savo-o-ne-sukciu-operacija-1290-2388374" TargetMode="External"/><Relationship Id="rId179" Type="http://schemas.openxmlformats.org/officeDocument/2006/relationships/hyperlink" Target="http://ct.moreover.com/?a=56188315547&amp;p=1lk&amp;v=1&amp;x=ml8Hy19MTmlsYUbtaAJewA" TargetMode="External"/><Relationship Id="rId365" Type="http://schemas.openxmlformats.org/officeDocument/2006/relationships/hyperlink" Target="https://bilis.lt/finansai/naujienos/teta-paliko-jam-viska-bet-bankas-pasieme-paskutinius-10-euru-paveldetojas-liko-su-klausimais-ir-be-pinigu-925158" TargetMode="External"/><Relationship Id="rId386" Type="http://schemas.openxmlformats.org/officeDocument/2006/relationships/hyperlink" Target="http://ct.moreover.com/?a=56526345883&amp;p=1lk&amp;v=1&amp;x=1yGK-mWveEh_Uh6Np598gw" TargetMode="External"/><Relationship Id="rId190" Type="http://schemas.openxmlformats.org/officeDocument/2006/relationships/hyperlink" Target="https://www.lrytas.lt/verslas/rinkos-pulsas/2025/03/18/news/siauliu-banko-laukia-svarbus-pokyciai-tai-galetu-ivykti-jau-geguze-36951238/" TargetMode="External"/><Relationship Id="rId204" Type="http://schemas.openxmlformats.org/officeDocument/2006/relationships/hyperlink" Target="https://diena.lt/naujienos/verslas/ekonomika/pakomentavo-kaip-irano-konfliktas-gali-atsiliepti-degalu-kainoms-1708430" TargetMode="External"/><Relationship Id="rId225" Type="http://schemas.openxmlformats.org/officeDocument/2006/relationships/hyperlink" Target="https://klaipeda.diena.lt/naujienos/verslas/imoniu-pulsas/naujoje-investuok-lietuvoje-valdyboje-naujos-pavardes-tarp-ju-ir-garsios-ekonomistes-1212014" TargetMode="External"/><Relationship Id="rId246" Type="http://schemas.openxmlformats.org/officeDocument/2006/relationships/hyperlink" Target="https://www.ziniuradijas.lt/laidos/ekonominiai-pietus/ekonomiste-nesinoretu-kad-valstybe-butu-valdoma-protestais?video=1" TargetMode="External"/><Relationship Id="rId267" Type="http://schemas.openxmlformats.org/officeDocument/2006/relationships/hyperlink" Target="http://ct.moreover.com/?a=56800691486&amp;p=1lk&amp;v=1&amp;x=9ihrGUweuDPYLPpWTpc7nQ" TargetMode="External"/><Relationship Id="rId288" Type="http://schemas.openxmlformats.org/officeDocument/2006/relationships/hyperlink" Target="https://www.litas.lt/artea-mazina-ekonomikos-pletros-prognozes-bet-lietuva-pajegi-suvaldyti-gresmes/" TargetMode="External"/><Relationship Id="rId106" Type="http://schemas.openxmlformats.org/officeDocument/2006/relationships/hyperlink" Target="http://ct.moreover.com/?a=57040575035&amp;p=1lk&amp;v=1&amp;x=qmPRqpe3ASgxELAo7rrZrQ" TargetMode="External"/><Relationship Id="rId127" Type="http://schemas.openxmlformats.org/officeDocument/2006/relationships/hyperlink" Target="http://ct.moreover.com/?a=57180148758&amp;p=1lk&amp;v=1&amp;x=bGWeQS-JcY94O_Ily1ar_w" TargetMode="External"/><Relationship Id="rId313" Type="http://schemas.openxmlformats.org/officeDocument/2006/relationships/hyperlink" Target="https://sc.bns.lt/view/item/e-dziugyte-palukanos-naujoji-ekonomikos-jega-kaip-investicijos-nesa-nauda-zmonems-ir-valstybei-509589" TargetMode="External"/><Relationship Id="rId10" Type="http://schemas.openxmlformats.org/officeDocument/2006/relationships/hyperlink" Target="https://www.delfi.lt/en/business/siauliu-bankas-set-to-change-name-to-artea-bankas-120091839" TargetMode="External"/><Relationship Id="rId31" Type="http://schemas.openxmlformats.org/officeDocument/2006/relationships/hyperlink" Target="https://www.lrt.lt/naujienos/verslas/4/2487230/naujoje-investuok-lietuvoje-valdyboje-genyte-pikciene-vizbaras" TargetMode="External"/><Relationship Id="rId52" Type="http://schemas.openxmlformats.org/officeDocument/2006/relationships/hyperlink" Target="https://www.15min.lt/verslas/naujiena/finansai/v-sinius-artea-nori-buti-pirmas-pasirinkimas-gyventojams-bei-verslui-662-2443170" TargetMode="External"/><Relationship Id="rId73" Type="http://schemas.openxmlformats.org/officeDocument/2006/relationships/hyperlink" Target="https://www.15min.lt/verslas/naujiena/finansai/artea-bankas-uz-223-mln-euru-isigijo-savu-akciju-662-2467928" TargetMode="External"/><Relationship Id="rId94" Type="http://schemas.openxmlformats.org/officeDocument/2006/relationships/hyperlink" Target="http://ct.moreover.com/?a=55998580013&amp;p=1lk&amp;v=1&amp;x=oSc1XkR3kxgTi9tV2ZjviQ" TargetMode="External"/><Relationship Id="rId148" Type="http://schemas.openxmlformats.org/officeDocument/2006/relationships/hyperlink" Target="http://ct.moreover.com/?a=56276119969&amp;p=1lk&amp;v=1&amp;x=L3RhIhXscW7myh7wVM4kAg" TargetMode="External"/><Relationship Id="rId169" Type="http://schemas.openxmlformats.org/officeDocument/2006/relationships/hyperlink" Target="https://www.tv3.lt/naujiena/lietuva/dienos-pjuvis-kainos-smarkiai-kyla-kas-laukia-gyventoju-n1401916" TargetMode="External"/><Relationship Id="rId334" Type="http://schemas.openxmlformats.org/officeDocument/2006/relationships/hyperlink" Target="https://versloidejos.lt/finansai/nauja-dovanojimo-tendencija-buitine-technika-ir-vokelius-keicia-investicines-dovanos/" TargetMode="External"/><Relationship Id="rId355" Type="http://schemas.openxmlformats.org/officeDocument/2006/relationships/hyperlink" Target="https://versloidejos.lt/finansai/siauliu-banko-grupes-pensiju-fondu-klientu-investicine-graza-per-metus-isaugo-net-59-proc/" TargetMode="External"/><Relationship Id="rId376" Type="http://schemas.openxmlformats.org/officeDocument/2006/relationships/hyperlink" Target="http://ct.moreover.com/?a=56741068385&amp;p=1lk&amp;v=1&amp;x=VHLEtUPu7fSTC9UHs1cHJg" TargetMode="External"/><Relationship Id="rId397" Type="http://schemas.openxmlformats.org/officeDocument/2006/relationships/hyperlink" Target="http://ct.moreover.com/?a=56254721111&amp;p=1lk&amp;v=1&amp;x=LSDOQG0-Cgj5OJh-kxAFsQ" TargetMode="External"/><Relationship Id="rId4" Type="http://schemas.openxmlformats.org/officeDocument/2006/relationships/hyperlink" Target="http://ct.moreover.com/?a=57066591516&amp;p=1lk&amp;v=1&amp;x=BiUz8mv-g-YJBZsAkgscow" TargetMode="External"/><Relationship Id="rId180" Type="http://schemas.openxmlformats.org/officeDocument/2006/relationships/hyperlink" Target="http://ct.moreover.com/?a=57171281080&amp;p=1lk&amp;v=1&amp;x=njElMzKHH6Oa0IOufNCoMQ" TargetMode="External"/><Relationship Id="rId215" Type="http://schemas.openxmlformats.org/officeDocument/2006/relationships/hyperlink" Target="https://ve.lt/verslas/siauliu-bankas-tampa-artea" TargetMode="External"/><Relationship Id="rId236" Type="http://schemas.openxmlformats.org/officeDocument/2006/relationships/hyperlink" Target="https://jp.lt/siauliu-bankas-keis-pavadinima/" TargetMode="External"/><Relationship Id="rId257" Type="http://schemas.openxmlformats.org/officeDocument/2006/relationships/hyperlink" Target="https://kauno.diena.lt/naujienos/verslas/imoniu-pulsas/ispeja-siame-banke-laikinai-neveiks-dalis-paslaugu-1223041" TargetMode="External"/><Relationship Id="rId278" Type="http://schemas.openxmlformats.org/officeDocument/2006/relationships/hyperlink" Target="http://ct.moreover.com/?a=56856548063&amp;p=1lk&amp;v=1&amp;x=m8LebAOdNJbaqknIscYWXw" TargetMode="External"/><Relationship Id="rId401" Type="http://schemas.openxmlformats.org/officeDocument/2006/relationships/hyperlink" Target="https://alkas.lt/2025/03/07/siauliu-bankas-ruosiasi-keisti-pavadinima/" TargetMode="External"/><Relationship Id="rId303" Type="http://schemas.openxmlformats.org/officeDocument/2006/relationships/hyperlink" Target="https://versloidejos.lt/ekspertai/vedate-smart-id-koda-isitikinkite-kad-nepatvirtinate-sukciu-operacijos/" TargetMode="External"/><Relationship Id="rId42" Type="http://schemas.openxmlformats.org/officeDocument/2006/relationships/hyperlink" Target="https://www.15min.lt/verslas/naujiena/finansai/vilkyskiu-pienine-isigijo-marijampoles-pieno-konservu-skolas-siauliu-bankui-662-2411134" TargetMode="External"/><Relationship Id="rId84" Type="http://schemas.openxmlformats.org/officeDocument/2006/relationships/hyperlink" Target="http://ct.moreover.com/?a=56124107025&amp;p=1lk&amp;v=1&amp;x=9Z_hMYN4TTix9miloG1vxg" TargetMode="External"/><Relationship Id="rId138" Type="http://schemas.openxmlformats.org/officeDocument/2006/relationships/hyperlink" Target="http://ct.moreover.com/?a=56804201216&amp;p=1lk&amp;v=1&amp;x=-e9eeFdhiB0pxYdSm-vLRQ" TargetMode="External"/><Relationship Id="rId345" Type="http://schemas.openxmlformats.org/officeDocument/2006/relationships/hyperlink" Target="https://sc.bns.lt/view/item/kvietimas-i-ziniasklaidos-pusrycius-su-indre-genyte-pikciene-506727" TargetMode="External"/><Relationship Id="rId387" Type="http://schemas.openxmlformats.org/officeDocument/2006/relationships/hyperlink" Target="https://bilis.lt/finansai/naujienos/didesnes-materialines-geroves-link-ekspertai-pasake-kaip-planuoti-seimos-finansus-2025-metais-888565" TargetMode="External"/><Relationship Id="rId191" Type="http://schemas.openxmlformats.org/officeDocument/2006/relationships/hyperlink" Target="http://ct.moreover.com/?a=56636208164&amp;p=1lk&amp;v=1&amp;x=w00bayfdkCOrep57ep3Naw" TargetMode="External"/><Relationship Id="rId205" Type="http://schemas.openxmlformats.org/officeDocument/2006/relationships/hyperlink" Target="https://diena.lt/naujienos/verslas/imoniu-pulsas/ispeja-siame-banke-laikinai-neveiks-dalis-paslaugu-1223041" TargetMode="External"/><Relationship Id="rId247" Type="http://schemas.openxmlformats.org/officeDocument/2006/relationships/hyperlink" Target="http://ct.moreover.com/?a=56903537620&amp;p=1lk&amp;v=1&amp;x=6k_Xd_R7Dmk1YBIc3CU-IA" TargetMode="External"/><Relationship Id="rId107" Type="http://schemas.openxmlformats.org/officeDocument/2006/relationships/hyperlink" Target="https://www.tv3.lt/naujiena/verslas/siauliu-bankas-pakeite-pavadinima-dalis-paslaugu-galejo-neveikti-n1417461" TargetMode="External"/><Relationship Id="rId289" Type="http://schemas.openxmlformats.org/officeDocument/2006/relationships/hyperlink" Target="https://www.litas.lt/artea-bankas-ispeja-apie-plataus-masto-sukciavimo-ataka-sukciai-apsimesdami-banku-siuncia-melagingus-el-laiskus/" TargetMode="External"/><Relationship Id="rId11" Type="http://schemas.openxmlformats.org/officeDocument/2006/relationships/hyperlink" Target="http://ct.moreover.com/?a=57221496715&amp;p=1lk&amp;v=1&amp;x=qMl7wjuh6D46vxLETozS7g" TargetMode="External"/><Relationship Id="rId53" Type="http://schemas.openxmlformats.org/officeDocument/2006/relationships/hyperlink" Target="https://www.15min.lt/verslas/naujiena/finansai/i-genyte-pikciene-ekonomikos-augimas-yra-solidus-662-2440800" TargetMode="External"/><Relationship Id="rId149" Type="http://schemas.openxmlformats.org/officeDocument/2006/relationships/hyperlink" Target="http://ct.moreover.com/?a=56231801666&amp;p=1lk&amp;v=1&amp;x=0er5_TRs_aaMjZSF9JvW3Q" TargetMode="External"/><Relationship Id="rId314" Type="http://schemas.openxmlformats.org/officeDocument/2006/relationships/hyperlink" Target="https://versloidejos.lt/finansai/e-dziugyte-palukanos-naujoji-ekonomikos-jega-kaip-investicijos-nesa-nauda-zmonems-ir-valstybei/" TargetMode="External"/><Relationship Id="rId356" Type="http://schemas.openxmlformats.org/officeDocument/2006/relationships/hyperlink" Target="https://sc.bns.lt/view/item/atsisveikinkite-su-pinigine-kasdienybe-uzkariauja-nauja-mada-prie-kurios-prisitaiko-net-skeptikai-511506" TargetMode="External"/><Relationship Id="rId398" Type="http://schemas.openxmlformats.org/officeDocument/2006/relationships/hyperlink" Target="https://ukininkopatarejas.lt/naujienos/vilkyskiu-pienine-isigijo-marijampoles-pieno-konservu-skolas-siauliu-bankui/" TargetMode="External"/><Relationship Id="rId95" Type="http://schemas.openxmlformats.org/officeDocument/2006/relationships/hyperlink" Target="http://ct.moreover.com/?a=56886365181&amp;p=1lk&amp;v=1&amp;x=gryYq6xCAWEoNCevIZo-DA" TargetMode="External"/><Relationship Id="rId160" Type="http://schemas.openxmlformats.org/officeDocument/2006/relationships/hyperlink" Target="http://ct.moreover.com/?a=56604104455&amp;p=1lk&amp;v=1&amp;x=mXEfhf227ajLkGApvRDWZg" TargetMode="External"/><Relationship Id="rId216" Type="http://schemas.openxmlformats.org/officeDocument/2006/relationships/hyperlink" Target="http://ct.moreover.com/?a=55925452305&amp;p=1lk&amp;v=1&amp;x=qHAbEK7qTTh0RMQPkDNpFA" TargetMode="External"/><Relationship Id="rId258" Type="http://schemas.openxmlformats.org/officeDocument/2006/relationships/hyperlink" Target="https://kauno.diena.lt/naujienos/verslas/ekonomika/ekonomiste-genyte-pikciene-apribodama-prekyba-jav-pakis-koja-pati-sau-1214706" TargetMode="External"/><Relationship Id="rId22" Type="http://schemas.openxmlformats.org/officeDocument/2006/relationships/hyperlink" Target="https://www.lrt.lt/naujienos/verslas/4/2548717/siauliu-banko-pelnas-siemet-smuko-penktadaliu-iki-17-7-mln-euru" TargetMode="External"/><Relationship Id="rId64" Type="http://schemas.openxmlformats.org/officeDocument/2006/relationships/hyperlink" Target="https://www.15min.lt/verslas/naujiena/finansai/banko-artea-ekonomiste-skelbti-metines-infliacijos-pika-ankstoka-662-2446512" TargetMode="External"/><Relationship Id="rId118" Type="http://schemas.openxmlformats.org/officeDocument/2006/relationships/hyperlink" Target="http://ct.moreover.com/?a=56954396783&amp;p=1lk&amp;v=1&amp;x=YqyBjBCwge8EnESXXM2F7g" TargetMode="External"/><Relationship Id="rId325" Type="http://schemas.openxmlformats.org/officeDocument/2006/relationships/hyperlink" Target="https://sc.bns.lt/view/item/artea-suteike-22-5-mln-euru-paskola-e-energija-statomam-bateriju-parkui-511601" TargetMode="External"/><Relationship Id="rId367" Type="http://schemas.openxmlformats.org/officeDocument/2006/relationships/hyperlink" Target="http://ct.moreover.com/?a=57017746828&amp;p=1lk&amp;v=1&amp;x=HQZK6Wo4OEoph-bQ_0ynIA" TargetMode="External"/><Relationship Id="rId171" Type="http://schemas.openxmlformats.org/officeDocument/2006/relationships/hyperlink" Target="http://ct.moreover.com/?a=56164034997&amp;p=1lk&amp;v=1&amp;x=AxbpYdbYGg70WFwXvemivA" TargetMode="External"/><Relationship Id="rId227" Type="http://schemas.openxmlformats.org/officeDocument/2006/relationships/hyperlink" Target="https://panele.lt/kas-naujo/sukciu-taikiklyje-neatidus-keliautojai-i-ka-svarbu-atkreipti-demesi-pries-isvykstant" TargetMode="External"/><Relationship Id="rId269" Type="http://schemas.openxmlformats.org/officeDocument/2006/relationships/hyperlink" Target="http://ct.moreover.com/?a=56441665569&amp;p=1lk&amp;v=1&amp;x=5QHjEQs9QpGzvrliOZoY9g" TargetMode="External"/><Relationship Id="rId33" Type="http://schemas.openxmlformats.org/officeDocument/2006/relationships/hyperlink" Target="https://www.lrt.lt/naujienos/verslas/4/2525666/siauliu-bankas-artea-vardu-prades-veikti-nuo-geguzes-5-d" TargetMode="External"/><Relationship Id="rId129" Type="http://schemas.openxmlformats.org/officeDocument/2006/relationships/hyperlink" Target="http://ct.moreover.com/?a=56831592881&amp;p=1lk&amp;v=1&amp;x=bmF3fTelf196o_ewqqse6A" TargetMode="External"/><Relationship Id="rId280" Type="http://schemas.openxmlformats.org/officeDocument/2006/relationships/hyperlink" Target="http://ct.moreover.com/?a=56658046130&amp;p=1lk&amp;v=1&amp;x=CoJthq6z9kjsC-FGTC-sbw" TargetMode="External"/><Relationship Id="rId336" Type="http://schemas.openxmlformats.org/officeDocument/2006/relationships/hyperlink" Target="https://sc.bns.lt/view/item/didesnes-materialines-geroves-link-kaip-planuoti-seimos-finansus-2025-aisiais-505150" TargetMode="External"/><Relationship Id="rId75" Type="http://schemas.openxmlformats.org/officeDocument/2006/relationships/hyperlink" Target="https://www.15min.lt/verslas/naujiena/finansai/siauliu-bankas-vel-platins-simtamilijonine-obligaciju-emisija-662-2413998" TargetMode="External"/><Relationship Id="rId140" Type="http://schemas.openxmlformats.org/officeDocument/2006/relationships/hyperlink" Target="http://ct.moreover.com/?a=56188232945&amp;p=1lk&amp;v=1&amp;x=9_bMDknVnd4L9kiOG9AZYQ" TargetMode="External"/><Relationship Id="rId182" Type="http://schemas.openxmlformats.org/officeDocument/2006/relationships/hyperlink" Target="https://www.lrytas.lt/verslas/mano-pinigai/2025/05/02/news/vieno-banku-klientai-turetu-suklusti-laikinai-neveiks-dalis-paslaugu-37675638/" TargetMode="External"/><Relationship Id="rId378" Type="http://schemas.openxmlformats.org/officeDocument/2006/relationships/hyperlink" Target="http://ct.moreover.com/?a=56702826465&amp;p=1lk&amp;v=1&amp;x=HoQopNGUgfCSfHDtULVcfQ" TargetMode="External"/><Relationship Id="rId403" Type="http://schemas.openxmlformats.org/officeDocument/2006/relationships/hyperlink" Target="http://ct.moreover.com/?a=56188611991&amp;p=1lk&amp;v=1&amp;x=Vcx5c0OGeZkEhqlKJaodCg" TargetMode="External"/><Relationship Id="rId6" Type="http://schemas.openxmlformats.org/officeDocument/2006/relationships/hyperlink" Target="https://www.delfi.lt/verslas/verslas/bertasiaus-valdoma-vilvi-group-sieks-isigyti-marijampoles-pieno-konservus-120093292" TargetMode="External"/><Relationship Id="rId238" Type="http://schemas.openxmlformats.org/officeDocument/2006/relationships/hyperlink" Target="http://ct.moreover.com/?a=57025302668&amp;p=1lk&amp;v=1&amp;x=OXAYnEoxowpdlCUqFNEkPQ" TargetMode="External"/><Relationship Id="rId291" Type="http://schemas.openxmlformats.org/officeDocument/2006/relationships/hyperlink" Target="https://www.litas.lt/kriptovaliutos-ar-akcijos-kokie-turetu-buti-pirmieji-investavimo-zingsniai/" TargetMode="External"/><Relationship Id="rId305" Type="http://schemas.openxmlformats.org/officeDocument/2006/relationships/hyperlink" Target="https://m.klaipeda.diena.lt/naujienos/sveikata/sveikata/kaip-planuoti-islaidas-sveikatai-1009871" TargetMode="External"/><Relationship Id="rId347" Type="http://schemas.openxmlformats.org/officeDocument/2006/relationships/hyperlink" Target="https://sc.bns.lt/view/item/artea-bankas-klientus-praso-buti-budrius-506805" TargetMode="External"/><Relationship Id="rId44" Type="http://schemas.openxmlformats.org/officeDocument/2006/relationships/hyperlink" Target="https://www.15min.lt/verslas/naujiena/finansai/vaidotas-rukas-dabartinis-jav-akciju-rinku-smukimas-ilgalaikes-grazos-paveikti-neturetu-662-2425248" TargetMode="External"/><Relationship Id="rId86" Type="http://schemas.openxmlformats.org/officeDocument/2006/relationships/hyperlink" Target="http://ct.moreover.com/?a=55927912847&amp;p=1lk&amp;v=1&amp;x=LXP2G3HPbhIcWEq_oFARJg" TargetMode="External"/><Relationship Id="rId151" Type="http://schemas.openxmlformats.org/officeDocument/2006/relationships/hyperlink" Target="http://ct.moreover.com/?a=57000906434&amp;p=1lk&amp;v=1&amp;x=0gbf22kl5qCPO_Hi3d-uaQ" TargetMode="External"/><Relationship Id="rId389" Type="http://schemas.openxmlformats.org/officeDocument/2006/relationships/hyperlink" Target="http://ct.moreover.com/?a=56495542909&amp;p=1lk&amp;v=1&amp;x=ZRFElq5T6RU0Ly1vdNUqbw" TargetMode="External"/><Relationship Id="rId193" Type="http://schemas.openxmlformats.org/officeDocument/2006/relationships/hyperlink" Target="https://www.lrytas.lt/verslas/rinkos-pulsas/2025/03/31/news/siauliu-bankas-pavadinima-pakeis-geguzes-pradzioje-37152561/" TargetMode="External"/><Relationship Id="rId207" Type="http://schemas.openxmlformats.org/officeDocument/2006/relationships/hyperlink" Target="http://ct.moreover.com/?a=57063813532&amp;p=1lk&amp;v=1&amp;x=cTvfn7WCVAvnoXzkXNJuBA" TargetMode="External"/><Relationship Id="rId249" Type="http://schemas.openxmlformats.org/officeDocument/2006/relationships/hyperlink" Target="https://m.kauno.diena.lt/naujienos/verslas/imoniu-pulsas/siauliu-bankas-keis-pavadinima-1215253" TargetMode="External"/><Relationship Id="rId13" Type="http://schemas.openxmlformats.org/officeDocument/2006/relationships/hyperlink" Target="https://www.delfi.lt/ru/news/economy/ekonomist-obyasnila-pochemu-poshliny-vryad-li-opravdayut-ozhidaniya-trampa-120090958" TargetMode="External"/><Relationship Id="rId109" Type="http://schemas.openxmlformats.org/officeDocument/2006/relationships/hyperlink" Target="http://ct.moreover.com/?a=56622370872&amp;p=1lk&amp;v=1&amp;x=7zuP-HXXUkal29lTZMCiSw" TargetMode="External"/><Relationship Id="rId260" Type="http://schemas.openxmlformats.org/officeDocument/2006/relationships/hyperlink" Target="http://ct.moreover.com/?a=56188526737&amp;p=1lk&amp;v=1&amp;x=kGaEcsS1bXuKH3ZQRruogA" TargetMode="External"/><Relationship Id="rId316" Type="http://schemas.openxmlformats.org/officeDocument/2006/relationships/hyperlink" Target="https://sc.bns.lt/view/item/finansu-ekspertai-primena-pasitikrinkite-dalis-gyventoju-pateike-pajamu-deklaracijas-gali-susigrazinti-iki-300-euru-gpm-504790" TargetMode="External"/><Relationship Id="rId55" Type="http://schemas.openxmlformats.org/officeDocument/2006/relationships/hyperlink" Target="https://www.15min.lt/verslas/naujiena/finansai/lietuvos-investiciju-indeksas-2024-metais-augo-73-proc-662-2402982" TargetMode="External"/><Relationship Id="rId97" Type="http://schemas.openxmlformats.org/officeDocument/2006/relationships/hyperlink" Target="https://www.tv3.lt/naujiena/gyvenimas/sukciai-nusitaike-i-1-banko-klientus-ispeja-visus-lietuvos-gyventojus-neapsigauti-n1427843" TargetMode="External"/><Relationship Id="rId120" Type="http://schemas.openxmlformats.org/officeDocument/2006/relationships/hyperlink" Target="http://ct.moreover.com/?a=56611352821&amp;p=1lk&amp;v=1&amp;x=eL-CEfiKuR_0P-xM9PlVVQ" TargetMode="External"/><Relationship Id="rId358" Type="http://schemas.openxmlformats.org/officeDocument/2006/relationships/hyperlink" Target="https://www.naujienugidas.lt/siauliu-banko-grupes-pelnas-pernai-augo-5-procentais-146808.html" TargetMode="External"/><Relationship Id="rId162" Type="http://schemas.openxmlformats.org/officeDocument/2006/relationships/hyperlink" Target="https://www.tv3.lt/naujiena/lietuva/ziuriu-i-nauja-nt-mokesti-ir-turiu-klausima-gyventojams-galvos-skausmas-del-keiciamu-mokesciu-n1413123" TargetMode="External"/><Relationship Id="rId218" Type="http://schemas.openxmlformats.org/officeDocument/2006/relationships/hyperlink" Target="https://ve.lt/verslas/siauliu-bankas-planuoja-nuo-geguzes-keisti-pavadinima" TargetMode="External"/><Relationship Id="rId271" Type="http://schemas.openxmlformats.org/officeDocument/2006/relationships/hyperlink" Target="http://ct.moreover.com/?a=55964866223&amp;p=1lk&amp;v=1&amp;x=At-5E0omnA2eCiyobKKV7g" TargetMode="External"/><Relationship Id="rId24" Type="http://schemas.openxmlformats.org/officeDocument/2006/relationships/hyperlink" Target="https://www.lrt.lt/naujienos/verslas/4/2506281/siauliu-bankas-keis-pavadinima-i-artea" TargetMode="External"/><Relationship Id="rId66" Type="http://schemas.openxmlformats.org/officeDocument/2006/relationships/hyperlink" Target="https://www.15min.lt/verslas/naujiena/finansai/pasipiktino-poziuriu-i-klientus-kai-bankas-nuskaite-imoka-uz-pin-kodo-keitima-visiskas-absurdas-662-2446146" TargetMode="External"/><Relationship Id="rId131" Type="http://schemas.openxmlformats.org/officeDocument/2006/relationships/hyperlink" Target="http://ct.moreover.com/?a=56188292856&amp;p=1lk&amp;v=1&amp;x=l4FnCJy4C7InY2FmutK0OQ" TargetMode="External"/><Relationship Id="rId327" Type="http://schemas.openxmlformats.org/officeDocument/2006/relationships/hyperlink" Target="https://www.naujienugidas.lt/artea-suteike-22-5-mln-euru-paskola-e-energija-statomam-bateriju-parkui-214746.html" TargetMode="External"/><Relationship Id="rId369" Type="http://schemas.openxmlformats.org/officeDocument/2006/relationships/hyperlink" Target="https://alkas.lt/2025/06/06/sukciu-taikiklyje-neatidus-keliautojai/" TargetMode="External"/><Relationship Id="rId173" Type="http://schemas.openxmlformats.org/officeDocument/2006/relationships/hyperlink" Target="https://www.tv3.lt/naujiena/verslas/genyte-pikciene-jav-tarifams-sustiprinus-doleri-salies-verslui-bus-sunkiau-vykdyti-eksporta-n1401873" TargetMode="External"/><Relationship Id="rId229" Type="http://schemas.openxmlformats.org/officeDocument/2006/relationships/hyperlink" Target="https://klaipeda.diena.lt/naujienos/verslas/ekonomika/poilsis-lietuvoje-ar-uzsienyje-ka-rinktis-norint-sutaupyti-1227866" TargetMode="External"/><Relationship Id="rId380" Type="http://schemas.openxmlformats.org/officeDocument/2006/relationships/hyperlink" Target="https://alkas.lt/2025/05/09/sukciai-naudojasi-naujuoju-artea-banko-pavadinimu/" TargetMode="External"/><Relationship Id="rId240" Type="http://schemas.openxmlformats.org/officeDocument/2006/relationships/hyperlink" Target="https://jp.lt/artea-lietuvos-bvp-siemet-augs-leciau-27-proc/" TargetMode="External"/><Relationship Id="rId35" Type="http://schemas.openxmlformats.org/officeDocument/2006/relationships/hyperlink" Target="https://www.lrt.lt/naujienos/verslas/4/2530332/statybu-darbu-lietuvoje-verte-pernai-augo-8-proc-iki-5-9-mlrd-euru" TargetMode="External"/><Relationship Id="rId77" Type="http://schemas.openxmlformats.org/officeDocument/2006/relationships/hyperlink" Target="https://www.15min.lt/verslas/naujiena/finansai/bankas-perspeja-apie-galima-sukciu-suaktyvejima-patare-kaip-atpazinti-apgaule-662-2412356" TargetMode="External"/><Relationship Id="rId100" Type="http://schemas.openxmlformats.org/officeDocument/2006/relationships/hyperlink" Target="https://www.tv3.lt/naujiena/verslas/dienos-pjuvis-paskutinis-zingsnis-kiek-gyventojai-mokes-uz-busta-is-savo-kisenes-n1429181" TargetMode="External"/><Relationship Id="rId282" Type="http://schemas.openxmlformats.org/officeDocument/2006/relationships/hyperlink" Target="http://ct.moreover.com/?a=56348339061&amp;p=1lk&amp;v=1&amp;x=2sBL0LzVGtn0zgqNyRuI3w" TargetMode="External"/><Relationship Id="rId338" Type="http://schemas.openxmlformats.org/officeDocument/2006/relationships/hyperlink" Target="https://sc.bns.lt/view/item/egle-dziugyte-vasara-su-intriga-ecb-mazina-palukanas-doleris-ritasi-zemyn-pasaulis-kaip-diena-taip-staigmena-508768" TargetMode="External"/><Relationship Id="rId8" Type="http://schemas.openxmlformats.org/officeDocument/2006/relationships/hyperlink" Target="https://www.delfi.lt/verslas/verslas/siauliu-bankas-tampa-artea-120106731" TargetMode="External"/><Relationship Id="rId142" Type="http://schemas.openxmlformats.org/officeDocument/2006/relationships/hyperlink" Target="http://ct.moreover.com/?a=56461401339&amp;p=1lk&amp;v=1&amp;x=UWFmOupyj9ZwX0Uj9Akj6Q" TargetMode="External"/><Relationship Id="rId184" Type="http://schemas.openxmlformats.org/officeDocument/2006/relationships/hyperlink" Target="https://www.lrytas.lt/verslas/rinkos-pulsas/2025/03/07/news/-siauliu-bankas-planuoja-keisti-pavadinima-36801434/" TargetMode="External"/><Relationship Id="rId391" Type="http://schemas.openxmlformats.org/officeDocument/2006/relationships/hyperlink" Target="http://ct.moreover.com/?a=56446243935&amp;p=1lk&amp;v=1&amp;x=E7zPdcO2rzcecC2_IH5I8g" TargetMode="External"/><Relationship Id="rId405" Type="http://schemas.openxmlformats.org/officeDocument/2006/relationships/hyperlink" Target="http://ct.moreover.com/?a=56162916185&amp;p=1lk&amp;v=1&amp;x=soBNETmzMaXsTkCUIGECdw" TargetMode="External"/><Relationship Id="rId251" Type="http://schemas.openxmlformats.org/officeDocument/2006/relationships/hyperlink" Target="http://ct.moreover.com/?a=56618853539&amp;p=1lk&amp;v=1&amp;x=kYG6jsLRtRgmsYCqTfzhsQ" TargetMode="External"/><Relationship Id="rId46" Type="http://schemas.openxmlformats.org/officeDocument/2006/relationships/hyperlink" Target="http://ct.moreover.com/?a=56380211656&amp;p=1lk&amp;v=1&amp;x=9vuvzVdsFD1AF6VsaoLfEQ" TargetMode="External"/><Relationship Id="rId293" Type="http://schemas.openxmlformats.org/officeDocument/2006/relationships/hyperlink" Target="https://sc.bns.lt/view/item/lietuviai-kasmet-praranda-apie-100-mln-euru-perkamosios-galios-kaip-apsaugoti-savo-lesas-503992" TargetMode="External"/><Relationship Id="rId307" Type="http://schemas.openxmlformats.org/officeDocument/2006/relationships/hyperlink" Target="https://rokiskiosirena.lt/naujiena/elta/siauliu-bankui-keiciant-pavadinima-i-artea-laikinai-neveiks-dalis-paslaugu" TargetMode="External"/><Relationship Id="rId349" Type="http://schemas.openxmlformats.org/officeDocument/2006/relationships/hyperlink" Target="https://sc.bns.lt/view/item/artea-naujas-siauliu-banko-vardas-ir-veidas-506393" TargetMode="External"/><Relationship Id="rId88" Type="http://schemas.openxmlformats.org/officeDocument/2006/relationships/hyperlink" Target="http://ct.moreover.com/?a=56016143934&amp;p=1lk&amp;v=1&amp;x=SWjjy7CuS3LTmVouty_pLw" TargetMode="External"/><Relationship Id="rId111" Type="http://schemas.openxmlformats.org/officeDocument/2006/relationships/hyperlink" Target="http://ct.moreover.com/?a=57328594070&amp;p=1lk&amp;v=1&amp;x=3JooF2BtNaibistsI5iVmg" TargetMode="External"/><Relationship Id="rId153" Type="http://schemas.openxmlformats.org/officeDocument/2006/relationships/hyperlink" Target="http://ct.moreover.com/?a=56231505738&amp;p=1lk&amp;v=1&amp;x=CAlX5EqpWJceEKHob4TIjQ" TargetMode="External"/><Relationship Id="rId195" Type="http://schemas.openxmlformats.org/officeDocument/2006/relationships/hyperlink" Target="https://www.traders.lt/page.php?id=38728" TargetMode="External"/><Relationship Id="rId209" Type="http://schemas.openxmlformats.org/officeDocument/2006/relationships/hyperlink" Target="http://ct.moreover.com/?a=56903533056&amp;p=1lk&amp;v=1&amp;x=3AZyTPZQQkWevo-uMCMGEw" TargetMode="External"/><Relationship Id="rId360" Type="http://schemas.openxmlformats.org/officeDocument/2006/relationships/hyperlink" Target="https://sc.bns.lt/view/item/siauliu-banko-grupe-dividendais-ismokes-puse-pelno-502134" TargetMode="External"/><Relationship Id="rId220" Type="http://schemas.openxmlformats.org/officeDocument/2006/relationships/hyperlink" Target="http://ct.moreover.com/?a=56450026964&amp;p=1lk&amp;v=1&amp;x=6FRZkMbf59ND-x3h0G9Mig" TargetMode="External"/><Relationship Id="rId15" Type="http://schemas.openxmlformats.org/officeDocument/2006/relationships/hyperlink" Target="https://www.delfi.lt/verslas/mano-eurai/finansu-ekspertai-primena-pasitikrinkite-dalis-gyventoju-pateike-pajamu-deklaracijas-gali-susigrazinti-iki-300-euru-120100022" TargetMode="External"/><Relationship Id="rId57" Type="http://schemas.openxmlformats.org/officeDocument/2006/relationships/hyperlink" Target="https://www.15min.lt/verslas/naujiena/finansai/indre-genyte-pikciene-trumpo-muitu-karu-saga-tesiasi-europai-grasinama-30-proc-muitais-662-2487810" TargetMode="External"/><Relationship Id="rId262" Type="http://schemas.openxmlformats.org/officeDocument/2006/relationships/hyperlink" Target="https://www.elta.lt/lt/pranesimai-spaudai/artea-bankas-ispeja-apie-plataus-masto-sukciavimo-ataka-sukciai-apsimesdami-banku-siuncia-melagingus-el-laiskus-256347" TargetMode="External"/><Relationship Id="rId318" Type="http://schemas.openxmlformats.org/officeDocument/2006/relationships/hyperlink" Target="https://m.klaipeda.diena.lt/naujienos/verslas/imoniu-pulsas/siauliu-bankas-pakeite-pavadinima-i-artea-1223290" TargetMode="External"/><Relationship Id="rId99" Type="http://schemas.openxmlformats.org/officeDocument/2006/relationships/hyperlink" Target="http://ct.moreover.com/?a=57002483296&amp;p=1lk&amp;v=1&amp;x=smLOEbLj413UltEZzenMcw" TargetMode="External"/><Relationship Id="rId122" Type="http://schemas.openxmlformats.org/officeDocument/2006/relationships/hyperlink" Target="http://ct.moreover.com/?a=56724346748&amp;p=1lk&amp;v=1&amp;x=fw_HlYfWlu6vj6EUFsjTZA" TargetMode="External"/><Relationship Id="rId164" Type="http://schemas.openxmlformats.org/officeDocument/2006/relationships/hyperlink" Target="http://ct.moreover.com/?a=56507687500&amp;p=1lk&amp;v=1&amp;x=Iw73QiyZqD4Cquz6900wGA" TargetMode="External"/><Relationship Id="rId371" Type="http://schemas.openxmlformats.org/officeDocument/2006/relationships/hyperlink" Target="https://alkas.lt/2025/05/31/uz-kiek-siemet-galima-pailseti-palangoje-turkijoje-ir-ispanijoje/" TargetMode="External"/><Relationship Id="rId26" Type="http://schemas.openxmlformats.org/officeDocument/2006/relationships/hyperlink" Target="https://www.lrt.lt/naujienos/verslas/4/2499345/lietuvos-investiciju-indeksas-2024-metais-augo-7-3-proc" TargetMode="External"/><Relationship Id="rId231" Type="http://schemas.openxmlformats.org/officeDocument/2006/relationships/hyperlink" Target="https://klaipeda.diena.lt/naujienos/verslas/ekonomika/ekonomistai-lietuvos-bvp-augimas-yra-solidus-bet-del-ateities-yra-nerimo-1222767" TargetMode="External"/><Relationship Id="rId273" Type="http://schemas.openxmlformats.org/officeDocument/2006/relationships/hyperlink" Target="http://ct.moreover.com/?a=56496863616&amp;p=1lk&amp;v=1&amp;x=lZbTz-KBxH8VmWV0fkPQNQ" TargetMode="External"/><Relationship Id="rId329" Type="http://schemas.openxmlformats.org/officeDocument/2006/relationships/hyperlink" Target="https://versloidejos.lt/verslo-naujienos-is-lietuvos-ir-pasaulio/artea-suteike-225-mln-euru-paskola-e-energija-statomam-bateriju-parkui/" TargetMode="External"/><Relationship Id="rId68" Type="http://schemas.openxmlformats.org/officeDocument/2006/relationships/hyperlink" Target="https://www.15min.lt/verslas/naujiena/finansai/pasitikrinkite-dalis-gyventoju-pateike-pajamu-deklaracijas-gali-susigrazinti-iki-300-euru-gpm-662-2427502" TargetMode="External"/><Relationship Id="rId133" Type="http://schemas.openxmlformats.org/officeDocument/2006/relationships/hyperlink" Target="http://ct.moreover.com/?a=57083378565&amp;p=1lk&amp;v=1&amp;x=nrmCOjnTnLANRkrh93UXUQ" TargetMode="External"/><Relationship Id="rId175" Type="http://schemas.openxmlformats.org/officeDocument/2006/relationships/hyperlink" Target="http://ct.moreover.com/?a=56441838559&amp;p=1lk&amp;v=1&amp;x=Irv1vNSnSzaPvC5oAT-ccg" TargetMode="External"/><Relationship Id="rId340" Type="http://schemas.openxmlformats.org/officeDocument/2006/relationships/hyperlink" Target="https://sc.bns.lt/view/item/e-dziugyte-jav-kinijos-tarifu-karo-atostogos-recesijos-baimes-atslugo-bet-netikrumas-islieka-507858" TargetMode="External"/><Relationship Id="rId200" Type="http://schemas.openxmlformats.org/officeDocument/2006/relationships/hyperlink" Target="https://diena.lt/naujienos/verslas/imoniu-pulsas/siauliu-bankas-keis-pavadinima-1215253" TargetMode="External"/><Relationship Id="rId382" Type="http://schemas.openxmlformats.org/officeDocument/2006/relationships/hyperlink" Target="https://ukininkopatarejas.lt/naujienos/siauliu-banko-klientai-turetu-suklusti-laikinai-neveiks-dalis-paslaugu/" TargetMode="External"/><Relationship Id="rId242" Type="http://schemas.openxmlformats.org/officeDocument/2006/relationships/hyperlink" Target="http://ct.moreover.com/?a=56276647075&amp;p=1lk&amp;v=1&amp;x=LetY72AmNbrbcz4S7Rht8w" TargetMode="External"/><Relationship Id="rId284" Type="http://schemas.openxmlformats.org/officeDocument/2006/relationships/hyperlink" Target="http://ct.moreover.com/?a=56379936081&amp;p=1lk&amp;v=1&amp;x=p9_QMVciTp_UlTzD5xj7lQ" TargetMode="External"/><Relationship Id="rId37" Type="http://schemas.openxmlformats.org/officeDocument/2006/relationships/hyperlink" Target="https://www.lrt.lt/naujienos/verslas/4/2579929/artea-siemet-tikisi-mazesnio-grynojo-pelno-po-dveju-metu-beveik-dukart-didesnio" TargetMode="External"/><Relationship Id="rId79" Type="http://schemas.openxmlformats.org/officeDocument/2006/relationships/hyperlink" Target="https://www.15min.lt/verslas/naujiena/finansai/siauliu-bankas-isplatino-300-mln-euru-obligaciju-emisija-662-2415118" TargetMode="External"/><Relationship Id="rId102" Type="http://schemas.openxmlformats.org/officeDocument/2006/relationships/hyperlink" Target="https://www.tv3.lt/naujiena/gyvenimas/sukciai-nusitaike-i-1-banko-klientus-ispeja-visus-lietuvos-gyventojus-neapsigauti-n1433995" TargetMode="External"/><Relationship Id="rId144" Type="http://schemas.openxmlformats.org/officeDocument/2006/relationships/hyperlink" Target="http://ct.moreover.com/?a=56725144900&amp;p=1lk&amp;v=1&amp;x=7jCE0sFe9RT8_g8QY3QseQ" TargetMode="External"/><Relationship Id="rId90" Type="http://schemas.openxmlformats.org/officeDocument/2006/relationships/hyperlink" Target="http://ct.moreover.com/?a=56126894281&amp;p=1lk&amp;v=1&amp;x=mg7q-PKgD1xKJ2iOe8okHg" TargetMode="External"/><Relationship Id="rId186" Type="http://schemas.openxmlformats.org/officeDocument/2006/relationships/hyperlink" Target="https://www.lrytas.lt/verslas/mano-pinigai/2025/07/09/news/-vos-vienas-zingsnis-ir-buciau-praradusi-14-tukst-euru-verslininke-ispeja-apie-pavojinga-sukciu-triuka-38586490/" TargetMode="External"/><Relationship Id="rId351" Type="http://schemas.openxmlformats.org/officeDocument/2006/relationships/hyperlink" Target="https://www.naujienugidas.lt/siauliu-bankas-artea-vardu-prades-veikti-nuo-geguzes-5-d-161656.html" TargetMode="External"/><Relationship Id="rId393" Type="http://schemas.openxmlformats.org/officeDocument/2006/relationships/hyperlink" Target="http://ct.moreover.com/?a=56380518988&amp;p=1lk&amp;v=1&amp;x=WKsAnMpF0nxqzadOhQKdNA" TargetMode="External"/><Relationship Id="rId407" Type="http://schemas.openxmlformats.org/officeDocument/2006/relationships/hyperlink" Target="https://alkas.lt/2025/02/15/vedant-smart-id-koda-isitikinkite-kad-tvirtinate-ne-sukciu-operacija/" TargetMode="External"/><Relationship Id="rId211" Type="http://schemas.openxmlformats.org/officeDocument/2006/relationships/hyperlink" Target="http://ct.moreover.com/?a=56942068314&amp;p=1lk&amp;v=1&amp;x=DlAfW8WK9GXNgiSCoBXX0g" TargetMode="External"/><Relationship Id="rId253" Type="http://schemas.openxmlformats.org/officeDocument/2006/relationships/hyperlink" Target="https://m.kauno.diena.lt/naujienos/verslas/ekonomika/eksperte-ar-jav-smugis-paveiks-lietuvos-ekonomika-1708861" TargetMode="External"/><Relationship Id="rId295" Type="http://schemas.openxmlformats.org/officeDocument/2006/relationships/hyperlink" Target="https://sc.bns.lt/view/item/vedate-smart-id-koda-isitikinkite-kad-tvirtinate-savo-o-ne-sukciu-operacija-500770" TargetMode="External"/><Relationship Id="rId309" Type="http://schemas.openxmlformats.org/officeDocument/2006/relationships/hyperlink" Target="https://sc.bns.lt/view/item/smulkios-islaidos-marguciu-dazams-ir-sokoladiniams-kiausiniams-gali-tapti-tikru-galvos-skausmu-ateityje-i-ka-atkreipti-demesi-5052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4"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4.4" x14ac:dyDescent="0.3"/>
  <sheetData>
    <row r="1" spans="1:3" x14ac:dyDescent="0.3">
      <c r="A1" s="1" t="s">
        <v>2</v>
      </c>
      <c r="B1" s="1" t="s">
        <v>3</v>
      </c>
      <c r="C1" s="1" t="s">
        <v>4</v>
      </c>
    </row>
    <row r="2" spans="1:3" x14ac:dyDescent="0.3">
      <c r="A2">
        <v>25.6</v>
      </c>
      <c r="B2">
        <v>23.9</v>
      </c>
      <c r="C2">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RowHeight="14.4" x14ac:dyDescent="0.3"/>
  <sheetData>
    <row r="1" spans="1:3" x14ac:dyDescent="0.3">
      <c r="A1" s="1" t="s">
        <v>5</v>
      </c>
      <c r="B1" s="1" t="s">
        <v>6</v>
      </c>
      <c r="C1" s="1" t="s">
        <v>7</v>
      </c>
    </row>
    <row r="2" spans="1:3" x14ac:dyDescent="0.3">
      <c r="A2" t="s">
        <v>8</v>
      </c>
      <c r="B2">
        <v>142</v>
      </c>
      <c r="C2">
        <v>34.6</v>
      </c>
    </row>
    <row r="3" spans="1:3" x14ac:dyDescent="0.3">
      <c r="A3" t="s">
        <v>9</v>
      </c>
      <c r="B3">
        <v>73</v>
      </c>
      <c r="C3">
        <v>17.8</v>
      </c>
    </row>
    <row r="4" spans="1:3" x14ac:dyDescent="0.3">
      <c r="A4" t="s">
        <v>10</v>
      </c>
      <c r="B4">
        <v>49</v>
      </c>
      <c r="C4">
        <v>12</v>
      </c>
    </row>
    <row r="5" spans="1:3" x14ac:dyDescent="0.3">
      <c r="A5" t="s">
        <v>11</v>
      </c>
      <c r="B5">
        <v>39</v>
      </c>
      <c r="C5">
        <v>9.5</v>
      </c>
    </row>
    <row r="6" spans="1:3" x14ac:dyDescent="0.3">
      <c r="A6" t="s">
        <v>12</v>
      </c>
      <c r="B6">
        <v>30</v>
      </c>
      <c r="C6">
        <v>7.3</v>
      </c>
    </row>
    <row r="7" spans="1:3" x14ac:dyDescent="0.3">
      <c r="A7" t="s">
        <v>13</v>
      </c>
      <c r="B7">
        <v>23</v>
      </c>
      <c r="C7">
        <v>5.6</v>
      </c>
    </row>
    <row r="8" spans="1:3" x14ac:dyDescent="0.3">
      <c r="A8" t="s">
        <v>14</v>
      </c>
      <c r="B8">
        <v>12</v>
      </c>
      <c r="C8">
        <v>2.9</v>
      </c>
    </row>
    <row r="9" spans="1:3" x14ac:dyDescent="0.3">
      <c r="A9" t="s">
        <v>15</v>
      </c>
      <c r="B9">
        <v>10</v>
      </c>
      <c r="C9">
        <v>2.4</v>
      </c>
    </row>
    <row r="10" spans="1:3" x14ac:dyDescent="0.3">
      <c r="A10" t="s">
        <v>16</v>
      </c>
      <c r="B10">
        <v>9</v>
      </c>
      <c r="C10">
        <v>2.2000000000000002</v>
      </c>
    </row>
    <row r="11" spans="1:3" x14ac:dyDescent="0.3">
      <c r="A11" t="s">
        <v>17</v>
      </c>
      <c r="B11">
        <v>9</v>
      </c>
      <c r="C11">
        <v>2.2000000000000002</v>
      </c>
    </row>
    <row r="12" spans="1:3" x14ac:dyDescent="0.3">
      <c r="A12" t="s">
        <v>18</v>
      </c>
      <c r="B12">
        <v>7</v>
      </c>
      <c r="C12">
        <v>1.7</v>
      </c>
    </row>
    <row r="13" spans="1:3" x14ac:dyDescent="0.3">
      <c r="A13" t="s">
        <v>19</v>
      </c>
      <c r="B13">
        <v>3</v>
      </c>
      <c r="C13">
        <v>0.7</v>
      </c>
    </row>
    <row r="14" spans="1:3" x14ac:dyDescent="0.3">
      <c r="A14" t="s">
        <v>20</v>
      </c>
      <c r="B14">
        <v>3</v>
      </c>
      <c r="C14">
        <v>0.7</v>
      </c>
    </row>
    <row r="15" spans="1:3" x14ac:dyDescent="0.3">
      <c r="A15" t="s">
        <v>21</v>
      </c>
      <c r="B15">
        <v>1</v>
      </c>
      <c r="C15">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A5" sqref="A5"/>
    </sheetView>
  </sheetViews>
  <sheetFormatPr defaultRowHeight="14.4" x14ac:dyDescent="0.3"/>
  <cols>
    <col min="1" max="1" width="39.33203125" bestFit="1" customWidth="1"/>
  </cols>
  <sheetData>
    <row r="1" spans="1:2" x14ac:dyDescent="0.3">
      <c r="A1" s="1" t="s">
        <v>22</v>
      </c>
      <c r="B1" s="1" t="s">
        <v>7</v>
      </c>
    </row>
    <row r="2" spans="1:2" x14ac:dyDescent="0.3">
      <c r="A2" t="s">
        <v>23</v>
      </c>
      <c r="B2">
        <v>22</v>
      </c>
    </row>
    <row r="3" spans="1:2" x14ac:dyDescent="0.3">
      <c r="A3" t="s">
        <v>24</v>
      </c>
      <c r="B3">
        <v>15.7</v>
      </c>
    </row>
    <row r="4" spans="1:2" x14ac:dyDescent="0.3">
      <c r="A4" t="s">
        <v>25</v>
      </c>
      <c r="B4">
        <v>13</v>
      </c>
    </row>
    <row r="5" spans="1:2" x14ac:dyDescent="0.3">
      <c r="A5" t="s">
        <v>26</v>
      </c>
      <c r="B5">
        <v>11</v>
      </c>
    </row>
    <row r="6" spans="1:2" x14ac:dyDescent="0.3">
      <c r="A6" t="s">
        <v>27</v>
      </c>
      <c r="B6">
        <v>9.5</v>
      </c>
    </row>
    <row r="7" spans="1:2" x14ac:dyDescent="0.3">
      <c r="A7" t="s">
        <v>28</v>
      </c>
      <c r="B7">
        <v>9.4</v>
      </c>
    </row>
    <row r="8" spans="1:2" x14ac:dyDescent="0.3">
      <c r="A8" t="s">
        <v>29</v>
      </c>
      <c r="B8">
        <v>8.1</v>
      </c>
    </row>
    <row r="9" spans="1:2" x14ac:dyDescent="0.3">
      <c r="A9" t="s">
        <v>30</v>
      </c>
      <c r="B9">
        <v>7.5</v>
      </c>
    </row>
    <row r="10" spans="1:2" x14ac:dyDescent="0.3">
      <c r="A10" t="s">
        <v>31</v>
      </c>
      <c r="B10">
        <v>3.3</v>
      </c>
    </row>
    <row r="11" spans="1:2" x14ac:dyDescent="0.3">
      <c r="A11" t="s">
        <v>32</v>
      </c>
      <c r="B11">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4.4" x14ac:dyDescent="0.3"/>
  <sheetData>
    <row r="1" spans="1:3" x14ac:dyDescent="0.3">
      <c r="A1" s="1" t="s">
        <v>22</v>
      </c>
      <c r="B1" s="1" t="s">
        <v>7</v>
      </c>
      <c r="C1" s="1" t="s">
        <v>33</v>
      </c>
    </row>
    <row r="2" spans="1:3" x14ac:dyDescent="0.3">
      <c r="A2" t="s">
        <v>24</v>
      </c>
      <c r="B2">
        <v>33.299999999999997</v>
      </c>
      <c r="C2" t="s">
        <v>12</v>
      </c>
    </row>
    <row r="3" spans="1:3" x14ac:dyDescent="0.3">
      <c r="A3" t="s">
        <v>25</v>
      </c>
      <c r="B3">
        <v>20</v>
      </c>
      <c r="C3" t="s">
        <v>12</v>
      </c>
    </row>
    <row r="4" spans="1:3" x14ac:dyDescent="0.3">
      <c r="A4" t="s">
        <v>23</v>
      </c>
      <c r="B4">
        <v>13.3</v>
      </c>
      <c r="C4" t="s">
        <v>12</v>
      </c>
    </row>
    <row r="5" spans="1:3" x14ac:dyDescent="0.3">
      <c r="A5" t="s">
        <v>24</v>
      </c>
      <c r="B5">
        <v>36.1</v>
      </c>
      <c r="C5" t="s">
        <v>14</v>
      </c>
    </row>
    <row r="6" spans="1:3" x14ac:dyDescent="0.3">
      <c r="A6" t="s">
        <v>25</v>
      </c>
      <c r="B6">
        <v>27.8</v>
      </c>
      <c r="C6" t="s">
        <v>14</v>
      </c>
    </row>
    <row r="7" spans="1:3" x14ac:dyDescent="0.3">
      <c r="A7" t="s">
        <v>30</v>
      </c>
      <c r="B7">
        <v>11.1</v>
      </c>
      <c r="C7" t="s">
        <v>14</v>
      </c>
    </row>
    <row r="8" spans="1:3" x14ac:dyDescent="0.3">
      <c r="A8" t="s">
        <v>26</v>
      </c>
      <c r="B8">
        <v>61.2</v>
      </c>
      <c r="C8" t="s">
        <v>10</v>
      </c>
    </row>
    <row r="9" spans="1:3" x14ac:dyDescent="0.3">
      <c r="A9" t="s">
        <v>25</v>
      </c>
      <c r="B9">
        <v>13.6</v>
      </c>
      <c r="C9" t="s">
        <v>10</v>
      </c>
    </row>
    <row r="10" spans="1:3" x14ac:dyDescent="0.3">
      <c r="A10" t="s">
        <v>24</v>
      </c>
      <c r="B10">
        <v>9.5</v>
      </c>
      <c r="C10" t="s">
        <v>10</v>
      </c>
    </row>
    <row r="11" spans="1:3" x14ac:dyDescent="0.3">
      <c r="A11" t="s">
        <v>24</v>
      </c>
      <c r="B11">
        <v>54.7</v>
      </c>
      <c r="C11" t="s">
        <v>11</v>
      </c>
    </row>
    <row r="12" spans="1:3" x14ac:dyDescent="0.3">
      <c r="A12" t="s">
        <v>29</v>
      </c>
      <c r="B12">
        <v>12.8</v>
      </c>
      <c r="C12" t="s">
        <v>11</v>
      </c>
    </row>
    <row r="13" spans="1:3" x14ac:dyDescent="0.3">
      <c r="A13" t="s">
        <v>25</v>
      </c>
      <c r="B13">
        <v>12.8</v>
      </c>
      <c r="C13" t="s">
        <v>11</v>
      </c>
    </row>
    <row r="14" spans="1:3" x14ac:dyDescent="0.3">
      <c r="A14" t="s">
        <v>24</v>
      </c>
      <c r="B14">
        <v>55.6</v>
      </c>
      <c r="C14" t="s">
        <v>16</v>
      </c>
    </row>
    <row r="15" spans="1:3" x14ac:dyDescent="0.3">
      <c r="A15" t="s">
        <v>25</v>
      </c>
      <c r="B15">
        <v>22.2</v>
      </c>
      <c r="C15" t="s">
        <v>16</v>
      </c>
    </row>
    <row r="16" spans="1:3" x14ac:dyDescent="0.3">
      <c r="A16" t="s">
        <v>29</v>
      </c>
      <c r="B16">
        <v>11.1</v>
      </c>
      <c r="C16" t="s">
        <v>16</v>
      </c>
    </row>
    <row r="17" spans="1:3" x14ac:dyDescent="0.3">
      <c r="A17" t="s">
        <v>24</v>
      </c>
      <c r="B17">
        <v>42</v>
      </c>
      <c r="C17" t="s">
        <v>13</v>
      </c>
    </row>
    <row r="18" spans="1:3" x14ac:dyDescent="0.3">
      <c r="A18" t="s">
        <v>25</v>
      </c>
      <c r="B18">
        <v>31.9</v>
      </c>
      <c r="C18" t="s">
        <v>13</v>
      </c>
    </row>
    <row r="19" spans="1:3" x14ac:dyDescent="0.3">
      <c r="A19" t="s">
        <v>23</v>
      </c>
      <c r="B19">
        <v>14.5</v>
      </c>
      <c r="C19" t="s">
        <v>13</v>
      </c>
    </row>
    <row r="20" spans="1:3" x14ac:dyDescent="0.3">
      <c r="A20" t="s">
        <v>23</v>
      </c>
      <c r="B20">
        <v>44.6</v>
      </c>
      <c r="C20" t="s">
        <v>8</v>
      </c>
    </row>
    <row r="21" spans="1:3" x14ac:dyDescent="0.3">
      <c r="A21" t="s">
        <v>28</v>
      </c>
      <c r="B21">
        <v>14.6</v>
      </c>
      <c r="C21" t="s">
        <v>8</v>
      </c>
    </row>
    <row r="22" spans="1:3" x14ac:dyDescent="0.3">
      <c r="A22" t="s">
        <v>30</v>
      </c>
      <c r="B22">
        <v>10.3</v>
      </c>
      <c r="C22" t="s">
        <v>8</v>
      </c>
    </row>
    <row r="23" spans="1:3" x14ac:dyDescent="0.3">
      <c r="A23" t="s">
        <v>27</v>
      </c>
      <c r="B23">
        <v>28.3</v>
      </c>
      <c r="C23" t="s">
        <v>9</v>
      </c>
    </row>
    <row r="24" spans="1:3" x14ac:dyDescent="0.3">
      <c r="A24" t="s">
        <v>29</v>
      </c>
      <c r="B24">
        <v>14.6</v>
      </c>
      <c r="C24" t="s">
        <v>9</v>
      </c>
    </row>
    <row r="25" spans="1:3" x14ac:dyDescent="0.3">
      <c r="A25" t="s">
        <v>26</v>
      </c>
      <c r="B25">
        <v>12.3</v>
      </c>
      <c r="C25" t="s">
        <v>9</v>
      </c>
    </row>
    <row r="26" spans="1:3" x14ac:dyDescent="0.3">
      <c r="A26" t="s">
        <v>25</v>
      </c>
      <c r="B26">
        <v>28.6</v>
      </c>
      <c r="C26" t="s">
        <v>18</v>
      </c>
    </row>
    <row r="27" spans="1:3" x14ac:dyDescent="0.3">
      <c r="A27" t="s">
        <v>29</v>
      </c>
      <c r="B27">
        <v>19</v>
      </c>
      <c r="C27" t="s">
        <v>18</v>
      </c>
    </row>
    <row r="28" spans="1:3" x14ac:dyDescent="0.3">
      <c r="A28" t="s">
        <v>30</v>
      </c>
      <c r="B28">
        <v>19</v>
      </c>
      <c r="C28" t="s">
        <v>18</v>
      </c>
    </row>
    <row r="29" spans="1:3" x14ac:dyDescent="0.3">
      <c r="A29" t="s">
        <v>24</v>
      </c>
      <c r="B29">
        <v>33.299999999999997</v>
      </c>
      <c r="C29" t="s">
        <v>19</v>
      </c>
    </row>
    <row r="30" spans="1:3" x14ac:dyDescent="0.3">
      <c r="A30" t="s">
        <v>29</v>
      </c>
      <c r="B30">
        <v>33.299999999999997</v>
      </c>
      <c r="C30" t="s">
        <v>19</v>
      </c>
    </row>
    <row r="31" spans="1:3" x14ac:dyDescent="0.3">
      <c r="A31" t="s">
        <v>30</v>
      </c>
      <c r="B31">
        <v>22.2</v>
      </c>
      <c r="C31" t="s">
        <v>19</v>
      </c>
    </row>
    <row r="32" spans="1:3" x14ac:dyDescent="0.3">
      <c r="A32" t="s">
        <v>28</v>
      </c>
      <c r="B32">
        <v>33.299999999999997</v>
      </c>
      <c r="C32" t="s">
        <v>17</v>
      </c>
    </row>
    <row r="33" spans="1:3" x14ac:dyDescent="0.3">
      <c r="A33" t="s">
        <v>23</v>
      </c>
      <c r="B33">
        <v>22.2</v>
      </c>
      <c r="C33" t="s">
        <v>17</v>
      </c>
    </row>
    <row r="34" spans="1:3" x14ac:dyDescent="0.3">
      <c r="A34" t="s">
        <v>25</v>
      </c>
      <c r="B34">
        <v>22.2</v>
      </c>
      <c r="C34" t="s">
        <v>17</v>
      </c>
    </row>
    <row r="35" spans="1:3" x14ac:dyDescent="0.3">
      <c r="A35" t="s">
        <v>30</v>
      </c>
      <c r="B35">
        <v>33.299999999999997</v>
      </c>
      <c r="C35" t="s">
        <v>20</v>
      </c>
    </row>
    <row r="36" spans="1:3" x14ac:dyDescent="0.3">
      <c r="A36" t="s">
        <v>29</v>
      </c>
      <c r="B36">
        <v>22.2</v>
      </c>
      <c r="C36" t="s">
        <v>20</v>
      </c>
    </row>
    <row r="37" spans="1:3" x14ac:dyDescent="0.3">
      <c r="A37" t="s">
        <v>23</v>
      </c>
      <c r="B37">
        <v>22.2</v>
      </c>
      <c r="C37" t="s">
        <v>20</v>
      </c>
    </row>
    <row r="38" spans="1:3" x14ac:dyDescent="0.3">
      <c r="A38" t="s">
        <v>23</v>
      </c>
      <c r="B38">
        <v>46.7</v>
      </c>
      <c r="C38" t="s">
        <v>15</v>
      </c>
    </row>
    <row r="39" spans="1:3" x14ac:dyDescent="0.3">
      <c r="A39" t="s">
        <v>25</v>
      </c>
      <c r="B39">
        <v>33.299999999999997</v>
      </c>
      <c r="C39" t="s">
        <v>15</v>
      </c>
    </row>
    <row r="40" spans="1:3" x14ac:dyDescent="0.3">
      <c r="A40" t="s">
        <v>29</v>
      </c>
      <c r="B40">
        <v>6.7</v>
      </c>
      <c r="C40" t="s">
        <v>15</v>
      </c>
    </row>
    <row r="41" spans="1:3" x14ac:dyDescent="0.3">
      <c r="A41" t="s">
        <v>25</v>
      </c>
      <c r="B41">
        <v>33.299999999999997</v>
      </c>
      <c r="C41" t="s">
        <v>21</v>
      </c>
    </row>
    <row r="42" spans="1:3" x14ac:dyDescent="0.3">
      <c r="A42" t="s">
        <v>24</v>
      </c>
      <c r="B42">
        <v>33.299999999999997</v>
      </c>
      <c r="C42" t="s">
        <v>21</v>
      </c>
    </row>
    <row r="43" spans="1:3" x14ac:dyDescent="0.3">
      <c r="A43" t="s">
        <v>26</v>
      </c>
      <c r="B43">
        <v>33.299999999999997</v>
      </c>
      <c r="C43"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11"/>
  <sheetViews>
    <sheetView tabSelected="1" topLeftCell="Y1" workbookViewId="0">
      <selection activeCell="AQ2" sqref="AQ2:AQ331"/>
    </sheetView>
  </sheetViews>
  <sheetFormatPr defaultRowHeight="14.4" x14ac:dyDescent="0.3"/>
  <sheetData>
    <row r="1" spans="1:57" x14ac:dyDescent="0.3">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c r="AO1" s="1" t="s">
        <v>74</v>
      </c>
      <c r="AP1" s="1" t="s">
        <v>75</v>
      </c>
      <c r="AQ1" s="1" t="s">
        <v>76</v>
      </c>
      <c r="AR1" s="1"/>
      <c r="AS1" s="1" t="s">
        <v>77</v>
      </c>
      <c r="AT1" s="1" t="s">
        <v>78</v>
      </c>
      <c r="AU1" s="1" t="s">
        <v>79</v>
      </c>
      <c r="AV1" s="1" t="s">
        <v>80</v>
      </c>
      <c r="AW1" s="1" t="s">
        <v>81</v>
      </c>
      <c r="AX1" s="1" t="s">
        <v>82</v>
      </c>
      <c r="AY1" s="1" t="s">
        <v>83</v>
      </c>
      <c r="AZ1" s="1" t="s">
        <v>84</v>
      </c>
      <c r="BA1" s="1" t="s">
        <v>85</v>
      </c>
      <c r="BB1" s="1" t="s">
        <v>5</v>
      </c>
      <c r="BC1" s="1" t="s">
        <v>86</v>
      </c>
      <c r="BD1" s="1" t="s">
        <v>87</v>
      </c>
      <c r="BE1" s="1" t="s">
        <v>88</v>
      </c>
    </row>
    <row r="2" spans="1:57" x14ac:dyDescent="0.3">
      <c r="A2" t="s">
        <v>89</v>
      </c>
      <c r="B2" t="s">
        <v>203</v>
      </c>
      <c r="E2" t="s">
        <v>608</v>
      </c>
      <c r="G2" t="s">
        <v>671</v>
      </c>
      <c r="H2" t="s">
        <v>720</v>
      </c>
      <c r="I2" t="s">
        <v>988</v>
      </c>
      <c r="J2" t="s">
        <v>1272</v>
      </c>
      <c r="M2" s="2" t="s">
        <v>1533</v>
      </c>
      <c r="O2" t="s">
        <v>1943</v>
      </c>
      <c r="Q2" t="s">
        <v>4</v>
      </c>
      <c r="R2" t="s">
        <v>1944</v>
      </c>
      <c r="T2">
        <v>43660.4</v>
      </c>
      <c r="U2">
        <v>1746416</v>
      </c>
      <c r="V2">
        <v>78</v>
      </c>
      <c r="W2">
        <v>307</v>
      </c>
      <c r="Y2" t="s">
        <v>1948</v>
      </c>
      <c r="Z2" t="s">
        <v>1949</v>
      </c>
      <c r="AC2" t="s">
        <v>1950</v>
      </c>
      <c r="AD2" t="s">
        <v>1955</v>
      </c>
      <c r="AE2" s="3">
        <v>45747.588946759257</v>
      </c>
      <c r="AF2" t="s">
        <v>2301</v>
      </c>
      <c r="AG2" t="s">
        <v>2370</v>
      </c>
      <c r="AH2" t="b">
        <v>0</v>
      </c>
      <c r="AI2">
        <v>10</v>
      </c>
      <c r="AJ2" t="b">
        <f>OR(
  ISNUMBER(SEARCH("Artea",_xlfn.TEXTJOIN(" ",,_xlfn.TAKE(_xlfn.TEXTSPLIT(AD2," "),100)))),
  ISNUMBER(SEARCH("Šiaul",_xlfn.TEXTJOIN(" ",,_xlfn.TAKE(_xlfn.TEXTSPLIT(AD2," "),100))))
)</f>
        <v>1</v>
      </c>
      <c r="AK2" t="b">
        <f>OR(
  ISNUMBER(SEARCH("Artea",_xlfn.TEXTJOIN(" ",,_xlfn.TAKE(_xlfn.TEXTSPLIT(AD2," "),200)))),
  ISNUMBER(SEARCH("Šiaul",_xlfn.TEXTJOIN(" ",,_xlfn.TAKE(_xlfn.TEXTSPLIT(AD2," "),200))))
)</f>
        <v>1</v>
      </c>
      <c r="AL2" t="b">
        <f>OR(ISNUMBER(SEARCH("Artea",AF2)),ISNUMBER(SEARCH("Šiaul",AF2)))</f>
        <v>1</v>
      </c>
      <c r="AM2" t="s">
        <v>2638</v>
      </c>
      <c r="AN2">
        <v>651032</v>
      </c>
      <c r="AO2">
        <v>1</v>
      </c>
      <c r="AP2" cm="1">
        <f t="array" ref="AP2">_xlfn.IFS(AL2, 3, AJ2, 2, AK2, 1, TRUE, 0)</f>
        <v>3</v>
      </c>
      <c r="AQ2">
        <f>AR2</f>
        <v>0.48757305013683117</v>
      </c>
      <c r="AR2">
        <f>_xlfn.LET(
  _xlpm.P,AN2, _xlpm.R,AO2, _xlpm.n,AI2, _xlpm.Q,AP2,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0.48757305013683117</v>
      </c>
      <c r="AS2" t="s">
        <v>1955</v>
      </c>
      <c r="AT2" t="s">
        <v>2639</v>
      </c>
      <c r="AU2" t="s">
        <v>2640</v>
      </c>
      <c r="AW2" t="s">
        <v>4</v>
      </c>
      <c r="AY2" t="s">
        <v>4</v>
      </c>
      <c r="BA2" t="s">
        <v>4</v>
      </c>
      <c r="BB2" t="s">
        <v>12</v>
      </c>
      <c r="BC2" t="s">
        <v>24</v>
      </c>
      <c r="BD2" t="s">
        <v>24</v>
      </c>
      <c r="BE2" t="s">
        <v>29</v>
      </c>
    </row>
    <row r="3" spans="1:57" x14ac:dyDescent="0.3">
      <c r="A3" t="s">
        <v>90</v>
      </c>
      <c r="B3" t="s">
        <v>204</v>
      </c>
      <c r="E3" t="s">
        <v>608</v>
      </c>
      <c r="F3" t="s">
        <v>609</v>
      </c>
      <c r="G3" t="s">
        <v>671</v>
      </c>
      <c r="H3" t="s">
        <v>721</v>
      </c>
      <c r="I3" t="s">
        <v>989</v>
      </c>
      <c r="J3" t="s">
        <v>1273</v>
      </c>
      <c r="M3" s="2" t="s">
        <v>1534</v>
      </c>
      <c r="O3" t="s">
        <v>1943</v>
      </c>
      <c r="Q3" t="s">
        <v>3</v>
      </c>
      <c r="R3" t="s">
        <v>1944</v>
      </c>
      <c r="T3">
        <v>43660.4</v>
      </c>
      <c r="U3">
        <v>1746416</v>
      </c>
      <c r="V3">
        <v>78</v>
      </c>
      <c r="W3">
        <v>228</v>
      </c>
      <c r="Y3" t="s">
        <v>1948</v>
      </c>
      <c r="Z3" t="s">
        <v>1949</v>
      </c>
      <c r="AC3" t="s">
        <v>1950</v>
      </c>
      <c r="AD3" t="s">
        <v>1956</v>
      </c>
      <c r="AE3" s="3">
        <v>45779.426712962973</v>
      </c>
      <c r="AF3" t="s">
        <v>721</v>
      </c>
      <c r="AG3" t="s">
        <v>2371</v>
      </c>
      <c r="AH3" t="b">
        <v>0</v>
      </c>
      <c r="AI3">
        <v>9</v>
      </c>
      <c r="AJ3" t="b">
        <f t="shared" ref="AJ3:AJ66" si="0">OR(
  ISNUMBER(SEARCH("Artea",_xlfn.TEXTJOIN(" ",,_xlfn.TAKE(_xlfn.TEXTSPLIT(AD3," "),100)))),
  ISNUMBER(SEARCH("Šiaul",_xlfn.TEXTJOIN(" ",,_xlfn.TAKE(_xlfn.TEXTSPLIT(AD3," "),100))))
)</f>
        <v>1</v>
      </c>
      <c r="AK3" t="b">
        <f t="shared" ref="AK3:AK66" si="1">OR(
  ISNUMBER(SEARCH("Artea",_xlfn.TEXTJOIN(" ",,_xlfn.TAKE(_xlfn.TEXTSPLIT(AD3," "),200)))),
  ISNUMBER(SEARCH("Šiaul",_xlfn.TEXTJOIN(" ",,_xlfn.TAKE(_xlfn.TEXTSPLIT(AD3," "),200))))
)</f>
        <v>1</v>
      </c>
      <c r="AL3" t="b">
        <f t="shared" ref="AL3:AL66" si="2">OR(ISNUMBER(SEARCH("Artea",AF3)),ISNUMBER(SEARCH("Šiaul",AF3)))</f>
        <v>1</v>
      </c>
      <c r="AM3" t="s">
        <v>2638</v>
      </c>
      <c r="AN3">
        <v>15353</v>
      </c>
      <c r="AO3">
        <v>0.8498</v>
      </c>
      <c r="AP3" cm="1">
        <f t="array" ref="AP3">_xlfn.IFS(AL3, 3, AJ3, 2, AK3, 1, TRUE, 0)</f>
        <v>3</v>
      </c>
      <c r="AQ3">
        <f t="shared" ref="AQ3:AQ66" si="3">AR3</f>
        <v>0.55956983006018168</v>
      </c>
      <c r="AR3">
        <f>_xlfn.LET(
  _xlpm.P,AN3, _xlpm.R,AO3, _xlpm.n,AI3, _xlpm.Q,AP3,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0.55956983006018168</v>
      </c>
      <c r="AS3" t="s">
        <v>1956</v>
      </c>
      <c r="AT3" t="s">
        <v>2639</v>
      </c>
      <c r="AU3" t="s">
        <v>2641</v>
      </c>
      <c r="AW3" t="s">
        <v>4</v>
      </c>
      <c r="AY3" t="s">
        <v>2</v>
      </c>
      <c r="BA3" t="s">
        <v>4</v>
      </c>
      <c r="BB3" t="s">
        <v>14</v>
      </c>
      <c r="BC3" t="s">
        <v>24</v>
      </c>
      <c r="BD3" t="s">
        <v>25</v>
      </c>
      <c r="BE3" t="s">
        <v>30</v>
      </c>
    </row>
    <row r="4" spans="1:57" x14ac:dyDescent="0.3">
      <c r="A4" t="s">
        <v>90</v>
      </c>
      <c r="B4" t="s">
        <v>205</v>
      </c>
      <c r="E4" t="s">
        <v>608</v>
      </c>
      <c r="G4" t="s">
        <v>671</v>
      </c>
      <c r="H4" t="s">
        <v>722</v>
      </c>
      <c r="I4" t="s">
        <v>990</v>
      </c>
      <c r="J4" t="s">
        <v>1274</v>
      </c>
      <c r="M4" s="2" t="s">
        <v>1535</v>
      </c>
      <c r="O4" t="s">
        <v>1943</v>
      </c>
      <c r="Q4" t="s">
        <v>3</v>
      </c>
      <c r="R4" t="s">
        <v>1944</v>
      </c>
      <c r="T4">
        <v>43660.4</v>
      </c>
      <c r="U4">
        <v>1746416</v>
      </c>
      <c r="V4">
        <v>78</v>
      </c>
      <c r="W4">
        <v>286</v>
      </c>
      <c r="Y4" t="s">
        <v>1948</v>
      </c>
      <c r="Z4" t="s">
        <v>1949</v>
      </c>
      <c r="AC4" t="s">
        <v>1950</v>
      </c>
      <c r="AD4" t="s">
        <v>1957</v>
      </c>
      <c r="AE4" s="3">
        <v>45779.403553240743</v>
      </c>
      <c r="AF4" t="s">
        <v>722</v>
      </c>
      <c r="AG4" t="s">
        <v>2372</v>
      </c>
      <c r="AH4" t="b">
        <v>0</v>
      </c>
      <c r="AI4">
        <v>11</v>
      </c>
      <c r="AJ4" t="b">
        <f t="shared" si="0"/>
        <v>1</v>
      </c>
      <c r="AK4" t="b">
        <f t="shared" si="1"/>
        <v>1</v>
      </c>
      <c r="AL4" t="b">
        <f t="shared" si="2"/>
        <v>1</v>
      </c>
      <c r="AM4" t="s">
        <v>2638</v>
      </c>
      <c r="AN4">
        <v>651032</v>
      </c>
      <c r="AO4">
        <v>0.76200000000000001</v>
      </c>
      <c r="AP4" cm="1">
        <f t="array" ref="AP4">_xlfn.IFS(AL4, 3, AJ4, 2, AK4, 1, TRUE, 0)</f>
        <v>3</v>
      </c>
      <c r="AQ4">
        <f t="shared" si="3"/>
        <v>0.54034791518049408</v>
      </c>
      <c r="AR4">
        <f>_xlfn.LET(
  _xlpm.P,AN4, _xlpm.R,AO4, _xlpm.n,AI4, _xlpm.Q,AP4,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0.54034791518049408</v>
      </c>
      <c r="AS4" t="s">
        <v>1957</v>
      </c>
      <c r="AT4" t="s">
        <v>2639</v>
      </c>
      <c r="AU4" t="s">
        <v>2642</v>
      </c>
      <c r="AW4" t="s">
        <v>4</v>
      </c>
      <c r="AY4" t="s">
        <v>2</v>
      </c>
      <c r="BA4" t="s">
        <v>3</v>
      </c>
      <c r="BB4" t="s">
        <v>14</v>
      </c>
      <c r="BC4" t="s">
        <v>24</v>
      </c>
      <c r="BD4" t="s">
        <v>27</v>
      </c>
      <c r="BE4" t="s">
        <v>30</v>
      </c>
    </row>
    <row r="5" spans="1:57" x14ac:dyDescent="0.3">
      <c r="A5" t="s">
        <v>91</v>
      </c>
      <c r="B5" t="s">
        <v>206</v>
      </c>
      <c r="E5" t="s">
        <v>608</v>
      </c>
      <c r="F5" t="s">
        <v>610</v>
      </c>
      <c r="G5" t="s">
        <v>671</v>
      </c>
      <c r="H5" t="s">
        <v>723</v>
      </c>
      <c r="I5" t="s">
        <v>991</v>
      </c>
      <c r="J5" t="s">
        <v>1275</v>
      </c>
      <c r="M5" s="2" t="s">
        <v>1536</v>
      </c>
      <c r="O5" t="s">
        <v>1943</v>
      </c>
      <c r="Q5" t="s">
        <v>2</v>
      </c>
      <c r="R5" t="s">
        <v>1944</v>
      </c>
      <c r="T5">
        <v>43660.4</v>
      </c>
      <c r="U5">
        <v>1746416</v>
      </c>
      <c r="V5">
        <v>81</v>
      </c>
      <c r="W5">
        <v>812</v>
      </c>
      <c r="Y5" t="s">
        <v>1948</v>
      </c>
      <c r="Z5" t="s">
        <v>1949</v>
      </c>
      <c r="AC5" t="s">
        <v>1950</v>
      </c>
      <c r="AD5" t="s">
        <v>1958</v>
      </c>
      <c r="AE5" s="3">
        <v>45833.635995370372</v>
      </c>
      <c r="AF5" t="s">
        <v>2302</v>
      </c>
      <c r="AG5" t="s">
        <v>2373</v>
      </c>
      <c r="AH5" t="b">
        <v>0</v>
      </c>
      <c r="AI5">
        <v>6</v>
      </c>
      <c r="AJ5" t="b">
        <f t="shared" si="0"/>
        <v>1</v>
      </c>
      <c r="AK5" t="b">
        <f t="shared" si="1"/>
        <v>1</v>
      </c>
      <c r="AL5" t="b">
        <f t="shared" si="2"/>
        <v>0</v>
      </c>
      <c r="AM5" t="s">
        <v>2638</v>
      </c>
      <c r="AN5">
        <v>651032</v>
      </c>
      <c r="AO5">
        <v>0.69959999999999989</v>
      </c>
      <c r="AP5" cm="1">
        <f t="array" ref="AP5">_xlfn.IFS(AL5, 3, AJ5, 2, AK5, 1, TRUE, 0)</f>
        <v>2</v>
      </c>
      <c r="AQ5">
        <f t="shared" si="3"/>
        <v>0.38279479641426578</v>
      </c>
      <c r="AR5">
        <f>_xlfn.LET(
  _xlpm.P,AN5, _xlpm.R,AO5, _xlpm.n,AI5, _xlpm.Q,AP5,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0.38279479641426578</v>
      </c>
      <c r="AS5" t="s">
        <v>1958</v>
      </c>
      <c r="AT5" t="s">
        <v>2639</v>
      </c>
      <c r="AU5" t="s">
        <v>2643</v>
      </c>
      <c r="AW5" t="s">
        <v>2</v>
      </c>
      <c r="AY5" t="s">
        <v>2</v>
      </c>
      <c r="BA5" t="s">
        <v>2</v>
      </c>
      <c r="BB5" t="s">
        <v>10</v>
      </c>
      <c r="BC5" t="s">
        <v>25</v>
      </c>
      <c r="BD5" t="s">
        <v>25</v>
      </c>
      <c r="BE5" t="s">
        <v>25</v>
      </c>
    </row>
    <row r="6" spans="1:57" x14ac:dyDescent="0.3">
      <c r="A6" t="s">
        <v>92</v>
      </c>
      <c r="B6" t="s">
        <v>207</v>
      </c>
      <c r="E6" t="s">
        <v>608</v>
      </c>
      <c r="F6" t="s">
        <v>609</v>
      </c>
      <c r="G6" t="s">
        <v>671</v>
      </c>
      <c r="H6" t="s">
        <v>724</v>
      </c>
      <c r="I6" t="s">
        <v>992</v>
      </c>
      <c r="J6" t="s">
        <v>1276</v>
      </c>
      <c r="M6" s="2" t="s">
        <v>1537</v>
      </c>
      <c r="O6" t="s">
        <v>1943</v>
      </c>
      <c r="Q6" t="s">
        <v>4</v>
      </c>
      <c r="R6" t="s">
        <v>1944</v>
      </c>
      <c r="T6">
        <v>43660.4</v>
      </c>
      <c r="U6">
        <v>1746416</v>
      </c>
      <c r="V6">
        <v>78</v>
      </c>
      <c r="W6">
        <v>227</v>
      </c>
      <c r="Y6" t="s">
        <v>1948</v>
      </c>
      <c r="Z6" t="s">
        <v>1949</v>
      </c>
      <c r="AC6" t="s">
        <v>1950</v>
      </c>
      <c r="AD6" t="s">
        <v>1959</v>
      </c>
      <c r="AE6" s="3">
        <v>45734.613553240742</v>
      </c>
      <c r="AF6" t="s">
        <v>724</v>
      </c>
      <c r="AG6" t="s">
        <v>2374</v>
      </c>
      <c r="AH6" t="b">
        <v>0</v>
      </c>
      <c r="AI6">
        <v>1</v>
      </c>
      <c r="AJ6" t="b">
        <f t="shared" si="0"/>
        <v>1</v>
      </c>
      <c r="AK6" t="b">
        <f t="shared" si="1"/>
        <v>1</v>
      </c>
      <c r="AL6" t="b">
        <f t="shared" si="2"/>
        <v>1</v>
      </c>
      <c r="AM6" t="s">
        <v>2638</v>
      </c>
      <c r="AN6">
        <v>15353</v>
      </c>
      <c r="AO6">
        <v>0.65129999999999999</v>
      </c>
      <c r="AP6" cm="1">
        <f t="array" ref="AP6">_xlfn.IFS(AL6, 3, AJ6, 2, AK6, 1, TRUE, 0)</f>
        <v>3</v>
      </c>
      <c r="AQ6">
        <f t="shared" si="3"/>
        <v>0.43623915324768137</v>
      </c>
      <c r="AR6">
        <f>_xlfn.LET(
  _xlpm.P,AN6, _xlpm.R,AO6, _xlpm.n,AI6, _xlpm.Q,AP6,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0.43623915324768137</v>
      </c>
      <c r="AS6" t="s">
        <v>1959</v>
      </c>
      <c r="AT6" t="s">
        <v>2639</v>
      </c>
      <c r="AU6" t="s">
        <v>2644</v>
      </c>
      <c r="AW6" t="s">
        <v>4</v>
      </c>
      <c r="AY6" t="s">
        <v>4</v>
      </c>
      <c r="BA6" t="s">
        <v>4</v>
      </c>
      <c r="BB6" t="s">
        <v>11</v>
      </c>
      <c r="BC6" t="s">
        <v>24</v>
      </c>
      <c r="BD6" t="s">
        <v>24</v>
      </c>
      <c r="BE6" t="s">
        <v>24</v>
      </c>
    </row>
    <row r="7" spans="1:57" x14ac:dyDescent="0.3">
      <c r="A7" t="s">
        <v>93</v>
      </c>
      <c r="B7" t="s">
        <v>208</v>
      </c>
      <c r="E7" t="s">
        <v>608</v>
      </c>
      <c r="G7" t="s">
        <v>671</v>
      </c>
      <c r="H7" t="s">
        <v>725</v>
      </c>
      <c r="I7" t="s">
        <v>993</v>
      </c>
      <c r="J7" t="s">
        <v>1277</v>
      </c>
      <c r="M7" s="2" t="s">
        <v>1538</v>
      </c>
      <c r="O7" t="s">
        <v>1943</v>
      </c>
      <c r="Q7" t="s">
        <v>3</v>
      </c>
      <c r="R7" t="s">
        <v>1944</v>
      </c>
      <c r="T7">
        <v>43660.4</v>
      </c>
      <c r="U7">
        <v>1746416</v>
      </c>
      <c r="V7">
        <v>78</v>
      </c>
      <c r="W7">
        <v>167</v>
      </c>
      <c r="Y7" t="s">
        <v>1948</v>
      </c>
      <c r="Z7" t="s">
        <v>1949</v>
      </c>
      <c r="AC7" t="s">
        <v>1950</v>
      </c>
      <c r="AD7" t="s">
        <v>1960</v>
      </c>
      <c r="AE7" s="3">
        <v>45729.527233796303</v>
      </c>
      <c r="AF7" t="s">
        <v>725</v>
      </c>
      <c r="AG7" t="s">
        <v>2375</v>
      </c>
      <c r="AH7" t="b">
        <v>0</v>
      </c>
      <c r="AI7">
        <v>23</v>
      </c>
      <c r="AJ7" t="b">
        <f t="shared" si="0"/>
        <v>1</v>
      </c>
      <c r="AK7" t="b">
        <f t="shared" si="1"/>
        <v>1</v>
      </c>
      <c r="AL7" t="b">
        <f t="shared" si="2"/>
        <v>0</v>
      </c>
      <c r="AM7" t="s">
        <v>2638</v>
      </c>
      <c r="AN7">
        <v>15353</v>
      </c>
      <c r="AO7">
        <v>0.61180000000000001</v>
      </c>
      <c r="AP7" cm="1">
        <f t="array" ref="AP7">_xlfn.IFS(AL7, 3, AJ7, 2, AK7, 1, TRUE, 0)</f>
        <v>2</v>
      </c>
      <c r="AQ7">
        <f t="shared" si="3"/>
        <v>0.54930518755670055</v>
      </c>
      <c r="AR7">
        <f>_xlfn.LET(
  _xlpm.P,AN7, _xlpm.R,AO7, _xlpm.n,AI7, _xlpm.Q,AP7,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0.54930518755670055</v>
      </c>
      <c r="AS7" t="s">
        <v>1960</v>
      </c>
      <c r="AT7" t="s">
        <v>2639</v>
      </c>
      <c r="AU7" t="s">
        <v>2645</v>
      </c>
      <c r="AW7" t="s">
        <v>4</v>
      </c>
      <c r="AY7" t="s">
        <v>2</v>
      </c>
      <c r="BA7" t="s">
        <v>4</v>
      </c>
      <c r="BB7" t="s">
        <v>11</v>
      </c>
      <c r="BC7" t="s">
        <v>30</v>
      </c>
      <c r="BD7" t="s">
        <v>28</v>
      </c>
      <c r="BE7" t="s">
        <v>27</v>
      </c>
    </row>
    <row r="8" spans="1:57" x14ac:dyDescent="0.3">
      <c r="A8" t="s">
        <v>94</v>
      </c>
      <c r="B8" t="s">
        <v>209</v>
      </c>
      <c r="E8" t="s">
        <v>608</v>
      </c>
      <c r="F8" t="s">
        <v>611</v>
      </c>
      <c r="G8" t="s">
        <v>671</v>
      </c>
      <c r="H8" t="s">
        <v>726</v>
      </c>
      <c r="I8" t="s">
        <v>994</v>
      </c>
      <c r="J8" t="s">
        <v>1278</v>
      </c>
      <c r="M8" s="2" t="s">
        <v>1539</v>
      </c>
      <c r="O8" t="s">
        <v>1943</v>
      </c>
      <c r="Q8" t="s">
        <v>4</v>
      </c>
      <c r="R8" t="s">
        <v>1944</v>
      </c>
      <c r="T8">
        <v>43660.4</v>
      </c>
      <c r="U8">
        <v>1746416</v>
      </c>
      <c r="V8">
        <v>78</v>
      </c>
      <c r="W8">
        <v>526</v>
      </c>
      <c r="Y8" t="s">
        <v>1948</v>
      </c>
      <c r="Z8" t="s">
        <v>1949</v>
      </c>
      <c r="AC8" t="s">
        <v>1950</v>
      </c>
      <c r="AD8" t="s">
        <v>1961</v>
      </c>
      <c r="AE8" s="3">
        <v>45782.307986111111</v>
      </c>
      <c r="AF8" t="s">
        <v>2303</v>
      </c>
      <c r="AG8" t="s">
        <v>2376</v>
      </c>
      <c r="AH8" t="b">
        <v>0</v>
      </c>
      <c r="AI8">
        <v>7</v>
      </c>
      <c r="AJ8" t="b">
        <f t="shared" si="0"/>
        <v>1</v>
      </c>
      <c r="AK8" t="b">
        <f t="shared" si="1"/>
        <v>1</v>
      </c>
      <c r="AL8" t="b">
        <f t="shared" si="2"/>
        <v>1</v>
      </c>
      <c r="AM8" t="s">
        <v>2638</v>
      </c>
      <c r="AN8">
        <v>15353</v>
      </c>
      <c r="AO8">
        <v>0.57840000000000003</v>
      </c>
      <c r="AP8" cm="1">
        <f t="array" ref="AP8">_xlfn.IFS(AL8, 3, AJ8, 2, AK8, 1, TRUE, 0)</f>
        <v>3</v>
      </c>
      <c r="AQ8">
        <f t="shared" si="3"/>
        <v>0.59328964115203553</v>
      </c>
      <c r="AR8">
        <f>_xlfn.LET(
  _xlpm.P,AN8, _xlpm.R,AO8, _xlpm.n,AI8, _xlpm.Q,AP8,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0.59328964115203553</v>
      </c>
      <c r="AS8" t="s">
        <v>1961</v>
      </c>
      <c r="AT8" t="s">
        <v>2639</v>
      </c>
      <c r="AU8" t="s">
        <v>2646</v>
      </c>
      <c r="AW8" t="s">
        <v>4</v>
      </c>
      <c r="AY8" t="s">
        <v>4</v>
      </c>
      <c r="BA8" t="s">
        <v>4</v>
      </c>
      <c r="BB8" t="s">
        <v>16</v>
      </c>
      <c r="BC8" t="s">
        <v>24</v>
      </c>
      <c r="BD8" t="s">
        <v>23</v>
      </c>
      <c r="BE8" t="s">
        <v>29</v>
      </c>
    </row>
    <row r="9" spans="1:57" x14ac:dyDescent="0.3">
      <c r="A9" t="s">
        <v>94</v>
      </c>
      <c r="B9" t="s">
        <v>210</v>
      </c>
      <c r="E9" t="s">
        <v>608</v>
      </c>
      <c r="G9" t="s">
        <v>671</v>
      </c>
      <c r="H9" t="s">
        <v>727</v>
      </c>
      <c r="I9" t="s">
        <v>995</v>
      </c>
      <c r="J9" t="s">
        <v>1279</v>
      </c>
      <c r="M9" s="2" t="s">
        <v>1540</v>
      </c>
      <c r="O9" t="s">
        <v>1943</v>
      </c>
      <c r="Q9" t="s">
        <v>4</v>
      </c>
      <c r="R9" t="s">
        <v>1944</v>
      </c>
      <c r="T9">
        <v>43660.4</v>
      </c>
      <c r="U9">
        <v>1746416</v>
      </c>
      <c r="V9">
        <v>78</v>
      </c>
      <c r="W9">
        <v>166</v>
      </c>
      <c r="Y9" t="s">
        <v>1948</v>
      </c>
      <c r="Z9" t="s">
        <v>1949</v>
      </c>
      <c r="AC9" t="s">
        <v>1950</v>
      </c>
      <c r="AD9" t="s">
        <v>1962</v>
      </c>
      <c r="AE9" s="3">
        <v>45782.163553240738</v>
      </c>
      <c r="AF9" t="s">
        <v>727</v>
      </c>
      <c r="AG9" t="s">
        <v>2377</v>
      </c>
      <c r="AH9" t="b">
        <v>0</v>
      </c>
      <c r="AI9">
        <v>10</v>
      </c>
      <c r="AJ9" t="b">
        <f t="shared" si="0"/>
        <v>1</v>
      </c>
      <c r="AK9" t="b">
        <f t="shared" si="1"/>
        <v>1</v>
      </c>
      <c r="AL9" t="b">
        <f t="shared" si="2"/>
        <v>1</v>
      </c>
      <c r="AM9" t="s">
        <v>2638</v>
      </c>
      <c r="AN9">
        <v>15353</v>
      </c>
      <c r="AO9">
        <v>0.5494</v>
      </c>
      <c r="AP9" cm="1">
        <f t="array" ref="AP9">_xlfn.IFS(AL9, 3, AJ9, 2, AK9, 1, TRUE, 0)</f>
        <v>3</v>
      </c>
      <c r="AQ9">
        <f t="shared" si="3"/>
        <v>0.62508343022604662</v>
      </c>
      <c r="AR9">
        <f>_xlfn.LET(
  _xlpm.P,AN9, _xlpm.R,AO9, _xlpm.n,AI9, _xlpm.Q,AP9,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0.62508343022604662</v>
      </c>
      <c r="AS9" t="s">
        <v>1962</v>
      </c>
      <c r="AT9" t="s">
        <v>2639</v>
      </c>
      <c r="AU9" t="s">
        <v>2647</v>
      </c>
      <c r="AW9" t="s">
        <v>4</v>
      </c>
      <c r="AY9" t="s">
        <v>4</v>
      </c>
      <c r="BA9" t="s">
        <v>4</v>
      </c>
      <c r="BB9" t="s">
        <v>11</v>
      </c>
      <c r="BC9" t="s">
        <v>24</v>
      </c>
      <c r="BD9" t="s">
        <v>24</v>
      </c>
      <c r="BE9" t="s">
        <v>24</v>
      </c>
    </row>
    <row r="10" spans="1:57" x14ac:dyDescent="0.3">
      <c r="A10" t="s">
        <v>95</v>
      </c>
      <c r="B10" t="s">
        <v>211</v>
      </c>
      <c r="E10" t="s">
        <v>608</v>
      </c>
      <c r="G10" t="s">
        <v>671</v>
      </c>
      <c r="H10" t="s">
        <v>728</v>
      </c>
      <c r="I10" t="s">
        <v>996</v>
      </c>
      <c r="J10" t="s">
        <v>1280</v>
      </c>
      <c r="M10" s="2" t="s">
        <v>1541</v>
      </c>
      <c r="O10" t="s">
        <v>1943</v>
      </c>
      <c r="Q10" t="s">
        <v>4</v>
      </c>
      <c r="R10" t="s">
        <v>1945</v>
      </c>
      <c r="T10">
        <v>43660.4</v>
      </c>
      <c r="U10">
        <v>1746416</v>
      </c>
      <c r="V10">
        <v>78</v>
      </c>
      <c r="W10">
        <v>328</v>
      </c>
      <c r="Y10" t="s">
        <v>1948</v>
      </c>
      <c r="Z10" t="s">
        <v>1949</v>
      </c>
      <c r="AC10" t="s">
        <v>1950</v>
      </c>
      <c r="AD10" t="s">
        <v>1963</v>
      </c>
      <c r="AE10" s="3">
        <v>45723.386388888888</v>
      </c>
      <c r="AF10" t="s">
        <v>728</v>
      </c>
      <c r="AG10" t="s">
        <v>2378</v>
      </c>
      <c r="AH10" t="b">
        <v>0</v>
      </c>
      <c r="AI10">
        <v>9</v>
      </c>
      <c r="AJ10" t="b">
        <f t="shared" si="0"/>
        <v>1</v>
      </c>
      <c r="AK10" t="b">
        <f t="shared" si="1"/>
        <v>1</v>
      </c>
      <c r="AL10" t="b">
        <f t="shared" si="2"/>
        <v>1</v>
      </c>
      <c r="AM10" t="s">
        <v>2638</v>
      </c>
      <c r="AN10">
        <v>15353</v>
      </c>
      <c r="AO10">
        <v>0.52390000000000003</v>
      </c>
      <c r="AP10" cm="1">
        <f t="array" ref="AP10">_xlfn.IFS(AL10, 3, AJ10, 2, AK10, 1, TRUE, 0)</f>
        <v>3</v>
      </c>
      <c r="AQ10">
        <f t="shared" si="3"/>
        <v>0.62224290698325857</v>
      </c>
      <c r="AR10">
        <f>_xlfn.LET(
  _xlpm.P,AN10, _xlpm.R,AO10, _xlpm.n,AI10, _xlpm.Q,AP10,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0.62224290698325857</v>
      </c>
      <c r="AS10" t="s">
        <v>1963</v>
      </c>
      <c r="AT10" t="s">
        <v>2639</v>
      </c>
      <c r="AU10" t="s">
        <v>2648</v>
      </c>
      <c r="AW10" t="s">
        <v>4</v>
      </c>
      <c r="AY10" t="s">
        <v>4</v>
      </c>
      <c r="BA10" t="s">
        <v>4</v>
      </c>
      <c r="BB10" t="s">
        <v>13</v>
      </c>
      <c r="BC10" t="s">
        <v>24</v>
      </c>
      <c r="BD10" t="s">
        <v>25</v>
      </c>
      <c r="BE10" t="s">
        <v>25</v>
      </c>
    </row>
    <row r="11" spans="1:57" x14ac:dyDescent="0.3">
      <c r="A11" t="s">
        <v>95</v>
      </c>
      <c r="B11" t="s">
        <v>212</v>
      </c>
      <c r="E11" t="s">
        <v>608</v>
      </c>
      <c r="G11" t="s">
        <v>671</v>
      </c>
      <c r="H11" t="s">
        <v>729</v>
      </c>
      <c r="I11" t="s">
        <v>997</v>
      </c>
      <c r="J11" t="s">
        <v>1281</v>
      </c>
      <c r="M11" s="2" t="s">
        <v>1542</v>
      </c>
      <c r="O11" t="s">
        <v>1943</v>
      </c>
      <c r="Q11" t="s">
        <v>4</v>
      </c>
      <c r="R11" t="s">
        <v>1946</v>
      </c>
      <c r="T11">
        <v>43660.4</v>
      </c>
      <c r="U11">
        <v>1746416</v>
      </c>
      <c r="V11">
        <v>78</v>
      </c>
      <c r="W11">
        <v>217</v>
      </c>
      <c r="Y11" t="s">
        <v>1948</v>
      </c>
      <c r="Z11" t="s">
        <v>1949</v>
      </c>
      <c r="AC11" t="s">
        <v>1950</v>
      </c>
      <c r="AD11" t="s">
        <v>1964</v>
      </c>
      <c r="AE11" s="3">
        <v>45723.365497685183</v>
      </c>
      <c r="AF11" t="s">
        <v>729</v>
      </c>
      <c r="AG11" t="s">
        <v>2379</v>
      </c>
      <c r="AH11" t="b">
        <v>0</v>
      </c>
      <c r="AI11">
        <v>3</v>
      </c>
      <c r="AJ11" t="b">
        <f t="shared" si="0"/>
        <v>1</v>
      </c>
      <c r="AK11" t="b">
        <f t="shared" si="1"/>
        <v>1</v>
      </c>
      <c r="AL11" t="b">
        <f t="shared" si="2"/>
        <v>1</v>
      </c>
      <c r="AM11" t="s">
        <v>2638</v>
      </c>
      <c r="AN11">
        <v>15353</v>
      </c>
      <c r="AO11">
        <v>0.50109999999999999</v>
      </c>
      <c r="AP11" cm="1">
        <f t="array" ref="AP11">_xlfn.IFS(AL11, 3, AJ11, 2, AK11, 1, TRUE, 0)</f>
        <v>3</v>
      </c>
      <c r="AQ11">
        <f t="shared" si="3"/>
        <v>0.54587564550008538</v>
      </c>
      <c r="AR11">
        <f>_xlfn.LET(
  _xlpm.P,AN11, _xlpm.R,AO11, _xlpm.n,AI11, _xlpm.Q,AP11,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0.54587564550008538</v>
      </c>
      <c r="AS11" t="s">
        <v>1964</v>
      </c>
      <c r="AT11" t="s">
        <v>2639</v>
      </c>
      <c r="AU11" t="s">
        <v>2649</v>
      </c>
      <c r="AW11" t="s">
        <v>4</v>
      </c>
      <c r="AY11" t="s">
        <v>4</v>
      </c>
      <c r="BA11" t="s">
        <v>4</v>
      </c>
      <c r="BB11" t="s">
        <v>13</v>
      </c>
      <c r="BC11" t="s">
        <v>24</v>
      </c>
      <c r="BD11" t="s">
        <v>25</v>
      </c>
      <c r="BE11" t="s">
        <v>24</v>
      </c>
    </row>
    <row r="12" spans="1:57" x14ac:dyDescent="0.3">
      <c r="A12" t="s">
        <v>96</v>
      </c>
      <c r="B12" t="s">
        <v>213</v>
      </c>
      <c r="E12" t="s">
        <v>608</v>
      </c>
      <c r="G12" t="s">
        <v>671</v>
      </c>
      <c r="H12" t="s">
        <v>730</v>
      </c>
      <c r="I12" t="s">
        <v>998</v>
      </c>
      <c r="J12" t="s">
        <v>1282</v>
      </c>
      <c r="M12" s="2" t="s">
        <v>1543</v>
      </c>
      <c r="O12" t="s">
        <v>1943</v>
      </c>
      <c r="Q12" t="s">
        <v>3</v>
      </c>
      <c r="R12" t="s">
        <v>1944</v>
      </c>
      <c r="T12">
        <v>43660.4</v>
      </c>
      <c r="U12">
        <v>1746416</v>
      </c>
      <c r="V12">
        <v>81</v>
      </c>
      <c r="W12">
        <v>321</v>
      </c>
      <c r="Y12" t="s">
        <v>1948</v>
      </c>
      <c r="Z12" t="s">
        <v>1949</v>
      </c>
      <c r="AC12" t="s">
        <v>1950</v>
      </c>
      <c r="AD12" t="s">
        <v>1965</v>
      </c>
      <c r="AE12" s="3">
        <v>45853.579675925917</v>
      </c>
      <c r="AF12" t="s">
        <v>730</v>
      </c>
      <c r="AG12" t="s">
        <v>2380</v>
      </c>
      <c r="AH12" t="b">
        <v>0</v>
      </c>
      <c r="AI12">
        <v>1</v>
      </c>
      <c r="AJ12" t="b">
        <f t="shared" si="0"/>
        <v>1</v>
      </c>
      <c r="AK12" t="b">
        <f t="shared" si="1"/>
        <v>1</v>
      </c>
      <c r="AL12" t="b">
        <f t="shared" si="2"/>
        <v>0</v>
      </c>
      <c r="AM12" t="s">
        <v>2638</v>
      </c>
      <c r="AN12">
        <v>651032</v>
      </c>
      <c r="AO12">
        <v>0.48039999999999999</v>
      </c>
      <c r="AP12" cm="1">
        <f t="array" ref="AP12">_xlfn.IFS(AL12, 3, AJ12, 2, AK12, 1, TRUE, 0)</f>
        <v>2</v>
      </c>
      <c r="AQ12">
        <f t="shared" si="3"/>
        <v>0.29324800392769673</v>
      </c>
      <c r="AR12">
        <f>_xlfn.LET(
  _xlpm.P,AN12, _xlpm.R,AO12, _xlpm.n,AI12, _xlpm.Q,AP12,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0.29324800392769673</v>
      </c>
      <c r="AS12" t="s">
        <v>1965</v>
      </c>
      <c r="AT12" t="s">
        <v>2639</v>
      </c>
      <c r="AU12" t="s">
        <v>2650</v>
      </c>
      <c r="AW12" t="s">
        <v>2</v>
      </c>
      <c r="AY12" t="s">
        <v>4</v>
      </c>
      <c r="BA12" t="s">
        <v>4</v>
      </c>
      <c r="BB12" t="s">
        <v>10</v>
      </c>
      <c r="BC12" t="s">
        <v>26</v>
      </c>
      <c r="BD12" t="s">
        <v>29</v>
      </c>
      <c r="BE12" t="s">
        <v>26</v>
      </c>
    </row>
    <row r="13" spans="1:57" x14ac:dyDescent="0.3">
      <c r="A13" t="s">
        <v>97</v>
      </c>
      <c r="B13" t="s">
        <v>214</v>
      </c>
      <c r="E13" t="s">
        <v>608</v>
      </c>
      <c r="F13" t="s">
        <v>612</v>
      </c>
      <c r="G13" t="s">
        <v>671</v>
      </c>
      <c r="H13" t="s">
        <v>731</v>
      </c>
      <c r="I13" t="s">
        <v>999</v>
      </c>
      <c r="J13" t="s">
        <v>1283</v>
      </c>
      <c r="M13" s="2" t="s">
        <v>1544</v>
      </c>
      <c r="O13" t="s">
        <v>1943</v>
      </c>
      <c r="Q13" t="s">
        <v>3</v>
      </c>
      <c r="R13" t="s">
        <v>1944</v>
      </c>
      <c r="T13">
        <v>43660.4</v>
      </c>
      <c r="U13">
        <v>1746416</v>
      </c>
      <c r="V13">
        <v>78</v>
      </c>
      <c r="W13">
        <v>1199</v>
      </c>
      <c r="Y13" t="s">
        <v>1948</v>
      </c>
      <c r="Z13" t="s">
        <v>1949</v>
      </c>
      <c r="AC13" t="s">
        <v>1950</v>
      </c>
      <c r="AD13" t="s">
        <v>1966</v>
      </c>
      <c r="AE13" s="3">
        <v>45722.711643518523</v>
      </c>
      <c r="AF13" t="s">
        <v>731</v>
      </c>
      <c r="AG13" t="s">
        <v>2381</v>
      </c>
      <c r="AH13" t="b">
        <v>0</v>
      </c>
      <c r="AI13">
        <v>12</v>
      </c>
      <c r="AJ13" t="b">
        <f t="shared" si="0"/>
        <v>1</v>
      </c>
      <c r="AK13" t="b">
        <f t="shared" si="1"/>
        <v>1</v>
      </c>
      <c r="AL13" t="b">
        <f t="shared" si="2"/>
        <v>0</v>
      </c>
      <c r="AM13" t="s">
        <v>2638</v>
      </c>
      <c r="AN13">
        <v>651032</v>
      </c>
      <c r="AO13">
        <v>0.46160000000000001</v>
      </c>
      <c r="AP13" cm="1">
        <f t="array" ref="AP13">_xlfn.IFS(AL13, 3, AJ13, 2, AK13, 1, TRUE, 0)</f>
        <v>2</v>
      </c>
      <c r="AQ13">
        <f t="shared" si="3"/>
        <v>0.47951278895612304</v>
      </c>
      <c r="AR13">
        <f>_xlfn.LET(
  _xlpm.P,AN13, _xlpm.R,AO13, _xlpm.n,AI13, _xlpm.Q,AP13,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0.47951278895612304</v>
      </c>
      <c r="AS13" t="s">
        <v>1966</v>
      </c>
      <c r="AT13" t="s">
        <v>2639</v>
      </c>
      <c r="AU13" t="s">
        <v>2651</v>
      </c>
      <c r="AW13" t="s">
        <v>2</v>
      </c>
      <c r="AY13" t="s">
        <v>3</v>
      </c>
      <c r="BA13" t="s">
        <v>2</v>
      </c>
      <c r="BB13" t="s">
        <v>8</v>
      </c>
      <c r="BC13" t="s">
        <v>30</v>
      </c>
      <c r="BD13" t="s">
        <v>30</v>
      </c>
      <c r="BE13" t="s">
        <v>27</v>
      </c>
    </row>
    <row r="14" spans="1:57" x14ac:dyDescent="0.3">
      <c r="A14" t="s">
        <v>98</v>
      </c>
      <c r="B14" t="s">
        <v>215</v>
      </c>
      <c r="E14" t="s">
        <v>608</v>
      </c>
      <c r="G14" t="s">
        <v>671</v>
      </c>
      <c r="H14" t="s">
        <v>732</v>
      </c>
      <c r="I14" t="s">
        <v>1000</v>
      </c>
      <c r="J14" t="s">
        <v>1284</v>
      </c>
      <c r="M14" s="2" t="s">
        <v>1545</v>
      </c>
      <c r="O14" t="s">
        <v>1943</v>
      </c>
      <c r="Q14" t="s">
        <v>3</v>
      </c>
      <c r="R14" t="s">
        <v>1944</v>
      </c>
      <c r="T14">
        <v>43660.4</v>
      </c>
      <c r="U14">
        <v>1746416</v>
      </c>
      <c r="V14">
        <v>78</v>
      </c>
      <c r="W14">
        <v>341</v>
      </c>
      <c r="Y14" t="s">
        <v>1948</v>
      </c>
      <c r="Z14" t="s">
        <v>1949</v>
      </c>
      <c r="AC14" t="s">
        <v>1950</v>
      </c>
      <c r="AD14" t="s">
        <v>1967</v>
      </c>
      <c r="AE14" s="3">
        <v>45720.519062500003</v>
      </c>
      <c r="AF14" t="s">
        <v>732</v>
      </c>
      <c r="AG14" t="s">
        <v>2382</v>
      </c>
      <c r="AH14" t="b">
        <v>0</v>
      </c>
      <c r="AI14">
        <v>2</v>
      </c>
      <c r="AJ14" t="b">
        <f t="shared" si="0"/>
        <v>1</v>
      </c>
      <c r="AK14" t="b">
        <f t="shared" si="1"/>
        <v>1</v>
      </c>
      <c r="AL14" t="b">
        <f t="shared" si="2"/>
        <v>0</v>
      </c>
      <c r="AM14" t="s">
        <v>2638</v>
      </c>
      <c r="AN14">
        <v>15353</v>
      </c>
      <c r="AO14">
        <v>0.44419999999999998</v>
      </c>
      <c r="AP14" cm="1">
        <f t="array" ref="AP14">_xlfn.IFS(AL14, 3, AJ14, 2, AK14, 1, TRUE, 0)</f>
        <v>2</v>
      </c>
      <c r="AQ14">
        <f t="shared" si="3"/>
        <v>0.40201483809723093</v>
      </c>
      <c r="AR14">
        <f>_xlfn.LET(
  _xlpm.P,AN14, _xlpm.R,AO14, _xlpm.n,AI14, _xlpm.Q,AP14,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0.40201483809723093</v>
      </c>
      <c r="AS14" t="s">
        <v>1967</v>
      </c>
      <c r="AT14" t="s">
        <v>2639</v>
      </c>
      <c r="AU14" t="s">
        <v>2652</v>
      </c>
      <c r="AW14" t="s">
        <v>2</v>
      </c>
      <c r="AY14" t="s">
        <v>2</v>
      </c>
      <c r="BA14" t="s">
        <v>2</v>
      </c>
      <c r="BB14" t="s">
        <v>8</v>
      </c>
      <c r="BC14" t="s">
        <v>30</v>
      </c>
      <c r="BD14" t="s">
        <v>23</v>
      </c>
      <c r="BE14" t="s">
        <v>23</v>
      </c>
    </row>
    <row r="15" spans="1:57" x14ac:dyDescent="0.3">
      <c r="A15" t="s">
        <v>95</v>
      </c>
      <c r="B15" t="s">
        <v>216</v>
      </c>
      <c r="E15" t="s">
        <v>608</v>
      </c>
      <c r="G15" t="s">
        <v>671</v>
      </c>
      <c r="H15" t="s">
        <v>733</v>
      </c>
      <c r="I15" t="s">
        <v>1001</v>
      </c>
      <c r="J15" t="s">
        <v>1285</v>
      </c>
      <c r="M15" s="2" t="s">
        <v>1546</v>
      </c>
      <c r="O15" t="s">
        <v>1943</v>
      </c>
      <c r="Q15" t="s">
        <v>4</v>
      </c>
      <c r="R15" t="s">
        <v>1944</v>
      </c>
      <c r="T15">
        <v>43660.4</v>
      </c>
      <c r="U15">
        <v>1746416</v>
      </c>
      <c r="V15">
        <v>78</v>
      </c>
      <c r="W15">
        <v>433</v>
      </c>
      <c r="Y15" t="s">
        <v>1948</v>
      </c>
      <c r="Z15" t="s">
        <v>1949</v>
      </c>
      <c r="AC15" t="s">
        <v>1950</v>
      </c>
      <c r="AD15" t="s">
        <v>1968</v>
      </c>
      <c r="AE15" s="3">
        <v>45723.316053240742</v>
      </c>
      <c r="AF15" t="s">
        <v>733</v>
      </c>
      <c r="AG15" t="s">
        <v>2383</v>
      </c>
      <c r="AH15" t="b">
        <v>0</v>
      </c>
      <c r="AI15">
        <v>1</v>
      </c>
      <c r="AJ15" t="b">
        <f t="shared" si="0"/>
        <v>1</v>
      </c>
      <c r="AK15" t="b">
        <f t="shared" si="1"/>
        <v>1</v>
      </c>
      <c r="AL15" t="b">
        <f t="shared" si="2"/>
        <v>1</v>
      </c>
      <c r="AM15" t="s">
        <v>2638</v>
      </c>
      <c r="AN15">
        <v>15353</v>
      </c>
      <c r="AO15">
        <v>0.42820000000000003</v>
      </c>
      <c r="AP15" cm="1">
        <f t="array" ref="AP15">_xlfn.IFS(AL15, 3, AJ15, 2, AK15, 1, TRUE, 0)</f>
        <v>3</v>
      </c>
      <c r="AQ15">
        <f t="shared" si="3"/>
        <v>0.47914299940152749</v>
      </c>
      <c r="AR15">
        <f>_xlfn.LET(
  _xlpm.P,AN15, _xlpm.R,AO15, _xlpm.n,AI15, _xlpm.Q,AP15,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0.47914299940152749</v>
      </c>
      <c r="AS15" t="s">
        <v>1968</v>
      </c>
      <c r="AT15" t="s">
        <v>2639</v>
      </c>
      <c r="AU15" t="s">
        <v>2653</v>
      </c>
      <c r="AW15" t="s">
        <v>4</v>
      </c>
      <c r="AY15" t="s">
        <v>4</v>
      </c>
      <c r="BA15" t="s">
        <v>4</v>
      </c>
      <c r="BB15" t="s">
        <v>11</v>
      </c>
      <c r="BC15" t="s">
        <v>24</v>
      </c>
      <c r="BD15" t="s">
        <v>29</v>
      </c>
      <c r="BE15" t="s">
        <v>25</v>
      </c>
    </row>
    <row r="16" spans="1:57" x14ac:dyDescent="0.3">
      <c r="A16" t="s">
        <v>99</v>
      </c>
      <c r="B16" t="s">
        <v>217</v>
      </c>
      <c r="E16" t="s">
        <v>608</v>
      </c>
      <c r="G16" t="s">
        <v>671</v>
      </c>
      <c r="H16" t="s">
        <v>734</v>
      </c>
      <c r="I16" t="s">
        <v>1002</v>
      </c>
      <c r="J16" t="s">
        <v>1286</v>
      </c>
      <c r="M16" s="2" t="s">
        <v>1547</v>
      </c>
      <c r="O16" t="s">
        <v>1943</v>
      </c>
      <c r="Q16" t="s">
        <v>3</v>
      </c>
      <c r="R16" t="s">
        <v>1944</v>
      </c>
      <c r="T16">
        <v>43660.4</v>
      </c>
      <c r="U16">
        <v>1746416</v>
      </c>
      <c r="V16">
        <v>78</v>
      </c>
      <c r="W16">
        <v>524</v>
      </c>
      <c r="Y16" t="s">
        <v>1948</v>
      </c>
      <c r="Z16" t="s">
        <v>1949</v>
      </c>
      <c r="AC16" t="s">
        <v>1950</v>
      </c>
      <c r="AD16" t="s">
        <v>1969</v>
      </c>
      <c r="AE16" s="3">
        <v>45755.37290509259</v>
      </c>
      <c r="AF16" t="s">
        <v>2304</v>
      </c>
      <c r="AG16" t="s">
        <v>2384</v>
      </c>
      <c r="AH16" t="b">
        <v>0</v>
      </c>
      <c r="AI16">
        <v>2</v>
      </c>
      <c r="AJ16" t="b">
        <f t="shared" si="0"/>
        <v>1</v>
      </c>
      <c r="AK16" t="b">
        <f t="shared" si="1"/>
        <v>1</v>
      </c>
      <c r="AL16" t="b">
        <f t="shared" si="2"/>
        <v>0</v>
      </c>
      <c r="AM16" t="s">
        <v>2638</v>
      </c>
      <c r="AN16">
        <v>15353</v>
      </c>
      <c r="AO16">
        <v>0.41320000000000001</v>
      </c>
      <c r="AP16" cm="1">
        <f t="array" ref="AP16">_xlfn.IFS(AL16, 3, AJ16, 2, AK16, 1, TRUE, 0)</f>
        <v>2</v>
      </c>
      <c r="AQ16">
        <f t="shared" si="3"/>
        <v>0.40797637655876939</v>
      </c>
      <c r="AR16">
        <f>_xlfn.LET(
  _xlpm.P,AN16, _xlpm.R,AO16, _xlpm.n,AI16, _xlpm.Q,AP16,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0.40797637655876939</v>
      </c>
      <c r="AS16" t="s">
        <v>1969</v>
      </c>
      <c r="AT16" t="s">
        <v>2639</v>
      </c>
      <c r="AU16" t="s">
        <v>2654</v>
      </c>
      <c r="AW16" t="s">
        <v>4</v>
      </c>
      <c r="AY16" t="s">
        <v>4</v>
      </c>
      <c r="BA16" t="s">
        <v>4</v>
      </c>
      <c r="BB16" t="s">
        <v>9</v>
      </c>
      <c r="BC16" t="s">
        <v>30</v>
      </c>
      <c r="BD16" t="s">
        <v>30</v>
      </c>
      <c r="BE16" t="s">
        <v>27</v>
      </c>
    </row>
    <row r="17" spans="1:57" x14ac:dyDescent="0.3">
      <c r="A17" t="s">
        <v>100</v>
      </c>
      <c r="B17" t="s">
        <v>218</v>
      </c>
      <c r="E17" t="s">
        <v>608</v>
      </c>
      <c r="F17" t="s">
        <v>612</v>
      </c>
      <c r="G17" t="s">
        <v>671</v>
      </c>
      <c r="H17" t="s">
        <v>735</v>
      </c>
      <c r="I17" t="s">
        <v>1003</v>
      </c>
      <c r="M17" s="2" t="s">
        <v>1548</v>
      </c>
      <c r="O17" t="s">
        <v>1943</v>
      </c>
      <c r="Q17" t="s">
        <v>3</v>
      </c>
      <c r="R17" t="s">
        <v>1944</v>
      </c>
      <c r="T17">
        <v>43660.4</v>
      </c>
      <c r="U17">
        <v>1746416</v>
      </c>
      <c r="V17">
        <v>78</v>
      </c>
      <c r="W17">
        <v>397</v>
      </c>
      <c r="Y17" t="s">
        <v>1948</v>
      </c>
      <c r="Z17" t="s">
        <v>1949</v>
      </c>
      <c r="AC17" t="s">
        <v>1950</v>
      </c>
      <c r="AD17" t="s">
        <v>1970</v>
      </c>
      <c r="AE17" s="3">
        <v>45757.348657407398</v>
      </c>
      <c r="AF17" t="s">
        <v>2305</v>
      </c>
      <c r="AG17" t="s">
        <v>2385</v>
      </c>
      <c r="AH17" t="b">
        <v>0</v>
      </c>
      <c r="AI17">
        <v>5</v>
      </c>
      <c r="AJ17" t="b">
        <f t="shared" si="0"/>
        <v>1</v>
      </c>
      <c r="AK17" t="b">
        <f t="shared" si="1"/>
        <v>1</v>
      </c>
      <c r="AL17" t="b">
        <f t="shared" si="2"/>
        <v>0</v>
      </c>
      <c r="AM17" t="s">
        <v>2638</v>
      </c>
      <c r="AN17">
        <v>15353</v>
      </c>
      <c r="AO17">
        <v>0.3992</v>
      </c>
      <c r="AP17" cm="1">
        <f t="array" ref="AP17">_xlfn.IFS(AL17, 3, AJ17, 2, AK17, 1, TRUE, 0)</f>
        <v>2</v>
      </c>
      <c r="AQ17">
        <f t="shared" si="3"/>
        <v>0.47801928383803538</v>
      </c>
      <c r="AR17">
        <f>_xlfn.LET(
  _xlpm.P,AN17, _xlpm.R,AO17, _xlpm.n,AI17, _xlpm.Q,AP17,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0.47801928383803538</v>
      </c>
      <c r="AS17" t="s">
        <v>1970</v>
      </c>
      <c r="AT17" t="s">
        <v>2639</v>
      </c>
      <c r="AU17" t="s">
        <v>2655</v>
      </c>
      <c r="AW17" t="s">
        <v>2</v>
      </c>
      <c r="AY17" t="s">
        <v>2</v>
      </c>
      <c r="BA17" t="s">
        <v>4</v>
      </c>
      <c r="BB17" t="s">
        <v>8</v>
      </c>
      <c r="BC17" t="s">
        <v>23</v>
      </c>
      <c r="BD17" t="s">
        <v>30</v>
      </c>
      <c r="BE17" t="s">
        <v>23</v>
      </c>
    </row>
    <row r="18" spans="1:57" x14ac:dyDescent="0.3">
      <c r="A18" t="s">
        <v>101</v>
      </c>
      <c r="B18" t="s">
        <v>219</v>
      </c>
      <c r="E18" t="s">
        <v>608</v>
      </c>
      <c r="F18" t="s">
        <v>613</v>
      </c>
      <c r="G18" t="s">
        <v>671</v>
      </c>
      <c r="H18" t="s">
        <v>736</v>
      </c>
      <c r="I18" t="s">
        <v>1004</v>
      </c>
      <c r="J18" t="s">
        <v>1287</v>
      </c>
      <c r="M18" s="2" t="s">
        <v>1549</v>
      </c>
      <c r="O18" t="s">
        <v>1943</v>
      </c>
      <c r="Q18" t="s">
        <v>3</v>
      </c>
      <c r="R18" t="s">
        <v>1944</v>
      </c>
      <c r="T18">
        <v>43660.4</v>
      </c>
      <c r="U18">
        <v>1746416</v>
      </c>
      <c r="V18">
        <v>78</v>
      </c>
      <c r="W18">
        <v>971</v>
      </c>
      <c r="Y18" t="s">
        <v>1948</v>
      </c>
      <c r="Z18" t="s">
        <v>1949</v>
      </c>
      <c r="AC18" t="s">
        <v>1950</v>
      </c>
      <c r="AD18" t="s">
        <v>1971</v>
      </c>
      <c r="AE18" s="3">
        <v>45804.5859837963</v>
      </c>
      <c r="AF18" t="s">
        <v>736</v>
      </c>
      <c r="AG18" t="s">
        <v>2386</v>
      </c>
      <c r="AH18" t="b">
        <v>0</v>
      </c>
      <c r="AI18">
        <v>6</v>
      </c>
      <c r="AJ18" t="b">
        <f t="shared" si="0"/>
        <v>1</v>
      </c>
      <c r="AK18" t="b">
        <f t="shared" si="1"/>
        <v>1</v>
      </c>
      <c r="AL18" t="b">
        <f t="shared" si="2"/>
        <v>0</v>
      </c>
      <c r="AM18" t="s">
        <v>2638</v>
      </c>
      <c r="AN18">
        <v>651032</v>
      </c>
      <c r="AO18">
        <v>0.3861</v>
      </c>
      <c r="AP18" cm="1">
        <f t="array" ref="AP18">_xlfn.IFS(AL18, 3, AJ18, 2, AK18, 1, TRUE, 0)</f>
        <v>2</v>
      </c>
      <c r="AQ18">
        <f t="shared" si="3"/>
        <v>0.44308325795272729</v>
      </c>
      <c r="AR18">
        <f>_xlfn.LET(
  _xlpm.P,AN18, _xlpm.R,AO18, _xlpm.n,AI18, _xlpm.Q,AP18,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0.44308325795272729</v>
      </c>
      <c r="AS18" t="s">
        <v>1971</v>
      </c>
      <c r="AT18" t="s">
        <v>2639</v>
      </c>
      <c r="AU18" t="s">
        <v>2656</v>
      </c>
      <c r="AW18" t="s">
        <v>2</v>
      </c>
      <c r="AY18" t="s">
        <v>4</v>
      </c>
      <c r="BA18" t="s">
        <v>2</v>
      </c>
      <c r="BB18" t="s">
        <v>8</v>
      </c>
      <c r="BC18" t="s">
        <v>30</v>
      </c>
      <c r="BD18" t="s">
        <v>29</v>
      </c>
      <c r="BE18" t="s">
        <v>30</v>
      </c>
    </row>
    <row r="19" spans="1:57" x14ac:dyDescent="0.3">
      <c r="A19" t="s">
        <v>102</v>
      </c>
      <c r="B19" t="s">
        <v>220</v>
      </c>
      <c r="E19" t="s">
        <v>608</v>
      </c>
      <c r="G19" t="s">
        <v>671</v>
      </c>
      <c r="H19" t="s">
        <v>737</v>
      </c>
      <c r="I19" t="s">
        <v>1005</v>
      </c>
      <c r="J19" t="s">
        <v>1288</v>
      </c>
      <c r="M19" s="2" t="s">
        <v>1550</v>
      </c>
      <c r="O19" t="s">
        <v>1943</v>
      </c>
      <c r="Q19" t="s">
        <v>3</v>
      </c>
      <c r="R19" t="s">
        <v>1944</v>
      </c>
      <c r="T19">
        <v>43660.4</v>
      </c>
      <c r="U19">
        <v>1746416</v>
      </c>
      <c r="V19">
        <v>78</v>
      </c>
      <c r="W19">
        <v>132</v>
      </c>
      <c r="Y19" t="s">
        <v>1948</v>
      </c>
      <c r="Z19" t="s">
        <v>1949</v>
      </c>
      <c r="AC19" t="s">
        <v>1950</v>
      </c>
      <c r="AD19" t="s">
        <v>1972</v>
      </c>
      <c r="AE19" s="3">
        <v>45791.151388888888</v>
      </c>
      <c r="AF19" t="s">
        <v>737</v>
      </c>
      <c r="AG19" t="s">
        <v>2387</v>
      </c>
      <c r="AH19" t="b">
        <v>0</v>
      </c>
      <c r="AI19">
        <v>9</v>
      </c>
      <c r="AJ19" t="b">
        <f t="shared" si="0"/>
        <v>1</v>
      </c>
      <c r="AK19" t="b">
        <f t="shared" si="1"/>
        <v>1</v>
      </c>
      <c r="AL19" t="b">
        <f t="shared" si="2"/>
        <v>1</v>
      </c>
      <c r="AM19" t="s">
        <v>2638</v>
      </c>
      <c r="AN19">
        <v>15353</v>
      </c>
      <c r="AO19">
        <v>0.37369999999999998</v>
      </c>
      <c r="AP19" cm="1">
        <f t="array" ref="AP19">_xlfn.IFS(AL19, 3, AJ19, 2, AK19, 1, TRUE, 0)</f>
        <v>3</v>
      </c>
      <c r="AQ19">
        <f t="shared" si="3"/>
        <v>0.65112752236787397</v>
      </c>
      <c r="AR19">
        <f>_xlfn.LET(
  _xlpm.P,AN19, _xlpm.R,AO19, _xlpm.n,AI19, _xlpm.Q,AP19,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0.65112752236787397</v>
      </c>
      <c r="AS19" t="s">
        <v>1972</v>
      </c>
      <c r="AT19" t="s">
        <v>2639</v>
      </c>
      <c r="AU19" t="s">
        <v>2657</v>
      </c>
      <c r="AW19" t="s">
        <v>3</v>
      </c>
      <c r="AY19" t="s">
        <v>4</v>
      </c>
      <c r="BA19" t="s">
        <v>2</v>
      </c>
      <c r="BB19" t="s">
        <v>8</v>
      </c>
      <c r="BC19" t="s">
        <v>23</v>
      </c>
      <c r="BD19" t="s">
        <v>23</v>
      </c>
      <c r="BE19" t="s">
        <v>23</v>
      </c>
    </row>
    <row r="20" spans="1:57" x14ac:dyDescent="0.3">
      <c r="A20" t="s">
        <v>103</v>
      </c>
      <c r="B20" t="s">
        <v>221</v>
      </c>
      <c r="E20" t="s">
        <v>608</v>
      </c>
      <c r="F20" t="s">
        <v>609</v>
      </c>
      <c r="G20" t="s">
        <v>671</v>
      </c>
      <c r="H20" t="s">
        <v>738</v>
      </c>
      <c r="I20" t="s">
        <v>1006</v>
      </c>
      <c r="J20" t="s">
        <v>1289</v>
      </c>
      <c r="M20" s="2" t="s">
        <v>1551</v>
      </c>
      <c r="O20" t="s">
        <v>1943</v>
      </c>
      <c r="Q20" t="s">
        <v>4</v>
      </c>
      <c r="R20" t="s">
        <v>1944</v>
      </c>
      <c r="T20">
        <v>43660.4</v>
      </c>
      <c r="U20">
        <v>1746416</v>
      </c>
      <c r="V20">
        <v>78</v>
      </c>
      <c r="W20">
        <v>185</v>
      </c>
      <c r="Y20" t="s">
        <v>1948</v>
      </c>
      <c r="Z20" t="s">
        <v>1949</v>
      </c>
      <c r="AC20" t="s">
        <v>1950</v>
      </c>
      <c r="AD20" t="s">
        <v>1973</v>
      </c>
      <c r="AE20" s="3">
        <v>45786.556585648148</v>
      </c>
      <c r="AF20" t="s">
        <v>738</v>
      </c>
      <c r="AG20" t="s">
        <v>2388</v>
      </c>
      <c r="AH20" t="b">
        <v>0</v>
      </c>
      <c r="AI20">
        <v>8</v>
      </c>
      <c r="AJ20" t="b">
        <f t="shared" si="0"/>
        <v>1</v>
      </c>
      <c r="AK20" t="b">
        <f t="shared" si="1"/>
        <v>1</v>
      </c>
      <c r="AL20" t="b">
        <f t="shared" si="2"/>
        <v>1</v>
      </c>
      <c r="AM20" t="s">
        <v>2638</v>
      </c>
      <c r="AN20">
        <v>15353</v>
      </c>
      <c r="AO20">
        <v>0.36199999999999999</v>
      </c>
      <c r="AP20" cm="1">
        <f t="array" ref="AP20">_xlfn.IFS(AL20, 3, AJ20, 2, AK20, 1, TRUE, 0)</f>
        <v>3</v>
      </c>
      <c r="AQ20">
        <f t="shared" si="3"/>
        <v>0.6447200539501764</v>
      </c>
      <c r="AR20">
        <f>_xlfn.LET(
  _xlpm.P,AN20, _xlpm.R,AO20, _xlpm.n,AI20, _xlpm.Q,AP20,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0.6447200539501764</v>
      </c>
      <c r="AS20" t="s">
        <v>1973</v>
      </c>
      <c r="AT20" t="s">
        <v>2639</v>
      </c>
      <c r="AU20" t="s">
        <v>2658</v>
      </c>
      <c r="AW20" t="s">
        <v>2</v>
      </c>
      <c r="AY20" t="s">
        <v>4</v>
      </c>
      <c r="BA20" t="s">
        <v>4</v>
      </c>
      <c r="BB20" t="s">
        <v>10</v>
      </c>
      <c r="BC20" t="s">
        <v>26</v>
      </c>
      <c r="BD20" t="s">
        <v>26</v>
      </c>
      <c r="BE20" t="s">
        <v>26</v>
      </c>
    </row>
    <row r="21" spans="1:57" x14ac:dyDescent="0.3">
      <c r="A21" t="s">
        <v>103</v>
      </c>
      <c r="B21" t="s">
        <v>222</v>
      </c>
      <c r="E21" t="s">
        <v>608</v>
      </c>
      <c r="G21" t="s">
        <v>671</v>
      </c>
      <c r="H21" t="s">
        <v>739</v>
      </c>
      <c r="I21" t="s">
        <v>1007</v>
      </c>
      <c r="J21" t="s">
        <v>1290</v>
      </c>
      <c r="M21" s="2" t="s">
        <v>1552</v>
      </c>
      <c r="O21" t="s">
        <v>1943</v>
      </c>
      <c r="Q21" t="s">
        <v>3</v>
      </c>
      <c r="R21" t="s">
        <v>1944</v>
      </c>
      <c r="T21">
        <v>43660.4</v>
      </c>
      <c r="U21">
        <v>1746416</v>
      </c>
      <c r="V21">
        <v>78</v>
      </c>
      <c r="W21">
        <v>314</v>
      </c>
      <c r="Y21" t="s">
        <v>1948</v>
      </c>
      <c r="Z21" t="s">
        <v>1949</v>
      </c>
      <c r="AC21" t="s">
        <v>1950</v>
      </c>
      <c r="AD21" t="s">
        <v>1974</v>
      </c>
      <c r="AE21" s="3">
        <v>45786.508993055562</v>
      </c>
      <c r="AF21" t="s">
        <v>739</v>
      </c>
      <c r="AG21" t="s">
        <v>2389</v>
      </c>
      <c r="AH21" t="b">
        <v>0</v>
      </c>
      <c r="AI21">
        <v>3</v>
      </c>
      <c r="AJ21" t="b">
        <f t="shared" si="0"/>
        <v>1</v>
      </c>
      <c r="AK21" t="b">
        <f t="shared" si="1"/>
        <v>1</v>
      </c>
      <c r="AL21" t="b">
        <f t="shared" si="2"/>
        <v>1</v>
      </c>
      <c r="AM21" t="s">
        <v>2638</v>
      </c>
      <c r="AN21">
        <v>15353</v>
      </c>
      <c r="AO21">
        <v>0.35089999999999999</v>
      </c>
      <c r="AP21" cm="1">
        <f t="array" ref="AP21">_xlfn.IFS(AL21, 3, AJ21, 2, AK21, 1, TRUE, 0)</f>
        <v>3</v>
      </c>
      <c r="AQ21">
        <f t="shared" si="3"/>
        <v>0.57476026088470067</v>
      </c>
      <c r="AR21">
        <f>_xlfn.LET(
  _xlpm.P,AN21, _xlpm.R,AO21, _xlpm.n,AI21, _xlpm.Q,AP21,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0.57476026088470067</v>
      </c>
      <c r="AS21" t="s">
        <v>1974</v>
      </c>
      <c r="AT21" t="s">
        <v>2639</v>
      </c>
      <c r="AU21" t="s">
        <v>2659</v>
      </c>
      <c r="AW21" t="s">
        <v>2</v>
      </c>
      <c r="AY21" t="s">
        <v>4</v>
      </c>
      <c r="BA21" t="s">
        <v>3</v>
      </c>
      <c r="BB21" t="s">
        <v>10</v>
      </c>
      <c r="BC21" t="s">
        <v>26</v>
      </c>
      <c r="BD21" t="s">
        <v>24</v>
      </c>
      <c r="BE21" t="s">
        <v>26</v>
      </c>
    </row>
    <row r="22" spans="1:57" x14ac:dyDescent="0.3">
      <c r="A22" t="s">
        <v>104</v>
      </c>
      <c r="B22" t="s">
        <v>223</v>
      </c>
      <c r="E22" t="s">
        <v>608</v>
      </c>
      <c r="G22" t="s">
        <v>671</v>
      </c>
      <c r="H22" t="s">
        <v>740</v>
      </c>
      <c r="I22" t="s">
        <v>1008</v>
      </c>
      <c r="J22" t="s">
        <v>1291</v>
      </c>
      <c r="M22" s="2" t="s">
        <v>1553</v>
      </c>
      <c r="O22" t="s">
        <v>1943</v>
      </c>
      <c r="Q22" t="s">
        <v>3</v>
      </c>
      <c r="R22" t="s">
        <v>1944</v>
      </c>
      <c r="T22">
        <v>43660.4</v>
      </c>
      <c r="U22">
        <v>1746416</v>
      </c>
      <c r="V22">
        <v>78</v>
      </c>
      <c r="W22">
        <v>866</v>
      </c>
      <c r="Y22" t="s">
        <v>1948</v>
      </c>
      <c r="Z22" t="s">
        <v>1949</v>
      </c>
      <c r="AC22" t="s">
        <v>1950</v>
      </c>
      <c r="AD22" t="s">
        <v>1975</v>
      </c>
      <c r="AE22" s="3">
        <v>45790.357662037037</v>
      </c>
      <c r="AF22" t="s">
        <v>740</v>
      </c>
      <c r="AG22" t="s">
        <v>2390</v>
      </c>
      <c r="AH22" t="b">
        <v>0</v>
      </c>
      <c r="AI22">
        <v>8</v>
      </c>
      <c r="AJ22" t="b">
        <f t="shared" si="0"/>
        <v>1</v>
      </c>
      <c r="AK22" t="b">
        <f t="shared" si="1"/>
        <v>1</v>
      </c>
      <c r="AL22" t="b">
        <f t="shared" si="2"/>
        <v>0</v>
      </c>
      <c r="AM22" t="s">
        <v>2638</v>
      </c>
      <c r="AN22">
        <v>15353</v>
      </c>
      <c r="AO22">
        <v>0.34029999999999999</v>
      </c>
      <c r="AP22" cm="1">
        <f t="array" ref="AP22">_xlfn.IFS(AL22, 3, AJ22, 2, AK22, 1, TRUE, 0)</f>
        <v>2</v>
      </c>
      <c r="AQ22">
        <f t="shared" si="3"/>
        <v>0.52389313087325329</v>
      </c>
      <c r="AR22">
        <f>_xlfn.LET(
  _xlpm.P,AN22, _xlpm.R,AO22, _xlpm.n,AI22, _xlpm.Q,AP22,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0.52389313087325329</v>
      </c>
      <c r="AS22" t="s">
        <v>1975</v>
      </c>
      <c r="AT22" t="s">
        <v>2639</v>
      </c>
      <c r="AU22" t="s">
        <v>2660</v>
      </c>
      <c r="AW22" t="s">
        <v>4</v>
      </c>
      <c r="AY22" t="s">
        <v>2</v>
      </c>
      <c r="BA22" t="s">
        <v>4</v>
      </c>
      <c r="BB22" t="s">
        <v>8</v>
      </c>
      <c r="BC22" t="s">
        <v>23</v>
      </c>
      <c r="BD22" t="s">
        <v>23</v>
      </c>
      <c r="BE22" t="s">
        <v>31</v>
      </c>
    </row>
    <row r="23" spans="1:57" x14ac:dyDescent="0.3">
      <c r="A23" t="s">
        <v>105</v>
      </c>
      <c r="B23" t="s">
        <v>224</v>
      </c>
      <c r="E23" t="s">
        <v>608</v>
      </c>
      <c r="G23" t="s">
        <v>672</v>
      </c>
      <c r="H23" t="s">
        <v>741</v>
      </c>
      <c r="I23" t="s">
        <v>1009</v>
      </c>
      <c r="J23" t="s">
        <v>1292</v>
      </c>
      <c r="M23" s="2" t="s">
        <v>1554</v>
      </c>
      <c r="O23" t="s">
        <v>1943</v>
      </c>
      <c r="Q23" t="s">
        <v>3</v>
      </c>
      <c r="R23" t="s">
        <v>1944</v>
      </c>
      <c r="T23">
        <v>35688.300000000003</v>
      </c>
      <c r="U23">
        <v>1427532</v>
      </c>
      <c r="V23">
        <v>70</v>
      </c>
      <c r="W23">
        <v>270</v>
      </c>
      <c r="Y23" t="s">
        <v>1948</v>
      </c>
      <c r="Z23" t="s">
        <v>1949</v>
      </c>
      <c r="AC23" t="s">
        <v>1950</v>
      </c>
      <c r="AD23" t="s">
        <v>1976</v>
      </c>
      <c r="AE23" s="3">
        <v>45775.595833333333</v>
      </c>
      <c r="AF23" t="s">
        <v>741</v>
      </c>
      <c r="AG23" t="s">
        <v>2391</v>
      </c>
      <c r="AH23" t="b">
        <v>0</v>
      </c>
      <c r="AI23">
        <v>9</v>
      </c>
      <c r="AJ23" t="b">
        <f t="shared" si="0"/>
        <v>1</v>
      </c>
      <c r="AK23" t="b">
        <f t="shared" si="1"/>
        <v>1</v>
      </c>
      <c r="AL23" t="b">
        <f t="shared" si="2"/>
        <v>1</v>
      </c>
      <c r="AM23" t="s">
        <v>2638</v>
      </c>
      <c r="AN23">
        <v>4977</v>
      </c>
      <c r="AO23">
        <v>0.33019999999999999</v>
      </c>
      <c r="AP23" cm="1">
        <f t="array" ref="AP23">_xlfn.IFS(AL23, 3, AJ23, 2, AK23, 1, TRUE, 0)</f>
        <v>3</v>
      </c>
      <c r="AQ23">
        <f t="shared" si="3"/>
        <v>0.67478120727001889</v>
      </c>
      <c r="AR23">
        <f>_xlfn.LET(
  _xlpm.P,AN23, _xlpm.R,AO23, _xlpm.n,AI23, _xlpm.Q,AP23,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0.67478120727001889</v>
      </c>
      <c r="AS23" t="s">
        <v>1976</v>
      </c>
      <c r="AT23" t="s">
        <v>2639</v>
      </c>
      <c r="AU23" t="s">
        <v>2661</v>
      </c>
      <c r="AW23" t="s">
        <v>2</v>
      </c>
      <c r="AY23" t="s">
        <v>4</v>
      </c>
      <c r="BA23" t="s">
        <v>4</v>
      </c>
      <c r="BB23" t="s">
        <v>8</v>
      </c>
      <c r="BC23" t="s">
        <v>25</v>
      </c>
      <c r="BD23" t="s">
        <v>25</v>
      </c>
      <c r="BE23" t="s">
        <v>24</v>
      </c>
    </row>
    <row r="24" spans="1:57" x14ac:dyDescent="0.3">
      <c r="A24" t="s">
        <v>95</v>
      </c>
      <c r="B24" t="s">
        <v>225</v>
      </c>
      <c r="E24" t="s">
        <v>608</v>
      </c>
      <c r="G24" t="s">
        <v>672</v>
      </c>
      <c r="H24" t="s">
        <v>742</v>
      </c>
      <c r="I24" t="s">
        <v>1010</v>
      </c>
      <c r="J24" t="s">
        <v>1293</v>
      </c>
      <c r="M24" s="2" t="s">
        <v>1555</v>
      </c>
      <c r="O24" t="s">
        <v>1943</v>
      </c>
      <c r="Q24" t="s">
        <v>4</v>
      </c>
      <c r="R24" t="s">
        <v>1944</v>
      </c>
      <c r="T24">
        <v>35688.300000000003</v>
      </c>
      <c r="U24">
        <v>1427532</v>
      </c>
      <c r="V24">
        <v>70</v>
      </c>
      <c r="W24">
        <v>413</v>
      </c>
      <c r="Y24" t="s">
        <v>1948</v>
      </c>
      <c r="Z24" t="s">
        <v>1949</v>
      </c>
      <c r="AC24" t="s">
        <v>1950</v>
      </c>
      <c r="AD24" t="s">
        <v>1977</v>
      </c>
      <c r="AE24" s="3">
        <v>45723.433333333327</v>
      </c>
      <c r="AF24" t="s">
        <v>742</v>
      </c>
      <c r="AG24" t="s">
        <v>2392</v>
      </c>
      <c r="AH24" t="b">
        <v>0</v>
      </c>
      <c r="AI24">
        <v>1</v>
      </c>
      <c r="AJ24" t="b">
        <f t="shared" si="0"/>
        <v>1</v>
      </c>
      <c r="AK24" t="b">
        <f t="shared" si="1"/>
        <v>1</v>
      </c>
      <c r="AL24" t="b">
        <f t="shared" si="2"/>
        <v>1</v>
      </c>
      <c r="AM24" t="s">
        <v>2638</v>
      </c>
      <c r="AN24">
        <v>4977</v>
      </c>
      <c r="AO24">
        <v>0.3206</v>
      </c>
      <c r="AP24" cm="1">
        <f t="array" ref="AP24">_xlfn.IFS(AL24, 3, AJ24, 2, AK24, 1, TRUE, 0)</f>
        <v>3</v>
      </c>
      <c r="AQ24">
        <f t="shared" si="3"/>
        <v>0.51512360738059548</v>
      </c>
      <c r="AR24">
        <f>_xlfn.LET(
  _xlpm.P,AN24, _xlpm.R,AO24, _xlpm.n,AI24, _xlpm.Q,AP24,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0.51512360738059548</v>
      </c>
      <c r="AS24" t="s">
        <v>1977</v>
      </c>
      <c r="AT24" t="s">
        <v>2639</v>
      </c>
      <c r="AU24" t="s">
        <v>2662</v>
      </c>
      <c r="AW24" t="s">
        <v>4</v>
      </c>
      <c r="AY24" t="s">
        <v>4</v>
      </c>
      <c r="BA24" t="s">
        <v>4</v>
      </c>
      <c r="BB24" t="s">
        <v>8</v>
      </c>
      <c r="BC24" t="s">
        <v>25</v>
      </c>
      <c r="BD24" t="s">
        <v>25</v>
      </c>
      <c r="BE24" t="s">
        <v>28</v>
      </c>
    </row>
    <row r="25" spans="1:57" x14ac:dyDescent="0.3">
      <c r="A25" t="s">
        <v>95</v>
      </c>
      <c r="B25" t="s">
        <v>226</v>
      </c>
      <c r="E25" t="s">
        <v>608</v>
      </c>
      <c r="G25" t="s">
        <v>672</v>
      </c>
      <c r="H25" t="s">
        <v>743</v>
      </c>
      <c r="I25" t="s">
        <v>1011</v>
      </c>
      <c r="J25" t="s">
        <v>1294</v>
      </c>
      <c r="M25" s="2" t="s">
        <v>1556</v>
      </c>
      <c r="O25" t="s">
        <v>1943</v>
      </c>
      <c r="Q25" t="s">
        <v>4</v>
      </c>
      <c r="R25" t="s">
        <v>1944</v>
      </c>
      <c r="T25">
        <v>35688.300000000003</v>
      </c>
      <c r="U25">
        <v>1427532</v>
      </c>
      <c r="V25">
        <v>70</v>
      </c>
      <c r="W25">
        <v>123</v>
      </c>
      <c r="Y25" t="s">
        <v>1948</v>
      </c>
      <c r="Z25" t="s">
        <v>1949</v>
      </c>
      <c r="AC25" t="s">
        <v>1950</v>
      </c>
      <c r="AD25" t="s">
        <v>1978</v>
      </c>
      <c r="AE25" s="3">
        <v>45723.309027777781</v>
      </c>
      <c r="AF25" t="s">
        <v>743</v>
      </c>
      <c r="AG25" t="s">
        <v>2393</v>
      </c>
      <c r="AH25" t="b">
        <v>0</v>
      </c>
      <c r="AI25">
        <v>1</v>
      </c>
      <c r="AJ25" t="b">
        <f t="shared" si="0"/>
        <v>1</v>
      </c>
      <c r="AK25" t="b">
        <f t="shared" si="1"/>
        <v>1</v>
      </c>
      <c r="AL25" t="b">
        <f t="shared" si="2"/>
        <v>1</v>
      </c>
      <c r="AM25" t="s">
        <v>2638</v>
      </c>
      <c r="AN25">
        <v>4977</v>
      </c>
      <c r="AO25">
        <v>0.31140000000000001</v>
      </c>
      <c r="AP25" cm="1">
        <f t="array" ref="AP25">_xlfn.IFS(AL25, 3, AJ25, 2, AK25, 1, TRUE, 0)</f>
        <v>3</v>
      </c>
      <c r="AQ25">
        <f t="shared" si="3"/>
        <v>0.51689283814982623</v>
      </c>
      <c r="AR25">
        <f>_xlfn.LET(
  _xlpm.P,AN25, _xlpm.R,AO25, _xlpm.n,AI25, _xlpm.Q,AP25,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0.51689283814982623</v>
      </c>
      <c r="AS25" t="s">
        <v>1978</v>
      </c>
      <c r="AT25" t="s">
        <v>2639</v>
      </c>
      <c r="AU25" t="s">
        <v>2663</v>
      </c>
      <c r="AW25" t="s">
        <v>4</v>
      </c>
      <c r="AY25" t="s">
        <v>4</v>
      </c>
      <c r="BA25" t="s">
        <v>4</v>
      </c>
      <c r="BB25" t="s">
        <v>13</v>
      </c>
      <c r="BC25" t="s">
        <v>24</v>
      </c>
      <c r="BD25" t="s">
        <v>29</v>
      </c>
      <c r="BE25" t="s">
        <v>25</v>
      </c>
    </row>
    <row r="26" spans="1:57" x14ac:dyDescent="0.3">
      <c r="A26" t="s">
        <v>98</v>
      </c>
      <c r="B26" t="s">
        <v>227</v>
      </c>
      <c r="E26" t="s">
        <v>608</v>
      </c>
      <c r="F26" t="s">
        <v>614</v>
      </c>
      <c r="G26" t="s">
        <v>672</v>
      </c>
      <c r="H26" t="s">
        <v>744</v>
      </c>
      <c r="I26" t="s">
        <v>1012</v>
      </c>
      <c r="J26" t="s">
        <v>1295</v>
      </c>
      <c r="M26" s="2" t="s">
        <v>1557</v>
      </c>
      <c r="O26" t="s">
        <v>1943</v>
      </c>
      <c r="Q26" t="s">
        <v>3</v>
      </c>
      <c r="R26" t="s">
        <v>1944</v>
      </c>
      <c r="T26">
        <v>35688.300000000003</v>
      </c>
      <c r="U26">
        <v>1427532</v>
      </c>
      <c r="V26">
        <v>70</v>
      </c>
      <c r="W26">
        <v>344</v>
      </c>
      <c r="Y26" t="s">
        <v>1948</v>
      </c>
      <c r="Z26" t="s">
        <v>1949</v>
      </c>
      <c r="AC26" t="s">
        <v>1950</v>
      </c>
      <c r="AD26" t="s">
        <v>1979</v>
      </c>
      <c r="AE26" s="3">
        <v>45720.363888888889</v>
      </c>
      <c r="AF26" t="s">
        <v>744</v>
      </c>
      <c r="AG26" t="s">
        <v>2394</v>
      </c>
      <c r="AH26" t="b">
        <v>0</v>
      </c>
      <c r="AI26">
        <v>1</v>
      </c>
      <c r="AJ26" t="b">
        <f t="shared" si="0"/>
        <v>1</v>
      </c>
      <c r="AK26" t="b">
        <f t="shared" si="1"/>
        <v>1</v>
      </c>
      <c r="AL26" t="b">
        <f t="shared" si="2"/>
        <v>0</v>
      </c>
      <c r="AM26" t="s">
        <v>2638</v>
      </c>
      <c r="AN26">
        <v>4977</v>
      </c>
      <c r="AO26">
        <v>0.30249999999999999</v>
      </c>
      <c r="AP26" cm="1">
        <f t="array" ref="AP26">_xlfn.IFS(AL26, 3, AJ26, 2, AK26, 1, TRUE, 0)</f>
        <v>2</v>
      </c>
      <c r="AQ26">
        <f t="shared" si="3"/>
        <v>0.39360437661136471</v>
      </c>
      <c r="AR26">
        <f>_xlfn.LET(
  _xlpm.P,AN26, _xlpm.R,AO26, _xlpm.n,AI26, _xlpm.Q,AP26,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0.39360437661136471</v>
      </c>
      <c r="AS26" t="s">
        <v>1979</v>
      </c>
      <c r="AT26" t="s">
        <v>2639</v>
      </c>
      <c r="AU26" t="s">
        <v>2664</v>
      </c>
      <c r="AW26" t="s">
        <v>2</v>
      </c>
      <c r="AY26" t="s">
        <v>2</v>
      </c>
      <c r="BA26" t="s">
        <v>2</v>
      </c>
      <c r="BB26" t="s">
        <v>8</v>
      </c>
      <c r="BC26" t="s">
        <v>23</v>
      </c>
      <c r="BD26" t="s">
        <v>23</v>
      </c>
      <c r="BE26" t="s">
        <v>23</v>
      </c>
    </row>
    <row r="27" spans="1:57" x14ac:dyDescent="0.3">
      <c r="A27" t="s">
        <v>106</v>
      </c>
      <c r="B27" t="s">
        <v>228</v>
      </c>
      <c r="E27" t="s">
        <v>608</v>
      </c>
      <c r="F27" t="s">
        <v>615</v>
      </c>
      <c r="G27" t="s">
        <v>672</v>
      </c>
      <c r="H27" t="s">
        <v>745</v>
      </c>
      <c r="I27" t="s">
        <v>1013</v>
      </c>
      <c r="J27" t="s">
        <v>1296</v>
      </c>
      <c r="M27" s="2" t="s">
        <v>1558</v>
      </c>
      <c r="O27" t="s">
        <v>1943</v>
      </c>
      <c r="Q27" t="s">
        <v>4</v>
      </c>
      <c r="R27" t="s">
        <v>1944</v>
      </c>
      <c r="T27">
        <v>35688.300000000003</v>
      </c>
      <c r="U27">
        <v>1427532</v>
      </c>
      <c r="V27">
        <v>70</v>
      </c>
      <c r="W27">
        <v>595</v>
      </c>
      <c r="Y27" t="s">
        <v>1948</v>
      </c>
      <c r="Z27" t="s">
        <v>1949</v>
      </c>
      <c r="AC27" t="s">
        <v>1950</v>
      </c>
      <c r="AD27" t="s">
        <v>1980</v>
      </c>
      <c r="AE27" s="3">
        <v>45715.420138888891</v>
      </c>
      <c r="AF27" t="s">
        <v>745</v>
      </c>
      <c r="AG27" t="s">
        <v>2395</v>
      </c>
      <c r="AH27" t="b">
        <v>0</v>
      </c>
      <c r="AI27">
        <v>23</v>
      </c>
      <c r="AJ27" t="b">
        <f t="shared" si="0"/>
        <v>1</v>
      </c>
      <c r="AK27" t="b">
        <f t="shared" si="1"/>
        <v>1</v>
      </c>
      <c r="AL27" t="b">
        <f t="shared" si="2"/>
        <v>0</v>
      </c>
      <c r="AM27" t="s">
        <v>2638</v>
      </c>
      <c r="AN27">
        <v>4977</v>
      </c>
      <c r="AO27">
        <v>0.29399999999999998</v>
      </c>
      <c r="AP27" cm="1">
        <f t="array" ref="AP27">_xlfn.IFS(AL27, 3, AJ27, 2, AK27, 1, TRUE, 0)</f>
        <v>2</v>
      </c>
      <c r="AQ27">
        <f t="shared" si="3"/>
        <v>0.62570887245884543</v>
      </c>
      <c r="AR27">
        <f>_xlfn.LET(
  _xlpm.P,AN27, _xlpm.R,AO27, _xlpm.n,AI27, _xlpm.Q,AP27,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0.62570887245884543</v>
      </c>
      <c r="AS27" t="s">
        <v>1980</v>
      </c>
      <c r="AT27" t="s">
        <v>2639</v>
      </c>
      <c r="AU27" t="s">
        <v>2665</v>
      </c>
      <c r="AW27" t="s">
        <v>4</v>
      </c>
      <c r="AY27" t="s">
        <v>3</v>
      </c>
      <c r="BA27" t="s">
        <v>4</v>
      </c>
      <c r="BB27" t="s">
        <v>8</v>
      </c>
      <c r="BC27" t="s">
        <v>28</v>
      </c>
      <c r="BD27" t="s">
        <v>28</v>
      </c>
      <c r="BE27" t="s">
        <v>23</v>
      </c>
    </row>
    <row r="28" spans="1:57" x14ac:dyDescent="0.3">
      <c r="A28" t="s">
        <v>107</v>
      </c>
      <c r="B28" t="s">
        <v>229</v>
      </c>
      <c r="E28" t="s">
        <v>608</v>
      </c>
      <c r="F28" t="s">
        <v>616</v>
      </c>
      <c r="G28" t="s">
        <v>672</v>
      </c>
      <c r="H28" t="s">
        <v>746</v>
      </c>
      <c r="I28" t="s">
        <v>1014</v>
      </c>
      <c r="J28" t="s">
        <v>1014</v>
      </c>
      <c r="M28" s="2" t="s">
        <v>1559</v>
      </c>
      <c r="O28" t="s">
        <v>1943</v>
      </c>
      <c r="Q28" t="s">
        <v>3</v>
      </c>
      <c r="R28" t="s">
        <v>1944</v>
      </c>
      <c r="T28">
        <v>35688.300000000003</v>
      </c>
      <c r="U28">
        <v>1427532</v>
      </c>
      <c r="V28">
        <v>68</v>
      </c>
      <c r="W28">
        <v>6</v>
      </c>
      <c r="Y28" t="s">
        <v>1948</v>
      </c>
      <c r="Z28" t="s">
        <v>1949</v>
      </c>
      <c r="AC28" t="s">
        <v>1950</v>
      </c>
      <c r="AD28" t="s">
        <v>1981</v>
      </c>
      <c r="AE28" s="3">
        <v>45785</v>
      </c>
      <c r="AF28" t="s">
        <v>746</v>
      </c>
      <c r="AG28" t="s">
        <v>2396</v>
      </c>
      <c r="AH28" t="b">
        <v>0</v>
      </c>
      <c r="AI28">
        <v>5</v>
      </c>
      <c r="AJ28" t="b">
        <f t="shared" si="0"/>
        <v>0</v>
      </c>
      <c r="AK28" t="b">
        <f t="shared" si="1"/>
        <v>0</v>
      </c>
      <c r="AL28" t="b">
        <f t="shared" si="2"/>
        <v>1</v>
      </c>
      <c r="AM28" t="s">
        <v>2638</v>
      </c>
      <c r="AN28">
        <v>4977</v>
      </c>
      <c r="AO28">
        <v>0.28589999999999999</v>
      </c>
      <c r="AP28" cm="1">
        <f t="array" ref="AP28">_xlfn.IFS(AL28, 3, AJ28, 2, AK28, 1, TRUE, 0)</f>
        <v>3</v>
      </c>
      <c r="AQ28">
        <f t="shared" si="3"/>
        <v>0.64009604566325717</v>
      </c>
      <c r="AR28">
        <f>_xlfn.LET(
  _xlpm.P,AN28, _xlpm.R,AO28, _xlpm.n,AI28, _xlpm.Q,AP28,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0.64009604566325717</v>
      </c>
      <c r="AS28" t="s">
        <v>1981</v>
      </c>
      <c r="AT28" t="s">
        <v>2639</v>
      </c>
      <c r="AU28" t="s">
        <v>2666</v>
      </c>
      <c r="AW28" t="s">
        <v>2</v>
      </c>
      <c r="AY28" t="s">
        <v>2</v>
      </c>
      <c r="BA28" t="s">
        <v>3</v>
      </c>
      <c r="BB28" t="s">
        <v>18</v>
      </c>
      <c r="BC28" t="s">
        <v>29</v>
      </c>
      <c r="BD28" t="s">
        <v>30</v>
      </c>
      <c r="BE28" t="s">
        <v>30</v>
      </c>
    </row>
    <row r="29" spans="1:57" x14ac:dyDescent="0.3">
      <c r="A29" t="s">
        <v>94</v>
      </c>
      <c r="B29" t="s">
        <v>230</v>
      </c>
      <c r="E29" t="s">
        <v>608</v>
      </c>
      <c r="F29" t="s">
        <v>612</v>
      </c>
      <c r="G29" t="s">
        <v>672</v>
      </c>
      <c r="H29" t="s">
        <v>747</v>
      </c>
      <c r="I29" t="s">
        <v>1015</v>
      </c>
      <c r="J29" t="s">
        <v>1297</v>
      </c>
      <c r="M29" s="2" t="s">
        <v>1560</v>
      </c>
      <c r="O29" t="s">
        <v>1943</v>
      </c>
      <c r="Q29" t="s">
        <v>4</v>
      </c>
      <c r="R29" t="s">
        <v>1944</v>
      </c>
      <c r="T29">
        <v>35688.300000000003</v>
      </c>
      <c r="U29">
        <v>1427532</v>
      </c>
      <c r="V29">
        <v>68</v>
      </c>
      <c r="W29">
        <v>561</v>
      </c>
      <c r="Y29" t="s">
        <v>1948</v>
      </c>
      <c r="Z29" t="s">
        <v>1949</v>
      </c>
      <c r="AC29" t="s">
        <v>1950</v>
      </c>
      <c r="AD29" t="s">
        <v>1982</v>
      </c>
      <c r="AE29" s="3">
        <v>45782.372916666667</v>
      </c>
      <c r="AF29" t="s">
        <v>747</v>
      </c>
      <c r="AG29" t="s">
        <v>2397</v>
      </c>
      <c r="AH29" t="b">
        <v>0</v>
      </c>
      <c r="AI29">
        <v>10</v>
      </c>
      <c r="AJ29" t="b">
        <f t="shared" si="0"/>
        <v>1</v>
      </c>
      <c r="AK29" t="b">
        <f t="shared" si="1"/>
        <v>1</v>
      </c>
      <c r="AL29" t="b">
        <f t="shared" si="2"/>
        <v>1</v>
      </c>
      <c r="AM29" t="s">
        <v>2638</v>
      </c>
      <c r="AN29">
        <v>4977</v>
      </c>
      <c r="AO29">
        <v>0.27800000000000002</v>
      </c>
      <c r="AP29" cm="1">
        <f t="array" ref="AP29">_xlfn.IFS(AL29, 3, AJ29, 2, AK29, 1, TRUE, 0)</f>
        <v>3</v>
      </c>
      <c r="AQ29">
        <f t="shared" si="3"/>
        <v>0.69256403820511458</v>
      </c>
      <c r="AR29">
        <f>_xlfn.LET(
  _xlpm.P,AN29, _xlpm.R,AO29, _xlpm.n,AI29, _xlpm.Q,AP29,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0.69256403820511458</v>
      </c>
      <c r="AS29" t="s">
        <v>1982</v>
      </c>
      <c r="AT29" t="s">
        <v>2639</v>
      </c>
      <c r="AU29" t="s">
        <v>2667</v>
      </c>
      <c r="AW29" t="s">
        <v>4</v>
      </c>
      <c r="AY29" t="s">
        <v>4</v>
      </c>
      <c r="BA29" t="s">
        <v>4</v>
      </c>
      <c r="BB29" t="s">
        <v>14</v>
      </c>
      <c r="BC29" t="s">
        <v>24</v>
      </c>
      <c r="BD29" t="s">
        <v>25</v>
      </c>
      <c r="BE29" t="s">
        <v>24</v>
      </c>
    </row>
    <row r="30" spans="1:57" x14ac:dyDescent="0.3">
      <c r="A30" t="s">
        <v>90</v>
      </c>
      <c r="B30" t="s">
        <v>231</v>
      </c>
      <c r="E30" t="s">
        <v>608</v>
      </c>
      <c r="G30" t="s">
        <v>672</v>
      </c>
      <c r="H30" t="s">
        <v>748</v>
      </c>
      <c r="I30" t="s">
        <v>1016</v>
      </c>
      <c r="J30" t="s">
        <v>1298</v>
      </c>
      <c r="M30" s="2" t="s">
        <v>1561</v>
      </c>
      <c r="O30" t="s">
        <v>1943</v>
      </c>
      <c r="Q30" t="s">
        <v>3</v>
      </c>
      <c r="R30" t="s">
        <v>1944</v>
      </c>
      <c r="T30">
        <v>35688.300000000003</v>
      </c>
      <c r="U30">
        <v>1427532</v>
      </c>
      <c r="V30">
        <v>68</v>
      </c>
      <c r="W30">
        <v>221</v>
      </c>
      <c r="Y30" t="s">
        <v>1948</v>
      </c>
      <c r="Z30" t="s">
        <v>1949</v>
      </c>
      <c r="AC30" t="s">
        <v>1950</v>
      </c>
      <c r="AD30" t="s">
        <v>1983</v>
      </c>
      <c r="AE30" s="3">
        <v>45779.354861111111</v>
      </c>
      <c r="AF30" t="s">
        <v>2306</v>
      </c>
      <c r="AG30" t="s">
        <v>2398</v>
      </c>
      <c r="AH30" t="b">
        <v>0</v>
      </c>
      <c r="AI30">
        <v>1</v>
      </c>
      <c r="AJ30" t="b">
        <f t="shared" si="0"/>
        <v>1</v>
      </c>
      <c r="AK30" t="b">
        <f t="shared" si="1"/>
        <v>1</v>
      </c>
      <c r="AL30" t="b">
        <f t="shared" si="2"/>
        <v>1</v>
      </c>
      <c r="AM30" t="s">
        <v>2638</v>
      </c>
      <c r="AN30">
        <v>4977</v>
      </c>
      <c r="AO30">
        <v>0.27039999999999997</v>
      </c>
      <c r="AP30" cm="1">
        <f t="array" ref="AP30">_xlfn.IFS(AL30, 3, AJ30, 2, AK30, 1, TRUE, 0)</f>
        <v>3</v>
      </c>
      <c r="AQ30">
        <f t="shared" si="3"/>
        <v>0.52477745353444161</v>
      </c>
      <c r="AR30">
        <f>_xlfn.LET(
  _xlpm.P,AN30, _xlpm.R,AO30, _xlpm.n,AI30, _xlpm.Q,AP30,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0.52477745353444161</v>
      </c>
      <c r="AS30" t="s">
        <v>1983</v>
      </c>
      <c r="AT30" t="s">
        <v>2639</v>
      </c>
      <c r="AU30" t="s">
        <v>2668</v>
      </c>
      <c r="AW30" t="s">
        <v>4</v>
      </c>
      <c r="AY30" t="s">
        <v>2</v>
      </c>
      <c r="BA30" t="s">
        <v>4</v>
      </c>
      <c r="BB30" t="s">
        <v>19</v>
      </c>
      <c r="BC30" t="s">
        <v>24</v>
      </c>
      <c r="BD30" t="s">
        <v>29</v>
      </c>
      <c r="BE30" t="s">
        <v>26</v>
      </c>
    </row>
    <row r="31" spans="1:57" x14ac:dyDescent="0.3">
      <c r="A31" t="s">
        <v>94</v>
      </c>
      <c r="B31" t="s">
        <v>232</v>
      </c>
      <c r="E31" t="s">
        <v>608</v>
      </c>
      <c r="G31" t="s">
        <v>672</v>
      </c>
      <c r="H31" t="s">
        <v>749</v>
      </c>
      <c r="I31" t="s">
        <v>1017</v>
      </c>
      <c r="J31" t="s">
        <v>1299</v>
      </c>
      <c r="M31" s="2" t="s">
        <v>1562</v>
      </c>
      <c r="O31" t="s">
        <v>1943</v>
      </c>
      <c r="Q31" t="s">
        <v>4</v>
      </c>
      <c r="R31" t="s">
        <v>1944</v>
      </c>
      <c r="T31">
        <v>35688.300000000003</v>
      </c>
      <c r="U31">
        <v>1427532</v>
      </c>
      <c r="V31">
        <v>68</v>
      </c>
      <c r="W31">
        <v>203</v>
      </c>
      <c r="Y31" t="s">
        <v>1948</v>
      </c>
      <c r="Z31" t="s">
        <v>1949</v>
      </c>
      <c r="AC31" t="s">
        <v>1950</v>
      </c>
      <c r="AD31" t="s">
        <v>1984</v>
      </c>
      <c r="AE31" s="3">
        <v>45782.177083333343</v>
      </c>
      <c r="AF31" t="s">
        <v>749</v>
      </c>
      <c r="AG31" t="s">
        <v>2399</v>
      </c>
      <c r="AH31" t="b">
        <v>0</v>
      </c>
      <c r="AI31">
        <v>1</v>
      </c>
      <c r="AJ31" t="b">
        <f t="shared" si="0"/>
        <v>1</v>
      </c>
      <c r="AK31" t="b">
        <f t="shared" si="1"/>
        <v>1</v>
      </c>
      <c r="AL31" t="b">
        <f t="shared" si="2"/>
        <v>1</v>
      </c>
      <c r="AM31" t="s">
        <v>2638</v>
      </c>
      <c r="AN31">
        <v>4977</v>
      </c>
      <c r="AO31">
        <v>0.26300000000000001</v>
      </c>
      <c r="AP31" cm="1">
        <f t="array" ref="AP31">_xlfn.IFS(AL31, 3, AJ31, 2, AK31, 1, TRUE, 0)</f>
        <v>3</v>
      </c>
      <c r="AQ31">
        <f t="shared" si="3"/>
        <v>0.52620053045751858</v>
      </c>
      <c r="AR31">
        <f>_xlfn.LET(
  _xlpm.P,AN31, _xlpm.R,AO31, _xlpm.n,AI31, _xlpm.Q,AP31,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0.52620053045751858</v>
      </c>
      <c r="AS31" t="s">
        <v>1984</v>
      </c>
      <c r="AT31" t="s">
        <v>2639</v>
      </c>
      <c r="AU31" t="s">
        <v>2669</v>
      </c>
      <c r="AW31" t="s">
        <v>4</v>
      </c>
      <c r="AY31" t="s">
        <v>4</v>
      </c>
      <c r="BA31" t="s">
        <v>4</v>
      </c>
      <c r="BB31" t="s">
        <v>13</v>
      </c>
      <c r="BC31" t="s">
        <v>24</v>
      </c>
      <c r="BD31" t="s">
        <v>23</v>
      </c>
      <c r="BE31" t="s">
        <v>25</v>
      </c>
    </row>
    <row r="32" spans="1:57" x14ac:dyDescent="0.3">
      <c r="A32" t="s">
        <v>108</v>
      </c>
      <c r="B32" t="s">
        <v>233</v>
      </c>
      <c r="E32" t="s">
        <v>608</v>
      </c>
      <c r="G32" t="s">
        <v>672</v>
      </c>
      <c r="H32" t="s">
        <v>750</v>
      </c>
      <c r="I32" t="s">
        <v>1018</v>
      </c>
      <c r="J32" t="s">
        <v>1300</v>
      </c>
      <c r="M32" s="2" t="s">
        <v>1563</v>
      </c>
      <c r="O32" t="s">
        <v>1943</v>
      </c>
      <c r="Q32" t="s">
        <v>4</v>
      </c>
      <c r="R32" t="s">
        <v>1944</v>
      </c>
      <c r="T32">
        <v>35688.300000000003</v>
      </c>
      <c r="U32">
        <v>1427532</v>
      </c>
      <c r="V32">
        <v>70</v>
      </c>
      <c r="W32">
        <v>206</v>
      </c>
      <c r="Y32" t="s">
        <v>1948</v>
      </c>
      <c r="Z32" t="s">
        <v>1949</v>
      </c>
      <c r="AC32" t="s">
        <v>1950</v>
      </c>
      <c r="AD32" t="s">
        <v>1985</v>
      </c>
      <c r="AE32" s="3">
        <v>45701.374305555553</v>
      </c>
      <c r="AF32" t="s">
        <v>2307</v>
      </c>
      <c r="AG32" t="s">
        <v>2400</v>
      </c>
      <c r="AH32" t="b">
        <v>0</v>
      </c>
      <c r="AI32">
        <v>11</v>
      </c>
      <c r="AJ32" t="b">
        <f t="shared" si="0"/>
        <v>1</v>
      </c>
      <c r="AK32" t="b">
        <f t="shared" si="1"/>
        <v>1</v>
      </c>
      <c r="AL32" t="b">
        <f t="shared" si="2"/>
        <v>0</v>
      </c>
      <c r="AM32" t="s">
        <v>2638</v>
      </c>
      <c r="AN32">
        <v>4977</v>
      </c>
      <c r="AO32">
        <v>0.25590000000000002</v>
      </c>
      <c r="AP32" cm="1">
        <f t="array" ref="AP32">_xlfn.IFS(AL32, 3, AJ32, 2, AK32, 1, TRUE, 0)</f>
        <v>2</v>
      </c>
      <c r="AQ32">
        <f t="shared" si="3"/>
        <v>0.57881967247954669</v>
      </c>
      <c r="AR32">
        <f>_xlfn.LET(
  _xlpm.P,AN32, _xlpm.R,AO32, _xlpm.n,AI32, _xlpm.Q,AP32,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0.57881967247954669</v>
      </c>
      <c r="AS32" t="s">
        <v>1985</v>
      </c>
      <c r="AT32" t="s">
        <v>2639</v>
      </c>
      <c r="AU32" t="s">
        <v>2670</v>
      </c>
      <c r="AW32" t="s">
        <v>4</v>
      </c>
      <c r="AY32" t="s">
        <v>4</v>
      </c>
      <c r="BA32" t="s">
        <v>4</v>
      </c>
      <c r="BB32" t="s">
        <v>11</v>
      </c>
      <c r="BC32" t="s">
        <v>24</v>
      </c>
      <c r="BD32" t="s">
        <v>30</v>
      </c>
      <c r="BE32" t="s">
        <v>28</v>
      </c>
    </row>
    <row r="33" spans="1:57" x14ac:dyDescent="0.3">
      <c r="A33" t="s">
        <v>109</v>
      </c>
      <c r="B33" t="s">
        <v>234</v>
      </c>
      <c r="E33" t="s">
        <v>608</v>
      </c>
      <c r="G33" t="s">
        <v>672</v>
      </c>
      <c r="H33" t="s">
        <v>751</v>
      </c>
      <c r="I33" t="s">
        <v>1019</v>
      </c>
      <c r="J33" t="s">
        <v>1019</v>
      </c>
      <c r="M33" s="2" t="s">
        <v>1564</v>
      </c>
      <c r="O33" t="s">
        <v>1943</v>
      </c>
      <c r="Q33" t="s">
        <v>3</v>
      </c>
      <c r="R33" t="s">
        <v>1944</v>
      </c>
      <c r="T33">
        <v>35688.300000000003</v>
      </c>
      <c r="U33">
        <v>1427532</v>
      </c>
      <c r="V33">
        <v>70</v>
      </c>
      <c r="W33">
        <v>36</v>
      </c>
      <c r="Y33" t="s">
        <v>1948</v>
      </c>
      <c r="Z33" t="s">
        <v>1949</v>
      </c>
      <c r="AC33" t="s">
        <v>1950</v>
      </c>
      <c r="AD33" t="s">
        <v>1986</v>
      </c>
      <c r="AE33" s="3">
        <v>45716</v>
      </c>
      <c r="AF33" t="s">
        <v>2308</v>
      </c>
      <c r="AG33" t="s">
        <v>2401</v>
      </c>
      <c r="AH33" t="b">
        <v>0</v>
      </c>
      <c r="AI33">
        <v>4</v>
      </c>
      <c r="AJ33" t="b">
        <f t="shared" si="0"/>
        <v>1</v>
      </c>
      <c r="AK33" t="b">
        <f t="shared" si="1"/>
        <v>1</v>
      </c>
      <c r="AL33" t="b">
        <f t="shared" si="2"/>
        <v>0</v>
      </c>
      <c r="AM33" t="s">
        <v>2638</v>
      </c>
      <c r="AN33">
        <v>4977</v>
      </c>
      <c r="AO33">
        <v>0.249</v>
      </c>
      <c r="AP33" cm="1">
        <f t="array" ref="AP33">_xlfn.IFS(AL33, 3, AJ33, 2, AK33, 1, TRUE, 0)</f>
        <v>2</v>
      </c>
      <c r="AQ33">
        <f t="shared" si="3"/>
        <v>0.50579036169507929</v>
      </c>
      <c r="AR33">
        <f>_xlfn.LET(
  _xlpm.P,AN33, _xlpm.R,AO33, _xlpm.n,AI33, _xlpm.Q,AP33,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0.50579036169507929</v>
      </c>
      <c r="AS33" t="s">
        <v>1986</v>
      </c>
      <c r="AT33" t="s">
        <v>2639</v>
      </c>
      <c r="AU33" t="s">
        <v>2671</v>
      </c>
      <c r="AW33" t="s">
        <v>2</v>
      </c>
      <c r="AY33" t="s">
        <v>3</v>
      </c>
      <c r="BA33" t="s">
        <v>2</v>
      </c>
      <c r="BB33" t="s">
        <v>9</v>
      </c>
      <c r="BC33" t="s">
        <v>30</v>
      </c>
      <c r="BD33" t="s">
        <v>23</v>
      </c>
      <c r="BE33" t="s">
        <v>23</v>
      </c>
    </row>
    <row r="34" spans="1:57" x14ac:dyDescent="0.3">
      <c r="A34" t="s">
        <v>89</v>
      </c>
      <c r="B34" t="s">
        <v>235</v>
      </c>
      <c r="E34" t="s">
        <v>608</v>
      </c>
      <c r="G34" t="s">
        <v>672</v>
      </c>
      <c r="H34" t="s">
        <v>752</v>
      </c>
      <c r="I34" t="s">
        <v>1020</v>
      </c>
      <c r="J34" t="s">
        <v>1301</v>
      </c>
      <c r="M34" s="2" t="s">
        <v>1565</v>
      </c>
      <c r="O34" t="s">
        <v>1943</v>
      </c>
      <c r="Q34" t="s">
        <v>4</v>
      </c>
      <c r="R34" t="s">
        <v>1944</v>
      </c>
      <c r="T34">
        <v>35688.300000000003</v>
      </c>
      <c r="U34">
        <v>1427532</v>
      </c>
      <c r="V34">
        <v>70</v>
      </c>
      <c r="W34">
        <v>236</v>
      </c>
      <c r="Y34" t="s">
        <v>1948</v>
      </c>
      <c r="Z34" t="s">
        <v>1949</v>
      </c>
      <c r="AC34" t="s">
        <v>1950</v>
      </c>
      <c r="AD34" t="s">
        <v>1987</v>
      </c>
      <c r="AE34" s="3">
        <v>45747.59375</v>
      </c>
      <c r="AF34" t="s">
        <v>752</v>
      </c>
      <c r="AG34" t="s">
        <v>2402</v>
      </c>
      <c r="AH34" t="b">
        <v>0</v>
      </c>
      <c r="AI34">
        <v>1</v>
      </c>
      <c r="AJ34" t="b">
        <f t="shared" si="0"/>
        <v>1</v>
      </c>
      <c r="AK34" t="b">
        <f t="shared" si="1"/>
        <v>1</v>
      </c>
      <c r="AL34" t="b">
        <f t="shared" si="2"/>
        <v>1</v>
      </c>
      <c r="AM34" t="s">
        <v>2638</v>
      </c>
      <c r="AN34">
        <v>4977</v>
      </c>
      <c r="AO34">
        <v>0.2424</v>
      </c>
      <c r="AP34" cm="1">
        <f t="array" ref="AP34">_xlfn.IFS(AL34, 3, AJ34, 2, AK34, 1, TRUE, 0)</f>
        <v>3</v>
      </c>
      <c r="AQ34">
        <f t="shared" si="3"/>
        <v>0.53016206891905693</v>
      </c>
      <c r="AR34">
        <f>_xlfn.LET(
  _xlpm.P,AN34, _xlpm.R,AO34, _xlpm.n,AI34, _xlpm.Q,AP34,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0.53016206891905693</v>
      </c>
      <c r="AS34" t="s">
        <v>1987</v>
      </c>
      <c r="AT34" t="s">
        <v>2639</v>
      </c>
      <c r="AU34" t="s">
        <v>2672</v>
      </c>
      <c r="AW34" t="s">
        <v>4</v>
      </c>
      <c r="AY34" t="s">
        <v>4</v>
      </c>
      <c r="BA34" t="s">
        <v>4</v>
      </c>
      <c r="BB34" t="s">
        <v>13</v>
      </c>
      <c r="BC34" t="s">
        <v>24</v>
      </c>
      <c r="BD34" t="s">
        <v>25</v>
      </c>
      <c r="BE34" t="s">
        <v>25</v>
      </c>
    </row>
    <row r="35" spans="1:57" x14ac:dyDescent="0.3">
      <c r="A35" t="s">
        <v>110</v>
      </c>
      <c r="B35" t="s">
        <v>236</v>
      </c>
      <c r="E35" t="s">
        <v>608</v>
      </c>
      <c r="G35" t="s">
        <v>672</v>
      </c>
      <c r="H35" t="s">
        <v>753</v>
      </c>
      <c r="I35" t="s">
        <v>1021</v>
      </c>
      <c r="J35" t="s">
        <v>1302</v>
      </c>
      <c r="M35" s="2" t="s">
        <v>1566</v>
      </c>
      <c r="O35" t="s">
        <v>1943</v>
      </c>
      <c r="Q35" t="s">
        <v>3</v>
      </c>
      <c r="R35" t="s">
        <v>1944</v>
      </c>
      <c r="T35">
        <v>35688.300000000003</v>
      </c>
      <c r="U35">
        <v>1427532</v>
      </c>
      <c r="V35">
        <v>70</v>
      </c>
      <c r="W35">
        <v>173</v>
      </c>
      <c r="Y35" t="s">
        <v>1948</v>
      </c>
      <c r="Z35" t="s">
        <v>1949</v>
      </c>
      <c r="AC35" t="s">
        <v>1950</v>
      </c>
      <c r="AD35" t="s">
        <v>1988</v>
      </c>
      <c r="AE35" s="3">
        <v>45728.619444444441</v>
      </c>
      <c r="AF35" t="s">
        <v>753</v>
      </c>
      <c r="AG35" t="s">
        <v>2403</v>
      </c>
      <c r="AH35" t="b">
        <v>0</v>
      </c>
      <c r="AI35">
        <v>1</v>
      </c>
      <c r="AJ35" t="b">
        <f t="shared" si="0"/>
        <v>1</v>
      </c>
      <c r="AK35" t="b">
        <f t="shared" si="1"/>
        <v>1</v>
      </c>
      <c r="AL35" t="b">
        <f t="shared" si="2"/>
        <v>1</v>
      </c>
      <c r="AM35" t="s">
        <v>2638</v>
      </c>
      <c r="AN35">
        <v>4977</v>
      </c>
      <c r="AO35">
        <v>0.2359</v>
      </c>
      <c r="AP35" cm="1">
        <f t="array" ref="AP35">_xlfn.IFS(AL35, 3, AJ35, 2, AK35, 1, TRUE, 0)</f>
        <v>3</v>
      </c>
      <c r="AQ35">
        <f t="shared" si="3"/>
        <v>0.53141206891905701</v>
      </c>
      <c r="AR35">
        <f>_xlfn.LET(
  _xlpm.P,AN35, _xlpm.R,AO35, _xlpm.n,AI35, _xlpm.Q,AP35,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0.53141206891905701</v>
      </c>
      <c r="AS35" t="s">
        <v>1988</v>
      </c>
      <c r="AT35" t="s">
        <v>2639</v>
      </c>
      <c r="AU35" t="s">
        <v>2673</v>
      </c>
      <c r="AW35" t="s">
        <v>4</v>
      </c>
      <c r="AY35" t="s">
        <v>4</v>
      </c>
      <c r="BA35" t="s">
        <v>4</v>
      </c>
      <c r="BB35" t="s">
        <v>11</v>
      </c>
      <c r="BC35" t="s">
        <v>30</v>
      </c>
      <c r="BD35" t="s">
        <v>30</v>
      </c>
      <c r="BE35" t="s">
        <v>30</v>
      </c>
    </row>
    <row r="36" spans="1:57" x14ac:dyDescent="0.3">
      <c r="A36" t="s">
        <v>111</v>
      </c>
      <c r="B36" t="s">
        <v>237</v>
      </c>
      <c r="E36" t="s">
        <v>608</v>
      </c>
      <c r="G36" t="s">
        <v>672</v>
      </c>
      <c r="H36" t="s">
        <v>754</v>
      </c>
      <c r="I36" t="s">
        <v>1022</v>
      </c>
      <c r="J36" t="s">
        <v>1303</v>
      </c>
      <c r="M36" s="2" t="s">
        <v>1567</v>
      </c>
      <c r="O36" t="s">
        <v>1943</v>
      </c>
      <c r="Q36" t="s">
        <v>3</v>
      </c>
      <c r="R36" t="s">
        <v>1944</v>
      </c>
      <c r="T36">
        <v>35688.300000000003</v>
      </c>
      <c r="U36">
        <v>1427532</v>
      </c>
      <c r="V36">
        <v>70</v>
      </c>
      <c r="W36">
        <v>113</v>
      </c>
      <c r="Y36" t="s">
        <v>1948</v>
      </c>
      <c r="Z36" t="s">
        <v>1949</v>
      </c>
      <c r="AC36" t="s">
        <v>1950</v>
      </c>
      <c r="AD36" t="s">
        <v>1989</v>
      </c>
      <c r="AE36" s="3">
        <v>45754.254166666673</v>
      </c>
      <c r="AF36" t="s">
        <v>754</v>
      </c>
      <c r="AG36" t="s">
        <v>2404</v>
      </c>
      <c r="AH36" t="b">
        <v>0</v>
      </c>
      <c r="AI36">
        <v>7</v>
      </c>
      <c r="AJ36" t="b">
        <f t="shared" si="0"/>
        <v>1</v>
      </c>
      <c r="AK36" t="b">
        <f t="shared" si="1"/>
        <v>1</v>
      </c>
      <c r="AL36" t="b">
        <f t="shared" si="2"/>
        <v>0</v>
      </c>
      <c r="AM36" t="s">
        <v>2638</v>
      </c>
      <c r="AN36">
        <v>4977</v>
      </c>
      <c r="AO36">
        <v>0.2296</v>
      </c>
      <c r="AP36" cm="1">
        <f t="array" ref="AP36">_xlfn.IFS(AL36, 3, AJ36, 2, AK36, 1, TRUE, 0)</f>
        <v>2</v>
      </c>
      <c r="AQ36">
        <f t="shared" si="3"/>
        <v>0.55065486451571888</v>
      </c>
      <c r="AR36">
        <f>_xlfn.LET(
  _xlpm.P,AN36, _xlpm.R,AO36, _xlpm.n,AI36, _xlpm.Q,AP36,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0.55065486451571888</v>
      </c>
      <c r="AS36" t="s">
        <v>1989</v>
      </c>
      <c r="AT36" t="s">
        <v>2639</v>
      </c>
      <c r="AU36" t="s">
        <v>2674</v>
      </c>
      <c r="AW36" t="s">
        <v>4</v>
      </c>
      <c r="AY36" t="s">
        <v>4</v>
      </c>
      <c r="BA36" t="s">
        <v>3</v>
      </c>
      <c r="BB36" t="s">
        <v>8</v>
      </c>
      <c r="BC36" t="s">
        <v>23</v>
      </c>
      <c r="BD36" t="s">
        <v>23</v>
      </c>
      <c r="BE36" t="s">
        <v>28</v>
      </c>
    </row>
    <row r="37" spans="1:57" x14ac:dyDescent="0.3">
      <c r="A37" t="s">
        <v>100</v>
      </c>
      <c r="B37" t="s">
        <v>238</v>
      </c>
      <c r="E37" t="s">
        <v>608</v>
      </c>
      <c r="F37" t="s">
        <v>612</v>
      </c>
      <c r="G37" t="s">
        <v>672</v>
      </c>
      <c r="H37" t="s">
        <v>755</v>
      </c>
      <c r="I37" t="s">
        <v>1023</v>
      </c>
      <c r="J37" t="s">
        <v>1304</v>
      </c>
      <c r="M37" s="2" t="s">
        <v>1568</v>
      </c>
      <c r="O37" t="s">
        <v>1943</v>
      </c>
      <c r="Q37" t="s">
        <v>2</v>
      </c>
      <c r="R37" t="s">
        <v>1944</v>
      </c>
      <c r="T37">
        <v>35688.300000000003</v>
      </c>
      <c r="U37">
        <v>1427532</v>
      </c>
      <c r="V37">
        <v>70</v>
      </c>
      <c r="W37">
        <v>397</v>
      </c>
      <c r="Y37" t="s">
        <v>1948</v>
      </c>
      <c r="Z37" t="s">
        <v>1949</v>
      </c>
      <c r="AC37" t="s">
        <v>1950</v>
      </c>
      <c r="AD37" t="s">
        <v>1990</v>
      </c>
      <c r="AE37" s="3">
        <v>45757.34375</v>
      </c>
      <c r="AF37" t="s">
        <v>755</v>
      </c>
      <c r="AG37" t="s">
        <v>2405</v>
      </c>
      <c r="AH37" t="b">
        <v>0</v>
      </c>
      <c r="AI37">
        <v>8</v>
      </c>
      <c r="AJ37" t="b">
        <f t="shared" si="0"/>
        <v>1</v>
      </c>
      <c r="AK37" t="b">
        <f t="shared" si="1"/>
        <v>1</v>
      </c>
      <c r="AL37" t="b">
        <f t="shared" si="2"/>
        <v>0</v>
      </c>
      <c r="AM37" t="s">
        <v>2638</v>
      </c>
      <c r="AN37">
        <v>4977</v>
      </c>
      <c r="AO37">
        <v>0.2235</v>
      </c>
      <c r="AP37" cm="1">
        <f t="array" ref="AP37">_xlfn.IFS(AL37, 3, AJ37, 2, AK37, 1, TRUE, 0)</f>
        <v>2</v>
      </c>
      <c r="AQ37">
        <f t="shared" si="3"/>
        <v>0.56164296962155202</v>
      </c>
      <c r="AR37">
        <f>_xlfn.LET(
  _xlpm.P,AN37, _xlpm.R,AO37, _xlpm.n,AI37, _xlpm.Q,AP37,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0.56164296962155202</v>
      </c>
      <c r="AS37" t="s">
        <v>1990</v>
      </c>
      <c r="AT37" t="s">
        <v>2639</v>
      </c>
      <c r="AU37" t="s">
        <v>2655</v>
      </c>
      <c r="AW37" t="s">
        <v>2</v>
      </c>
      <c r="AY37" t="s">
        <v>2</v>
      </c>
      <c r="BA37" t="s">
        <v>4</v>
      </c>
      <c r="BB37" t="s">
        <v>8</v>
      </c>
      <c r="BC37" t="s">
        <v>23</v>
      </c>
      <c r="BD37" t="s">
        <v>30</v>
      </c>
      <c r="BE37" t="s">
        <v>23</v>
      </c>
    </row>
    <row r="38" spans="1:57" x14ac:dyDescent="0.3">
      <c r="A38" t="s">
        <v>112</v>
      </c>
      <c r="B38" t="s">
        <v>239</v>
      </c>
      <c r="E38" t="s">
        <v>608</v>
      </c>
      <c r="F38" t="s">
        <v>617</v>
      </c>
      <c r="G38" t="s">
        <v>672</v>
      </c>
      <c r="H38" t="s">
        <v>756</v>
      </c>
      <c r="I38" t="s">
        <v>1024</v>
      </c>
      <c r="J38" t="s">
        <v>1305</v>
      </c>
      <c r="M38" s="2" t="s">
        <v>1569</v>
      </c>
      <c r="O38" t="s">
        <v>1943</v>
      </c>
      <c r="Q38" t="s">
        <v>3</v>
      </c>
      <c r="R38" t="s">
        <v>1944</v>
      </c>
      <c r="T38">
        <v>35688.300000000003</v>
      </c>
      <c r="U38">
        <v>1427532</v>
      </c>
      <c r="V38">
        <v>68</v>
      </c>
      <c r="W38">
        <v>302</v>
      </c>
      <c r="Y38" t="s">
        <v>1948</v>
      </c>
      <c r="Z38" t="s">
        <v>1949</v>
      </c>
      <c r="AC38" t="s">
        <v>1950</v>
      </c>
      <c r="AD38" t="s">
        <v>1991</v>
      </c>
      <c r="AE38" s="3">
        <v>45810.359722222223</v>
      </c>
      <c r="AF38" t="s">
        <v>2309</v>
      </c>
      <c r="AG38" t="s">
        <v>2406</v>
      </c>
      <c r="AH38" t="b">
        <v>0</v>
      </c>
      <c r="AI38">
        <v>6</v>
      </c>
      <c r="AJ38" t="b">
        <f t="shared" si="0"/>
        <v>1</v>
      </c>
      <c r="AK38" t="b">
        <f t="shared" si="1"/>
        <v>1</v>
      </c>
      <c r="AL38" t="b">
        <f t="shared" si="2"/>
        <v>1</v>
      </c>
      <c r="AM38" t="s">
        <v>2638</v>
      </c>
      <c r="AN38">
        <v>4977</v>
      </c>
      <c r="AO38">
        <v>0.21759999999999999</v>
      </c>
      <c r="AP38" cm="1">
        <f t="array" ref="AP38">_xlfn.IFS(AL38, 3, AJ38, 2, AK38, 1, TRUE, 0)</f>
        <v>3</v>
      </c>
      <c r="AQ38">
        <f t="shared" si="3"/>
        <v>0.66663193832870293</v>
      </c>
      <c r="AR38">
        <f>_xlfn.LET(
  _xlpm.P,AN38, _xlpm.R,AO38, _xlpm.n,AI38, _xlpm.Q,AP38,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0.66663193832870293</v>
      </c>
      <c r="AS38" t="s">
        <v>1991</v>
      </c>
      <c r="AT38" t="s">
        <v>2639</v>
      </c>
      <c r="AU38" t="s">
        <v>2675</v>
      </c>
      <c r="AW38" t="s">
        <v>3</v>
      </c>
      <c r="AY38" t="s">
        <v>4</v>
      </c>
      <c r="BA38" t="s">
        <v>2</v>
      </c>
      <c r="BB38" t="s">
        <v>12</v>
      </c>
      <c r="BC38" t="s">
        <v>25</v>
      </c>
      <c r="BD38" t="s">
        <v>28</v>
      </c>
      <c r="BE38" t="s">
        <v>28</v>
      </c>
    </row>
    <row r="39" spans="1:57" x14ac:dyDescent="0.3">
      <c r="A39" t="s">
        <v>104</v>
      </c>
      <c r="B39" t="s">
        <v>240</v>
      </c>
      <c r="E39" t="s">
        <v>608</v>
      </c>
      <c r="F39" t="s">
        <v>618</v>
      </c>
      <c r="G39" t="s">
        <v>672</v>
      </c>
      <c r="H39" t="s">
        <v>757</v>
      </c>
      <c r="I39" t="s">
        <v>1025</v>
      </c>
      <c r="J39" t="s">
        <v>1306</v>
      </c>
      <c r="M39" s="2" t="s">
        <v>1570</v>
      </c>
      <c r="O39" t="s">
        <v>1943</v>
      </c>
      <c r="Q39" t="s">
        <v>4</v>
      </c>
      <c r="R39" t="s">
        <v>1944</v>
      </c>
      <c r="T39">
        <v>35688.300000000003</v>
      </c>
      <c r="U39">
        <v>1427532</v>
      </c>
      <c r="V39">
        <v>68</v>
      </c>
      <c r="W39">
        <v>113</v>
      </c>
      <c r="Y39" t="s">
        <v>1948</v>
      </c>
      <c r="Z39" t="s">
        <v>1949</v>
      </c>
      <c r="AC39" t="s">
        <v>1950</v>
      </c>
      <c r="AD39" t="s">
        <v>1992</v>
      </c>
      <c r="AE39" s="3">
        <v>45790.307638888888</v>
      </c>
      <c r="AF39" t="s">
        <v>2310</v>
      </c>
      <c r="AG39" t="s">
        <v>2407</v>
      </c>
      <c r="AH39" t="b">
        <v>0</v>
      </c>
      <c r="AI39">
        <v>4</v>
      </c>
      <c r="AJ39" t="b">
        <f t="shared" si="0"/>
        <v>1</v>
      </c>
      <c r="AK39" t="b">
        <f t="shared" si="1"/>
        <v>1</v>
      </c>
      <c r="AL39" t="b">
        <f t="shared" si="2"/>
        <v>1</v>
      </c>
      <c r="AM39" t="s">
        <v>2638</v>
      </c>
      <c r="AN39">
        <v>4977</v>
      </c>
      <c r="AO39">
        <v>0.21179999999999999</v>
      </c>
      <c r="AP39" cm="1">
        <f t="array" ref="AP39">_xlfn.IFS(AL39, 3, AJ39, 2, AK39, 1, TRUE, 0)</f>
        <v>3</v>
      </c>
      <c r="AQ39">
        <f t="shared" si="3"/>
        <v>0.63794420784892547</v>
      </c>
      <c r="AR39">
        <f>_xlfn.LET(
  _xlpm.P,AN39, _xlpm.R,AO39, _xlpm.n,AI39, _xlpm.Q,AP39,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0.63794420784892547</v>
      </c>
      <c r="AS39" t="s">
        <v>1992</v>
      </c>
      <c r="AT39" t="s">
        <v>2639</v>
      </c>
      <c r="AU39" t="s">
        <v>2676</v>
      </c>
      <c r="AW39" t="s">
        <v>4</v>
      </c>
      <c r="AY39" t="s">
        <v>3</v>
      </c>
      <c r="BA39" t="s">
        <v>2</v>
      </c>
      <c r="BB39" t="s">
        <v>8</v>
      </c>
      <c r="BC39" t="s">
        <v>23</v>
      </c>
      <c r="BD39" t="s">
        <v>23</v>
      </c>
      <c r="BE39" t="s">
        <v>23</v>
      </c>
    </row>
    <row r="40" spans="1:57" x14ac:dyDescent="0.3">
      <c r="A40" t="s">
        <v>103</v>
      </c>
      <c r="B40" t="s">
        <v>241</v>
      </c>
      <c r="E40" t="s">
        <v>608</v>
      </c>
      <c r="G40" t="s">
        <v>673</v>
      </c>
      <c r="H40" t="s">
        <v>758</v>
      </c>
      <c r="I40" t="s">
        <v>1026</v>
      </c>
      <c r="J40" t="s">
        <v>1290</v>
      </c>
      <c r="M40" s="2" t="s">
        <v>1571</v>
      </c>
      <c r="O40" t="s">
        <v>1943</v>
      </c>
      <c r="Q40" t="s">
        <v>4</v>
      </c>
      <c r="R40" t="s">
        <v>1944</v>
      </c>
      <c r="T40">
        <v>31955.78</v>
      </c>
      <c r="U40">
        <v>1278231</v>
      </c>
      <c r="V40">
        <v>73</v>
      </c>
      <c r="W40">
        <v>319</v>
      </c>
      <c r="Y40" t="s">
        <v>1948</v>
      </c>
      <c r="Z40" t="s">
        <v>1949</v>
      </c>
      <c r="AC40" t="s">
        <v>1950</v>
      </c>
      <c r="AD40" t="s">
        <v>1993</v>
      </c>
      <c r="AE40" s="3">
        <v>45786.423356481479</v>
      </c>
      <c r="AF40" t="s">
        <v>758</v>
      </c>
      <c r="AG40" t="s">
        <v>2408</v>
      </c>
      <c r="AH40" t="b">
        <v>0</v>
      </c>
      <c r="AI40">
        <v>0</v>
      </c>
      <c r="AJ40" t="b">
        <f t="shared" si="0"/>
        <v>1</v>
      </c>
      <c r="AK40" t="b">
        <f t="shared" si="1"/>
        <v>1</v>
      </c>
      <c r="AL40" t="b">
        <f t="shared" si="2"/>
        <v>0</v>
      </c>
      <c r="AM40" t="s">
        <v>2638</v>
      </c>
      <c r="AN40">
        <v>8691</v>
      </c>
      <c r="AO40">
        <v>0.20619999999999999</v>
      </c>
      <c r="AP40" cm="1">
        <f t="array" ref="AP40">_xlfn.IFS(AL40, 3, AJ40, 2, AK40, 1, TRUE, 0)</f>
        <v>2</v>
      </c>
      <c r="AQ40">
        <f t="shared" si="3"/>
        <v>0.40455791646873912</v>
      </c>
      <c r="AR40">
        <f>_xlfn.LET(
  _xlpm.P,AN40, _xlpm.R,AO40, _xlpm.n,AI40, _xlpm.Q,AP40,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0.40455791646873912</v>
      </c>
      <c r="AS40" t="s">
        <v>1993</v>
      </c>
      <c r="AT40" t="s">
        <v>2639</v>
      </c>
      <c r="AU40" t="s">
        <v>2677</v>
      </c>
      <c r="AW40" t="s">
        <v>2</v>
      </c>
      <c r="AY40" t="s">
        <v>4</v>
      </c>
      <c r="BA40" t="s">
        <v>4</v>
      </c>
      <c r="BB40" t="s">
        <v>10</v>
      </c>
      <c r="BC40" t="s">
        <v>26</v>
      </c>
      <c r="BD40" t="s">
        <v>26</v>
      </c>
      <c r="BE40" t="s">
        <v>29</v>
      </c>
    </row>
    <row r="41" spans="1:57" x14ac:dyDescent="0.3">
      <c r="A41" t="s">
        <v>112</v>
      </c>
      <c r="B41" t="s">
        <v>242</v>
      </c>
      <c r="E41" t="s">
        <v>608</v>
      </c>
      <c r="F41" t="s">
        <v>617</v>
      </c>
      <c r="G41" t="s">
        <v>673</v>
      </c>
      <c r="H41" t="s">
        <v>756</v>
      </c>
      <c r="I41" t="s">
        <v>1024</v>
      </c>
      <c r="J41" t="s">
        <v>1305</v>
      </c>
      <c r="M41" s="2" t="s">
        <v>1572</v>
      </c>
      <c r="O41" t="s">
        <v>1943</v>
      </c>
      <c r="Q41" t="s">
        <v>3</v>
      </c>
      <c r="R41" t="s">
        <v>1944</v>
      </c>
      <c r="T41">
        <v>31955.78</v>
      </c>
      <c r="U41">
        <v>1278231</v>
      </c>
      <c r="V41">
        <v>73</v>
      </c>
      <c r="W41">
        <v>302</v>
      </c>
      <c r="Y41" t="s">
        <v>1948</v>
      </c>
      <c r="Z41" t="s">
        <v>1949</v>
      </c>
      <c r="AC41" t="s">
        <v>1950</v>
      </c>
      <c r="AD41" t="s">
        <v>1994</v>
      </c>
      <c r="AE41" s="3">
        <v>45810.487569444442</v>
      </c>
      <c r="AF41" t="s">
        <v>2309</v>
      </c>
      <c r="AG41" t="s">
        <v>2406</v>
      </c>
      <c r="AH41" t="b">
        <v>0</v>
      </c>
      <c r="AI41">
        <v>3</v>
      </c>
      <c r="AJ41" t="b">
        <f t="shared" si="0"/>
        <v>1</v>
      </c>
      <c r="AK41" t="b">
        <f t="shared" si="1"/>
        <v>1</v>
      </c>
      <c r="AL41" t="b">
        <f t="shared" si="2"/>
        <v>1</v>
      </c>
      <c r="AM41" t="s">
        <v>2638</v>
      </c>
      <c r="AN41">
        <v>8691</v>
      </c>
      <c r="AO41">
        <v>0.20069999999999999</v>
      </c>
      <c r="AP41" cm="1">
        <f t="array" ref="AP41">_xlfn.IFS(AL41, 3, AJ41, 2, AK41, 1, TRUE, 0)</f>
        <v>3</v>
      </c>
      <c r="AQ41">
        <f t="shared" si="3"/>
        <v>0.61136748564422005</v>
      </c>
      <c r="AR41">
        <f>_xlfn.LET(
  _xlpm.P,AN41, _xlpm.R,AO41, _xlpm.n,AI41, _xlpm.Q,AP41,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0.61136748564422005</v>
      </c>
      <c r="AS41" t="s">
        <v>1994</v>
      </c>
      <c r="AT41" t="s">
        <v>2639</v>
      </c>
      <c r="AU41" t="s">
        <v>2678</v>
      </c>
      <c r="AW41" t="s">
        <v>2</v>
      </c>
      <c r="AY41" t="s">
        <v>4</v>
      </c>
      <c r="BA41" t="s">
        <v>3</v>
      </c>
      <c r="BB41" t="s">
        <v>17</v>
      </c>
      <c r="BC41" t="s">
        <v>23</v>
      </c>
      <c r="BD41" t="s">
        <v>25</v>
      </c>
      <c r="BE41" t="s">
        <v>23</v>
      </c>
    </row>
    <row r="42" spans="1:57" x14ac:dyDescent="0.3">
      <c r="A42" t="s">
        <v>113</v>
      </c>
      <c r="B42" t="s">
        <v>243</v>
      </c>
      <c r="E42" t="s">
        <v>608</v>
      </c>
      <c r="F42" t="s">
        <v>619</v>
      </c>
      <c r="G42" t="s">
        <v>673</v>
      </c>
      <c r="H42" t="s">
        <v>759</v>
      </c>
      <c r="I42" t="s">
        <v>1027</v>
      </c>
      <c r="J42" t="s">
        <v>1307</v>
      </c>
      <c r="M42" s="2" t="s">
        <v>1573</v>
      </c>
      <c r="O42" t="s">
        <v>1943</v>
      </c>
      <c r="Q42" t="s">
        <v>3</v>
      </c>
      <c r="R42" t="s">
        <v>1944</v>
      </c>
      <c r="T42">
        <v>31955.78</v>
      </c>
      <c r="U42">
        <v>1278231</v>
      </c>
      <c r="V42">
        <v>74</v>
      </c>
      <c r="W42">
        <v>65</v>
      </c>
      <c r="Y42" t="s">
        <v>1948</v>
      </c>
      <c r="Z42" t="s">
        <v>1949</v>
      </c>
      <c r="AC42" t="s">
        <v>1950</v>
      </c>
      <c r="AD42" t="s">
        <v>1995</v>
      </c>
      <c r="AE42" s="3">
        <v>45721.53974537037</v>
      </c>
      <c r="AF42" t="s">
        <v>759</v>
      </c>
      <c r="AG42" t="s">
        <v>2409</v>
      </c>
      <c r="AH42" t="b">
        <v>0</v>
      </c>
      <c r="AI42">
        <v>3</v>
      </c>
      <c r="AJ42" t="b">
        <f t="shared" si="0"/>
        <v>0</v>
      </c>
      <c r="AK42" t="b">
        <f t="shared" si="1"/>
        <v>0</v>
      </c>
      <c r="AL42" t="b">
        <f t="shared" si="2"/>
        <v>0</v>
      </c>
      <c r="AM42" t="s">
        <v>2638</v>
      </c>
      <c r="AN42">
        <v>8691</v>
      </c>
      <c r="AO42">
        <v>0.1953</v>
      </c>
      <c r="AP42" cm="1">
        <f t="array" ref="AP42">_xlfn.IFS(AL42, 3, AJ42, 2, AK42, 1, TRUE, 0)</f>
        <v>0</v>
      </c>
      <c r="AQ42">
        <f t="shared" si="3"/>
        <v>0.3624059471826816</v>
      </c>
      <c r="AR42">
        <f>_xlfn.LET(
  _xlpm.P,AN42, _xlpm.R,AO42, _xlpm.n,AI42, _xlpm.Q,AP42,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0.3624059471826816</v>
      </c>
      <c r="AS42" t="s">
        <v>1995</v>
      </c>
      <c r="AT42" t="s">
        <v>2639</v>
      </c>
      <c r="AU42" t="s">
        <v>2679</v>
      </c>
      <c r="AW42" t="s">
        <v>4</v>
      </c>
      <c r="AY42" t="s">
        <v>3</v>
      </c>
      <c r="BA42" t="s">
        <v>3</v>
      </c>
      <c r="BB42" t="s">
        <v>9</v>
      </c>
      <c r="BC42" t="s">
        <v>28</v>
      </c>
      <c r="BD42" t="s">
        <v>31</v>
      </c>
      <c r="BE42" t="s">
        <v>23</v>
      </c>
    </row>
    <row r="43" spans="1:57" x14ac:dyDescent="0.3">
      <c r="A43" t="s">
        <v>110</v>
      </c>
      <c r="B43" t="s">
        <v>244</v>
      </c>
      <c r="E43" t="s">
        <v>608</v>
      </c>
      <c r="G43" t="s">
        <v>673</v>
      </c>
      <c r="H43" t="s">
        <v>753</v>
      </c>
      <c r="I43" t="s">
        <v>1028</v>
      </c>
      <c r="J43" t="s">
        <v>1264</v>
      </c>
      <c r="M43" s="2" t="s">
        <v>1574</v>
      </c>
      <c r="O43" t="s">
        <v>1943</v>
      </c>
      <c r="Q43" t="s">
        <v>3</v>
      </c>
      <c r="R43" t="s">
        <v>1944</v>
      </c>
      <c r="T43">
        <v>31955.78</v>
      </c>
      <c r="U43">
        <v>1278231</v>
      </c>
      <c r="V43">
        <v>74</v>
      </c>
      <c r="W43">
        <v>53</v>
      </c>
      <c r="Y43" t="s">
        <v>1948</v>
      </c>
      <c r="Z43" t="s">
        <v>1949</v>
      </c>
      <c r="AC43" t="s">
        <v>1950</v>
      </c>
      <c r="AD43" t="s">
        <v>1996</v>
      </c>
      <c r="AE43" s="3">
        <v>45728.68414351852</v>
      </c>
      <c r="AF43" t="s">
        <v>753</v>
      </c>
      <c r="AG43" t="s">
        <v>2403</v>
      </c>
      <c r="AH43" t="b">
        <v>0</v>
      </c>
      <c r="AI43">
        <v>1</v>
      </c>
      <c r="AJ43" t="b">
        <f t="shared" si="0"/>
        <v>1</v>
      </c>
      <c r="AK43" t="b">
        <f t="shared" si="1"/>
        <v>1</v>
      </c>
      <c r="AL43" t="b">
        <f t="shared" si="2"/>
        <v>1</v>
      </c>
      <c r="AM43" t="s">
        <v>2638</v>
      </c>
      <c r="AN43">
        <v>8691</v>
      </c>
      <c r="AO43">
        <v>0.19009999999999999</v>
      </c>
      <c r="AP43" cm="1">
        <f t="array" ref="AP43">_xlfn.IFS(AL43, 3, AJ43, 2, AK43, 1, TRUE, 0)</f>
        <v>3</v>
      </c>
      <c r="AQ43">
        <f t="shared" si="3"/>
        <v>0.53265407031489298</v>
      </c>
      <c r="AR43">
        <f>_xlfn.LET(
  _xlpm.P,AN43, _xlpm.R,AO43, _xlpm.n,AI43, _xlpm.Q,AP43,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0.53265407031489298</v>
      </c>
      <c r="AS43" t="s">
        <v>1996</v>
      </c>
      <c r="AT43" t="s">
        <v>2639</v>
      </c>
      <c r="AU43" t="s">
        <v>2680</v>
      </c>
      <c r="AW43" t="s">
        <v>4</v>
      </c>
      <c r="AY43" t="s">
        <v>2</v>
      </c>
      <c r="BA43" t="s">
        <v>3</v>
      </c>
      <c r="BB43" t="s">
        <v>11</v>
      </c>
      <c r="BC43" t="s">
        <v>24</v>
      </c>
      <c r="BD43" t="s">
        <v>25</v>
      </c>
      <c r="BE43" t="s">
        <v>27</v>
      </c>
    </row>
    <row r="44" spans="1:57" x14ac:dyDescent="0.3">
      <c r="A44" t="s">
        <v>114</v>
      </c>
      <c r="B44" t="s">
        <v>245</v>
      </c>
      <c r="E44" t="s">
        <v>608</v>
      </c>
      <c r="G44" t="s">
        <v>673</v>
      </c>
      <c r="H44" t="s">
        <v>760</v>
      </c>
      <c r="I44" t="s">
        <v>1029</v>
      </c>
      <c r="J44" t="s">
        <v>1308</v>
      </c>
      <c r="M44" s="2" t="s">
        <v>1575</v>
      </c>
      <c r="O44" t="s">
        <v>1943</v>
      </c>
      <c r="Q44" t="s">
        <v>3</v>
      </c>
      <c r="R44" t="s">
        <v>1944</v>
      </c>
      <c r="T44">
        <v>31955.78</v>
      </c>
      <c r="U44">
        <v>1278231</v>
      </c>
      <c r="V44">
        <v>73</v>
      </c>
      <c r="W44">
        <v>483</v>
      </c>
      <c r="Y44" t="s">
        <v>1948</v>
      </c>
      <c r="Z44" t="s">
        <v>1949</v>
      </c>
      <c r="AC44" t="s">
        <v>1950</v>
      </c>
      <c r="AD44" t="s">
        <v>1997</v>
      </c>
      <c r="AE44" s="3">
        <v>45827.405717592592</v>
      </c>
      <c r="AF44" t="s">
        <v>760</v>
      </c>
      <c r="AG44" t="s">
        <v>2410</v>
      </c>
      <c r="AH44" t="b">
        <v>0</v>
      </c>
      <c r="AI44">
        <v>4</v>
      </c>
      <c r="AJ44" t="b">
        <f t="shared" si="0"/>
        <v>1</v>
      </c>
      <c r="AK44" t="b">
        <f t="shared" si="1"/>
        <v>1</v>
      </c>
      <c r="AL44" t="b">
        <f t="shared" si="2"/>
        <v>0</v>
      </c>
      <c r="AM44" t="s">
        <v>2638</v>
      </c>
      <c r="AN44">
        <v>8691</v>
      </c>
      <c r="AO44">
        <v>0.185</v>
      </c>
      <c r="AP44" cm="1">
        <f t="array" ref="AP44">_xlfn.IFS(AL44, 3, AJ44, 2, AK44, 1, TRUE, 0)</f>
        <v>2</v>
      </c>
      <c r="AQ44">
        <f t="shared" si="3"/>
        <v>0.51053236309091532</v>
      </c>
      <c r="AR44">
        <f>_xlfn.LET(
  _xlpm.P,AN44, _xlpm.R,AO44, _xlpm.n,AI44, _xlpm.Q,AP44,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0.51053236309091532</v>
      </c>
      <c r="AS44" t="s">
        <v>1997</v>
      </c>
      <c r="AT44" t="s">
        <v>2639</v>
      </c>
      <c r="AU44" t="s">
        <v>2681</v>
      </c>
      <c r="AW44" t="s">
        <v>2</v>
      </c>
      <c r="AY44" t="s">
        <v>4</v>
      </c>
      <c r="BA44" t="s">
        <v>4</v>
      </c>
      <c r="BB44" t="s">
        <v>9</v>
      </c>
      <c r="BC44" t="s">
        <v>26</v>
      </c>
      <c r="BD44" t="s">
        <v>26</v>
      </c>
      <c r="BE44" t="s">
        <v>26</v>
      </c>
    </row>
    <row r="45" spans="1:57" x14ac:dyDescent="0.3">
      <c r="A45" t="s">
        <v>115</v>
      </c>
      <c r="B45" t="s">
        <v>246</v>
      </c>
      <c r="E45" t="s">
        <v>608</v>
      </c>
      <c r="G45" t="s">
        <v>673</v>
      </c>
      <c r="H45" t="s">
        <v>761</v>
      </c>
      <c r="I45" t="s">
        <v>1030</v>
      </c>
      <c r="J45" t="s">
        <v>1309</v>
      </c>
      <c r="M45" s="2" t="s">
        <v>1576</v>
      </c>
      <c r="O45" t="s">
        <v>1943</v>
      </c>
      <c r="Q45" t="s">
        <v>4</v>
      </c>
      <c r="R45" t="s">
        <v>1944</v>
      </c>
      <c r="T45">
        <v>31955.78</v>
      </c>
      <c r="U45">
        <v>1278231</v>
      </c>
      <c r="V45">
        <v>74</v>
      </c>
      <c r="W45">
        <v>512</v>
      </c>
      <c r="Y45" t="s">
        <v>1948</v>
      </c>
      <c r="Z45" t="s">
        <v>1949</v>
      </c>
      <c r="AC45" t="s">
        <v>1950</v>
      </c>
      <c r="AD45" t="s">
        <v>1998</v>
      </c>
      <c r="AE45" s="3">
        <v>45751.386712962973</v>
      </c>
      <c r="AF45" t="s">
        <v>761</v>
      </c>
      <c r="AG45" t="s">
        <v>2411</v>
      </c>
      <c r="AH45" t="b">
        <v>0</v>
      </c>
      <c r="AI45">
        <v>4</v>
      </c>
      <c r="AJ45" t="b">
        <f t="shared" si="0"/>
        <v>1</v>
      </c>
      <c r="AK45" t="b">
        <f t="shared" si="1"/>
        <v>1</v>
      </c>
      <c r="AL45" t="b">
        <f t="shared" si="2"/>
        <v>0</v>
      </c>
      <c r="AM45" t="s">
        <v>2638</v>
      </c>
      <c r="AN45">
        <v>8691</v>
      </c>
      <c r="AO45">
        <v>0.18</v>
      </c>
      <c r="AP45" cm="1">
        <f t="array" ref="AP45">_xlfn.IFS(AL45, 3, AJ45, 2, AK45, 1, TRUE, 0)</f>
        <v>2</v>
      </c>
      <c r="AQ45">
        <f t="shared" si="3"/>
        <v>0.51149390155245378</v>
      </c>
      <c r="AR45">
        <f>_xlfn.LET(
  _xlpm.P,AN45, _xlpm.R,AO45, _xlpm.n,AI45, _xlpm.Q,AP45,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0.51149390155245378</v>
      </c>
      <c r="AS45" t="s">
        <v>1998</v>
      </c>
      <c r="AT45" t="s">
        <v>2639</v>
      </c>
      <c r="AU45" t="s">
        <v>2682</v>
      </c>
      <c r="AW45" t="s">
        <v>3</v>
      </c>
      <c r="AY45" t="s">
        <v>4</v>
      </c>
      <c r="BA45" t="s">
        <v>4</v>
      </c>
      <c r="BB45" t="s">
        <v>9</v>
      </c>
      <c r="BC45" t="s">
        <v>23</v>
      </c>
      <c r="BD45" t="s">
        <v>28</v>
      </c>
      <c r="BE45" t="s">
        <v>28</v>
      </c>
    </row>
    <row r="46" spans="1:57" x14ac:dyDescent="0.3">
      <c r="A46" t="s">
        <v>89</v>
      </c>
      <c r="B46" t="s">
        <v>247</v>
      </c>
      <c r="E46" t="s">
        <v>608</v>
      </c>
      <c r="G46" t="s">
        <v>673</v>
      </c>
      <c r="H46" t="s">
        <v>762</v>
      </c>
      <c r="I46" t="s">
        <v>1031</v>
      </c>
      <c r="J46" t="s">
        <v>1310</v>
      </c>
      <c r="M46" s="2" t="s">
        <v>1577</v>
      </c>
      <c r="O46" t="s">
        <v>1943</v>
      </c>
      <c r="Q46" t="s">
        <v>4</v>
      </c>
      <c r="R46" t="s">
        <v>1944</v>
      </c>
      <c r="T46">
        <v>31955.78</v>
      </c>
      <c r="U46">
        <v>1278231</v>
      </c>
      <c r="V46">
        <v>74</v>
      </c>
      <c r="W46">
        <v>206</v>
      </c>
      <c r="Y46" t="s">
        <v>1948</v>
      </c>
      <c r="Z46" t="s">
        <v>1949</v>
      </c>
      <c r="AC46" t="s">
        <v>1950</v>
      </c>
      <c r="AD46" t="s">
        <v>1999</v>
      </c>
      <c r="AE46" s="3">
        <v>45747.728541666656</v>
      </c>
      <c r="AF46" t="s">
        <v>762</v>
      </c>
      <c r="AG46" t="s">
        <v>2412</v>
      </c>
      <c r="AH46" t="b">
        <v>0</v>
      </c>
      <c r="AI46">
        <v>2</v>
      </c>
      <c r="AJ46" t="b">
        <f t="shared" si="0"/>
        <v>1</v>
      </c>
      <c r="AK46" t="b">
        <f t="shared" si="1"/>
        <v>1</v>
      </c>
      <c r="AL46" t="b">
        <f t="shared" si="2"/>
        <v>1</v>
      </c>
      <c r="AM46" t="s">
        <v>2638</v>
      </c>
      <c r="AN46">
        <v>651032</v>
      </c>
      <c r="AO46">
        <v>0.17519999999999999</v>
      </c>
      <c r="AP46" cm="1">
        <f t="array" ref="AP46">_xlfn.IFS(AL46, 3, AJ46, 2, AK46, 1, TRUE, 0)</f>
        <v>3</v>
      </c>
      <c r="AQ46">
        <f t="shared" si="3"/>
        <v>0.52788907339263091</v>
      </c>
      <c r="AR46">
        <f>_xlfn.LET(
  _xlpm.P,AN46, _xlpm.R,AO46, _xlpm.n,AI46, _xlpm.Q,AP46,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0.52788907339263091</v>
      </c>
      <c r="AS46" t="s">
        <v>1999</v>
      </c>
      <c r="AT46" t="s">
        <v>2639</v>
      </c>
      <c r="AU46" t="s">
        <v>2683</v>
      </c>
      <c r="AW46" t="s">
        <v>4</v>
      </c>
      <c r="AY46" t="s">
        <v>4</v>
      </c>
      <c r="BA46" t="s">
        <v>4</v>
      </c>
      <c r="BB46" t="s">
        <v>8</v>
      </c>
      <c r="BC46" t="s">
        <v>25</v>
      </c>
      <c r="BD46" t="s">
        <v>28</v>
      </c>
      <c r="BE46" t="s">
        <v>28</v>
      </c>
    </row>
    <row r="47" spans="1:57" x14ac:dyDescent="0.3">
      <c r="A47" t="s">
        <v>89</v>
      </c>
      <c r="B47" t="s">
        <v>248</v>
      </c>
      <c r="E47" t="s">
        <v>608</v>
      </c>
      <c r="G47" t="s">
        <v>673</v>
      </c>
      <c r="H47" t="s">
        <v>763</v>
      </c>
      <c r="I47" t="s">
        <v>1032</v>
      </c>
      <c r="J47" t="s">
        <v>1311</v>
      </c>
      <c r="M47" s="2" t="s">
        <v>1578</v>
      </c>
      <c r="O47" t="s">
        <v>1943</v>
      </c>
      <c r="Q47" t="s">
        <v>4</v>
      </c>
      <c r="R47" t="s">
        <v>1944</v>
      </c>
      <c r="T47">
        <v>31955.78</v>
      </c>
      <c r="U47">
        <v>1278231</v>
      </c>
      <c r="V47">
        <v>74</v>
      </c>
      <c r="W47">
        <v>31</v>
      </c>
      <c r="Y47" t="s">
        <v>1948</v>
      </c>
      <c r="Z47" t="s">
        <v>1949</v>
      </c>
      <c r="AC47" t="s">
        <v>1950</v>
      </c>
      <c r="AD47" t="s">
        <v>2000</v>
      </c>
      <c r="AE47" s="3">
        <v>45747.71329861111</v>
      </c>
      <c r="AF47" t="s">
        <v>763</v>
      </c>
      <c r="AG47" t="s">
        <v>2413</v>
      </c>
      <c r="AH47" t="b">
        <v>0</v>
      </c>
      <c r="AI47">
        <v>2</v>
      </c>
      <c r="AJ47" t="b">
        <f t="shared" si="0"/>
        <v>1</v>
      </c>
      <c r="AK47" t="b">
        <f t="shared" si="1"/>
        <v>1</v>
      </c>
      <c r="AL47" t="b">
        <f t="shared" si="2"/>
        <v>1</v>
      </c>
      <c r="AM47" t="s">
        <v>2638</v>
      </c>
      <c r="AN47">
        <v>651032</v>
      </c>
      <c r="AO47">
        <v>0.1704</v>
      </c>
      <c r="AP47" cm="1">
        <f t="array" ref="AP47">_xlfn.IFS(AL47, 3, AJ47, 2, AK47, 1, TRUE, 0)</f>
        <v>3</v>
      </c>
      <c r="AQ47">
        <f t="shared" si="3"/>
        <v>0.52881215031570794</v>
      </c>
      <c r="AR47">
        <f>_xlfn.LET(
  _xlpm.P,AN47, _xlpm.R,AO47, _xlpm.n,AI47, _xlpm.Q,AP47,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0.52881215031570794</v>
      </c>
      <c r="AS47" t="s">
        <v>2000</v>
      </c>
      <c r="AT47" t="s">
        <v>2639</v>
      </c>
      <c r="AU47" t="s">
        <v>2684</v>
      </c>
      <c r="AW47" t="s">
        <v>4</v>
      </c>
      <c r="AY47" t="s">
        <v>4</v>
      </c>
      <c r="BA47" t="s">
        <v>3</v>
      </c>
      <c r="BB47" t="s">
        <v>17</v>
      </c>
      <c r="BC47" t="s">
        <v>27</v>
      </c>
      <c r="BD47" t="s">
        <v>28</v>
      </c>
      <c r="BE47" t="s">
        <v>23</v>
      </c>
    </row>
    <row r="48" spans="1:57" x14ac:dyDescent="0.3">
      <c r="A48" t="s">
        <v>116</v>
      </c>
      <c r="B48" t="s">
        <v>249</v>
      </c>
      <c r="E48" t="s">
        <v>608</v>
      </c>
      <c r="F48" t="s">
        <v>620</v>
      </c>
      <c r="G48" t="s">
        <v>673</v>
      </c>
      <c r="H48" t="s">
        <v>764</v>
      </c>
      <c r="I48" t="s">
        <v>1033</v>
      </c>
      <c r="J48" t="s">
        <v>1312</v>
      </c>
      <c r="M48" s="2" t="s">
        <v>1579</v>
      </c>
      <c r="O48" t="s">
        <v>1943</v>
      </c>
      <c r="Q48" t="s">
        <v>2</v>
      </c>
      <c r="R48" t="s">
        <v>1944</v>
      </c>
      <c r="T48">
        <v>31955.78</v>
      </c>
      <c r="U48">
        <v>1278231</v>
      </c>
      <c r="V48">
        <v>73</v>
      </c>
      <c r="W48">
        <v>396</v>
      </c>
      <c r="Y48" t="s">
        <v>1948</v>
      </c>
      <c r="Z48" t="s">
        <v>1949</v>
      </c>
      <c r="AC48" t="s">
        <v>1950</v>
      </c>
      <c r="AD48" t="s">
        <v>2001</v>
      </c>
      <c r="AE48" s="3">
        <v>45804.589907407397</v>
      </c>
      <c r="AF48" t="s">
        <v>764</v>
      </c>
      <c r="AG48" t="s">
        <v>2414</v>
      </c>
      <c r="AH48" t="b">
        <v>0</v>
      </c>
      <c r="AI48">
        <v>2</v>
      </c>
      <c r="AJ48" t="b">
        <f t="shared" si="0"/>
        <v>1</v>
      </c>
      <c r="AK48" t="b">
        <f t="shared" si="1"/>
        <v>1</v>
      </c>
      <c r="AL48" t="b">
        <f t="shared" si="2"/>
        <v>0</v>
      </c>
      <c r="AM48" t="s">
        <v>2638</v>
      </c>
      <c r="AN48">
        <v>8691</v>
      </c>
      <c r="AO48">
        <v>0.1658</v>
      </c>
      <c r="AP48" cm="1">
        <f t="array" ref="AP48">_xlfn.IFS(AL48, 3, AJ48, 2, AK48, 1, TRUE, 0)</f>
        <v>2</v>
      </c>
      <c r="AQ48">
        <f t="shared" si="3"/>
        <v>0.46327590901059645</v>
      </c>
      <c r="AR48">
        <f>_xlfn.LET(
  _xlpm.P,AN48, _xlpm.R,AO48, _xlpm.n,AI48, _xlpm.Q,AP48,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0.46327590901059645</v>
      </c>
      <c r="AS48" t="s">
        <v>2001</v>
      </c>
      <c r="AT48" t="s">
        <v>2639</v>
      </c>
      <c r="AU48" t="s">
        <v>2685</v>
      </c>
      <c r="AW48" t="s">
        <v>2</v>
      </c>
      <c r="AY48" t="s">
        <v>2</v>
      </c>
      <c r="BA48" t="s">
        <v>4</v>
      </c>
      <c r="BB48" t="s">
        <v>20</v>
      </c>
      <c r="BC48" t="s">
        <v>30</v>
      </c>
      <c r="BD48" t="s">
        <v>23</v>
      </c>
      <c r="BE48" t="s">
        <v>29</v>
      </c>
    </row>
    <row r="49" spans="1:57" x14ac:dyDescent="0.3">
      <c r="A49" t="s">
        <v>117</v>
      </c>
      <c r="B49" t="s">
        <v>250</v>
      </c>
      <c r="E49" t="s">
        <v>608</v>
      </c>
      <c r="G49" t="s">
        <v>673</v>
      </c>
      <c r="H49" t="s">
        <v>765</v>
      </c>
      <c r="I49" t="s">
        <v>1034</v>
      </c>
      <c r="J49" t="s">
        <v>1313</v>
      </c>
      <c r="M49" s="2" t="s">
        <v>1580</v>
      </c>
      <c r="O49" t="s">
        <v>1943</v>
      </c>
      <c r="Q49" t="s">
        <v>4</v>
      </c>
      <c r="R49" t="s">
        <v>1944</v>
      </c>
      <c r="T49">
        <v>31955.78</v>
      </c>
      <c r="U49">
        <v>1278231</v>
      </c>
      <c r="V49">
        <v>73</v>
      </c>
      <c r="W49">
        <v>592</v>
      </c>
      <c r="Y49" t="s">
        <v>1948</v>
      </c>
      <c r="Z49" t="s">
        <v>1949</v>
      </c>
      <c r="AC49" t="s">
        <v>1950</v>
      </c>
      <c r="AD49" t="s">
        <v>2002</v>
      </c>
      <c r="AE49" s="3">
        <v>45806.451851851853</v>
      </c>
      <c r="AF49" t="s">
        <v>2311</v>
      </c>
      <c r="AG49" t="s">
        <v>2415</v>
      </c>
      <c r="AH49" t="b">
        <v>0</v>
      </c>
      <c r="AI49">
        <v>2</v>
      </c>
      <c r="AJ49" t="b">
        <f t="shared" si="0"/>
        <v>1</v>
      </c>
      <c r="AK49" t="b">
        <f t="shared" si="1"/>
        <v>1</v>
      </c>
      <c r="AL49" t="b">
        <f t="shared" si="2"/>
        <v>0</v>
      </c>
      <c r="AM49" t="s">
        <v>2638</v>
      </c>
      <c r="AN49">
        <v>8691</v>
      </c>
      <c r="AO49">
        <v>0.16120000000000001</v>
      </c>
      <c r="AP49" cm="1">
        <f t="array" ref="AP49">_xlfn.IFS(AL49, 3, AJ49, 2, AK49, 1, TRUE, 0)</f>
        <v>2</v>
      </c>
      <c r="AQ49">
        <f t="shared" si="3"/>
        <v>0.46416052439521183</v>
      </c>
      <c r="AR49">
        <f>_xlfn.LET(
  _xlpm.P,AN49, _xlpm.R,AO49, _xlpm.n,AI49, _xlpm.Q,AP49,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0.46416052439521183</v>
      </c>
      <c r="AS49" t="s">
        <v>2002</v>
      </c>
      <c r="AT49" t="s">
        <v>2639</v>
      </c>
      <c r="AU49" t="s">
        <v>2686</v>
      </c>
      <c r="AW49" t="s">
        <v>2</v>
      </c>
      <c r="AY49" t="s">
        <v>4</v>
      </c>
      <c r="BA49" t="s">
        <v>2</v>
      </c>
      <c r="BB49" t="s">
        <v>9</v>
      </c>
      <c r="BC49" t="s">
        <v>26</v>
      </c>
      <c r="BD49" t="s">
        <v>31</v>
      </c>
      <c r="BE49" t="s">
        <v>26</v>
      </c>
    </row>
    <row r="50" spans="1:57" x14ac:dyDescent="0.3">
      <c r="A50" t="s">
        <v>118</v>
      </c>
      <c r="B50" t="s">
        <v>251</v>
      </c>
      <c r="E50" t="s">
        <v>608</v>
      </c>
      <c r="G50" t="s">
        <v>673</v>
      </c>
      <c r="H50" t="s">
        <v>766</v>
      </c>
      <c r="I50" t="s">
        <v>1035</v>
      </c>
      <c r="J50" t="s">
        <v>1314</v>
      </c>
      <c r="M50" s="2" t="s">
        <v>1581</v>
      </c>
      <c r="O50" t="s">
        <v>1943</v>
      </c>
      <c r="Q50" t="s">
        <v>3</v>
      </c>
      <c r="R50" t="s">
        <v>1944</v>
      </c>
      <c r="T50">
        <v>31955.78</v>
      </c>
      <c r="U50">
        <v>1278231</v>
      </c>
      <c r="V50">
        <v>73</v>
      </c>
      <c r="W50">
        <v>85</v>
      </c>
      <c r="Y50" t="s">
        <v>1948</v>
      </c>
      <c r="Z50" t="s">
        <v>1949</v>
      </c>
      <c r="AC50" t="s">
        <v>1950</v>
      </c>
      <c r="AD50" t="s">
        <v>2003</v>
      </c>
      <c r="AE50" s="3">
        <v>45868.741666666669</v>
      </c>
      <c r="AF50" t="s">
        <v>766</v>
      </c>
      <c r="AG50" t="s">
        <v>2416</v>
      </c>
      <c r="AH50" t="b">
        <v>0</v>
      </c>
      <c r="AI50">
        <v>8</v>
      </c>
      <c r="AJ50" t="b">
        <f t="shared" si="0"/>
        <v>1</v>
      </c>
      <c r="AK50" t="b">
        <f t="shared" si="1"/>
        <v>1</v>
      </c>
      <c r="AL50" t="b">
        <f t="shared" si="2"/>
        <v>1</v>
      </c>
      <c r="AM50" t="s">
        <v>2638</v>
      </c>
      <c r="AN50">
        <v>8691</v>
      </c>
      <c r="AO50">
        <v>0.15670000000000001</v>
      </c>
      <c r="AP50" cm="1">
        <f t="array" ref="AP50">_xlfn.IFS(AL50, 3, AJ50, 2, AK50, 1, TRUE, 0)</f>
        <v>3</v>
      </c>
      <c r="AQ50">
        <f t="shared" si="3"/>
        <v>0.69192343255584954</v>
      </c>
      <c r="AR50">
        <f>_xlfn.LET(
  _xlpm.P,AN50, _xlpm.R,AO50, _xlpm.n,AI50, _xlpm.Q,AP50,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0.69192343255584954</v>
      </c>
      <c r="AS50" t="s">
        <v>2003</v>
      </c>
      <c r="AT50" t="s">
        <v>2639</v>
      </c>
      <c r="AU50" t="s">
        <v>2687</v>
      </c>
      <c r="AW50" t="s">
        <v>2</v>
      </c>
      <c r="AY50" t="s">
        <v>2</v>
      </c>
      <c r="BA50" t="s">
        <v>4</v>
      </c>
      <c r="BB50" t="s">
        <v>8</v>
      </c>
      <c r="BC50" t="s">
        <v>27</v>
      </c>
      <c r="BD50" t="s">
        <v>25</v>
      </c>
      <c r="BE50" t="s">
        <v>27</v>
      </c>
    </row>
    <row r="51" spans="1:57" x14ac:dyDescent="0.3">
      <c r="A51" t="s">
        <v>119</v>
      </c>
      <c r="B51" t="s">
        <v>252</v>
      </c>
      <c r="E51" t="s">
        <v>608</v>
      </c>
      <c r="F51" t="s">
        <v>621</v>
      </c>
      <c r="G51" t="s">
        <v>673</v>
      </c>
      <c r="H51" t="s">
        <v>767</v>
      </c>
      <c r="I51" t="s">
        <v>1036</v>
      </c>
      <c r="J51" t="s">
        <v>1315</v>
      </c>
      <c r="M51" s="2" t="s">
        <v>1582</v>
      </c>
      <c r="O51" t="s">
        <v>1943</v>
      </c>
      <c r="Q51" t="s">
        <v>3</v>
      </c>
      <c r="R51" t="s">
        <v>1944</v>
      </c>
      <c r="T51">
        <v>31955.78</v>
      </c>
      <c r="U51">
        <v>1278231</v>
      </c>
      <c r="V51">
        <v>73</v>
      </c>
      <c r="W51">
        <v>187</v>
      </c>
      <c r="Y51" t="s">
        <v>1948</v>
      </c>
      <c r="Z51" t="s">
        <v>1949</v>
      </c>
      <c r="AC51" t="s">
        <v>1950</v>
      </c>
      <c r="AD51" t="s">
        <v>2004</v>
      </c>
      <c r="AE51" s="3">
        <v>45869.615358796298</v>
      </c>
      <c r="AF51" t="s">
        <v>767</v>
      </c>
      <c r="AG51" t="s">
        <v>2417</v>
      </c>
      <c r="AH51" t="b">
        <v>0</v>
      </c>
      <c r="AI51">
        <v>3</v>
      </c>
      <c r="AJ51" t="b">
        <f t="shared" si="0"/>
        <v>1</v>
      </c>
      <c r="AK51" t="b">
        <f t="shared" si="1"/>
        <v>1</v>
      </c>
      <c r="AL51" t="b">
        <f t="shared" si="2"/>
        <v>1</v>
      </c>
      <c r="AM51" t="s">
        <v>2638</v>
      </c>
      <c r="AN51">
        <v>651032</v>
      </c>
      <c r="AO51">
        <v>0.15229999999999999</v>
      </c>
      <c r="AP51" cm="1">
        <f t="array" ref="AP51">_xlfn.IFS(AL51, 3, AJ51, 2, AK51, 1, TRUE, 0)</f>
        <v>3</v>
      </c>
      <c r="AQ51">
        <f t="shared" si="3"/>
        <v>0.56209603464163926</v>
      </c>
      <c r="AR51">
        <f>_xlfn.LET(
  _xlpm.P,AN51, _xlpm.R,AO51, _xlpm.n,AI51, _xlpm.Q,AP51,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0.56209603464163926</v>
      </c>
      <c r="AS51" t="s">
        <v>2004</v>
      </c>
      <c r="AT51" t="s">
        <v>2639</v>
      </c>
      <c r="AU51" t="s">
        <v>2688</v>
      </c>
      <c r="AW51" t="s">
        <v>2</v>
      </c>
      <c r="AY51" t="s">
        <v>3</v>
      </c>
      <c r="BA51" t="s">
        <v>4</v>
      </c>
      <c r="BB51" t="s">
        <v>8</v>
      </c>
      <c r="BC51" t="s">
        <v>26</v>
      </c>
      <c r="BD51" t="s">
        <v>31</v>
      </c>
      <c r="BE51" t="s">
        <v>23</v>
      </c>
    </row>
    <row r="52" spans="1:57" x14ac:dyDescent="0.3">
      <c r="A52" t="s">
        <v>94</v>
      </c>
      <c r="B52" t="s">
        <v>253</v>
      </c>
      <c r="E52" t="s">
        <v>608</v>
      </c>
      <c r="G52" t="s">
        <v>673</v>
      </c>
      <c r="H52" t="s">
        <v>749</v>
      </c>
      <c r="I52" t="s">
        <v>1037</v>
      </c>
      <c r="J52" t="s">
        <v>1316</v>
      </c>
      <c r="M52" s="2" t="s">
        <v>1583</v>
      </c>
      <c r="O52" t="s">
        <v>1943</v>
      </c>
      <c r="Q52" t="s">
        <v>4</v>
      </c>
      <c r="R52" t="s">
        <v>1944</v>
      </c>
      <c r="T52">
        <v>31955.78</v>
      </c>
      <c r="U52">
        <v>1278231</v>
      </c>
      <c r="V52">
        <v>73</v>
      </c>
      <c r="W52">
        <v>210</v>
      </c>
      <c r="Y52" t="s">
        <v>1948</v>
      </c>
      <c r="Z52" t="s">
        <v>1949</v>
      </c>
      <c r="AC52" t="s">
        <v>1950</v>
      </c>
      <c r="AD52" t="s">
        <v>2005</v>
      </c>
      <c r="AE52" s="3">
        <v>45782.231307870366</v>
      </c>
      <c r="AF52" t="s">
        <v>749</v>
      </c>
      <c r="AG52" t="s">
        <v>2399</v>
      </c>
      <c r="AH52" t="b">
        <v>0</v>
      </c>
      <c r="AI52">
        <v>1</v>
      </c>
      <c r="AJ52" t="b">
        <f t="shared" si="0"/>
        <v>1</v>
      </c>
      <c r="AK52" t="b">
        <f t="shared" si="1"/>
        <v>1</v>
      </c>
      <c r="AL52" t="b">
        <f t="shared" si="2"/>
        <v>1</v>
      </c>
      <c r="AM52" t="s">
        <v>2638</v>
      </c>
      <c r="AN52">
        <v>8691</v>
      </c>
      <c r="AO52">
        <v>0.14810000000000001</v>
      </c>
      <c r="AP52" cm="1">
        <f t="array" ref="AP52">_xlfn.IFS(AL52, 3, AJ52, 2, AK52, 1, TRUE, 0)</f>
        <v>3</v>
      </c>
      <c r="AQ52">
        <f t="shared" si="3"/>
        <v>0.54073099339181607</v>
      </c>
      <c r="AR52">
        <f>_xlfn.LET(
  _xlpm.P,AN52, _xlpm.R,AO52, _xlpm.n,AI52, _xlpm.Q,AP52,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0.54073099339181607</v>
      </c>
      <c r="AS52" t="s">
        <v>2005</v>
      </c>
      <c r="AT52" t="s">
        <v>2639</v>
      </c>
      <c r="AU52" t="s">
        <v>2689</v>
      </c>
      <c r="AW52" t="s">
        <v>4</v>
      </c>
      <c r="AY52" t="s">
        <v>4</v>
      </c>
      <c r="BA52" t="s">
        <v>4</v>
      </c>
      <c r="BB52" t="s">
        <v>13</v>
      </c>
      <c r="BC52" t="s">
        <v>24</v>
      </c>
      <c r="BD52" t="s">
        <v>24</v>
      </c>
      <c r="BE52" t="s">
        <v>25</v>
      </c>
    </row>
    <row r="53" spans="1:57" x14ac:dyDescent="0.3">
      <c r="A53" t="s">
        <v>94</v>
      </c>
      <c r="B53" t="s">
        <v>254</v>
      </c>
      <c r="E53" t="s">
        <v>608</v>
      </c>
      <c r="F53" t="s">
        <v>622</v>
      </c>
      <c r="G53" t="s">
        <v>673</v>
      </c>
      <c r="H53" t="s">
        <v>768</v>
      </c>
      <c r="I53" t="s">
        <v>1038</v>
      </c>
      <c r="J53" t="s">
        <v>1317</v>
      </c>
      <c r="M53" s="2" t="s">
        <v>1584</v>
      </c>
      <c r="O53" t="s">
        <v>1943</v>
      </c>
      <c r="Q53" t="s">
        <v>4</v>
      </c>
      <c r="R53" t="s">
        <v>1944</v>
      </c>
      <c r="T53">
        <v>31955.78</v>
      </c>
      <c r="U53">
        <v>1278231</v>
      </c>
      <c r="V53">
        <v>73</v>
      </c>
      <c r="W53">
        <v>298</v>
      </c>
      <c r="Y53" t="s">
        <v>1948</v>
      </c>
      <c r="Z53" t="s">
        <v>1949</v>
      </c>
      <c r="AC53" t="s">
        <v>1950</v>
      </c>
      <c r="AD53" t="s">
        <v>2006</v>
      </c>
      <c r="AE53" s="3">
        <v>45782.446585648147</v>
      </c>
      <c r="AF53" t="s">
        <v>768</v>
      </c>
      <c r="AG53" t="s">
        <v>2418</v>
      </c>
      <c r="AH53" t="b">
        <v>0</v>
      </c>
      <c r="AI53">
        <v>1</v>
      </c>
      <c r="AJ53" t="b">
        <f t="shared" si="0"/>
        <v>1</v>
      </c>
      <c r="AK53" t="b">
        <f t="shared" si="1"/>
        <v>1</v>
      </c>
      <c r="AL53" t="b">
        <f t="shared" si="2"/>
        <v>1</v>
      </c>
      <c r="AM53" t="s">
        <v>2638</v>
      </c>
      <c r="AN53">
        <v>8691</v>
      </c>
      <c r="AO53">
        <v>0.14380000000000001</v>
      </c>
      <c r="AP53" cm="1">
        <f t="array" ref="AP53">_xlfn.IFS(AL53, 3, AJ53, 2, AK53, 1, TRUE, 0)</f>
        <v>3</v>
      </c>
      <c r="AQ53">
        <f t="shared" si="3"/>
        <v>0.54155791646873919</v>
      </c>
      <c r="AR53">
        <f>_xlfn.LET(
  _xlpm.P,AN53, _xlpm.R,AO53, _xlpm.n,AI53, _xlpm.Q,AP53,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0.54155791646873919</v>
      </c>
      <c r="AS53" t="s">
        <v>2006</v>
      </c>
      <c r="AT53" t="s">
        <v>2639</v>
      </c>
      <c r="AU53" t="s">
        <v>2690</v>
      </c>
      <c r="AW53" t="s">
        <v>4</v>
      </c>
      <c r="AY53" t="s">
        <v>4</v>
      </c>
      <c r="BA53" t="s">
        <v>4</v>
      </c>
      <c r="BB53" t="s">
        <v>13</v>
      </c>
      <c r="BC53" t="s">
        <v>24</v>
      </c>
      <c r="BD53" t="s">
        <v>23</v>
      </c>
      <c r="BE53" t="s">
        <v>25</v>
      </c>
    </row>
    <row r="54" spans="1:57" x14ac:dyDescent="0.3">
      <c r="A54" t="s">
        <v>120</v>
      </c>
      <c r="B54" t="s">
        <v>255</v>
      </c>
      <c r="E54" t="s">
        <v>608</v>
      </c>
      <c r="F54" t="s">
        <v>621</v>
      </c>
      <c r="G54" t="s">
        <v>673</v>
      </c>
      <c r="H54" t="s">
        <v>769</v>
      </c>
      <c r="I54" t="s">
        <v>1039</v>
      </c>
      <c r="J54" t="s">
        <v>1318</v>
      </c>
      <c r="M54" s="2" t="s">
        <v>1585</v>
      </c>
      <c r="O54" t="s">
        <v>1943</v>
      </c>
      <c r="Q54" t="s">
        <v>4</v>
      </c>
      <c r="R54" t="s">
        <v>1944</v>
      </c>
      <c r="T54">
        <v>31955.78</v>
      </c>
      <c r="U54">
        <v>1278231</v>
      </c>
      <c r="V54">
        <v>74</v>
      </c>
      <c r="W54">
        <v>125</v>
      </c>
      <c r="Y54" t="s">
        <v>1948</v>
      </c>
      <c r="Z54" t="s">
        <v>1949</v>
      </c>
      <c r="AC54" t="s">
        <v>1950</v>
      </c>
      <c r="AD54" t="s">
        <v>2007</v>
      </c>
      <c r="AE54" s="3">
        <v>45777.406377314823</v>
      </c>
      <c r="AF54" t="s">
        <v>2312</v>
      </c>
      <c r="AG54" t="s">
        <v>2419</v>
      </c>
      <c r="AH54" t="b">
        <v>0</v>
      </c>
      <c r="AI54">
        <v>1</v>
      </c>
      <c r="AJ54" t="b">
        <f t="shared" si="0"/>
        <v>1</v>
      </c>
      <c r="AK54" t="b">
        <f t="shared" si="1"/>
        <v>1</v>
      </c>
      <c r="AL54" t="b">
        <f t="shared" si="2"/>
        <v>0</v>
      </c>
      <c r="AM54" t="s">
        <v>2638</v>
      </c>
      <c r="AN54">
        <v>8691</v>
      </c>
      <c r="AO54">
        <v>0.13969999999999999</v>
      </c>
      <c r="AP54" cm="1">
        <f t="array" ref="AP54">_xlfn.IFS(AL54, 3, AJ54, 2, AK54, 1, TRUE, 0)</f>
        <v>2</v>
      </c>
      <c r="AQ54">
        <f t="shared" si="3"/>
        <v>0.41734637800720065</v>
      </c>
      <c r="AR54">
        <f>_xlfn.LET(
  _xlpm.P,AN54, _xlpm.R,AO54, _xlpm.n,AI54, _xlpm.Q,AP54,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0.41734637800720065</v>
      </c>
      <c r="AS54" t="s">
        <v>2007</v>
      </c>
      <c r="AT54" t="s">
        <v>2639</v>
      </c>
      <c r="AU54" t="s">
        <v>2691</v>
      </c>
      <c r="AW54" t="s">
        <v>4</v>
      </c>
      <c r="AY54" t="s">
        <v>4</v>
      </c>
      <c r="BA54" t="s">
        <v>4</v>
      </c>
      <c r="BB54" t="s">
        <v>8</v>
      </c>
      <c r="BC54" t="s">
        <v>23</v>
      </c>
      <c r="BD54" t="s">
        <v>23</v>
      </c>
      <c r="BE54" t="s">
        <v>23</v>
      </c>
    </row>
    <row r="55" spans="1:57" x14ac:dyDescent="0.3">
      <c r="A55" t="s">
        <v>90</v>
      </c>
      <c r="B55" t="s">
        <v>218</v>
      </c>
      <c r="E55" t="s">
        <v>608</v>
      </c>
      <c r="G55" t="s">
        <v>673</v>
      </c>
      <c r="H55" t="s">
        <v>770</v>
      </c>
      <c r="I55" t="s">
        <v>1040</v>
      </c>
      <c r="J55" t="s">
        <v>1319</v>
      </c>
      <c r="M55" s="2" t="s">
        <v>1586</v>
      </c>
      <c r="O55" t="s">
        <v>1943</v>
      </c>
      <c r="Q55" t="s">
        <v>3</v>
      </c>
      <c r="R55" t="s">
        <v>1944</v>
      </c>
      <c r="T55">
        <v>31955.78</v>
      </c>
      <c r="U55">
        <v>1278231</v>
      </c>
      <c r="V55">
        <v>73</v>
      </c>
      <c r="W55">
        <v>129</v>
      </c>
      <c r="Y55" t="s">
        <v>1948</v>
      </c>
      <c r="Z55" t="s">
        <v>1949</v>
      </c>
      <c r="AC55" t="s">
        <v>1950</v>
      </c>
      <c r="AD55" t="s">
        <v>2008</v>
      </c>
      <c r="AE55" s="3">
        <v>45779.472384259258</v>
      </c>
      <c r="AF55" t="s">
        <v>2313</v>
      </c>
      <c r="AG55" t="s">
        <v>2420</v>
      </c>
      <c r="AH55" t="b">
        <v>0</v>
      </c>
      <c r="AI55">
        <v>1</v>
      </c>
      <c r="AJ55" t="b">
        <f t="shared" si="0"/>
        <v>1</v>
      </c>
      <c r="AK55" t="b">
        <f t="shared" si="1"/>
        <v>1</v>
      </c>
      <c r="AL55" t="b">
        <f t="shared" si="2"/>
        <v>0</v>
      </c>
      <c r="AM55" t="s">
        <v>2638</v>
      </c>
      <c r="AN55">
        <v>8691</v>
      </c>
      <c r="AO55">
        <v>0.13569999999999999</v>
      </c>
      <c r="AP55" cm="1">
        <f t="array" ref="AP55">_xlfn.IFS(AL55, 3, AJ55, 2, AK55, 1, TRUE, 0)</f>
        <v>2</v>
      </c>
      <c r="AQ55">
        <f t="shared" si="3"/>
        <v>0.41811560877643145</v>
      </c>
      <c r="AR55">
        <f>_xlfn.LET(
  _xlpm.P,AN55, _xlpm.R,AO55, _xlpm.n,AI55, _xlpm.Q,AP55,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0.41811560877643145</v>
      </c>
      <c r="AS55" t="s">
        <v>2008</v>
      </c>
      <c r="AT55" t="s">
        <v>2639</v>
      </c>
      <c r="AU55" t="s">
        <v>2692</v>
      </c>
      <c r="AW55" t="s">
        <v>3</v>
      </c>
      <c r="AY55" t="s">
        <v>2</v>
      </c>
      <c r="BA55" t="s">
        <v>4</v>
      </c>
      <c r="BB55" t="s">
        <v>10</v>
      </c>
      <c r="BC55" t="s">
        <v>25</v>
      </c>
      <c r="BD55" t="s">
        <v>29</v>
      </c>
      <c r="BE55" t="s">
        <v>31</v>
      </c>
    </row>
    <row r="56" spans="1:57" x14ac:dyDescent="0.3">
      <c r="A56" t="s">
        <v>106</v>
      </c>
      <c r="B56" t="s">
        <v>256</v>
      </c>
      <c r="E56" t="s">
        <v>608</v>
      </c>
      <c r="F56" t="s">
        <v>623</v>
      </c>
      <c r="G56" t="s">
        <v>673</v>
      </c>
      <c r="H56" t="s">
        <v>745</v>
      </c>
      <c r="I56" t="s">
        <v>1041</v>
      </c>
      <c r="J56" t="s">
        <v>1320</v>
      </c>
      <c r="M56" s="2" t="s">
        <v>1587</v>
      </c>
      <c r="O56" t="s">
        <v>1943</v>
      </c>
      <c r="Q56" t="s">
        <v>3</v>
      </c>
      <c r="R56" t="s">
        <v>1944</v>
      </c>
      <c r="T56">
        <v>31955.78</v>
      </c>
      <c r="U56">
        <v>1278231</v>
      </c>
      <c r="V56">
        <v>74</v>
      </c>
      <c r="W56">
        <v>83</v>
      </c>
      <c r="Y56" t="s">
        <v>1948</v>
      </c>
      <c r="Z56" t="s">
        <v>1949</v>
      </c>
      <c r="AC56" t="s">
        <v>1950</v>
      </c>
      <c r="AD56" t="s">
        <v>2009</v>
      </c>
      <c r="AE56" s="3">
        <v>45715.442430555559</v>
      </c>
      <c r="AF56" t="s">
        <v>745</v>
      </c>
      <c r="AG56" t="s">
        <v>2395</v>
      </c>
      <c r="AH56" t="b">
        <v>0</v>
      </c>
      <c r="AI56">
        <v>0</v>
      </c>
      <c r="AJ56" t="b">
        <f t="shared" si="0"/>
        <v>1</v>
      </c>
      <c r="AK56" t="b">
        <f t="shared" si="1"/>
        <v>1</v>
      </c>
      <c r="AL56" t="b">
        <f t="shared" si="2"/>
        <v>0</v>
      </c>
      <c r="AM56" t="s">
        <v>2638</v>
      </c>
      <c r="AN56">
        <v>8691</v>
      </c>
      <c r="AO56">
        <v>0.13170000000000001</v>
      </c>
      <c r="AP56" cm="1">
        <f t="array" ref="AP56">_xlfn.IFS(AL56, 3, AJ56, 2, AK56, 1, TRUE, 0)</f>
        <v>2</v>
      </c>
      <c r="AQ56">
        <f t="shared" si="3"/>
        <v>0.41888483954566225</v>
      </c>
      <c r="AR56">
        <f>_xlfn.LET(
  _xlpm.P,AN56, _xlpm.R,AO56, _xlpm.n,AI56, _xlpm.Q,AP56,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0.41888483954566225</v>
      </c>
      <c r="AS56" t="s">
        <v>2009</v>
      </c>
      <c r="AT56" t="s">
        <v>2639</v>
      </c>
      <c r="AU56" t="s">
        <v>2693</v>
      </c>
      <c r="AW56" t="s">
        <v>4</v>
      </c>
      <c r="AY56" t="s">
        <v>4</v>
      </c>
      <c r="BA56" t="s">
        <v>3</v>
      </c>
      <c r="BB56" t="s">
        <v>8</v>
      </c>
      <c r="BC56" t="s">
        <v>23</v>
      </c>
      <c r="BD56" t="s">
        <v>28</v>
      </c>
      <c r="BE56" t="s">
        <v>28</v>
      </c>
    </row>
    <row r="57" spans="1:57" x14ac:dyDescent="0.3">
      <c r="A57" t="s">
        <v>121</v>
      </c>
      <c r="B57" t="s">
        <v>257</v>
      </c>
      <c r="E57" t="s">
        <v>608</v>
      </c>
      <c r="G57" t="s">
        <v>673</v>
      </c>
      <c r="H57" t="s">
        <v>771</v>
      </c>
      <c r="I57" t="s">
        <v>1042</v>
      </c>
      <c r="J57" t="s">
        <v>1321</v>
      </c>
      <c r="M57" s="2" t="s">
        <v>1588</v>
      </c>
      <c r="O57" t="s">
        <v>1943</v>
      </c>
      <c r="Q57" t="s">
        <v>4</v>
      </c>
      <c r="R57" t="s">
        <v>1944</v>
      </c>
      <c r="T57">
        <v>31955.78</v>
      </c>
      <c r="U57">
        <v>1278231</v>
      </c>
      <c r="V57">
        <v>74</v>
      </c>
      <c r="W57">
        <v>76</v>
      </c>
      <c r="Y57" t="s">
        <v>1948</v>
      </c>
      <c r="Z57" t="s">
        <v>1949</v>
      </c>
      <c r="AC57" t="s">
        <v>1950</v>
      </c>
      <c r="AD57" t="s">
        <v>2010</v>
      </c>
      <c r="AE57" s="3">
        <v>45714.675752314812</v>
      </c>
      <c r="AF57" t="s">
        <v>771</v>
      </c>
      <c r="AG57" t="s">
        <v>2421</v>
      </c>
      <c r="AH57" t="b">
        <v>0</v>
      </c>
      <c r="AI57">
        <v>7</v>
      </c>
      <c r="AJ57" t="b">
        <f t="shared" si="0"/>
        <v>0</v>
      </c>
      <c r="AK57" t="b">
        <f t="shared" si="1"/>
        <v>0</v>
      </c>
      <c r="AL57" t="b">
        <f t="shared" si="2"/>
        <v>1</v>
      </c>
      <c r="AM57" t="s">
        <v>2638</v>
      </c>
      <c r="AN57">
        <v>8691</v>
      </c>
      <c r="AO57">
        <v>0.1278</v>
      </c>
      <c r="AP57" cm="1">
        <f t="array" ref="AP57">_xlfn.IFS(AL57, 3, AJ57, 2, AK57, 1, TRUE, 0)</f>
        <v>3</v>
      </c>
      <c r="AQ57">
        <f t="shared" si="3"/>
        <v>0.68766609668078571</v>
      </c>
      <c r="AR57">
        <f>_xlfn.LET(
  _xlpm.P,AN57, _xlpm.R,AO57, _xlpm.n,AI57, _xlpm.Q,AP57,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0.68766609668078571</v>
      </c>
      <c r="AS57" t="s">
        <v>2010</v>
      </c>
      <c r="AT57" t="s">
        <v>2639</v>
      </c>
      <c r="AU57" t="s">
        <v>2694</v>
      </c>
      <c r="AW57" t="s">
        <v>4</v>
      </c>
      <c r="AY57" t="s">
        <v>4</v>
      </c>
      <c r="BA57" t="s">
        <v>3</v>
      </c>
      <c r="BB57" t="s">
        <v>8</v>
      </c>
      <c r="BC57" t="s">
        <v>27</v>
      </c>
      <c r="BD57" t="s">
        <v>27</v>
      </c>
      <c r="BE57" t="s">
        <v>27</v>
      </c>
    </row>
    <row r="58" spans="1:57" x14ac:dyDescent="0.3">
      <c r="A58" t="s">
        <v>122</v>
      </c>
      <c r="B58" t="s">
        <v>258</v>
      </c>
      <c r="E58" t="s">
        <v>608</v>
      </c>
      <c r="F58" t="s">
        <v>624</v>
      </c>
      <c r="G58" t="s">
        <v>673</v>
      </c>
      <c r="H58" t="s">
        <v>772</v>
      </c>
      <c r="I58" t="s">
        <v>1043</v>
      </c>
      <c r="J58" t="s">
        <v>1322</v>
      </c>
      <c r="M58" s="2" t="s">
        <v>1589</v>
      </c>
      <c r="O58" t="s">
        <v>1943</v>
      </c>
      <c r="Q58" t="s">
        <v>3</v>
      </c>
      <c r="R58" t="s">
        <v>1944</v>
      </c>
      <c r="T58">
        <v>31955.78</v>
      </c>
      <c r="U58">
        <v>1278231</v>
      </c>
      <c r="V58">
        <v>73</v>
      </c>
      <c r="W58">
        <v>825</v>
      </c>
      <c r="Y58" t="s">
        <v>1948</v>
      </c>
      <c r="Z58" t="s">
        <v>1949</v>
      </c>
      <c r="AC58" t="s">
        <v>1950</v>
      </c>
      <c r="AD58" t="s">
        <v>2011</v>
      </c>
      <c r="AE58" s="3">
        <v>45852.478807870371</v>
      </c>
      <c r="AF58" t="s">
        <v>2314</v>
      </c>
      <c r="AG58" t="s">
        <v>2422</v>
      </c>
      <c r="AH58" t="b">
        <v>0</v>
      </c>
      <c r="AI58">
        <v>2</v>
      </c>
      <c r="AJ58" t="b">
        <f t="shared" si="0"/>
        <v>0</v>
      </c>
      <c r="AK58" t="b">
        <f t="shared" si="1"/>
        <v>0</v>
      </c>
      <c r="AL58" t="b">
        <f t="shared" si="2"/>
        <v>0</v>
      </c>
      <c r="AM58" t="s">
        <v>2638</v>
      </c>
      <c r="AN58">
        <v>8691</v>
      </c>
      <c r="AO58">
        <v>0.124</v>
      </c>
      <c r="AP58" cm="1">
        <f t="array" ref="AP58">_xlfn.IFS(AL58, 3, AJ58, 2, AK58, 1, TRUE, 0)</f>
        <v>0</v>
      </c>
      <c r="AQ58">
        <f t="shared" si="3"/>
        <v>0.346314370549058</v>
      </c>
      <c r="AR58">
        <f>_xlfn.LET(
  _xlpm.P,AN58, _xlpm.R,AO58, _xlpm.n,AI58, _xlpm.Q,AP58,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0.346314370549058</v>
      </c>
      <c r="AS58" t="s">
        <v>2011</v>
      </c>
      <c r="AT58" t="s">
        <v>2639</v>
      </c>
      <c r="AU58" t="s">
        <v>2695</v>
      </c>
      <c r="AW58" t="s">
        <v>2</v>
      </c>
      <c r="AY58" t="s">
        <v>3</v>
      </c>
      <c r="BA58" t="s">
        <v>3</v>
      </c>
      <c r="BB58" t="s">
        <v>8</v>
      </c>
      <c r="BC58" t="s">
        <v>26</v>
      </c>
      <c r="BD58" t="s">
        <v>23</v>
      </c>
      <c r="BE58" t="s">
        <v>23</v>
      </c>
    </row>
    <row r="59" spans="1:57" x14ac:dyDescent="0.3">
      <c r="A59" t="s">
        <v>96</v>
      </c>
      <c r="B59" t="s">
        <v>259</v>
      </c>
      <c r="E59" t="s">
        <v>608</v>
      </c>
      <c r="G59" t="s">
        <v>673</v>
      </c>
      <c r="H59" t="s">
        <v>773</v>
      </c>
      <c r="I59" t="s">
        <v>1044</v>
      </c>
      <c r="J59" t="s">
        <v>1282</v>
      </c>
      <c r="M59" s="2" t="s">
        <v>1590</v>
      </c>
      <c r="O59" t="s">
        <v>1943</v>
      </c>
      <c r="Q59" t="s">
        <v>3</v>
      </c>
      <c r="R59" t="s">
        <v>1944</v>
      </c>
      <c r="T59">
        <v>31955.78</v>
      </c>
      <c r="U59">
        <v>1278231</v>
      </c>
      <c r="V59">
        <v>73</v>
      </c>
      <c r="W59">
        <v>369</v>
      </c>
      <c r="Y59" t="s">
        <v>1948</v>
      </c>
      <c r="Z59" t="s">
        <v>1949</v>
      </c>
      <c r="AC59" t="s">
        <v>1950</v>
      </c>
      <c r="AD59" t="s">
        <v>2012</v>
      </c>
      <c r="AE59" s="3">
        <v>45853.700937499998</v>
      </c>
      <c r="AF59" t="s">
        <v>773</v>
      </c>
      <c r="AG59" t="s">
        <v>2423</v>
      </c>
      <c r="AH59" t="b">
        <v>0</v>
      </c>
      <c r="AI59">
        <v>4</v>
      </c>
      <c r="AJ59" t="b">
        <f t="shared" si="0"/>
        <v>1</v>
      </c>
      <c r="AK59" t="b">
        <f t="shared" si="1"/>
        <v>1</v>
      </c>
      <c r="AL59" t="b">
        <f t="shared" si="2"/>
        <v>0</v>
      </c>
      <c r="AM59" t="s">
        <v>2638</v>
      </c>
      <c r="AN59">
        <v>8691</v>
      </c>
      <c r="AO59">
        <v>0.1202</v>
      </c>
      <c r="AP59" cm="1">
        <f t="array" ref="AP59">_xlfn.IFS(AL59, 3, AJ59, 2, AK59, 1, TRUE, 0)</f>
        <v>2</v>
      </c>
      <c r="AQ59">
        <f t="shared" si="3"/>
        <v>0.52299390155245373</v>
      </c>
      <c r="AR59">
        <f>_xlfn.LET(
  _xlpm.P,AN59, _xlpm.R,AO59, _xlpm.n,AI59, _xlpm.Q,AP59,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0.52299390155245373</v>
      </c>
      <c r="AS59" t="s">
        <v>2012</v>
      </c>
      <c r="AT59" t="s">
        <v>2639</v>
      </c>
      <c r="AU59" t="s">
        <v>2696</v>
      </c>
      <c r="AW59" t="s">
        <v>2</v>
      </c>
      <c r="AY59" t="s">
        <v>4</v>
      </c>
      <c r="BA59" t="s">
        <v>4</v>
      </c>
      <c r="BB59" t="s">
        <v>10</v>
      </c>
      <c r="BC59" t="s">
        <v>26</v>
      </c>
      <c r="BD59" t="s">
        <v>25</v>
      </c>
      <c r="BE59" t="s">
        <v>26</v>
      </c>
    </row>
    <row r="60" spans="1:57" x14ac:dyDescent="0.3">
      <c r="A60" t="s">
        <v>95</v>
      </c>
      <c r="B60" t="s">
        <v>260</v>
      </c>
      <c r="E60" t="s">
        <v>608</v>
      </c>
      <c r="G60" t="s">
        <v>673</v>
      </c>
      <c r="H60" t="s">
        <v>742</v>
      </c>
      <c r="I60" t="s">
        <v>1045</v>
      </c>
      <c r="J60" t="s">
        <v>1323</v>
      </c>
      <c r="M60" s="2" t="s">
        <v>1591</v>
      </c>
      <c r="O60" t="s">
        <v>1943</v>
      </c>
      <c r="Q60" t="s">
        <v>3</v>
      </c>
      <c r="R60" t="s">
        <v>1944</v>
      </c>
      <c r="T60">
        <v>31955.78</v>
      </c>
      <c r="U60">
        <v>1278231</v>
      </c>
      <c r="V60">
        <v>74</v>
      </c>
      <c r="W60">
        <v>244</v>
      </c>
      <c r="Y60" t="s">
        <v>1948</v>
      </c>
      <c r="Z60" t="s">
        <v>1949</v>
      </c>
      <c r="AC60" t="s">
        <v>1950</v>
      </c>
      <c r="AD60" t="s">
        <v>2013</v>
      </c>
      <c r="AE60" s="3">
        <v>45723.507071759261</v>
      </c>
      <c r="AF60" t="s">
        <v>742</v>
      </c>
      <c r="AG60" t="s">
        <v>2392</v>
      </c>
      <c r="AH60" t="b">
        <v>0</v>
      </c>
      <c r="AI60">
        <v>8</v>
      </c>
      <c r="AJ60" t="b">
        <f t="shared" si="0"/>
        <v>1</v>
      </c>
      <c r="AK60" t="b">
        <f t="shared" si="1"/>
        <v>1</v>
      </c>
      <c r="AL60" t="b">
        <f t="shared" si="2"/>
        <v>1</v>
      </c>
      <c r="AM60" t="s">
        <v>2638</v>
      </c>
      <c r="AN60">
        <v>8691</v>
      </c>
      <c r="AO60">
        <v>0.11650000000000001</v>
      </c>
      <c r="AP60" cm="1">
        <f t="array" ref="AP60">_xlfn.IFS(AL60, 3, AJ60, 2, AK60, 1, TRUE, 0)</f>
        <v>3</v>
      </c>
      <c r="AQ60">
        <f t="shared" si="3"/>
        <v>0.69965420178661875</v>
      </c>
      <c r="AR60">
        <f>_xlfn.LET(
  _xlpm.P,AN60, _xlpm.R,AO60, _xlpm.n,AI60, _xlpm.Q,AP60,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0.69965420178661875</v>
      </c>
      <c r="AS60" t="s">
        <v>2013</v>
      </c>
      <c r="AT60" t="s">
        <v>2639</v>
      </c>
      <c r="AU60" t="s">
        <v>2697</v>
      </c>
      <c r="AW60" t="s">
        <v>3</v>
      </c>
      <c r="AY60" t="s">
        <v>3</v>
      </c>
      <c r="BA60" t="s">
        <v>4</v>
      </c>
      <c r="BB60" t="s">
        <v>8</v>
      </c>
      <c r="BC60" t="s">
        <v>28</v>
      </c>
      <c r="BD60" t="s">
        <v>28</v>
      </c>
      <c r="BE60" t="s">
        <v>30</v>
      </c>
    </row>
    <row r="61" spans="1:57" x14ac:dyDescent="0.3">
      <c r="A61" t="s">
        <v>95</v>
      </c>
      <c r="B61" t="s">
        <v>261</v>
      </c>
      <c r="E61" t="s">
        <v>608</v>
      </c>
      <c r="G61" t="s">
        <v>673</v>
      </c>
      <c r="H61" t="s">
        <v>774</v>
      </c>
      <c r="I61" t="s">
        <v>1046</v>
      </c>
      <c r="J61" t="s">
        <v>1293</v>
      </c>
      <c r="M61" s="2" t="s">
        <v>1592</v>
      </c>
      <c r="O61" t="s">
        <v>1943</v>
      </c>
      <c r="Q61" t="s">
        <v>4</v>
      </c>
      <c r="R61" t="s">
        <v>1944</v>
      </c>
      <c r="T61">
        <v>31955.78</v>
      </c>
      <c r="U61">
        <v>1278231</v>
      </c>
      <c r="V61">
        <v>74</v>
      </c>
      <c r="W61">
        <v>171</v>
      </c>
      <c r="Y61" t="s">
        <v>1948</v>
      </c>
      <c r="Z61" t="s">
        <v>1949</v>
      </c>
      <c r="AC61" t="s">
        <v>1950</v>
      </c>
      <c r="AD61" t="s">
        <v>2014</v>
      </c>
      <c r="AE61" s="3">
        <v>45723.420891203707</v>
      </c>
      <c r="AF61" t="s">
        <v>2315</v>
      </c>
      <c r="AG61" t="s">
        <v>2424</v>
      </c>
      <c r="AH61" t="b">
        <v>0</v>
      </c>
      <c r="AI61">
        <v>1</v>
      </c>
      <c r="AJ61" t="b">
        <f t="shared" si="0"/>
        <v>1</v>
      </c>
      <c r="AK61" t="b">
        <f t="shared" si="1"/>
        <v>1</v>
      </c>
      <c r="AL61" t="b">
        <f t="shared" si="2"/>
        <v>1</v>
      </c>
      <c r="AM61" t="s">
        <v>2638</v>
      </c>
      <c r="AN61">
        <v>651032</v>
      </c>
      <c r="AO61">
        <v>0.1128</v>
      </c>
      <c r="AP61" cm="1">
        <f t="array" ref="AP61">_xlfn.IFS(AL61, 3, AJ61, 2, AK61, 1, TRUE, 0)</f>
        <v>3</v>
      </c>
      <c r="AQ61">
        <f t="shared" si="3"/>
        <v>0.4889403116200044</v>
      </c>
      <c r="AR61">
        <f>_xlfn.LET(
  _xlpm.P,AN61, _xlpm.R,AO61, _xlpm.n,AI61, _xlpm.Q,AP61,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0.4889403116200044</v>
      </c>
      <c r="AS61" t="s">
        <v>2014</v>
      </c>
      <c r="AT61" t="s">
        <v>2639</v>
      </c>
      <c r="AU61" t="s">
        <v>2698</v>
      </c>
      <c r="AW61" t="s">
        <v>4</v>
      </c>
      <c r="AY61" t="s">
        <v>4</v>
      </c>
      <c r="BA61" t="s">
        <v>4</v>
      </c>
      <c r="BB61" t="s">
        <v>17</v>
      </c>
      <c r="BC61" t="s">
        <v>25</v>
      </c>
      <c r="BD61" t="s">
        <v>23</v>
      </c>
      <c r="BE61" t="s">
        <v>28</v>
      </c>
    </row>
    <row r="62" spans="1:57" x14ac:dyDescent="0.3">
      <c r="A62" t="s">
        <v>95</v>
      </c>
      <c r="B62" t="s">
        <v>262</v>
      </c>
      <c r="E62" t="s">
        <v>608</v>
      </c>
      <c r="G62" t="s">
        <v>673</v>
      </c>
      <c r="H62" t="s">
        <v>775</v>
      </c>
      <c r="I62" t="s">
        <v>1047</v>
      </c>
      <c r="J62" t="s">
        <v>1047</v>
      </c>
      <c r="M62" s="2" t="s">
        <v>1593</v>
      </c>
      <c r="O62" t="s">
        <v>1943</v>
      </c>
      <c r="Q62" t="s">
        <v>4</v>
      </c>
      <c r="R62" t="s">
        <v>1944</v>
      </c>
      <c r="T62">
        <v>31955.78</v>
      </c>
      <c r="U62">
        <v>1278231</v>
      </c>
      <c r="V62">
        <v>74</v>
      </c>
      <c r="W62">
        <v>23</v>
      </c>
      <c r="Y62" t="s">
        <v>1948</v>
      </c>
      <c r="Z62" t="s">
        <v>1949</v>
      </c>
      <c r="AC62" t="s">
        <v>1950</v>
      </c>
      <c r="AD62" t="s">
        <v>2015</v>
      </c>
      <c r="AE62" s="3">
        <v>45723.388032407413</v>
      </c>
      <c r="AF62" t="s">
        <v>775</v>
      </c>
      <c r="AG62" t="s">
        <v>2425</v>
      </c>
      <c r="AH62" t="b">
        <v>0</v>
      </c>
      <c r="AI62">
        <v>2</v>
      </c>
      <c r="AJ62" t="b">
        <f t="shared" si="0"/>
        <v>1</v>
      </c>
      <c r="AK62" t="b">
        <f t="shared" si="1"/>
        <v>1</v>
      </c>
      <c r="AL62" t="b">
        <f t="shared" si="2"/>
        <v>1</v>
      </c>
      <c r="AM62" t="s">
        <v>2638</v>
      </c>
      <c r="AN62">
        <v>8691</v>
      </c>
      <c r="AO62">
        <v>0.10929999999999999</v>
      </c>
      <c r="AP62" cm="1">
        <f t="array" ref="AP62">_xlfn.IFS(AL62, 3, AJ62, 2, AK62, 1, TRUE, 0)</f>
        <v>3</v>
      </c>
      <c r="AQ62">
        <f t="shared" si="3"/>
        <v>0.59914129362598101</v>
      </c>
      <c r="AR62">
        <f>_xlfn.LET(
  _xlpm.P,AN62, _xlpm.R,AO62, _xlpm.n,AI62, _xlpm.Q,AP62,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0.59914129362598101</v>
      </c>
      <c r="AS62" t="s">
        <v>2015</v>
      </c>
      <c r="AT62" t="s">
        <v>2639</v>
      </c>
      <c r="AU62" t="s">
        <v>2699</v>
      </c>
      <c r="AW62" t="s">
        <v>4</v>
      </c>
      <c r="AY62" t="s">
        <v>4</v>
      </c>
      <c r="BA62" t="s">
        <v>4</v>
      </c>
      <c r="BB62" t="s">
        <v>11</v>
      </c>
      <c r="BC62" t="s">
        <v>24</v>
      </c>
      <c r="BD62" t="s">
        <v>29</v>
      </c>
      <c r="BE62" t="s">
        <v>24</v>
      </c>
    </row>
    <row r="63" spans="1:57" x14ac:dyDescent="0.3">
      <c r="A63" t="s">
        <v>123</v>
      </c>
      <c r="B63" t="s">
        <v>263</v>
      </c>
      <c r="E63" t="s">
        <v>608</v>
      </c>
      <c r="G63" t="s">
        <v>673</v>
      </c>
      <c r="H63" t="s">
        <v>776</v>
      </c>
      <c r="I63" t="s">
        <v>1048</v>
      </c>
      <c r="J63" t="s">
        <v>1324</v>
      </c>
      <c r="M63" s="2" t="s">
        <v>1594</v>
      </c>
      <c r="O63" t="s">
        <v>1943</v>
      </c>
      <c r="Q63" t="s">
        <v>3</v>
      </c>
      <c r="R63" t="s">
        <v>1944</v>
      </c>
      <c r="T63">
        <v>31955.78</v>
      </c>
      <c r="U63">
        <v>1278231</v>
      </c>
      <c r="V63">
        <v>73</v>
      </c>
      <c r="W63">
        <v>100</v>
      </c>
      <c r="Y63" t="s">
        <v>1948</v>
      </c>
      <c r="Z63" t="s">
        <v>1949</v>
      </c>
      <c r="AC63" t="s">
        <v>1950</v>
      </c>
      <c r="AD63" t="s">
        <v>2016</v>
      </c>
      <c r="AE63" s="3">
        <v>45862.497986111113</v>
      </c>
      <c r="AF63" t="s">
        <v>776</v>
      </c>
      <c r="AG63" t="s">
        <v>2426</v>
      </c>
      <c r="AH63" t="b">
        <v>0</v>
      </c>
      <c r="AI63">
        <v>3</v>
      </c>
      <c r="AJ63" t="b">
        <f t="shared" si="0"/>
        <v>0</v>
      </c>
      <c r="AK63" t="b">
        <f t="shared" si="1"/>
        <v>0</v>
      </c>
      <c r="AL63" t="b">
        <f t="shared" si="2"/>
        <v>1</v>
      </c>
      <c r="AM63" t="s">
        <v>2638</v>
      </c>
      <c r="AN63">
        <v>8691</v>
      </c>
      <c r="AO63">
        <v>0.1057</v>
      </c>
      <c r="AP63" cm="1">
        <f t="array" ref="AP63">_xlfn.IFS(AL63, 3, AJ63, 2, AK63, 1, TRUE, 0)</f>
        <v>3</v>
      </c>
      <c r="AQ63">
        <f t="shared" si="3"/>
        <v>0.62963671641345087</v>
      </c>
      <c r="AR63">
        <f>_xlfn.LET(
  _xlpm.P,AN63, _xlpm.R,AO63, _xlpm.n,AI63, _xlpm.Q,AP63,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0.62963671641345087</v>
      </c>
      <c r="AS63" t="s">
        <v>2016</v>
      </c>
      <c r="AT63" t="s">
        <v>2639</v>
      </c>
      <c r="AU63" t="s">
        <v>2700</v>
      </c>
      <c r="AW63" t="s">
        <v>4</v>
      </c>
      <c r="AY63" t="s">
        <v>4</v>
      </c>
      <c r="BA63" t="s">
        <v>4</v>
      </c>
      <c r="BB63" t="s">
        <v>14</v>
      </c>
      <c r="BC63" t="s">
        <v>23</v>
      </c>
      <c r="BD63" t="s">
        <v>23</v>
      </c>
      <c r="BE63" t="s">
        <v>25</v>
      </c>
    </row>
    <row r="64" spans="1:57" x14ac:dyDescent="0.3">
      <c r="A64" t="s">
        <v>124</v>
      </c>
      <c r="B64" t="s">
        <v>264</v>
      </c>
      <c r="E64" t="s">
        <v>608</v>
      </c>
      <c r="G64" t="s">
        <v>673</v>
      </c>
      <c r="H64" t="s">
        <v>777</v>
      </c>
      <c r="I64" t="s">
        <v>1049</v>
      </c>
      <c r="J64" t="s">
        <v>1325</v>
      </c>
      <c r="M64" s="2" t="s">
        <v>1595</v>
      </c>
      <c r="O64" t="s">
        <v>1943</v>
      </c>
      <c r="Q64" t="s">
        <v>3</v>
      </c>
      <c r="R64" t="s">
        <v>1944</v>
      </c>
      <c r="T64">
        <v>31955.78</v>
      </c>
      <c r="U64">
        <v>1278231</v>
      </c>
      <c r="V64">
        <v>73</v>
      </c>
      <c r="W64">
        <v>157</v>
      </c>
      <c r="Y64" t="s">
        <v>1948</v>
      </c>
      <c r="Z64" t="s">
        <v>1949</v>
      </c>
      <c r="AC64" t="s">
        <v>1950</v>
      </c>
      <c r="AD64" t="s">
        <v>2017</v>
      </c>
      <c r="AE64" s="3">
        <v>45797.69804398148</v>
      </c>
      <c r="AF64" t="s">
        <v>777</v>
      </c>
      <c r="AG64" t="s">
        <v>2427</v>
      </c>
      <c r="AH64" t="b">
        <v>0</v>
      </c>
      <c r="AI64">
        <v>1</v>
      </c>
      <c r="AJ64" t="b">
        <f t="shared" si="0"/>
        <v>1</v>
      </c>
      <c r="AK64" t="b">
        <f t="shared" si="1"/>
        <v>1</v>
      </c>
      <c r="AL64" t="b">
        <f t="shared" si="2"/>
        <v>1</v>
      </c>
      <c r="AM64" t="s">
        <v>2638</v>
      </c>
      <c r="AN64">
        <v>8691</v>
      </c>
      <c r="AO64">
        <v>0.1023</v>
      </c>
      <c r="AP64" cm="1">
        <f t="array" ref="AP64">_xlfn.IFS(AL64, 3, AJ64, 2, AK64, 1, TRUE, 0)</f>
        <v>3</v>
      </c>
      <c r="AQ64">
        <f t="shared" si="3"/>
        <v>0.54953868569950837</v>
      </c>
      <c r="AR64">
        <f>_xlfn.LET(
  _xlpm.P,AN64, _xlpm.R,AO64, _xlpm.n,AI64, _xlpm.Q,AP64,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0.54953868569950837</v>
      </c>
      <c r="AS64" t="s">
        <v>2017</v>
      </c>
      <c r="AT64" t="s">
        <v>2639</v>
      </c>
      <c r="AU64" t="s">
        <v>2701</v>
      </c>
      <c r="AW64" t="s">
        <v>3</v>
      </c>
      <c r="AY64" t="s">
        <v>3</v>
      </c>
      <c r="BA64" t="s">
        <v>3</v>
      </c>
      <c r="BB64" t="s">
        <v>8</v>
      </c>
      <c r="BC64" t="s">
        <v>28</v>
      </c>
      <c r="BD64" t="s">
        <v>28</v>
      </c>
      <c r="BE64" t="s">
        <v>30</v>
      </c>
    </row>
    <row r="65" spans="1:57" x14ac:dyDescent="0.3">
      <c r="A65" t="s">
        <v>103</v>
      </c>
      <c r="B65" t="s">
        <v>265</v>
      </c>
      <c r="E65" t="s">
        <v>608</v>
      </c>
      <c r="F65" t="s">
        <v>625</v>
      </c>
      <c r="G65" t="s">
        <v>673</v>
      </c>
      <c r="H65" t="s">
        <v>778</v>
      </c>
      <c r="I65" t="s">
        <v>1050</v>
      </c>
      <c r="J65" t="s">
        <v>1326</v>
      </c>
      <c r="M65" s="2" t="s">
        <v>1596</v>
      </c>
      <c r="O65" t="s">
        <v>1943</v>
      </c>
      <c r="Q65" t="s">
        <v>3</v>
      </c>
      <c r="R65" t="s">
        <v>1944</v>
      </c>
      <c r="T65">
        <v>31955.78</v>
      </c>
      <c r="U65">
        <v>1278231</v>
      </c>
      <c r="V65">
        <v>73</v>
      </c>
      <c r="W65">
        <v>85</v>
      </c>
      <c r="Y65" t="s">
        <v>1948</v>
      </c>
      <c r="Z65" t="s">
        <v>1949</v>
      </c>
      <c r="AC65" t="s">
        <v>1950</v>
      </c>
      <c r="AD65" t="s">
        <v>2018</v>
      </c>
      <c r="AE65" s="3">
        <v>45786.439699074072</v>
      </c>
      <c r="AF65" t="s">
        <v>967</v>
      </c>
      <c r="AG65" t="s">
        <v>2428</v>
      </c>
      <c r="AH65" t="b">
        <v>0</v>
      </c>
      <c r="AI65">
        <v>1</v>
      </c>
      <c r="AJ65" t="b">
        <f t="shared" si="0"/>
        <v>1</v>
      </c>
      <c r="AK65" t="b">
        <f t="shared" si="1"/>
        <v>1</v>
      </c>
      <c r="AL65" t="b">
        <f t="shared" si="2"/>
        <v>0</v>
      </c>
      <c r="AM65" t="s">
        <v>2638</v>
      </c>
      <c r="AN65">
        <v>8691</v>
      </c>
      <c r="AO65">
        <v>9.8900000000000002E-2</v>
      </c>
      <c r="AP65" cm="1">
        <f t="array" ref="AP65">_xlfn.IFS(AL65, 3, AJ65, 2, AK65, 1, TRUE, 0)</f>
        <v>2</v>
      </c>
      <c r="AQ65">
        <f t="shared" si="3"/>
        <v>0.42519253185335454</v>
      </c>
      <c r="AR65">
        <f>_xlfn.LET(
  _xlpm.P,AN65, _xlpm.R,AO65, _xlpm.n,AI65, _xlpm.Q,AP65,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0.42519253185335454</v>
      </c>
      <c r="AS65" t="s">
        <v>2018</v>
      </c>
      <c r="AT65" t="s">
        <v>2639</v>
      </c>
      <c r="AU65" t="s">
        <v>2702</v>
      </c>
      <c r="AW65" t="s">
        <v>2</v>
      </c>
      <c r="AY65" t="s">
        <v>3</v>
      </c>
      <c r="BA65" t="s">
        <v>3</v>
      </c>
      <c r="BB65" t="s">
        <v>8</v>
      </c>
      <c r="BC65" t="s">
        <v>23</v>
      </c>
      <c r="BD65" t="s">
        <v>23</v>
      </c>
      <c r="BE65" t="s">
        <v>23</v>
      </c>
    </row>
    <row r="66" spans="1:57" x14ac:dyDescent="0.3">
      <c r="A66" t="s">
        <v>104</v>
      </c>
      <c r="B66" t="s">
        <v>266</v>
      </c>
      <c r="E66" t="s">
        <v>608</v>
      </c>
      <c r="G66" t="s">
        <v>673</v>
      </c>
      <c r="H66" t="s">
        <v>779</v>
      </c>
      <c r="I66" t="s">
        <v>1051</v>
      </c>
      <c r="J66" t="s">
        <v>1327</v>
      </c>
      <c r="M66" s="2" t="s">
        <v>1597</v>
      </c>
      <c r="O66" t="s">
        <v>1943</v>
      </c>
      <c r="Q66" t="s">
        <v>4</v>
      </c>
      <c r="R66" t="s">
        <v>1944</v>
      </c>
      <c r="T66">
        <v>31955.78</v>
      </c>
      <c r="U66">
        <v>1278231</v>
      </c>
      <c r="V66">
        <v>73</v>
      </c>
      <c r="W66">
        <v>111</v>
      </c>
      <c r="Y66" t="s">
        <v>1948</v>
      </c>
      <c r="Z66" t="s">
        <v>1949</v>
      </c>
      <c r="AC66" t="s">
        <v>1950</v>
      </c>
      <c r="AD66" t="s">
        <v>2019</v>
      </c>
      <c r="AE66" s="3">
        <v>45790.445983796293</v>
      </c>
      <c r="AF66" t="s">
        <v>779</v>
      </c>
      <c r="AG66" t="s">
        <v>2429</v>
      </c>
      <c r="AH66" t="b">
        <v>0</v>
      </c>
      <c r="AI66">
        <v>4</v>
      </c>
      <c r="AJ66" t="b">
        <f t="shared" si="0"/>
        <v>0</v>
      </c>
      <c r="AK66" t="b">
        <f t="shared" si="1"/>
        <v>0</v>
      </c>
      <c r="AL66" t="b">
        <f t="shared" si="2"/>
        <v>1</v>
      </c>
      <c r="AM66" t="s">
        <v>2638</v>
      </c>
      <c r="AN66">
        <v>8691</v>
      </c>
      <c r="AO66">
        <v>9.5500000000000002E-2</v>
      </c>
      <c r="AP66" cm="1">
        <f t="array" ref="AP66">_xlfn.IFS(AL66, 3, AJ66, 2, AK66, 1, TRUE, 0)</f>
        <v>3</v>
      </c>
      <c r="AQ66">
        <f t="shared" si="3"/>
        <v>0.65274390155245376</v>
      </c>
      <c r="AR66">
        <f>_xlfn.LET(
  _xlpm.P,AN66, _xlpm.R,AO66, _xlpm.n,AI66, _xlpm.Q,AP66,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0.65274390155245376</v>
      </c>
      <c r="AS66" t="s">
        <v>2019</v>
      </c>
      <c r="AT66" t="s">
        <v>2639</v>
      </c>
      <c r="AU66" t="s">
        <v>2703</v>
      </c>
      <c r="AW66" t="s">
        <v>3</v>
      </c>
      <c r="AY66" t="s">
        <v>4</v>
      </c>
      <c r="BA66" t="s">
        <v>4</v>
      </c>
      <c r="BB66" t="s">
        <v>15</v>
      </c>
      <c r="BC66" t="s">
        <v>23</v>
      </c>
      <c r="BD66" t="s">
        <v>29</v>
      </c>
      <c r="BE66" t="s">
        <v>23</v>
      </c>
    </row>
    <row r="67" spans="1:57" x14ac:dyDescent="0.3">
      <c r="A67" t="s">
        <v>125</v>
      </c>
      <c r="B67" t="s">
        <v>267</v>
      </c>
      <c r="E67" t="s">
        <v>608</v>
      </c>
      <c r="F67" t="s">
        <v>620</v>
      </c>
      <c r="G67" t="s">
        <v>673</v>
      </c>
      <c r="H67" t="s">
        <v>780</v>
      </c>
      <c r="I67" t="s">
        <v>1052</v>
      </c>
      <c r="J67" t="s">
        <v>1328</v>
      </c>
      <c r="M67" s="2" t="s">
        <v>1598</v>
      </c>
      <c r="O67" t="s">
        <v>1943</v>
      </c>
      <c r="Q67" t="s">
        <v>2</v>
      </c>
      <c r="R67" t="s">
        <v>1944</v>
      </c>
      <c r="T67">
        <v>31955.78</v>
      </c>
      <c r="U67">
        <v>1278231</v>
      </c>
      <c r="V67">
        <v>73</v>
      </c>
      <c r="W67">
        <v>170</v>
      </c>
      <c r="Y67" t="s">
        <v>1948</v>
      </c>
      <c r="Z67" t="s">
        <v>1949</v>
      </c>
      <c r="AC67" t="s">
        <v>1950</v>
      </c>
      <c r="AD67" t="s">
        <v>2020</v>
      </c>
      <c r="AE67" s="3">
        <v>45785.745891203696</v>
      </c>
      <c r="AF67" t="s">
        <v>780</v>
      </c>
      <c r="AG67" t="s">
        <v>2430</v>
      </c>
      <c r="AH67" t="b">
        <v>0</v>
      </c>
      <c r="AI67">
        <v>2</v>
      </c>
      <c r="AJ67" t="b">
        <f t="shared" ref="AJ67:AJ130" si="4">OR(
  ISNUMBER(SEARCH("Artea",_xlfn.TEXTJOIN(" ",,_xlfn.TAKE(_xlfn.TEXTSPLIT(AD67," "),100)))),
  ISNUMBER(SEARCH("Šiaul",_xlfn.TEXTJOIN(" ",,_xlfn.TAKE(_xlfn.TEXTSPLIT(AD67," "),100))))
)</f>
        <v>1</v>
      </c>
      <c r="AK67" t="b">
        <f t="shared" ref="AK67:AK130" si="5">OR(
  ISNUMBER(SEARCH("Artea",_xlfn.TEXTJOIN(" ",,_xlfn.TAKE(_xlfn.TEXTSPLIT(AD67," "),200)))),
  ISNUMBER(SEARCH("Šiaul",_xlfn.TEXTJOIN(" ",,_xlfn.TAKE(_xlfn.TEXTSPLIT(AD67," "),200))))
)</f>
        <v>1</v>
      </c>
      <c r="AL67" t="b">
        <f t="shared" ref="AL67:AL130" si="6">OR(ISNUMBER(SEARCH("Artea",AF67)),ISNUMBER(SEARCH("Šiaul",AF67)))</f>
        <v>0</v>
      </c>
      <c r="AM67" t="s">
        <v>2638</v>
      </c>
      <c r="AN67">
        <v>8691</v>
      </c>
      <c r="AO67">
        <v>9.2200000000000004E-2</v>
      </c>
      <c r="AP67" cm="1">
        <f t="array" ref="AP67">_xlfn.IFS(AL67, 3, AJ67, 2, AK67, 1, TRUE, 0)</f>
        <v>2</v>
      </c>
      <c r="AQ67">
        <f t="shared" ref="AQ67:AQ130" si="7">AR67</f>
        <v>0.47742975516444258</v>
      </c>
      <c r="AR67">
        <f>_xlfn.LET(
  _xlpm.P,AN67, _xlpm.R,AO67, _xlpm.n,AI67, _xlpm.Q,AP67,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0.47742975516444258</v>
      </c>
      <c r="AS67" t="s">
        <v>2020</v>
      </c>
      <c r="AT67" t="s">
        <v>2639</v>
      </c>
      <c r="AU67" t="s">
        <v>2704</v>
      </c>
      <c r="AW67" t="s">
        <v>2</v>
      </c>
      <c r="AY67" t="s">
        <v>2</v>
      </c>
      <c r="BA67" t="s">
        <v>4</v>
      </c>
      <c r="BB67" t="s">
        <v>18</v>
      </c>
      <c r="BC67" t="s">
        <v>30</v>
      </c>
      <c r="BD67" t="s">
        <v>25</v>
      </c>
      <c r="BE67" t="s">
        <v>29</v>
      </c>
    </row>
    <row r="68" spans="1:57" x14ac:dyDescent="0.3">
      <c r="A68" t="s">
        <v>100</v>
      </c>
      <c r="B68" t="s">
        <v>268</v>
      </c>
      <c r="E68" t="s">
        <v>608</v>
      </c>
      <c r="G68" t="s">
        <v>673</v>
      </c>
      <c r="H68" t="s">
        <v>781</v>
      </c>
      <c r="I68" t="s">
        <v>1053</v>
      </c>
      <c r="J68" t="s">
        <v>1329</v>
      </c>
      <c r="M68" s="2" t="s">
        <v>1599</v>
      </c>
      <c r="O68" t="s">
        <v>1943</v>
      </c>
      <c r="Q68" t="s">
        <v>3</v>
      </c>
      <c r="R68" t="s">
        <v>1944</v>
      </c>
      <c r="T68">
        <v>31955.78</v>
      </c>
      <c r="U68">
        <v>1278231</v>
      </c>
      <c r="V68">
        <v>74</v>
      </c>
      <c r="W68">
        <v>56</v>
      </c>
      <c r="Y68" t="s">
        <v>1948</v>
      </c>
      <c r="Z68" t="s">
        <v>1949</v>
      </c>
      <c r="AC68" t="s">
        <v>1950</v>
      </c>
      <c r="AD68" t="s">
        <v>2021</v>
      </c>
      <c r="AE68" s="3">
        <v>45757.451504629629</v>
      </c>
      <c r="AF68" t="s">
        <v>781</v>
      </c>
      <c r="AG68" t="s">
        <v>2431</v>
      </c>
      <c r="AH68" t="b">
        <v>0</v>
      </c>
      <c r="AI68">
        <v>1</v>
      </c>
      <c r="AJ68" t="b">
        <f t="shared" si="4"/>
        <v>1</v>
      </c>
      <c r="AK68" t="b">
        <f t="shared" si="5"/>
        <v>1</v>
      </c>
      <c r="AL68" t="b">
        <f t="shared" si="6"/>
        <v>1</v>
      </c>
      <c r="AM68" t="s">
        <v>2638</v>
      </c>
      <c r="AN68">
        <v>8691</v>
      </c>
      <c r="AO68">
        <v>8.8900000000000007E-2</v>
      </c>
      <c r="AP68" cm="1">
        <f t="array" ref="AP68">_xlfn.IFS(AL68, 3, AJ68, 2, AK68, 1, TRUE, 0)</f>
        <v>3</v>
      </c>
      <c r="AQ68">
        <f t="shared" si="7"/>
        <v>0.5521156087764314</v>
      </c>
      <c r="AR68">
        <f>_xlfn.LET(
  _xlpm.P,AN68, _xlpm.R,AO68, _xlpm.n,AI68, _xlpm.Q,AP68,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0.5521156087764314</v>
      </c>
      <c r="AS68" t="s">
        <v>2021</v>
      </c>
      <c r="AT68" t="s">
        <v>2639</v>
      </c>
      <c r="AU68" t="s">
        <v>2705</v>
      </c>
      <c r="AW68" t="s">
        <v>4</v>
      </c>
      <c r="AY68" t="s">
        <v>3</v>
      </c>
      <c r="BA68" t="s">
        <v>3</v>
      </c>
      <c r="BB68" t="s">
        <v>8</v>
      </c>
      <c r="BC68" t="s">
        <v>28</v>
      </c>
      <c r="BD68" t="s">
        <v>29</v>
      </c>
      <c r="BE68" t="s">
        <v>25</v>
      </c>
    </row>
    <row r="69" spans="1:57" x14ac:dyDescent="0.3">
      <c r="A69" t="s">
        <v>99</v>
      </c>
      <c r="B69" t="s">
        <v>269</v>
      </c>
      <c r="E69" t="s">
        <v>608</v>
      </c>
      <c r="G69" t="s">
        <v>673</v>
      </c>
      <c r="H69" t="s">
        <v>782</v>
      </c>
      <c r="I69" t="s">
        <v>1002</v>
      </c>
      <c r="J69" t="s">
        <v>1330</v>
      </c>
      <c r="M69" s="2" t="s">
        <v>1600</v>
      </c>
      <c r="O69" t="s">
        <v>1943</v>
      </c>
      <c r="Q69" t="s">
        <v>4</v>
      </c>
      <c r="R69" t="s">
        <v>1944</v>
      </c>
      <c r="T69">
        <v>31955.78</v>
      </c>
      <c r="U69">
        <v>1278231</v>
      </c>
      <c r="V69">
        <v>74</v>
      </c>
      <c r="W69">
        <v>537</v>
      </c>
      <c r="Y69" t="s">
        <v>1948</v>
      </c>
      <c r="Z69" t="s">
        <v>1949</v>
      </c>
      <c r="AC69" t="s">
        <v>1950</v>
      </c>
      <c r="AD69" t="s">
        <v>2022</v>
      </c>
      <c r="AE69" s="3">
        <v>45755.483611111107</v>
      </c>
      <c r="AF69" t="s">
        <v>782</v>
      </c>
      <c r="AG69" t="s">
        <v>2432</v>
      </c>
      <c r="AH69" t="b">
        <v>0</v>
      </c>
      <c r="AI69">
        <v>1</v>
      </c>
      <c r="AJ69" t="b">
        <f t="shared" si="4"/>
        <v>1</v>
      </c>
      <c r="AK69" t="b">
        <f t="shared" si="5"/>
        <v>1</v>
      </c>
      <c r="AL69" t="b">
        <f t="shared" si="6"/>
        <v>0</v>
      </c>
      <c r="AM69" t="s">
        <v>2638</v>
      </c>
      <c r="AN69">
        <v>8691</v>
      </c>
      <c r="AO69">
        <v>8.5699999999999998E-2</v>
      </c>
      <c r="AP69" cm="1">
        <f t="array" ref="AP69">_xlfn.IFS(AL69, 3, AJ69, 2, AK69, 1, TRUE, 0)</f>
        <v>2</v>
      </c>
      <c r="AQ69">
        <f t="shared" si="7"/>
        <v>0.42773099339181608</v>
      </c>
      <c r="AR69">
        <f>_xlfn.LET(
  _xlpm.P,AN69, _xlpm.R,AO69, _xlpm.n,AI69, _xlpm.Q,AP69,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0.42773099339181608</v>
      </c>
      <c r="AS69" t="s">
        <v>2022</v>
      </c>
      <c r="AT69" t="s">
        <v>2639</v>
      </c>
      <c r="AU69" t="s">
        <v>2706</v>
      </c>
      <c r="AW69" t="s">
        <v>4</v>
      </c>
      <c r="AY69" t="s">
        <v>3</v>
      </c>
      <c r="BA69" t="s">
        <v>4</v>
      </c>
      <c r="BB69" t="s">
        <v>9</v>
      </c>
      <c r="BC69" t="s">
        <v>30</v>
      </c>
      <c r="BD69" t="s">
        <v>30</v>
      </c>
      <c r="BE69" t="s">
        <v>30</v>
      </c>
    </row>
    <row r="70" spans="1:57" x14ac:dyDescent="0.3">
      <c r="A70" t="s">
        <v>126</v>
      </c>
      <c r="B70" t="s">
        <v>270</v>
      </c>
      <c r="E70" t="s">
        <v>608</v>
      </c>
      <c r="F70" t="s">
        <v>626</v>
      </c>
      <c r="G70" t="s">
        <v>673</v>
      </c>
      <c r="H70" t="s">
        <v>783</v>
      </c>
      <c r="I70" t="s">
        <v>1054</v>
      </c>
      <c r="J70" t="s">
        <v>1331</v>
      </c>
      <c r="M70" s="2" t="s">
        <v>1601</v>
      </c>
      <c r="O70" t="s">
        <v>1943</v>
      </c>
      <c r="Q70" t="s">
        <v>2</v>
      </c>
      <c r="R70" t="s">
        <v>1944</v>
      </c>
      <c r="T70">
        <v>31955.78</v>
      </c>
      <c r="U70">
        <v>1278231</v>
      </c>
      <c r="V70">
        <v>74</v>
      </c>
      <c r="W70">
        <v>1782</v>
      </c>
      <c r="Y70" t="s">
        <v>1948</v>
      </c>
      <c r="Z70" t="s">
        <v>1949</v>
      </c>
      <c r="AC70" t="s">
        <v>1950</v>
      </c>
      <c r="AD70" t="s">
        <v>2023</v>
      </c>
      <c r="AE70" s="3">
        <v>45763.694409722222</v>
      </c>
      <c r="AF70" t="s">
        <v>2316</v>
      </c>
      <c r="AG70" t="s">
        <v>2433</v>
      </c>
      <c r="AH70" t="b">
        <v>0</v>
      </c>
      <c r="AI70">
        <v>1</v>
      </c>
      <c r="AJ70" t="b">
        <f t="shared" si="4"/>
        <v>1</v>
      </c>
      <c r="AK70" t="b">
        <f t="shared" si="5"/>
        <v>1</v>
      </c>
      <c r="AL70" t="b">
        <f t="shared" si="6"/>
        <v>0</v>
      </c>
      <c r="AM70" t="s">
        <v>2638</v>
      </c>
      <c r="AN70">
        <v>8691</v>
      </c>
      <c r="AO70">
        <v>8.2599999999999993E-2</v>
      </c>
      <c r="AP70" cm="1">
        <f t="array" ref="AP70">_xlfn.IFS(AL70, 3, AJ70, 2, AK70, 1, TRUE, 0)</f>
        <v>2</v>
      </c>
      <c r="AQ70">
        <f t="shared" si="7"/>
        <v>0.42832714723796994</v>
      </c>
      <c r="AR70">
        <f>_xlfn.LET(
  _xlpm.P,AN70, _xlpm.R,AO70, _xlpm.n,AI70, _xlpm.Q,AP70,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0.42832714723796994</v>
      </c>
      <c r="AS70" t="s">
        <v>2023</v>
      </c>
      <c r="AT70" t="s">
        <v>2639</v>
      </c>
      <c r="AU70" t="s">
        <v>2707</v>
      </c>
      <c r="AW70" t="s">
        <v>2</v>
      </c>
      <c r="AY70" t="s">
        <v>2</v>
      </c>
      <c r="BA70" t="s">
        <v>2</v>
      </c>
      <c r="BB70" t="s">
        <v>8</v>
      </c>
      <c r="BC70" t="s">
        <v>30</v>
      </c>
      <c r="BD70" t="s">
        <v>23</v>
      </c>
      <c r="BE70" t="s">
        <v>27</v>
      </c>
    </row>
    <row r="71" spans="1:57" x14ac:dyDescent="0.3">
      <c r="A71" t="s">
        <v>127</v>
      </c>
      <c r="B71" t="s">
        <v>271</v>
      </c>
      <c r="E71" t="s">
        <v>608</v>
      </c>
      <c r="G71" t="s">
        <v>673</v>
      </c>
      <c r="H71" t="s">
        <v>784</v>
      </c>
      <c r="I71" t="s">
        <v>1055</v>
      </c>
      <c r="J71" t="s">
        <v>1332</v>
      </c>
      <c r="M71" s="2" t="s">
        <v>1602</v>
      </c>
      <c r="O71" t="s">
        <v>1943</v>
      </c>
      <c r="Q71" t="s">
        <v>4</v>
      </c>
      <c r="R71" t="s">
        <v>1944</v>
      </c>
      <c r="T71">
        <v>31955.78</v>
      </c>
      <c r="U71">
        <v>1278231</v>
      </c>
      <c r="V71">
        <v>74</v>
      </c>
      <c r="W71">
        <v>1054</v>
      </c>
      <c r="Y71" t="s">
        <v>1948</v>
      </c>
      <c r="Z71" t="s">
        <v>1949</v>
      </c>
      <c r="AC71" t="s">
        <v>1950</v>
      </c>
      <c r="AD71" t="s">
        <v>2024</v>
      </c>
      <c r="AE71" s="3">
        <v>45750.477731481478</v>
      </c>
      <c r="AF71" t="s">
        <v>784</v>
      </c>
      <c r="AG71" t="s">
        <v>2434</v>
      </c>
      <c r="AH71" t="b">
        <v>0</v>
      </c>
      <c r="AI71">
        <v>5</v>
      </c>
      <c r="AJ71" t="b">
        <f t="shared" si="4"/>
        <v>1</v>
      </c>
      <c r="AK71" t="b">
        <f t="shared" si="5"/>
        <v>1</v>
      </c>
      <c r="AL71" t="b">
        <f t="shared" si="6"/>
        <v>0</v>
      </c>
      <c r="AM71" t="s">
        <v>2638</v>
      </c>
      <c r="AN71">
        <v>8691</v>
      </c>
      <c r="AO71">
        <v>7.9399999999999998E-2</v>
      </c>
      <c r="AP71" cm="1">
        <f t="array" ref="AP71">_xlfn.IFS(AL71, 3, AJ71, 2, AK71, 1, TRUE, 0)</f>
        <v>2</v>
      </c>
      <c r="AQ71">
        <f t="shared" si="7"/>
        <v>0.54724189321293937</v>
      </c>
      <c r="AR71">
        <f>_xlfn.LET(
  _xlpm.P,AN71, _xlpm.R,AO71, _xlpm.n,AI71, _xlpm.Q,AP71,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0.54724189321293937</v>
      </c>
      <c r="AS71" t="s">
        <v>2024</v>
      </c>
      <c r="AT71" t="s">
        <v>2639</v>
      </c>
      <c r="AU71" t="s">
        <v>2708</v>
      </c>
      <c r="AW71" t="s">
        <v>4</v>
      </c>
      <c r="AY71" t="s">
        <v>2</v>
      </c>
      <c r="BA71" t="s">
        <v>4</v>
      </c>
      <c r="BB71" t="s">
        <v>9</v>
      </c>
      <c r="BC71" t="s">
        <v>28</v>
      </c>
      <c r="BD71" t="s">
        <v>28</v>
      </c>
      <c r="BE71" t="s">
        <v>31</v>
      </c>
    </row>
    <row r="72" spans="1:57" x14ac:dyDescent="0.3">
      <c r="A72" t="s">
        <v>128</v>
      </c>
      <c r="B72" t="s">
        <v>272</v>
      </c>
      <c r="E72" t="s">
        <v>608</v>
      </c>
      <c r="G72" t="s">
        <v>673</v>
      </c>
      <c r="H72" t="s">
        <v>785</v>
      </c>
      <c r="I72" t="s">
        <v>1056</v>
      </c>
      <c r="M72" s="2" t="s">
        <v>1603</v>
      </c>
      <c r="O72" t="s">
        <v>1943</v>
      </c>
      <c r="Q72" t="s">
        <v>3</v>
      </c>
      <c r="R72" t="s">
        <v>1944</v>
      </c>
      <c r="T72">
        <v>31955.78</v>
      </c>
      <c r="U72">
        <v>1278231</v>
      </c>
      <c r="V72">
        <v>74</v>
      </c>
      <c r="W72">
        <v>45</v>
      </c>
      <c r="Y72" t="s">
        <v>1948</v>
      </c>
      <c r="Z72" t="s">
        <v>1949</v>
      </c>
      <c r="AC72" t="s">
        <v>1950</v>
      </c>
      <c r="AD72" t="s">
        <v>2025</v>
      </c>
      <c r="AE72" s="3">
        <v>45771.68340277778</v>
      </c>
      <c r="AF72" t="s">
        <v>785</v>
      </c>
      <c r="AG72" t="s">
        <v>2435</v>
      </c>
      <c r="AH72" t="b">
        <v>0</v>
      </c>
      <c r="AI72">
        <v>1</v>
      </c>
      <c r="AJ72" t="b">
        <f t="shared" si="4"/>
        <v>0</v>
      </c>
      <c r="AK72" t="b">
        <f t="shared" si="5"/>
        <v>0</v>
      </c>
      <c r="AL72" t="b">
        <f t="shared" si="6"/>
        <v>1</v>
      </c>
      <c r="AM72" t="s">
        <v>2638</v>
      </c>
      <c r="AN72">
        <v>651032</v>
      </c>
      <c r="AO72">
        <v>7.6399999999999996E-2</v>
      </c>
      <c r="AP72" cm="1">
        <f t="array" ref="AP72">_xlfn.IFS(AL72, 3, AJ72, 2, AK72, 1, TRUE, 0)</f>
        <v>3</v>
      </c>
      <c r="AQ72">
        <f t="shared" si="7"/>
        <v>0.4959403116200044</v>
      </c>
      <c r="AR72">
        <f>_xlfn.LET(
  _xlpm.P,AN72, _xlpm.R,AO72, _xlpm.n,AI72, _xlpm.Q,AP72,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0.4959403116200044</v>
      </c>
      <c r="AS72" t="s">
        <v>2025</v>
      </c>
      <c r="AT72" t="s">
        <v>2639</v>
      </c>
      <c r="AU72" t="s">
        <v>2709</v>
      </c>
      <c r="AW72" t="s">
        <v>3</v>
      </c>
      <c r="AY72" t="s">
        <v>3</v>
      </c>
      <c r="BA72" t="s">
        <v>4</v>
      </c>
      <c r="BB72" t="s">
        <v>8</v>
      </c>
      <c r="BC72" t="s">
        <v>28</v>
      </c>
      <c r="BD72" t="s">
        <v>25</v>
      </c>
      <c r="BE72" t="s">
        <v>27</v>
      </c>
    </row>
    <row r="73" spans="1:57" x14ac:dyDescent="0.3">
      <c r="A73" t="s">
        <v>129</v>
      </c>
      <c r="B73" t="s">
        <v>273</v>
      </c>
      <c r="E73" t="s">
        <v>608</v>
      </c>
      <c r="G73" t="s">
        <v>673</v>
      </c>
      <c r="H73" t="s">
        <v>786</v>
      </c>
      <c r="I73" t="s">
        <v>1057</v>
      </c>
      <c r="J73" t="s">
        <v>1333</v>
      </c>
      <c r="M73" s="2" t="s">
        <v>1604</v>
      </c>
      <c r="O73" t="s">
        <v>1943</v>
      </c>
      <c r="Q73" t="s">
        <v>4</v>
      </c>
      <c r="R73" t="s">
        <v>1944</v>
      </c>
      <c r="T73">
        <v>31955.78</v>
      </c>
      <c r="U73">
        <v>1278231</v>
      </c>
      <c r="V73">
        <v>73</v>
      </c>
      <c r="W73">
        <v>524</v>
      </c>
      <c r="Y73" t="s">
        <v>1948</v>
      </c>
      <c r="Z73" t="s">
        <v>1949</v>
      </c>
      <c r="AC73" t="s">
        <v>1950</v>
      </c>
      <c r="AD73" t="s">
        <v>2026</v>
      </c>
      <c r="AE73" s="3">
        <v>45818.366006944438</v>
      </c>
      <c r="AF73" t="s">
        <v>2317</v>
      </c>
      <c r="AG73" t="s">
        <v>2436</v>
      </c>
      <c r="AH73" t="b">
        <v>0</v>
      </c>
      <c r="AI73">
        <v>2</v>
      </c>
      <c r="AJ73" t="b">
        <f t="shared" si="4"/>
        <v>1</v>
      </c>
      <c r="AK73" t="b">
        <f t="shared" si="5"/>
        <v>1</v>
      </c>
      <c r="AL73" t="b">
        <f t="shared" si="6"/>
        <v>0</v>
      </c>
      <c r="AM73" t="s">
        <v>2638</v>
      </c>
      <c r="AN73">
        <v>8691</v>
      </c>
      <c r="AO73">
        <v>7.3300000000000004E-2</v>
      </c>
      <c r="AP73" cm="1">
        <f t="array" ref="AP73">_xlfn.IFS(AL73, 3, AJ73, 2, AK73, 1, TRUE, 0)</f>
        <v>2</v>
      </c>
      <c r="AQ73">
        <f t="shared" si="7"/>
        <v>0.48106437054905798</v>
      </c>
      <c r="AR73">
        <f>_xlfn.LET(
  _xlpm.P,AN73, _xlpm.R,AO73, _xlpm.n,AI73, _xlpm.Q,AP73,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0.48106437054905798</v>
      </c>
      <c r="AS73" t="s">
        <v>2026</v>
      </c>
      <c r="AT73" t="s">
        <v>2639</v>
      </c>
      <c r="AU73" t="s">
        <v>2710</v>
      </c>
      <c r="AW73" t="s">
        <v>4</v>
      </c>
      <c r="AY73" t="s">
        <v>4</v>
      </c>
      <c r="BA73" t="s">
        <v>3</v>
      </c>
      <c r="BB73" t="s">
        <v>10</v>
      </c>
      <c r="BC73" t="s">
        <v>25</v>
      </c>
      <c r="BD73" t="s">
        <v>31</v>
      </c>
      <c r="BE73" t="s">
        <v>23</v>
      </c>
    </row>
    <row r="74" spans="1:57" x14ac:dyDescent="0.3">
      <c r="A74" t="s">
        <v>130</v>
      </c>
      <c r="B74" t="s">
        <v>274</v>
      </c>
      <c r="E74" t="s">
        <v>608</v>
      </c>
      <c r="G74" t="s">
        <v>673</v>
      </c>
      <c r="H74" t="s">
        <v>787</v>
      </c>
      <c r="I74" t="s">
        <v>1058</v>
      </c>
      <c r="J74" t="s">
        <v>1334</v>
      </c>
      <c r="M74" s="2" t="s">
        <v>1605</v>
      </c>
      <c r="O74" t="s">
        <v>1943</v>
      </c>
      <c r="Q74" t="s">
        <v>4</v>
      </c>
      <c r="R74" t="s">
        <v>1944</v>
      </c>
      <c r="T74">
        <v>31955.78</v>
      </c>
      <c r="U74">
        <v>1278231</v>
      </c>
      <c r="V74">
        <v>73</v>
      </c>
      <c r="W74">
        <v>81</v>
      </c>
      <c r="Y74" t="s">
        <v>1948</v>
      </c>
      <c r="Z74" t="s">
        <v>1949</v>
      </c>
      <c r="AC74" t="s">
        <v>1950</v>
      </c>
      <c r="AD74" t="s">
        <v>2027</v>
      </c>
      <c r="AE74" s="3">
        <v>45819.473680555559</v>
      </c>
      <c r="AF74" t="s">
        <v>787</v>
      </c>
      <c r="AG74" t="s">
        <v>2437</v>
      </c>
      <c r="AH74" t="b">
        <v>0</v>
      </c>
      <c r="AI74">
        <v>2</v>
      </c>
      <c r="AJ74" t="b">
        <f t="shared" si="4"/>
        <v>0</v>
      </c>
      <c r="AK74" t="b">
        <f t="shared" si="5"/>
        <v>0</v>
      </c>
      <c r="AL74" t="b">
        <f t="shared" si="6"/>
        <v>1</v>
      </c>
      <c r="AM74" t="s">
        <v>2638</v>
      </c>
      <c r="AN74">
        <v>8691</v>
      </c>
      <c r="AO74">
        <v>7.0300000000000001E-2</v>
      </c>
      <c r="AP74" cm="1">
        <f t="array" ref="AP74">_xlfn.IFS(AL74, 3, AJ74, 2, AK74, 1, TRUE, 0)</f>
        <v>3</v>
      </c>
      <c r="AQ74">
        <f t="shared" si="7"/>
        <v>0.60664129362598107</v>
      </c>
      <c r="AR74">
        <f>_xlfn.LET(
  _xlpm.P,AN74, _xlpm.R,AO74, _xlpm.n,AI74, _xlpm.Q,AP74,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0.60664129362598107</v>
      </c>
      <c r="AS74" t="s">
        <v>2027</v>
      </c>
      <c r="AT74" t="s">
        <v>2639</v>
      </c>
      <c r="AU74" t="s">
        <v>2711</v>
      </c>
      <c r="AW74" t="s">
        <v>4</v>
      </c>
      <c r="AY74" t="s">
        <v>3</v>
      </c>
      <c r="BA74" t="s">
        <v>4</v>
      </c>
      <c r="BB74" t="s">
        <v>17</v>
      </c>
      <c r="BC74" t="s">
        <v>28</v>
      </c>
      <c r="BD74" t="s">
        <v>24</v>
      </c>
      <c r="BE74" t="s">
        <v>25</v>
      </c>
    </row>
    <row r="75" spans="1:57" x14ac:dyDescent="0.3">
      <c r="A75" t="s">
        <v>105</v>
      </c>
      <c r="B75" t="s">
        <v>275</v>
      </c>
      <c r="E75" t="s">
        <v>608</v>
      </c>
      <c r="G75" t="s">
        <v>673</v>
      </c>
      <c r="H75" t="s">
        <v>741</v>
      </c>
      <c r="I75" t="s">
        <v>1059</v>
      </c>
      <c r="J75" t="s">
        <v>1335</v>
      </c>
      <c r="M75" s="2" t="s">
        <v>1606</v>
      </c>
      <c r="O75" t="s">
        <v>1943</v>
      </c>
      <c r="Q75" t="s">
        <v>3</v>
      </c>
      <c r="R75" t="s">
        <v>1944</v>
      </c>
      <c r="T75">
        <v>31955.78</v>
      </c>
      <c r="U75">
        <v>1278231</v>
      </c>
      <c r="V75">
        <v>74</v>
      </c>
      <c r="W75">
        <v>76</v>
      </c>
      <c r="Y75" t="s">
        <v>1948</v>
      </c>
      <c r="Z75" t="s">
        <v>1949</v>
      </c>
      <c r="AC75" t="s">
        <v>1950</v>
      </c>
      <c r="AD75" t="s">
        <v>2028</v>
      </c>
      <c r="AE75" s="3">
        <v>45775.737500000003</v>
      </c>
      <c r="AF75" t="s">
        <v>741</v>
      </c>
      <c r="AG75" t="s">
        <v>2391</v>
      </c>
      <c r="AH75" t="b">
        <v>0</v>
      </c>
      <c r="AI75">
        <v>7</v>
      </c>
      <c r="AJ75" t="b">
        <f t="shared" si="4"/>
        <v>1</v>
      </c>
      <c r="AK75" t="b">
        <f t="shared" si="5"/>
        <v>1</v>
      </c>
      <c r="AL75" t="b">
        <f t="shared" si="6"/>
        <v>1</v>
      </c>
      <c r="AM75" t="s">
        <v>2638</v>
      </c>
      <c r="AN75">
        <v>8691</v>
      </c>
      <c r="AO75">
        <v>6.7400000000000002E-2</v>
      </c>
      <c r="AP75" cm="1">
        <f t="array" ref="AP75">_xlfn.IFS(AL75, 3, AJ75, 2, AK75, 1, TRUE, 0)</f>
        <v>3</v>
      </c>
      <c r="AQ75">
        <f t="shared" si="7"/>
        <v>0.69928148129617029</v>
      </c>
      <c r="AR75">
        <f>_xlfn.LET(
  _xlpm.P,AN75, _xlpm.R,AO75, _xlpm.n,AI75, _xlpm.Q,AP75,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0.69928148129617029</v>
      </c>
      <c r="AS75" t="s">
        <v>2028</v>
      </c>
      <c r="AT75" t="s">
        <v>2639</v>
      </c>
      <c r="AU75" t="s">
        <v>2712</v>
      </c>
      <c r="AW75" t="s">
        <v>2</v>
      </c>
      <c r="AY75" t="s">
        <v>2</v>
      </c>
      <c r="BA75" t="s">
        <v>4</v>
      </c>
      <c r="BB75" t="s">
        <v>12</v>
      </c>
      <c r="BC75" t="s">
        <v>27</v>
      </c>
      <c r="BD75" t="s">
        <v>25</v>
      </c>
      <c r="BE75" t="s">
        <v>27</v>
      </c>
    </row>
    <row r="76" spans="1:57" x14ac:dyDescent="0.3">
      <c r="A76" t="s">
        <v>131</v>
      </c>
      <c r="B76" t="s">
        <v>276</v>
      </c>
      <c r="E76" t="s">
        <v>608</v>
      </c>
      <c r="G76" t="s">
        <v>673</v>
      </c>
      <c r="H76" t="s">
        <v>788</v>
      </c>
      <c r="I76" t="s">
        <v>1060</v>
      </c>
      <c r="J76" t="s">
        <v>1336</v>
      </c>
      <c r="M76" s="2" t="s">
        <v>1607</v>
      </c>
      <c r="O76" t="s">
        <v>1943</v>
      </c>
      <c r="Q76" t="s">
        <v>4</v>
      </c>
      <c r="R76" t="s">
        <v>1944</v>
      </c>
      <c r="T76">
        <v>31955.78</v>
      </c>
      <c r="U76">
        <v>1278231</v>
      </c>
      <c r="V76">
        <v>74</v>
      </c>
      <c r="W76">
        <v>92</v>
      </c>
      <c r="Y76" t="s">
        <v>1948</v>
      </c>
      <c r="Z76" t="s">
        <v>1949</v>
      </c>
      <c r="AC76" t="s">
        <v>1950</v>
      </c>
      <c r="AD76" t="s">
        <v>2029</v>
      </c>
      <c r="AE76" s="3">
        <v>45733.647291666668</v>
      </c>
      <c r="AF76" t="s">
        <v>788</v>
      </c>
      <c r="AG76" t="s">
        <v>2438</v>
      </c>
      <c r="AH76" t="b">
        <v>0</v>
      </c>
      <c r="AI76">
        <v>6</v>
      </c>
      <c r="AJ76" t="b">
        <f t="shared" si="4"/>
        <v>1</v>
      </c>
      <c r="AK76" t="b">
        <f t="shared" si="5"/>
        <v>1</v>
      </c>
      <c r="AL76" t="b">
        <f t="shared" si="6"/>
        <v>1</v>
      </c>
      <c r="AM76" t="s">
        <v>2638</v>
      </c>
      <c r="AN76">
        <v>8691</v>
      </c>
      <c r="AO76">
        <v>6.4500000000000002E-2</v>
      </c>
      <c r="AP76" cm="1">
        <f t="array" ref="AP76">_xlfn.IFS(AL76, 3, AJ76, 2, AK76, 1, TRUE, 0)</f>
        <v>3</v>
      </c>
      <c r="AQ76">
        <f t="shared" si="7"/>
        <v>0.68850855510915432</v>
      </c>
      <c r="AR76">
        <f>_xlfn.LET(
  _xlpm.P,AN76, _xlpm.R,AO76, _xlpm.n,AI76, _xlpm.Q,AP76,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0.68850855510915432</v>
      </c>
      <c r="AS76" t="s">
        <v>2029</v>
      </c>
      <c r="AT76" t="s">
        <v>2639</v>
      </c>
      <c r="AU76" t="s">
        <v>2713</v>
      </c>
      <c r="AW76" t="s">
        <v>4</v>
      </c>
      <c r="AY76" t="s">
        <v>4</v>
      </c>
      <c r="BA76" t="s">
        <v>4</v>
      </c>
      <c r="BB76" t="s">
        <v>12</v>
      </c>
      <c r="BC76" t="s">
        <v>25</v>
      </c>
      <c r="BD76" t="s">
        <v>27</v>
      </c>
      <c r="BE76" t="s">
        <v>23</v>
      </c>
    </row>
    <row r="77" spans="1:57" x14ac:dyDescent="0.3">
      <c r="A77" t="s">
        <v>89</v>
      </c>
      <c r="B77" t="s">
        <v>248</v>
      </c>
      <c r="E77" t="s">
        <v>608</v>
      </c>
      <c r="G77" t="s">
        <v>673</v>
      </c>
      <c r="H77" t="s">
        <v>789</v>
      </c>
      <c r="I77" t="s">
        <v>1061</v>
      </c>
      <c r="J77" t="s">
        <v>1337</v>
      </c>
      <c r="M77" s="2" t="s">
        <v>1608</v>
      </c>
      <c r="O77" t="s">
        <v>1943</v>
      </c>
      <c r="Q77" t="s">
        <v>4</v>
      </c>
      <c r="R77" t="s">
        <v>1944</v>
      </c>
      <c r="T77">
        <v>31955.78</v>
      </c>
      <c r="U77">
        <v>1278231</v>
      </c>
      <c r="V77">
        <v>74</v>
      </c>
      <c r="W77">
        <v>30</v>
      </c>
      <c r="Y77" t="s">
        <v>1948</v>
      </c>
      <c r="Z77" t="s">
        <v>1949</v>
      </c>
      <c r="AC77" t="s">
        <v>1950</v>
      </c>
      <c r="AD77" t="s">
        <v>2030</v>
      </c>
      <c r="AE77" s="3">
        <v>45747.709837962961</v>
      </c>
      <c r="AF77" t="s">
        <v>789</v>
      </c>
      <c r="AG77" t="s">
        <v>2439</v>
      </c>
      <c r="AH77" t="b">
        <v>0</v>
      </c>
      <c r="AI77">
        <v>1</v>
      </c>
      <c r="AJ77" t="b">
        <f t="shared" si="4"/>
        <v>1</v>
      </c>
      <c r="AK77" t="b">
        <f t="shared" si="5"/>
        <v>1</v>
      </c>
      <c r="AL77" t="b">
        <f t="shared" si="6"/>
        <v>1</v>
      </c>
      <c r="AM77" t="s">
        <v>2638</v>
      </c>
      <c r="AN77">
        <v>651032</v>
      </c>
      <c r="AO77">
        <v>6.1600000000000002E-2</v>
      </c>
      <c r="AP77" cm="1">
        <f t="array" ref="AP77">_xlfn.IFS(AL77, 3, AJ77, 2, AK77, 1, TRUE, 0)</f>
        <v>3</v>
      </c>
      <c r="AQ77">
        <f t="shared" si="7"/>
        <v>0.49878646546615824</v>
      </c>
      <c r="AR77">
        <f>_xlfn.LET(
  _xlpm.P,AN77, _xlpm.R,AO77, _xlpm.n,AI77, _xlpm.Q,AP77,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0.49878646546615824</v>
      </c>
      <c r="AS77" t="s">
        <v>2030</v>
      </c>
      <c r="AT77" t="s">
        <v>2639</v>
      </c>
      <c r="AU77" t="s">
        <v>2714</v>
      </c>
      <c r="AW77" t="s">
        <v>4</v>
      </c>
      <c r="AY77" t="s">
        <v>4</v>
      </c>
      <c r="BA77" t="s">
        <v>4</v>
      </c>
      <c r="BB77" t="s">
        <v>16</v>
      </c>
      <c r="BC77" t="s">
        <v>25</v>
      </c>
      <c r="BD77" t="s">
        <v>23</v>
      </c>
      <c r="BE77" t="s">
        <v>24</v>
      </c>
    </row>
    <row r="78" spans="1:57" x14ac:dyDescent="0.3">
      <c r="A78" t="s">
        <v>132</v>
      </c>
      <c r="B78" t="s">
        <v>277</v>
      </c>
      <c r="E78" t="s">
        <v>608</v>
      </c>
      <c r="G78" t="s">
        <v>673</v>
      </c>
      <c r="H78" t="s">
        <v>790</v>
      </c>
      <c r="I78" t="s">
        <v>1062</v>
      </c>
      <c r="J78" t="s">
        <v>1338</v>
      </c>
      <c r="M78" s="2" t="s">
        <v>1609</v>
      </c>
      <c r="O78" t="s">
        <v>1943</v>
      </c>
      <c r="Q78" t="s">
        <v>4</v>
      </c>
      <c r="R78" t="s">
        <v>1944</v>
      </c>
      <c r="T78">
        <v>31955.78</v>
      </c>
      <c r="U78">
        <v>1278231</v>
      </c>
      <c r="V78">
        <v>74</v>
      </c>
      <c r="W78">
        <v>608</v>
      </c>
      <c r="Y78" t="s">
        <v>1948</v>
      </c>
      <c r="Z78" t="s">
        <v>1949</v>
      </c>
      <c r="AC78" t="s">
        <v>1950</v>
      </c>
      <c r="AD78" t="s">
        <v>2031</v>
      </c>
      <c r="AE78" s="3">
        <v>45730.462187500001</v>
      </c>
      <c r="AF78" t="s">
        <v>790</v>
      </c>
      <c r="AG78" t="s">
        <v>2440</v>
      </c>
      <c r="AH78" t="b">
        <v>0</v>
      </c>
      <c r="AI78">
        <v>1</v>
      </c>
      <c r="AJ78" t="b">
        <f t="shared" si="4"/>
        <v>1</v>
      </c>
      <c r="AK78" t="b">
        <f t="shared" si="5"/>
        <v>1</v>
      </c>
      <c r="AL78" t="b">
        <f t="shared" si="6"/>
        <v>0</v>
      </c>
      <c r="AM78" t="s">
        <v>2638</v>
      </c>
      <c r="AN78">
        <v>8691</v>
      </c>
      <c r="AO78">
        <v>5.8799999999999998E-2</v>
      </c>
      <c r="AP78" cm="1">
        <f t="array" ref="AP78">_xlfn.IFS(AL78, 3, AJ78, 2, AK78, 1, TRUE, 0)</f>
        <v>2</v>
      </c>
      <c r="AQ78">
        <f t="shared" si="7"/>
        <v>0.43290407031489297</v>
      </c>
      <c r="AR78">
        <f>_xlfn.LET(
  _xlpm.P,AN78, _xlpm.R,AO78, _xlpm.n,AI78, _xlpm.Q,AP78,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0.43290407031489297</v>
      </c>
      <c r="AS78" t="s">
        <v>2031</v>
      </c>
      <c r="AT78" t="s">
        <v>2639</v>
      </c>
      <c r="AU78" t="s">
        <v>2715</v>
      </c>
      <c r="AW78" t="s">
        <v>2</v>
      </c>
      <c r="AY78" t="s">
        <v>3</v>
      </c>
      <c r="BA78" t="s">
        <v>4</v>
      </c>
      <c r="BB78" t="s">
        <v>10</v>
      </c>
      <c r="BC78" t="s">
        <v>26</v>
      </c>
      <c r="BD78" t="s">
        <v>26</v>
      </c>
      <c r="BE78" t="s">
        <v>24</v>
      </c>
    </row>
    <row r="79" spans="1:57" x14ac:dyDescent="0.3">
      <c r="A79" t="s">
        <v>92</v>
      </c>
      <c r="B79" t="s">
        <v>278</v>
      </c>
      <c r="E79" t="s">
        <v>608</v>
      </c>
      <c r="G79" t="s">
        <v>673</v>
      </c>
      <c r="H79" t="s">
        <v>791</v>
      </c>
      <c r="I79" t="s">
        <v>1063</v>
      </c>
      <c r="J79" t="s">
        <v>1339</v>
      </c>
      <c r="M79" s="2" t="s">
        <v>1610</v>
      </c>
      <c r="O79" t="s">
        <v>1943</v>
      </c>
      <c r="Q79" t="s">
        <v>3</v>
      </c>
      <c r="R79" t="s">
        <v>1944</v>
      </c>
      <c r="T79">
        <v>31955.78</v>
      </c>
      <c r="U79">
        <v>1278231</v>
      </c>
      <c r="V79">
        <v>74</v>
      </c>
      <c r="W79">
        <v>71</v>
      </c>
      <c r="Y79" t="s">
        <v>1948</v>
      </c>
      <c r="Z79" t="s">
        <v>1949</v>
      </c>
      <c r="AC79" t="s">
        <v>1950</v>
      </c>
      <c r="AD79" t="s">
        <v>2032</v>
      </c>
      <c r="AE79" s="3">
        <v>45734.425069444442</v>
      </c>
      <c r="AF79" t="s">
        <v>2318</v>
      </c>
      <c r="AG79" t="s">
        <v>2441</v>
      </c>
      <c r="AH79" t="b">
        <v>0</v>
      </c>
      <c r="AI79">
        <v>1</v>
      </c>
      <c r="AJ79" t="b">
        <f t="shared" si="4"/>
        <v>0</v>
      </c>
      <c r="AK79" t="b">
        <f t="shared" si="5"/>
        <v>0</v>
      </c>
      <c r="AL79" t="b">
        <f t="shared" si="6"/>
        <v>1</v>
      </c>
      <c r="AM79" t="s">
        <v>2638</v>
      </c>
      <c r="AN79">
        <v>8691</v>
      </c>
      <c r="AO79">
        <v>5.5999999999999987E-2</v>
      </c>
      <c r="AP79" cm="1">
        <f t="array" ref="AP79">_xlfn.IFS(AL79, 3, AJ79, 2, AK79, 1, TRUE, 0)</f>
        <v>3</v>
      </c>
      <c r="AQ79">
        <f t="shared" si="7"/>
        <v>0.55844253185335457</v>
      </c>
      <c r="AR79">
        <f>_xlfn.LET(
  _xlpm.P,AN79, _xlpm.R,AO79, _xlpm.n,AI79, _xlpm.Q,AP79,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0.55844253185335457</v>
      </c>
      <c r="AS79" t="s">
        <v>2032</v>
      </c>
      <c r="AT79" t="s">
        <v>2639</v>
      </c>
      <c r="AU79" t="s">
        <v>2716</v>
      </c>
      <c r="AW79" t="s">
        <v>4</v>
      </c>
      <c r="AY79" t="s">
        <v>4</v>
      </c>
      <c r="BA79" t="s">
        <v>4</v>
      </c>
      <c r="BB79" t="s">
        <v>14</v>
      </c>
      <c r="BC79" t="s">
        <v>24</v>
      </c>
      <c r="BD79" t="s">
        <v>25</v>
      </c>
      <c r="BE79" t="s">
        <v>24</v>
      </c>
    </row>
    <row r="80" spans="1:57" x14ac:dyDescent="0.3">
      <c r="A80" t="s">
        <v>133</v>
      </c>
      <c r="B80" t="s">
        <v>279</v>
      </c>
      <c r="E80" t="s">
        <v>608</v>
      </c>
      <c r="G80" t="s">
        <v>673</v>
      </c>
      <c r="H80" t="s">
        <v>792</v>
      </c>
      <c r="I80" t="s">
        <v>1064</v>
      </c>
      <c r="J80" t="s">
        <v>1340</v>
      </c>
      <c r="M80" s="2" t="s">
        <v>1611</v>
      </c>
      <c r="O80" t="s">
        <v>1943</v>
      </c>
      <c r="Q80" t="s">
        <v>3</v>
      </c>
      <c r="R80" t="s">
        <v>1944</v>
      </c>
      <c r="T80">
        <v>31955.78</v>
      </c>
      <c r="U80">
        <v>1278231</v>
      </c>
      <c r="V80">
        <v>74</v>
      </c>
      <c r="W80">
        <v>73</v>
      </c>
      <c r="Y80" t="s">
        <v>1948</v>
      </c>
      <c r="Z80" t="s">
        <v>1949</v>
      </c>
      <c r="AC80" t="s">
        <v>1950</v>
      </c>
      <c r="AD80" t="s">
        <v>2033</v>
      </c>
      <c r="AE80" s="3">
        <v>45735.386863425927</v>
      </c>
      <c r="AF80" t="s">
        <v>792</v>
      </c>
      <c r="AG80" t="s">
        <v>2442</v>
      </c>
      <c r="AH80" t="b">
        <v>0</v>
      </c>
      <c r="AI80">
        <v>1</v>
      </c>
      <c r="AJ80" t="b">
        <f t="shared" si="4"/>
        <v>0</v>
      </c>
      <c r="AK80" t="b">
        <f t="shared" si="5"/>
        <v>0</v>
      </c>
      <c r="AL80" t="b">
        <f t="shared" si="6"/>
        <v>1</v>
      </c>
      <c r="AM80" t="s">
        <v>2638</v>
      </c>
      <c r="AN80">
        <v>8691</v>
      </c>
      <c r="AO80">
        <v>5.3199999999999997E-2</v>
      </c>
      <c r="AP80" cm="1">
        <f t="array" ref="AP80">_xlfn.IFS(AL80, 3, AJ80, 2, AK80, 1, TRUE, 0)</f>
        <v>3</v>
      </c>
      <c r="AQ80">
        <f t="shared" si="7"/>
        <v>0.55898099339181606</v>
      </c>
      <c r="AR80">
        <f>_xlfn.LET(
  _xlpm.P,AN80, _xlpm.R,AO80, _xlpm.n,AI80, _xlpm.Q,AP80,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0.55898099339181606</v>
      </c>
      <c r="AS80" t="s">
        <v>2033</v>
      </c>
      <c r="AT80" t="s">
        <v>2639</v>
      </c>
      <c r="AU80" t="s">
        <v>2717</v>
      </c>
      <c r="AW80" t="s">
        <v>3</v>
      </c>
      <c r="AY80" t="s">
        <v>3</v>
      </c>
      <c r="BA80" t="s">
        <v>4</v>
      </c>
      <c r="BB80" t="s">
        <v>8</v>
      </c>
      <c r="BC80" t="s">
        <v>25</v>
      </c>
      <c r="BD80" t="s">
        <v>25</v>
      </c>
      <c r="BE80" t="s">
        <v>27</v>
      </c>
    </row>
    <row r="81" spans="1:57" x14ac:dyDescent="0.3">
      <c r="A81" t="s">
        <v>134</v>
      </c>
      <c r="B81" t="s">
        <v>280</v>
      </c>
      <c r="E81" t="s">
        <v>608</v>
      </c>
      <c r="G81" t="s">
        <v>673</v>
      </c>
      <c r="H81" t="s">
        <v>793</v>
      </c>
      <c r="I81" t="s">
        <v>1065</v>
      </c>
      <c r="J81" t="s">
        <v>1333</v>
      </c>
      <c r="M81" s="2" t="s">
        <v>1612</v>
      </c>
      <c r="O81" t="s">
        <v>1943</v>
      </c>
      <c r="Q81" t="s">
        <v>3</v>
      </c>
      <c r="R81" t="s">
        <v>1944</v>
      </c>
      <c r="T81">
        <v>31955.78</v>
      </c>
      <c r="U81">
        <v>1278231</v>
      </c>
      <c r="V81">
        <v>73</v>
      </c>
      <c r="W81">
        <v>495</v>
      </c>
      <c r="Y81" t="s">
        <v>1948</v>
      </c>
      <c r="Z81" t="s">
        <v>1949</v>
      </c>
      <c r="AC81" t="s">
        <v>1950</v>
      </c>
      <c r="AD81" t="s">
        <v>2034</v>
      </c>
      <c r="AE81" s="3">
        <v>45828.555405092593</v>
      </c>
      <c r="AF81" t="s">
        <v>793</v>
      </c>
      <c r="AG81" t="s">
        <v>2443</v>
      </c>
      <c r="AH81" t="b">
        <v>0</v>
      </c>
      <c r="AI81">
        <v>1</v>
      </c>
      <c r="AJ81" t="b">
        <f t="shared" si="4"/>
        <v>1</v>
      </c>
      <c r="AK81" t="b">
        <f t="shared" si="5"/>
        <v>1</v>
      </c>
      <c r="AL81" t="b">
        <f t="shared" si="6"/>
        <v>0</v>
      </c>
      <c r="AM81" t="s">
        <v>2638</v>
      </c>
      <c r="AN81">
        <v>8691</v>
      </c>
      <c r="AO81">
        <v>5.0500000000000003E-2</v>
      </c>
      <c r="AP81" cm="1">
        <f t="array" ref="AP81">_xlfn.IFS(AL81, 3, AJ81, 2, AK81, 1, TRUE, 0)</f>
        <v>2</v>
      </c>
      <c r="AQ81">
        <f t="shared" si="7"/>
        <v>0.43450022416104683</v>
      </c>
      <c r="AR81">
        <f>_xlfn.LET(
  _xlpm.P,AN81, _xlpm.R,AO81, _xlpm.n,AI81, _xlpm.Q,AP81,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0.43450022416104683</v>
      </c>
      <c r="AS81" t="s">
        <v>2034</v>
      </c>
      <c r="AT81" t="s">
        <v>2639</v>
      </c>
      <c r="AU81" t="s">
        <v>2718</v>
      </c>
      <c r="AW81" t="s">
        <v>3</v>
      </c>
      <c r="AY81" t="s">
        <v>2</v>
      </c>
      <c r="BA81" t="s">
        <v>4</v>
      </c>
      <c r="BB81" t="s">
        <v>10</v>
      </c>
      <c r="BC81" t="s">
        <v>25</v>
      </c>
      <c r="BD81" t="s">
        <v>25</v>
      </c>
      <c r="BE81" t="s">
        <v>23</v>
      </c>
    </row>
    <row r="82" spans="1:57" x14ac:dyDescent="0.3">
      <c r="A82" t="s">
        <v>111</v>
      </c>
      <c r="B82" t="s">
        <v>281</v>
      </c>
      <c r="E82" t="s">
        <v>608</v>
      </c>
      <c r="G82" t="s">
        <v>673</v>
      </c>
      <c r="H82" t="s">
        <v>754</v>
      </c>
      <c r="I82" t="s">
        <v>1022</v>
      </c>
      <c r="J82" t="s">
        <v>1303</v>
      </c>
      <c r="M82" s="2" t="s">
        <v>1613</v>
      </c>
      <c r="O82" t="s">
        <v>1943</v>
      </c>
      <c r="Q82" t="s">
        <v>3</v>
      </c>
      <c r="R82" t="s">
        <v>1944</v>
      </c>
      <c r="T82">
        <v>31955.78</v>
      </c>
      <c r="U82">
        <v>1278231</v>
      </c>
      <c r="V82">
        <v>74</v>
      </c>
      <c r="W82">
        <v>112</v>
      </c>
      <c r="Y82" t="s">
        <v>1948</v>
      </c>
      <c r="Z82" t="s">
        <v>1949</v>
      </c>
      <c r="AC82" t="s">
        <v>1950</v>
      </c>
      <c r="AD82" t="s">
        <v>2035</v>
      </c>
      <c r="AE82" s="3">
        <v>45754.358414351853</v>
      </c>
      <c r="AF82" t="s">
        <v>754</v>
      </c>
      <c r="AG82" t="s">
        <v>2404</v>
      </c>
      <c r="AH82" t="b">
        <v>0</v>
      </c>
      <c r="AI82">
        <v>2</v>
      </c>
      <c r="AJ82" t="b">
        <f t="shared" si="4"/>
        <v>1</v>
      </c>
      <c r="AK82" t="b">
        <f t="shared" si="5"/>
        <v>1</v>
      </c>
      <c r="AL82" t="b">
        <f t="shared" si="6"/>
        <v>0</v>
      </c>
      <c r="AM82" t="s">
        <v>2638</v>
      </c>
      <c r="AN82">
        <v>8691</v>
      </c>
      <c r="AO82">
        <v>4.7800000000000002E-2</v>
      </c>
      <c r="AP82" cm="1">
        <f t="array" ref="AP82">_xlfn.IFS(AL82, 3, AJ82, 2, AK82, 1, TRUE, 0)</f>
        <v>2</v>
      </c>
      <c r="AQ82">
        <f t="shared" si="7"/>
        <v>0.48596821670290413</v>
      </c>
      <c r="AR82">
        <f>_xlfn.LET(
  _xlpm.P,AN82, _xlpm.R,AO82, _xlpm.n,AI82, _xlpm.Q,AP82,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0.48596821670290413</v>
      </c>
      <c r="AS82" t="s">
        <v>2035</v>
      </c>
      <c r="AT82" t="s">
        <v>2639</v>
      </c>
      <c r="AU82" t="s">
        <v>2719</v>
      </c>
      <c r="AW82" t="s">
        <v>4</v>
      </c>
      <c r="AY82" t="s">
        <v>4</v>
      </c>
      <c r="BA82" t="s">
        <v>3</v>
      </c>
      <c r="BB82" t="s">
        <v>8</v>
      </c>
      <c r="BC82" t="s">
        <v>28</v>
      </c>
      <c r="BD82" t="s">
        <v>23</v>
      </c>
      <c r="BE82" t="s">
        <v>23</v>
      </c>
    </row>
    <row r="83" spans="1:57" x14ac:dyDescent="0.3">
      <c r="A83" t="s">
        <v>114</v>
      </c>
      <c r="B83" t="s">
        <v>282</v>
      </c>
      <c r="E83" t="s">
        <v>608</v>
      </c>
      <c r="G83" t="s">
        <v>673</v>
      </c>
      <c r="H83" t="s">
        <v>794</v>
      </c>
      <c r="I83" t="s">
        <v>1066</v>
      </c>
      <c r="J83" t="s">
        <v>1341</v>
      </c>
      <c r="M83" s="2" t="s">
        <v>1614</v>
      </c>
      <c r="O83" t="s">
        <v>1943</v>
      </c>
      <c r="Q83" t="s">
        <v>2</v>
      </c>
      <c r="R83" t="s">
        <v>1944</v>
      </c>
      <c r="T83">
        <v>31955.78</v>
      </c>
      <c r="U83">
        <v>1278231</v>
      </c>
      <c r="V83">
        <v>73</v>
      </c>
      <c r="W83">
        <v>122</v>
      </c>
      <c r="Y83" t="s">
        <v>1948</v>
      </c>
      <c r="Z83" t="s">
        <v>1949</v>
      </c>
      <c r="AC83" t="s">
        <v>1950</v>
      </c>
      <c r="AD83" t="s">
        <v>2036</v>
      </c>
      <c r="AE83" s="3">
        <v>45827.391643518517</v>
      </c>
      <c r="AF83" t="s">
        <v>794</v>
      </c>
      <c r="AG83" t="s">
        <v>2444</v>
      </c>
      <c r="AH83" t="b">
        <v>0</v>
      </c>
      <c r="AI83">
        <v>2</v>
      </c>
      <c r="AJ83" t="b">
        <f t="shared" si="4"/>
        <v>1</v>
      </c>
      <c r="AK83" t="b">
        <f t="shared" si="5"/>
        <v>1</v>
      </c>
      <c r="AL83" t="b">
        <f t="shared" si="6"/>
        <v>0</v>
      </c>
      <c r="AM83" t="s">
        <v>2638</v>
      </c>
      <c r="AN83">
        <v>8691</v>
      </c>
      <c r="AO83">
        <v>4.5199999999999997E-2</v>
      </c>
      <c r="AP83" cm="1">
        <f t="array" ref="AP83">_xlfn.IFS(AL83, 3, AJ83, 2, AK83, 1, TRUE, 0)</f>
        <v>2</v>
      </c>
      <c r="AQ83">
        <f t="shared" si="7"/>
        <v>0.48646821670290413</v>
      </c>
      <c r="AR83">
        <f>_xlfn.LET(
  _xlpm.P,AN83, _xlpm.R,AO83, _xlpm.n,AI83, _xlpm.Q,AP83,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0.48646821670290413</v>
      </c>
      <c r="AS83" t="s">
        <v>2036</v>
      </c>
      <c r="AT83" t="s">
        <v>2639</v>
      </c>
      <c r="AU83" t="s">
        <v>2720</v>
      </c>
      <c r="AW83" t="s">
        <v>2</v>
      </c>
      <c r="AY83" t="s">
        <v>2</v>
      </c>
      <c r="BA83" t="s">
        <v>3</v>
      </c>
      <c r="BB83" t="s">
        <v>10</v>
      </c>
      <c r="BC83" t="s">
        <v>25</v>
      </c>
      <c r="BD83" t="s">
        <v>23</v>
      </c>
      <c r="BE83" t="s">
        <v>26</v>
      </c>
    </row>
    <row r="84" spans="1:57" x14ac:dyDescent="0.3">
      <c r="A84" t="s">
        <v>135</v>
      </c>
      <c r="B84" t="s">
        <v>283</v>
      </c>
      <c r="E84" t="s">
        <v>608</v>
      </c>
      <c r="G84" t="s">
        <v>673</v>
      </c>
      <c r="H84" t="s">
        <v>795</v>
      </c>
      <c r="I84" t="s">
        <v>1067</v>
      </c>
      <c r="J84" t="s">
        <v>1342</v>
      </c>
      <c r="M84" s="2" t="s">
        <v>1615</v>
      </c>
      <c r="O84" t="s">
        <v>1943</v>
      </c>
      <c r="Q84" t="s">
        <v>3</v>
      </c>
      <c r="R84" t="s">
        <v>1944</v>
      </c>
      <c r="T84">
        <v>31807.48</v>
      </c>
      <c r="U84">
        <v>1272299</v>
      </c>
      <c r="V84">
        <v>74</v>
      </c>
      <c r="W84">
        <v>42</v>
      </c>
      <c r="Y84" t="s">
        <v>1948</v>
      </c>
      <c r="Z84" t="s">
        <v>1949</v>
      </c>
      <c r="AC84" t="s">
        <v>1950</v>
      </c>
      <c r="AD84" t="s">
        <v>2037</v>
      </c>
      <c r="AE84" s="3">
        <v>45692.429143518522</v>
      </c>
      <c r="AF84" t="s">
        <v>795</v>
      </c>
      <c r="AG84" t="s">
        <v>2445</v>
      </c>
      <c r="AH84" t="b">
        <v>0</v>
      </c>
      <c r="AI84">
        <v>1</v>
      </c>
      <c r="AJ84" t="b">
        <f t="shared" si="4"/>
        <v>1</v>
      </c>
      <c r="AK84" t="b">
        <f t="shared" si="5"/>
        <v>1</v>
      </c>
      <c r="AL84" t="b">
        <f t="shared" si="6"/>
        <v>0</v>
      </c>
      <c r="AM84" t="s">
        <v>2638</v>
      </c>
      <c r="AN84">
        <v>8691</v>
      </c>
      <c r="AO84">
        <v>4.2500000000000003E-2</v>
      </c>
      <c r="AP84" cm="1">
        <f t="array" ref="AP84">_xlfn.IFS(AL84, 3, AJ84, 2, AK84, 1, TRUE, 0)</f>
        <v>2</v>
      </c>
      <c r="AQ84">
        <f t="shared" si="7"/>
        <v>0.43603868569950838</v>
      </c>
      <c r="AR84">
        <f>_xlfn.LET(
  _xlpm.P,AN84, _xlpm.R,AO84, _xlpm.n,AI84, _xlpm.Q,AP84,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0.43603868569950838</v>
      </c>
      <c r="AS84" t="s">
        <v>2037</v>
      </c>
      <c r="AT84" t="s">
        <v>2639</v>
      </c>
      <c r="AU84" t="s">
        <v>2721</v>
      </c>
      <c r="AW84" t="s">
        <v>2</v>
      </c>
      <c r="AY84" t="s">
        <v>3</v>
      </c>
      <c r="BA84" t="s">
        <v>4</v>
      </c>
      <c r="BB84" t="s">
        <v>9</v>
      </c>
      <c r="BC84" t="s">
        <v>26</v>
      </c>
      <c r="BD84" t="s">
        <v>29</v>
      </c>
      <c r="BE84" t="s">
        <v>26</v>
      </c>
    </row>
    <row r="85" spans="1:57" x14ac:dyDescent="0.3">
      <c r="A85" t="s">
        <v>106</v>
      </c>
      <c r="B85" t="s">
        <v>284</v>
      </c>
      <c r="E85" t="s">
        <v>608</v>
      </c>
      <c r="F85" t="s">
        <v>627</v>
      </c>
      <c r="G85" t="s">
        <v>674</v>
      </c>
      <c r="H85" t="s">
        <v>796</v>
      </c>
      <c r="I85" t="s">
        <v>1068</v>
      </c>
      <c r="J85" t="s">
        <v>1343</v>
      </c>
      <c r="M85" s="2" t="s">
        <v>1616</v>
      </c>
      <c r="O85" t="s">
        <v>1943</v>
      </c>
      <c r="Q85" t="s">
        <v>4</v>
      </c>
      <c r="R85" t="s">
        <v>1944</v>
      </c>
      <c r="T85">
        <v>22089.1</v>
      </c>
      <c r="U85">
        <v>883564</v>
      </c>
      <c r="V85">
        <v>59</v>
      </c>
      <c r="W85">
        <v>651</v>
      </c>
      <c r="Y85" t="s">
        <v>1948</v>
      </c>
      <c r="Z85" t="s">
        <v>1949</v>
      </c>
      <c r="AC85" t="s">
        <v>1950</v>
      </c>
      <c r="AD85" t="s">
        <v>2038</v>
      </c>
      <c r="AE85" s="3">
        <v>45715.447453703702</v>
      </c>
      <c r="AF85" t="s">
        <v>796</v>
      </c>
      <c r="AG85" t="s">
        <v>2446</v>
      </c>
      <c r="AH85" t="b">
        <v>0</v>
      </c>
      <c r="AI85">
        <v>1</v>
      </c>
      <c r="AJ85" t="b">
        <f t="shared" si="4"/>
        <v>1</v>
      </c>
      <c r="AK85" t="b">
        <f t="shared" si="5"/>
        <v>1</v>
      </c>
      <c r="AL85" t="b">
        <f t="shared" si="6"/>
        <v>0</v>
      </c>
      <c r="AM85" t="s">
        <v>2638</v>
      </c>
      <c r="AN85">
        <v>651032</v>
      </c>
      <c r="AO85">
        <v>3.9899999999999998E-2</v>
      </c>
      <c r="AP85" cm="1">
        <f t="array" ref="AP85">_xlfn.IFS(AL85, 3, AJ85, 2, AK85, 1, TRUE, 0)</f>
        <v>2</v>
      </c>
      <c r="AQ85">
        <f t="shared" si="7"/>
        <v>0.37795954238923524</v>
      </c>
      <c r="AR85">
        <f>_xlfn.LET(
  _xlpm.P,AN85, _xlpm.R,AO85, _xlpm.n,AI85, _xlpm.Q,AP85,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0.37795954238923524</v>
      </c>
      <c r="AS85" t="s">
        <v>2038</v>
      </c>
      <c r="AT85" t="s">
        <v>2639</v>
      </c>
      <c r="AU85" t="s">
        <v>2722</v>
      </c>
      <c r="AW85" t="s">
        <v>4</v>
      </c>
      <c r="AY85" t="s">
        <v>4</v>
      </c>
      <c r="BA85" t="s">
        <v>3</v>
      </c>
      <c r="BB85" t="s">
        <v>8</v>
      </c>
      <c r="BC85" t="s">
        <v>28</v>
      </c>
      <c r="BD85" t="s">
        <v>23</v>
      </c>
      <c r="BE85" t="s">
        <v>23</v>
      </c>
    </row>
    <row r="86" spans="1:57" x14ac:dyDescent="0.3">
      <c r="A86" t="s">
        <v>136</v>
      </c>
      <c r="B86" t="s">
        <v>285</v>
      </c>
      <c r="E86" t="s">
        <v>608</v>
      </c>
      <c r="F86" t="s">
        <v>628</v>
      </c>
      <c r="G86" t="s">
        <v>674</v>
      </c>
      <c r="H86" t="s">
        <v>797</v>
      </c>
      <c r="I86" t="s">
        <v>1069</v>
      </c>
      <c r="J86" t="s">
        <v>1344</v>
      </c>
      <c r="M86" s="2" t="s">
        <v>1617</v>
      </c>
      <c r="O86" t="s">
        <v>1943</v>
      </c>
      <c r="Q86" t="s">
        <v>4</v>
      </c>
      <c r="R86" t="s">
        <v>1944</v>
      </c>
      <c r="T86">
        <v>22089.1</v>
      </c>
      <c r="U86">
        <v>883564</v>
      </c>
      <c r="V86">
        <v>59</v>
      </c>
      <c r="W86">
        <v>67</v>
      </c>
      <c r="Y86" t="s">
        <v>1948</v>
      </c>
      <c r="Z86" t="s">
        <v>1949</v>
      </c>
      <c r="AC86" t="s">
        <v>1950</v>
      </c>
      <c r="AD86" t="s">
        <v>2039</v>
      </c>
      <c r="AE86" s="3">
        <v>45689.371527777781</v>
      </c>
      <c r="AF86" t="s">
        <v>2319</v>
      </c>
      <c r="AG86" t="s">
        <v>2447</v>
      </c>
      <c r="AH86" t="b">
        <v>0</v>
      </c>
      <c r="AI86">
        <v>5</v>
      </c>
      <c r="AJ86" t="b">
        <f t="shared" si="4"/>
        <v>1</v>
      </c>
      <c r="AK86" t="b">
        <f t="shared" si="5"/>
        <v>1</v>
      </c>
      <c r="AL86" t="b">
        <f t="shared" si="6"/>
        <v>0</v>
      </c>
      <c r="AM86" t="s">
        <v>2638</v>
      </c>
      <c r="AN86">
        <v>651032</v>
      </c>
      <c r="AO86">
        <v>3.7400000000000003E-2</v>
      </c>
      <c r="AP86" cm="1">
        <f t="array" ref="AP86">_xlfn.IFS(AL86, 3, AJ86, 2, AK86, 1, TRUE, 0)</f>
        <v>2</v>
      </c>
      <c r="AQ86">
        <f t="shared" si="7"/>
        <v>0.49673967297958932</v>
      </c>
      <c r="AR86">
        <f>_xlfn.LET(
  _xlpm.P,AN86, _xlpm.R,AO86, _xlpm.n,AI86, _xlpm.Q,AP86,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0.49673967297958932</v>
      </c>
      <c r="AS86" t="s">
        <v>2039</v>
      </c>
      <c r="AT86" t="s">
        <v>2639</v>
      </c>
      <c r="AU86" t="s">
        <v>2723</v>
      </c>
      <c r="AW86" t="s">
        <v>4</v>
      </c>
      <c r="AY86" t="s">
        <v>4</v>
      </c>
      <c r="BA86" t="s">
        <v>2</v>
      </c>
      <c r="BB86" t="s">
        <v>8</v>
      </c>
      <c r="BC86" t="s">
        <v>23</v>
      </c>
      <c r="BD86" t="s">
        <v>23</v>
      </c>
      <c r="BE86" t="s">
        <v>23</v>
      </c>
    </row>
    <row r="87" spans="1:57" x14ac:dyDescent="0.3">
      <c r="A87" t="s">
        <v>137</v>
      </c>
      <c r="B87" t="s">
        <v>286</v>
      </c>
      <c r="E87" t="s">
        <v>608</v>
      </c>
      <c r="F87" t="s">
        <v>629</v>
      </c>
      <c r="G87" t="s">
        <v>674</v>
      </c>
      <c r="H87" t="s">
        <v>798</v>
      </c>
      <c r="I87" t="s">
        <v>1070</v>
      </c>
      <c r="J87" t="s">
        <v>1345</v>
      </c>
      <c r="M87" s="2" t="s">
        <v>1618</v>
      </c>
      <c r="O87" t="s">
        <v>1943</v>
      </c>
      <c r="Q87" t="s">
        <v>3</v>
      </c>
      <c r="R87" t="s">
        <v>1944</v>
      </c>
      <c r="T87">
        <v>22089.1</v>
      </c>
      <c r="U87">
        <v>883564</v>
      </c>
      <c r="V87">
        <v>59</v>
      </c>
      <c r="W87">
        <v>60</v>
      </c>
      <c r="Y87" t="s">
        <v>1948</v>
      </c>
      <c r="Z87" t="s">
        <v>1949</v>
      </c>
      <c r="AC87" t="s">
        <v>1950</v>
      </c>
      <c r="AD87" t="s">
        <v>2040</v>
      </c>
      <c r="AE87" s="3">
        <v>45691.239583333343</v>
      </c>
      <c r="AF87" t="s">
        <v>803</v>
      </c>
      <c r="AG87" t="s">
        <v>2448</v>
      </c>
      <c r="AH87" t="b">
        <v>0</v>
      </c>
      <c r="AI87">
        <v>6</v>
      </c>
      <c r="AJ87" t="b">
        <f t="shared" si="4"/>
        <v>1</v>
      </c>
      <c r="AK87" t="b">
        <f t="shared" si="5"/>
        <v>1</v>
      </c>
      <c r="AL87" t="b">
        <f t="shared" si="6"/>
        <v>0</v>
      </c>
      <c r="AM87" t="s">
        <v>2638</v>
      </c>
      <c r="AN87">
        <v>651032</v>
      </c>
      <c r="AO87">
        <v>3.4799999999999998E-2</v>
      </c>
      <c r="AP87" cm="1">
        <f t="array" ref="AP87">_xlfn.IFS(AL87, 3, AJ87, 2, AK87, 1, TRUE, 0)</f>
        <v>2</v>
      </c>
      <c r="AQ87">
        <f t="shared" si="7"/>
        <v>0.51064095026041956</v>
      </c>
      <c r="AR87">
        <f>_xlfn.LET(
  _xlpm.P,AN87, _xlpm.R,AO87, _xlpm.n,AI87, _xlpm.Q,AP87,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0.51064095026041956</v>
      </c>
      <c r="AS87" t="s">
        <v>2040</v>
      </c>
      <c r="AT87" t="s">
        <v>2639</v>
      </c>
      <c r="AU87" t="s">
        <v>2724</v>
      </c>
      <c r="AW87" t="s">
        <v>4</v>
      </c>
      <c r="AY87" t="s">
        <v>4</v>
      </c>
      <c r="BA87" t="s">
        <v>3</v>
      </c>
      <c r="BB87" t="s">
        <v>13</v>
      </c>
      <c r="BC87" t="s">
        <v>28</v>
      </c>
      <c r="BD87" t="s">
        <v>28</v>
      </c>
      <c r="BE87" t="s">
        <v>23</v>
      </c>
    </row>
    <row r="88" spans="1:57" x14ac:dyDescent="0.3">
      <c r="A88" t="s">
        <v>106</v>
      </c>
      <c r="B88" t="s">
        <v>287</v>
      </c>
      <c r="E88" t="s">
        <v>608</v>
      </c>
      <c r="F88" t="s">
        <v>630</v>
      </c>
      <c r="G88" t="s">
        <v>674</v>
      </c>
      <c r="H88" t="s">
        <v>799</v>
      </c>
      <c r="I88" t="s">
        <v>1071</v>
      </c>
      <c r="J88" t="s">
        <v>1346</v>
      </c>
      <c r="M88" s="2" t="s">
        <v>1619</v>
      </c>
      <c r="O88" t="s">
        <v>1943</v>
      </c>
      <c r="Q88" t="s">
        <v>4</v>
      </c>
      <c r="R88" t="s">
        <v>1944</v>
      </c>
      <c r="T88">
        <v>22089.1</v>
      </c>
      <c r="U88">
        <v>883564</v>
      </c>
      <c r="V88">
        <v>59</v>
      </c>
      <c r="W88">
        <v>67</v>
      </c>
      <c r="Y88" t="s">
        <v>1948</v>
      </c>
      <c r="Z88" t="s">
        <v>1949</v>
      </c>
      <c r="AC88" t="s">
        <v>1950</v>
      </c>
      <c r="AD88" t="s">
        <v>2041</v>
      </c>
      <c r="AE88" s="3">
        <v>45715.48709490741</v>
      </c>
      <c r="AF88" t="s">
        <v>799</v>
      </c>
      <c r="AG88" t="s">
        <v>2449</v>
      </c>
      <c r="AH88" t="b">
        <v>0</v>
      </c>
      <c r="AI88">
        <v>3</v>
      </c>
      <c r="AJ88" t="b">
        <f t="shared" si="4"/>
        <v>1</v>
      </c>
      <c r="AK88" t="b">
        <f t="shared" si="5"/>
        <v>1</v>
      </c>
      <c r="AL88" t="b">
        <f t="shared" si="6"/>
        <v>1</v>
      </c>
      <c r="AM88" t="s">
        <v>2638</v>
      </c>
      <c r="AN88">
        <v>651032</v>
      </c>
      <c r="AO88">
        <v>3.2300000000000002E-2</v>
      </c>
      <c r="AP88" cm="1">
        <f t="array" ref="AP88">_xlfn.IFS(AL88, 3, AJ88, 2, AK88, 1, TRUE, 0)</f>
        <v>3</v>
      </c>
      <c r="AQ88">
        <f t="shared" si="7"/>
        <v>0.58517295771856226</v>
      </c>
      <c r="AR88">
        <f>_xlfn.LET(
  _xlpm.P,AN88, _xlpm.R,AO88, _xlpm.n,AI88, _xlpm.Q,AP88,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0.58517295771856226</v>
      </c>
      <c r="AS88" t="s">
        <v>2041</v>
      </c>
      <c r="AT88" t="s">
        <v>2639</v>
      </c>
      <c r="AU88" t="s">
        <v>2725</v>
      </c>
      <c r="AW88" t="s">
        <v>4</v>
      </c>
      <c r="AY88" t="s">
        <v>4</v>
      </c>
      <c r="BA88" t="s">
        <v>2</v>
      </c>
      <c r="BB88" t="s">
        <v>12</v>
      </c>
      <c r="BC88" t="s">
        <v>27</v>
      </c>
      <c r="BD88" t="s">
        <v>31</v>
      </c>
      <c r="BE88" t="s">
        <v>25</v>
      </c>
    </row>
    <row r="89" spans="1:57" x14ac:dyDescent="0.3">
      <c r="A89" t="s">
        <v>108</v>
      </c>
      <c r="B89" t="s">
        <v>288</v>
      </c>
      <c r="E89" t="s">
        <v>608</v>
      </c>
      <c r="F89" t="s">
        <v>630</v>
      </c>
      <c r="G89" t="s">
        <v>674</v>
      </c>
      <c r="H89" t="s">
        <v>800</v>
      </c>
      <c r="I89" t="s">
        <v>1072</v>
      </c>
      <c r="M89" s="2" t="s">
        <v>1620</v>
      </c>
      <c r="O89" t="s">
        <v>1943</v>
      </c>
      <c r="Q89" t="s">
        <v>4</v>
      </c>
      <c r="R89" t="s">
        <v>1944</v>
      </c>
      <c r="T89">
        <v>22089.1</v>
      </c>
      <c r="U89">
        <v>883564</v>
      </c>
      <c r="V89">
        <v>59</v>
      </c>
      <c r="W89">
        <v>20</v>
      </c>
      <c r="Y89" t="s">
        <v>1948</v>
      </c>
      <c r="Z89" t="s">
        <v>1949</v>
      </c>
      <c r="AC89" t="s">
        <v>1950</v>
      </c>
      <c r="AD89" t="s">
        <v>2042</v>
      </c>
      <c r="AE89" s="3">
        <v>45701.730624999997</v>
      </c>
      <c r="AF89" t="s">
        <v>800</v>
      </c>
      <c r="AG89" t="s">
        <v>2450</v>
      </c>
      <c r="AH89" t="b">
        <v>0</v>
      </c>
      <c r="AI89">
        <v>10</v>
      </c>
      <c r="AJ89" t="b">
        <f t="shared" si="4"/>
        <v>1</v>
      </c>
      <c r="AK89" t="b">
        <f t="shared" si="5"/>
        <v>1</v>
      </c>
      <c r="AL89" t="b">
        <f t="shared" si="6"/>
        <v>1</v>
      </c>
      <c r="AM89" t="s">
        <v>2638</v>
      </c>
      <c r="AN89">
        <v>651032</v>
      </c>
      <c r="AO89">
        <v>2.9899999999999999E-2</v>
      </c>
      <c r="AP89" cm="1">
        <f t="array" ref="AP89">_xlfn.IFS(AL89, 3, AJ89, 2, AK89, 1, TRUE, 0)</f>
        <v>3</v>
      </c>
      <c r="AQ89">
        <f t="shared" si="7"/>
        <v>0.67413074244452353</v>
      </c>
      <c r="AR89">
        <f>_xlfn.LET(
  _xlpm.P,AN89, _xlpm.R,AO89, _xlpm.n,AI89, _xlpm.Q,AP89,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0.67413074244452353</v>
      </c>
      <c r="AS89" t="s">
        <v>2042</v>
      </c>
      <c r="AT89" t="s">
        <v>2639</v>
      </c>
      <c r="AU89" t="s">
        <v>2726</v>
      </c>
      <c r="AW89" t="s">
        <v>4</v>
      </c>
      <c r="AY89" t="s">
        <v>4</v>
      </c>
      <c r="BA89" t="s">
        <v>2</v>
      </c>
      <c r="BB89" t="s">
        <v>11</v>
      </c>
      <c r="BC89" t="s">
        <v>23</v>
      </c>
      <c r="BD89" t="s">
        <v>27</v>
      </c>
      <c r="BE89" t="s">
        <v>25</v>
      </c>
    </row>
    <row r="90" spans="1:57" x14ac:dyDescent="0.3">
      <c r="A90" t="s">
        <v>121</v>
      </c>
      <c r="B90" t="s">
        <v>289</v>
      </c>
      <c r="E90" t="s">
        <v>608</v>
      </c>
      <c r="F90" t="s">
        <v>630</v>
      </c>
      <c r="G90" t="s">
        <v>674</v>
      </c>
      <c r="H90" t="s">
        <v>801</v>
      </c>
      <c r="I90" t="s">
        <v>1073</v>
      </c>
      <c r="J90" t="s">
        <v>1347</v>
      </c>
      <c r="M90" s="2" t="s">
        <v>1621</v>
      </c>
      <c r="O90" t="s">
        <v>1943</v>
      </c>
      <c r="Q90" t="s">
        <v>4</v>
      </c>
      <c r="R90" t="s">
        <v>1944</v>
      </c>
      <c r="T90">
        <v>22089.1</v>
      </c>
      <c r="U90">
        <v>883564</v>
      </c>
      <c r="V90">
        <v>59</v>
      </c>
      <c r="W90">
        <v>195</v>
      </c>
      <c r="Y90" t="s">
        <v>1948</v>
      </c>
      <c r="Z90" t="s">
        <v>1949</v>
      </c>
      <c r="AC90" t="s">
        <v>1950</v>
      </c>
      <c r="AD90" t="s">
        <v>2043</v>
      </c>
      <c r="AE90" s="3">
        <v>45714.693078703713</v>
      </c>
      <c r="AF90" t="s">
        <v>801</v>
      </c>
      <c r="AG90" t="s">
        <v>2451</v>
      </c>
      <c r="AH90" t="b">
        <v>0</v>
      </c>
      <c r="AI90">
        <v>1</v>
      </c>
      <c r="AJ90" t="b">
        <f t="shared" si="4"/>
        <v>1</v>
      </c>
      <c r="AK90" t="b">
        <f t="shared" si="5"/>
        <v>1</v>
      </c>
      <c r="AL90" t="b">
        <f t="shared" si="6"/>
        <v>1</v>
      </c>
      <c r="AM90" t="s">
        <v>2638</v>
      </c>
      <c r="AN90">
        <v>651032</v>
      </c>
      <c r="AO90">
        <v>2.7400000000000001E-2</v>
      </c>
      <c r="AP90" cm="1">
        <f t="array" ref="AP90">_xlfn.IFS(AL90, 3, AJ90, 2, AK90, 1, TRUE, 0)</f>
        <v>3</v>
      </c>
      <c r="AQ90">
        <f t="shared" si="7"/>
        <v>0.50536338854308138</v>
      </c>
      <c r="AR90">
        <f>_xlfn.LET(
  _xlpm.P,AN90, _xlpm.R,AO90, _xlpm.n,AI90, _xlpm.Q,AP90,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0.50536338854308138</v>
      </c>
      <c r="AS90" t="s">
        <v>2043</v>
      </c>
      <c r="AT90" t="s">
        <v>2639</v>
      </c>
      <c r="AU90" t="s">
        <v>2727</v>
      </c>
      <c r="AW90" t="s">
        <v>4</v>
      </c>
      <c r="AY90" t="s">
        <v>2</v>
      </c>
      <c r="BA90" t="s">
        <v>4</v>
      </c>
      <c r="BB90" t="s">
        <v>12</v>
      </c>
      <c r="BC90" t="s">
        <v>25</v>
      </c>
      <c r="BD90" t="s">
        <v>28</v>
      </c>
      <c r="BE90" t="s">
        <v>27</v>
      </c>
    </row>
    <row r="91" spans="1:57" x14ac:dyDescent="0.3">
      <c r="A91" t="s">
        <v>106</v>
      </c>
      <c r="B91" t="s">
        <v>290</v>
      </c>
      <c r="E91" t="s">
        <v>608</v>
      </c>
      <c r="F91" t="s">
        <v>630</v>
      </c>
      <c r="G91" t="s">
        <v>674</v>
      </c>
      <c r="H91" t="s">
        <v>802</v>
      </c>
      <c r="I91" t="s">
        <v>1074</v>
      </c>
      <c r="M91" s="2" t="s">
        <v>1622</v>
      </c>
      <c r="O91" t="s">
        <v>1943</v>
      </c>
      <c r="Q91" t="s">
        <v>2</v>
      </c>
      <c r="R91" t="s">
        <v>1944</v>
      </c>
      <c r="T91">
        <v>22089.1</v>
      </c>
      <c r="U91">
        <v>883564</v>
      </c>
      <c r="V91">
        <v>59</v>
      </c>
      <c r="W91">
        <v>22</v>
      </c>
      <c r="Y91" t="s">
        <v>1948</v>
      </c>
      <c r="Z91" t="s">
        <v>1949</v>
      </c>
      <c r="AC91" t="s">
        <v>1950</v>
      </c>
      <c r="AD91" t="s">
        <v>2044</v>
      </c>
      <c r="AE91" s="3">
        <v>45715.712847222218</v>
      </c>
      <c r="AF91" t="s">
        <v>802</v>
      </c>
      <c r="AG91" t="s">
        <v>2452</v>
      </c>
      <c r="AH91" t="b">
        <v>0</v>
      </c>
      <c r="AI91">
        <v>3</v>
      </c>
      <c r="AJ91" t="b">
        <f t="shared" si="4"/>
        <v>1</v>
      </c>
      <c r="AK91" t="b">
        <f t="shared" si="5"/>
        <v>1</v>
      </c>
      <c r="AL91" t="b">
        <f t="shared" si="6"/>
        <v>1</v>
      </c>
      <c r="AM91" t="s">
        <v>2638</v>
      </c>
      <c r="AN91">
        <v>651032</v>
      </c>
      <c r="AO91">
        <v>2.5000000000000001E-2</v>
      </c>
      <c r="AP91" cm="1">
        <f t="array" ref="AP91">_xlfn.IFS(AL91, 3, AJ91, 2, AK91, 1, TRUE, 0)</f>
        <v>3</v>
      </c>
      <c r="AQ91">
        <f t="shared" si="7"/>
        <v>0.5865768038724084</v>
      </c>
      <c r="AR91">
        <f>_xlfn.LET(
  _xlpm.P,AN91, _xlpm.R,AO91, _xlpm.n,AI91, _xlpm.Q,AP91,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0.5865768038724084</v>
      </c>
      <c r="AS91" t="s">
        <v>2044</v>
      </c>
      <c r="AT91" t="s">
        <v>2639</v>
      </c>
      <c r="AU91" t="s">
        <v>2728</v>
      </c>
      <c r="AW91" t="s">
        <v>2</v>
      </c>
      <c r="AY91" t="s">
        <v>3</v>
      </c>
      <c r="BA91" t="s">
        <v>2</v>
      </c>
      <c r="BB91" t="s">
        <v>8</v>
      </c>
      <c r="BC91" t="s">
        <v>23</v>
      </c>
      <c r="BD91" t="s">
        <v>25</v>
      </c>
      <c r="BE91" t="s">
        <v>25</v>
      </c>
    </row>
    <row r="92" spans="1:57" x14ac:dyDescent="0.3">
      <c r="A92" t="s">
        <v>137</v>
      </c>
      <c r="B92" t="s">
        <v>291</v>
      </c>
      <c r="E92" t="s">
        <v>608</v>
      </c>
      <c r="F92" t="s">
        <v>629</v>
      </c>
      <c r="G92" t="s">
        <v>674</v>
      </c>
      <c r="H92" t="s">
        <v>803</v>
      </c>
      <c r="I92" t="s">
        <v>1070</v>
      </c>
      <c r="J92" t="s">
        <v>1345</v>
      </c>
      <c r="M92" s="2" t="s">
        <v>1623</v>
      </c>
      <c r="O92" t="s">
        <v>1943</v>
      </c>
      <c r="Q92" t="s">
        <v>3</v>
      </c>
      <c r="R92" t="s">
        <v>1944</v>
      </c>
      <c r="T92">
        <v>22089.1</v>
      </c>
      <c r="U92">
        <v>883564</v>
      </c>
      <c r="V92">
        <v>59</v>
      </c>
      <c r="W92">
        <v>60</v>
      </c>
      <c r="Y92" t="s">
        <v>1948</v>
      </c>
      <c r="Z92" t="s">
        <v>1949</v>
      </c>
      <c r="AC92" t="s">
        <v>1950</v>
      </c>
      <c r="AD92" t="s">
        <v>2040</v>
      </c>
      <c r="AE92" s="3">
        <v>45691.239583333343</v>
      </c>
      <c r="AF92" t="s">
        <v>803</v>
      </c>
      <c r="AG92" t="s">
        <v>2453</v>
      </c>
      <c r="AH92" t="b">
        <v>0</v>
      </c>
      <c r="AI92">
        <v>5</v>
      </c>
      <c r="AJ92" t="b">
        <f t="shared" si="4"/>
        <v>1</v>
      </c>
      <c r="AK92" t="b">
        <f t="shared" si="5"/>
        <v>1</v>
      </c>
      <c r="AL92" t="b">
        <f t="shared" si="6"/>
        <v>0</v>
      </c>
      <c r="AM92" t="s">
        <v>2638</v>
      </c>
      <c r="AN92">
        <v>651032</v>
      </c>
      <c r="AO92">
        <v>2.2599999999999999E-2</v>
      </c>
      <c r="AP92" cm="1">
        <f t="array" ref="AP92">_xlfn.IFS(AL92, 3, AJ92, 2, AK92, 1, TRUE, 0)</f>
        <v>2</v>
      </c>
      <c r="AQ92">
        <f t="shared" si="7"/>
        <v>0.49958582682574315</v>
      </c>
      <c r="AR92">
        <f>_xlfn.LET(
  _xlpm.P,AN92, _xlpm.R,AO92, _xlpm.n,AI92, _xlpm.Q,AP92,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0.49958582682574315</v>
      </c>
      <c r="AS92" t="s">
        <v>2040</v>
      </c>
      <c r="AT92" t="s">
        <v>2639</v>
      </c>
      <c r="AU92" t="s">
        <v>2729</v>
      </c>
      <c r="AW92" t="s">
        <v>4</v>
      </c>
      <c r="AY92" t="s">
        <v>2</v>
      </c>
      <c r="BA92" t="s">
        <v>3</v>
      </c>
      <c r="BB92" t="s">
        <v>13</v>
      </c>
      <c r="BC92" t="s">
        <v>28</v>
      </c>
      <c r="BD92" t="s">
        <v>28</v>
      </c>
      <c r="BE92" t="s">
        <v>23</v>
      </c>
    </row>
    <row r="93" spans="1:57" x14ac:dyDescent="0.3">
      <c r="A93" t="s">
        <v>138</v>
      </c>
      <c r="B93" t="s">
        <v>292</v>
      </c>
      <c r="E93" t="s">
        <v>608</v>
      </c>
      <c r="F93" t="s">
        <v>627</v>
      </c>
      <c r="G93" t="s">
        <v>674</v>
      </c>
      <c r="H93" t="s">
        <v>804</v>
      </c>
      <c r="I93" t="s">
        <v>1075</v>
      </c>
      <c r="M93" s="2" t="s">
        <v>1624</v>
      </c>
      <c r="O93" t="s">
        <v>1943</v>
      </c>
      <c r="Q93" t="s">
        <v>4</v>
      </c>
      <c r="R93" t="s">
        <v>1944</v>
      </c>
      <c r="T93">
        <v>22089.1</v>
      </c>
      <c r="U93">
        <v>883564</v>
      </c>
      <c r="V93">
        <v>59</v>
      </c>
      <c r="W93">
        <v>47</v>
      </c>
      <c r="Y93" t="s">
        <v>1948</v>
      </c>
      <c r="Z93" t="s">
        <v>1949</v>
      </c>
      <c r="AC93" t="s">
        <v>1950</v>
      </c>
      <c r="AD93" t="s">
        <v>2045</v>
      </c>
      <c r="AE93" s="3">
        <v>45702.755497685182</v>
      </c>
      <c r="AF93" t="s">
        <v>804</v>
      </c>
      <c r="AG93" t="s">
        <v>2454</v>
      </c>
      <c r="AH93" t="b">
        <v>0</v>
      </c>
      <c r="AI93">
        <v>6</v>
      </c>
      <c r="AJ93" t="b">
        <f t="shared" si="4"/>
        <v>1</v>
      </c>
      <c r="AK93" t="b">
        <f t="shared" si="5"/>
        <v>1</v>
      </c>
      <c r="AL93" t="b">
        <f t="shared" si="6"/>
        <v>1</v>
      </c>
      <c r="AM93" t="s">
        <v>2638</v>
      </c>
      <c r="AN93">
        <v>651032</v>
      </c>
      <c r="AO93">
        <v>2.0199999999999999E-2</v>
      </c>
      <c r="AP93" cm="1">
        <f t="array" ref="AP93">_xlfn.IFS(AL93, 3, AJ93, 2, AK93, 1, TRUE, 0)</f>
        <v>3</v>
      </c>
      <c r="AQ93">
        <f t="shared" si="7"/>
        <v>0.63844864256811185</v>
      </c>
      <c r="AR93">
        <f>_xlfn.LET(
  _xlpm.P,AN93, _xlpm.R,AO93, _xlpm.n,AI93, _xlpm.Q,AP93,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0.63844864256811185</v>
      </c>
      <c r="AS93" t="s">
        <v>2045</v>
      </c>
      <c r="AT93" t="s">
        <v>2639</v>
      </c>
      <c r="AU93" t="s">
        <v>2730</v>
      </c>
      <c r="AW93" t="s">
        <v>4</v>
      </c>
      <c r="AY93" t="s">
        <v>4</v>
      </c>
      <c r="BA93" t="s">
        <v>2</v>
      </c>
      <c r="BB93" t="s">
        <v>8</v>
      </c>
      <c r="BC93" t="s">
        <v>23</v>
      </c>
      <c r="BD93" t="s">
        <v>27</v>
      </c>
      <c r="BE93" t="s">
        <v>28</v>
      </c>
    </row>
    <row r="94" spans="1:57" x14ac:dyDescent="0.3">
      <c r="A94" t="s">
        <v>139</v>
      </c>
      <c r="B94" t="s">
        <v>293</v>
      </c>
      <c r="E94" t="s">
        <v>608</v>
      </c>
      <c r="F94" t="s">
        <v>630</v>
      </c>
      <c r="G94" t="s">
        <v>674</v>
      </c>
      <c r="H94" t="s">
        <v>805</v>
      </c>
      <c r="I94" t="s">
        <v>1076</v>
      </c>
      <c r="M94" s="2" t="s">
        <v>1625</v>
      </c>
      <c r="O94" t="s">
        <v>1943</v>
      </c>
      <c r="Q94" t="s">
        <v>2</v>
      </c>
      <c r="R94" t="s">
        <v>1944</v>
      </c>
      <c r="T94">
        <v>22089.1</v>
      </c>
      <c r="U94">
        <v>883564</v>
      </c>
      <c r="V94">
        <v>59</v>
      </c>
      <c r="W94">
        <v>31</v>
      </c>
      <c r="Y94" t="s">
        <v>1948</v>
      </c>
      <c r="Z94" t="s">
        <v>1949</v>
      </c>
      <c r="AC94" t="s">
        <v>1950</v>
      </c>
      <c r="AD94" t="s">
        <v>2046</v>
      </c>
      <c r="AE94" s="3">
        <v>45709.725868055553</v>
      </c>
      <c r="AF94" t="s">
        <v>805</v>
      </c>
      <c r="AG94" t="s">
        <v>2455</v>
      </c>
      <c r="AH94" t="b">
        <v>0</v>
      </c>
      <c r="AI94">
        <v>5</v>
      </c>
      <c r="AJ94" t="b">
        <f t="shared" si="4"/>
        <v>1</v>
      </c>
      <c r="AK94" t="b">
        <f t="shared" si="5"/>
        <v>1</v>
      </c>
      <c r="AL94" t="b">
        <f t="shared" si="6"/>
        <v>1</v>
      </c>
      <c r="AM94" t="s">
        <v>2638</v>
      </c>
      <c r="AN94">
        <v>651032</v>
      </c>
      <c r="AO94">
        <v>1.7899999999999999E-2</v>
      </c>
      <c r="AP94" cm="1">
        <f t="array" ref="AP94">_xlfn.IFS(AL94, 3, AJ94, 2, AK94, 1, TRUE, 0)</f>
        <v>3</v>
      </c>
      <c r="AQ94">
        <f t="shared" si="7"/>
        <v>0.62548967297958924</v>
      </c>
      <c r="AR94">
        <f>_xlfn.LET(
  _xlpm.P,AN94, _xlpm.R,AO94, _xlpm.n,AI94, _xlpm.Q,AP94,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0.62548967297958924</v>
      </c>
      <c r="AS94" t="s">
        <v>2046</v>
      </c>
      <c r="AT94" t="s">
        <v>2639</v>
      </c>
      <c r="AU94" t="s">
        <v>2731</v>
      </c>
      <c r="AW94" t="s">
        <v>2</v>
      </c>
      <c r="AY94" t="s">
        <v>3</v>
      </c>
      <c r="BA94" t="s">
        <v>4</v>
      </c>
      <c r="BB94" t="s">
        <v>8</v>
      </c>
      <c r="BC94" t="s">
        <v>23</v>
      </c>
      <c r="BD94" t="s">
        <v>27</v>
      </c>
      <c r="BE94" t="s">
        <v>27</v>
      </c>
    </row>
    <row r="95" spans="1:57" x14ac:dyDescent="0.3">
      <c r="A95" t="s">
        <v>140</v>
      </c>
      <c r="B95" t="s">
        <v>294</v>
      </c>
      <c r="E95" t="s">
        <v>608</v>
      </c>
      <c r="F95" t="s">
        <v>630</v>
      </c>
      <c r="G95" t="s">
        <v>674</v>
      </c>
      <c r="H95" t="s">
        <v>806</v>
      </c>
      <c r="I95" t="s">
        <v>1077</v>
      </c>
      <c r="M95" s="2" t="s">
        <v>1626</v>
      </c>
      <c r="O95" t="s">
        <v>1943</v>
      </c>
      <c r="Q95" t="s">
        <v>3</v>
      </c>
      <c r="R95" t="s">
        <v>1944</v>
      </c>
      <c r="T95">
        <v>22089.1</v>
      </c>
      <c r="U95">
        <v>883564</v>
      </c>
      <c r="V95">
        <v>59</v>
      </c>
      <c r="W95">
        <v>21</v>
      </c>
      <c r="Y95" t="s">
        <v>1948</v>
      </c>
      <c r="Z95" t="s">
        <v>1949</v>
      </c>
      <c r="AC95" t="s">
        <v>1950</v>
      </c>
      <c r="AD95" t="s">
        <v>2047</v>
      </c>
      <c r="AE95" s="3">
        <v>45699.746770833342</v>
      </c>
      <c r="AF95" t="s">
        <v>806</v>
      </c>
      <c r="AG95" t="s">
        <v>2456</v>
      </c>
      <c r="AH95" t="b">
        <v>0</v>
      </c>
      <c r="AI95">
        <v>21</v>
      </c>
      <c r="AJ95" t="b">
        <f t="shared" si="4"/>
        <v>1</v>
      </c>
      <c r="AK95" t="b">
        <f t="shared" si="5"/>
        <v>1</v>
      </c>
      <c r="AL95" t="b">
        <f t="shared" si="6"/>
        <v>1</v>
      </c>
      <c r="AM95" t="s">
        <v>2638</v>
      </c>
      <c r="AN95">
        <v>651032</v>
      </c>
      <c r="AO95">
        <v>1.5599999999999999E-2</v>
      </c>
      <c r="AP95" cm="1">
        <f t="array" ref="AP95">_xlfn.IFS(AL95, 3, AJ95, 2, AK95, 1, TRUE, 0)</f>
        <v>3</v>
      </c>
      <c r="AQ95">
        <f t="shared" si="7"/>
        <v>0.73141575331522413</v>
      </c>
      <c r="AR95">
        <f>_xlfn.LET(
  _xlpm.P,AN95, _xlpm.R,AO95, _xlpm.n,AI95, _xlpm.Q,AP95,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0.73141575331522413</v>
      </c>
      <c r="AS95" t="s">
        <v>2047</v>
      </c>
      <c r="AT95" t="s">
        <v>2639</v>
      </c>
      <c r="AU95" t="s">
        <v>2732</v>
      </c>
      <c r="AW95" t="s">
        <v>4</v>
      </c>
      <c r="AY95" t="s">
        <v>4</v>
      </c>
      <c r="BA95" t="s">
        <v>3</v>
      </c>
      <c r="BB95" t="s">
        <v>8</v>
      </c>
      <c r="BC95" t="s">
        <v>27</v>
      </c>
      <c r="BD95" t="s">
        <v>25</v>
      </c>
      <c r="BE95" t="s">
        <v>23</v>
      </c>
    </row>
    <row r="96" spans="1:57" x14ac:dyDescent="0.3">
      <c r="A96" t="s">
        <v>112</v>
      </c>
      <c r="B96" t="s">
        <v>295</v>
      </c>
      <c r="E96" t="s">
        <v>608</v>
      </c>
      <c r="G96" t="s">
        <v>675</v>
      </c>
      <c r="H96" t="s">
        <v>756</v>
      </c>
      <c r="I96" t="s">
        <v>1078</v>
      </c>
      <c r="J96" t="s">
        <v>1348</v>
      </c>
      <c r="M96" s="2" t="s">
        <v>1627</v>
      </c>
      <c r="O96" t="s">
        <v>1943</v>
      </c>
      <c r="Q96" t="s">
        <v>3</v>
      </c>
      <c r="R96" t="s">
        <v>1944</v>
      </c>
      <c r="T96">
        <v>22036.3</v>
      </c>
      <c r="U96">
        <v>881452</v>
      </c>
      <c r="V96">
        <v>63</v>
      </c>
      <c r="W96">
        <v>299</v>
      </c>
      <c r="Y96" t="s">
        <v>1948</v>
      </c>
      <c r="Z96" t="s">
        <v>1949</v>
      </c>
      <c r="AC96" t="s">
        <v>1950</v>
      </c>
      <c r="AD96" t="s">
        <v>2048</v>
      </c>
      <c r="AE96" s="3">
        <v>45810.504652777781</v>
      </c>
      <c r="AF96" t="s">
        <v>2309</v>
      </c>
      <c r="AG96" t="s">
        <v>2406</v>
      </c>
      <c r="AH96" t="b">
        <v>0</v>
      </c>
      <c r="AI96">
        <v>1</v>
      </c>
      <c r="AJ96" t="b">
        <f t="shared" si="4"/>
        <v>1</v>
      </c>
      <c r="AK96" t="b">
        <f t="shared" si="5"/>
        <v>1</v>
      </c>
      <c r="AL96" t="b">
        <f t="shared" si="6"/>
        <v>1</v>
      </c>
      <c r="AM96" t="s">
        <v>2638</v>
      </c>
      <c r="AN96">
        <v>651032</v>
      </c>
      <c r="AO96">
        <v>1.3299999999999999E-2</v>
      </c>
      <c r="AP96" cm="1">
        <f t="array" ref="AP96">_xlfn.IFS(AL96, 3, AJ96, 2, AK96, 1, TRUE, 0)</f>
        <v>3</v>
      </c>
      <c r="AQ96">
        <f t="shared" si="7"/>
        <v>0.50807492700461987</v>
      </c>
      <c r="AR96">
        <f>_xlfn.LET(
  _xlpm.P,AN96, _xlpm.R,AO96, _xlpm.n,AI96, _xlpm.Q,AP96,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0.50807492700461987</v>
      </c>
      <c r="AS96" t="s">
        <v>2048</v>
      </c>
      <c r="AT96" t="s">
        <v>2639</v>
      </c>
      <c r="AU96" t="s">
        <v>2733</v>
      </c>
      <c r="AW96" t="s">
        <v>4</v>
      </c>
      <c r="AY96" t="s">
        <v>2</v>
      </c>
      <c r="BA96" t="s">
        <v>4</v>
      </c>
      <c r="BB96" t="s">
        <v>8</v>
      </c>
      <c r="BC96" t="s">
        <v>25</v>
      </c>
      <c r="BD96" t="s">
        <v>28</v>
      </c>
      <c r="BE96" t="s">
        <v>28</v>
      </c>
    </row>
    <row r="97" spans="1:57" x14ac:dyDescent="0.3">
      <c r="A97" t="s">
        <v>94</v>
      </c>
      <c r="B97" t="s">
        <v>296</v>
      </c>
      <c r="E97" t="s">
        <v>608</v>
      </c>
      <c r="G97" t="s">
        <v>675</v>
      </c>
      <c r="H97" t="s">
        <v>747</v>
      </c>
      <c r="I97" t="s">
        <v>1015</v>
      </c>
      <c r="J97" t="s">
        <v>1297</v>
      </c>
      <c r="M97" s="2" t="s">
        <v>1628</v>
      </c>
      <c r="O97" t="s">
        <v>1943</v>
      </c>
      <c r="Q97" t="s">
        <v>4</v>
      </c>
      <c r="R97" t="s">
        <v>1944</v>
      </c>
      <c r="T97">
        <v>22036.3</v>
      </c>
      <c r="U97">
        <v>881452</v>
      </c>
      <c r="V97">
        <v>63</v>
      </c>
      <c r="W97">
        <v>587</v>
      </c>
      <c r="Y97" t="s">
        <v>1948</v>
      </c>
      <c r="Z97" t="s">
        <v>1949</v>
      </c>
      <c r="AC97" t="s">
        <v>1950</v>
      </c>
      <c r="AD97" t="s">
        <v>2049</v>
      </c>
      <c r="AE97" s="3">
        <v>45782.491666666669</v>
      </c>
      <c r="AF97" t="s">
        <v>747</v>
      </c>
      <c r="AG97" t="s">
        <v>2397</v>
      </c>
      <c r="AH97" t="b">
        <v>0</v>
      </c>
      <c r="AI97">
        <v>1</v>
      </c>
      <c r="AJ97" t="b">
        <f t="shared" si="4"/>
        <v>1</v>
      </c>
      <c r="AK97" t="b">
        <f t="shared" si="5"/>
        <v>1</v>
      </c>
      <c r="AL97" t="b">
        <f t="shared" si="6"/>
        <v>1</v>
      </c>
      <c r="AM97" t="s">
        <v>2638</v>
      </c>
      <c r="AN97">
        <v>13177</v>
      </c>
      <c r="AO97">
        <v>1.0999999999999999E-2</v>
      </c>
      <c r="AP97" cm="1">
        <f t="array" ref="AP97">_xlfn.IFS(AL97, 3, AJ97, 2, AK97, 1, TRUE, 0)</f>
        <v>3</v>
      </c>
      <c r="AQ97">
        <f t="shared" si="7"/>
        <v>0.56144804063176967</v>
      </c>
      <c r="AR97">
        <f>_xlfn.LET(
  _xlpm.P,AN97, _xlpm.R,AO97, _xlpm.n,AI97, _xlpm.Q,AP97,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0.56144804063176967</v>
      </c>
      <c r="AS97" t="s">
        <v>2049</v>
      </c>
      <c r="AT97" t="s">
        <v>2639</v>
      </c>
      <c r="AU97" t="s">
        <v>2734</v>
      </c>
      <c r="AW97" t="s">
        <v>4</v>
      </c>
      <c r="AY97" t="s">
        <v>4</v>
      </c>
      <c r="BA97" t="s">
        <v>4</v>
      </c>
      <c r="BB97" t="s">
        <v>16</v>
      </c>
      <c r="BC97" t="s">
        <v>24</v>
      </c>
      <c r="BD97" t="s">
        <v>25</v>
      </c>
      <c r="BE97" t="s">
        <v>24</v>
      </c>
    </row>
    <row r="98" spans="1:57" x14ac:dyDescent="0.3">
      <c r="A98" t="s">
        <v>141</v>
      </c>
      <c r="B98" t="s">
        <v>297</v>
      </c>
      <c r="E98" t="s">
        <v>608</v>
      </c>
      <c r="G98" t="s">
        <v>675</v>
      </c>
      <c r="H98" t="s">
        <v>807</v>
      </c>
      <c r="I98" t="s">
        <v>1079</v>
      </c>
      <c r="J98" t="s">
        <v>1349</v>
      </c>
      <c r="M98" s="2" t="s">
        <v>1629</v>
      </c>
      <c r="O98" t="s">
        <v>1943</v>
      </c>
      <c r="Q98" t="s">
        <v>3</v>
      </c>
      <c r="R98" t="s">
        <v>1944</v>
      </c>
      <c r="T98">
        <v>22036.3</v>
      </c>
      <c r="U98">
        <v>881452</v>
      </c>
      <c r="V98">
        <v>63</v>
      </c>
      <c r="W98">
        <v>457</v>
      </c>
      <c r="Y98" t="s">
        <v>1948</v>
      </c>
      <c r="Z98" t="s">
        <v>1949</v>
      </c>
      <c r="AC98" t="s">
        <v>1950</v>
      </c>
      <c r="AD98" t="s">
        <v>2050</v>
      </c>
      <c r="AE98" s="3">
        <v>45820.472222222219</v>
      </c>
      <c r="AF98" t="s">
        <v>807</v>
      </c>
      <c r="AG98" t="s">
        <v>2457</v>
      </c>
      <c r="AH98" t="b">
        <v>0</v>
      </c>
      <c r="AI98">
        <v>1</v>
      </c>
      <c r="AJ98" t="b">
        <f t="shared" si="4"/>
        <v>1</v>
      </c>
      <c r="AK98" t="b">
        <f t="shared" si="5"/>
        <v>1</v>
      </c>
      <c r="AL98" t="b">
        <f t="shared" si="6"/>
        <v>0</v>
      </c>
      <c r="AM98" t="s">
        <v>2638</v>
      </c>
      <c r="AN98">
        <v>13177</v>
      </c>
      <c r="AO98">
        <v>8.8000000000000005E-3</v>
      </c>
      <c r="AP98" cm="1">
        <f t="array" ref="AP98">_xlfn.IFS(AL98, 3, AJ98, 2, AK98, 1, TRUE, 0)</f>
        <v>2</v>
      </c>
      <c r="AQ98">
        <f t="shared" si="7"/>
        <v>0.43687111755484664</v>
      </c>
      <c r="AR98">
        <f>_xlfn.LET(
  _xlpm.P,AN98, _xlpm.R,AO98, _xlpm.n,AI98, _xlpm.Q,AP98,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0.43687111755484664</v>
      </c>
      <c r="AS98" t="s">
        <v>2050</v>
      </c>
      <c r="AT98" t="s">
        <v>2639</v>
      </c>
      <c r="AU98" t="s">
        <v>2735</v>
      </c>
      <c r="AW98" t="s">
        <v>2</v>
      </c>
      <c r="AY98" t="s">
        <v>4</v>
      </c>
      <c r="BA98" t="s">
        <v>4</v>
      </c>
      <c r="BB98" t="s">
        <v>10</v>
      </c>
      <c r="BC98" t="s">
        <v>26</v>
      </c>
      <c r="BD98" t="s">
        <v>26</v>
      </c>
      <c r="BE98" t="s">
        <v>26</v>
      </c>
    </row>
    <row r="99" spans="1:57" x14ac:dyDescent="0.3">
      <c r="A99" t="s">
        <v>142</v>
      </c>
      <c r="B99" t="s">
        <v>298</v>
      </c>
      <c r="E99" t="s">
        <v>608</v>
      </c>
      <c r="G99" t="s">
        <v>675</v>
      </c>
      <c r="H99" t="s">
        <v>808</v>
      </c>
      <c r="I99" t="s">
        <v>1080</v>
      </c>
      <c r="J99" t="s">
        <v>1350</v>
      </c>
      <c r="M99" s="2" t="s">
        <v>1630</v>
      </c>
      <c r="O99" t="s">
        <v>1943</v>
      </c>
      <c r="Q99" t="s">
        <v>3</v>
      </c>
      <c r="R99" t="s">
        <v>1944</v>
      </c>
      <c r="T99">
        <v>22036.3</v>
      </c>
      <c r="U99">
        <v>881452</v>
      </c>
      <c r="V99">
        <v>63</v>
      </c>
      <c r="W99">
        <v>125</v>
      </c>
      <c r="Y99" t="s">
        <v>1948</v>
      </c>
      <c r="Z99" t="s">
        <v>1949</v>
      </c>
      <c r="AC99" t="s">
        <v>1950</v>
      </c>
      <c r="AD99" t="s">
        <v>2051</v>
      </c>
      <c r="AE99" s="3">
        <v>45799.581250000003</v>
      </c>
      <c r="AF99" t="s">
        <v>808</v>
      </c>
      <c r="AG99" t="s">
        <v>2458</v>
      </c>
      <c r="AH99" t="b">
        <v>0</v>
      </c>
      <c r="AI99">
        <v>1</v>
      </c>
      <c r="AJ99" t="b">
        <f t="shared" si="4"/>
        <v>1</v>
      </c>
      <c r="AK99" t="b">
        <f t="shared" si="5"/>
        <v>1</v>
      </c>
      <c r="AL99" t="b">
        <f t="shared" si="6"/>
        <v>0</v>
      </c>
      <c r="AM99" t="s">
        <v>2638</v>
      </c>
      <c r="AN99">
        <v>651032</v>
      </c>
      <c r="AO99">
        <v>6.5000000000000006E-3</v>
      </c>
      <c r="AP99" cm="1">
        <f t="array" ref="AP99">_xlfn.IFS(AL99, 3, AJ99, 2, AK99, 1, TRUE, 0)</f>
        <v>2</v>
      </c>
      <c r="AQ99">
        <f t="shared" si="7"/>
        <v>0.3843826193123121</v>
      </c>
      <c r="AR99">
        <f>_xlfn.LET(
  _xlpm.P,AN99, _xlpm.R,AO99, _xlpm.n,AI99, _xlpm.Q,AP99,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0.3843826193123121</v>
      </c>
      <c r="AS99" t="s">
        <v>2051</v>
      </c>
      <c r="AT99" t="s">
        <v>2639</v>
      </c>
      <c r="AU99" t="s">
        <v>2736</v>
      </c>
      <c r="AW99" t="s">
        <v>4</v>
      </c>
      <c r="AY99" t="s">
        <v>4</v>
      </c>
      <c r="BA99" t="s">
        <v>3</v>
      </c>
      <c r="BB99" t="s">
        <v>9</v>
      </c>
      <c r="BC99" t="s">
        <v>23</v>
      </c>
      <c r="BD99" t="s">
        <v>23</v>
      </c>
      <c r="BE99" t="s">
        <v>23</v>
      </c>
    </row>
    <row r="100" spans="1:57" x14ac:dyDescent="0.3">
      <c r="A100" t="s">
        <v>143</v>
      </c>
      <c r="B100" t="s">
        <v>299</v>
      </c>
      <c r="E100" t="s">
        <v>608</v>
      </c>
      <c r="G100" t="s">
        <v>675</v>
      </c>
      <c r="H100" t="s">
        <v>809</v>
      </c>
      <c r="I100" t="s">
        <v>1081</v>
      </c>
      <c r="J100" t="s">
        <v>1351</v>
      </c>
      <c r="M100" s="2" t="s">
        <v>1631</v>
      </c>
      <c r="O100" t="s">
        <v>1943</v>
      </c>
      <c r="Q100" t="s">
        <v>3</v>
      </c>
      <c r="R100" t="s">
        <v>1944</v>
      </c>
      <c r="T100">
        <v>22036.3</v>
      </c>
      <c r="U100">
        <v>881452</v>
      </c>
      <c r="V100">
        <v>63</v>
      </c>
      <c r="W100">
        <v>89</v>
      </c>
      <c r="Y100" t="s">
        <v>1948</v>
      </c>
      <c r="Z100" t="s">
        <v>1949</v>
      </c>
      <c r="AC100" t="s">
        <v>1950</v>
      </c>
      <c r="AD100" t="s">
        <v>2052</v>
      </c>
      <c r="AE100" s="3">
        <v>45825.581250000003</v>
      </c>
      <c r="AF100" t="s">
        <v>810</v>
      </c>
      <c r="AG100" t="s">
        <v>2459</v>
      </c>
      <c r="AH100" t="b">
        <v>0</v>
      </c>
      <c r="AI100">
        <v>2</v>
      </c>
      <c r="AJ100" t="b">
        <f t="shared" si="4"/>
        <v>1</v>
      </c>
      <c r="AK100" t="b">
        <f t="shared" si="5"/>
        <v>1</v>
      </c>
      <c r="AL100" t="b">
        <f t="shared" si="6"/>
        <v>0</v>
      </c>
      <c r="AM100" t="s">
        <v>2638</v>
      </c>
      <c r="AN100">
        <v>651032</v>
      </c>
      <c r="AO100">
        <v>4.3E-3</v>
      </c>
      <c r="AP100" cm="1">
        <f t="array" ref="AP100">_xlfn.IFS(AL100, 3, AJ100, 2, AK100, 1, TRUE, 0)</f>
        <v>2</v>
      </c>
      <c r="AQ100">
        <f t="shared" si="7"/>
        <v>0.4357544580080156</v>
      </c>
      <c r="AR100">
        <f>_xlfn.LET(
  _xlpm.P,AN100, _xlpm.R,AO100, _xlpm.n,AI100, _xlpm.Q,AP100,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0.4357544580080156</v>
      </c>
      <c r="AS100" t="s">
        <v>2052</v>
      </c>
      <c r="AT100" t="s">
        <v>2639</v>
      </c>
      <c r="AU100" t="s">
        <v>2737</v>
      </c>
      <c r="AW100" t="s">
        <v>3</v>
      </c>
      <c r="AY100" t="s">
        <v>3</v>
      </c>
      <c r="BA100" t="s">
        <v>4</v>
      </c>
      <c r="BB100" t="s">
        <v>8</v>
      </c>
      <c r="BC100" t="s">
        <v>30</v>
      </c>
      <c r="BD100" t="s">
        <v>23</v>
      </c>
      <c r="BE100" t="s">
        <v>27</v>
      </c>
    </row>
    <row r="101" spans="1:57" x14ac:dyDescent="0.3">
      <c r="A101" t="s">
        <v>143</v>
      </c>
      <c r="B101" t="s">
        <v>300</v>
      </c>
      <c r="E101" t="s">
        <v>608</v>
      </c>
      <c r="G101" t="s">
        <v>675</v>
      </c>
      <c r="H101" t="s">
        <v>810</v>
      </c>
      <c r="I101" t="s">
        <v>1082</v>
      </c>
      <c r="J101" t="s">
        <v>1351</v>
      </c>
      <c r="M101" s="2" t="s">
        <v>1632</v>
      </c>
      <c r="O101" t="s">
        <v>1943</v>
      </c>
      <c r="Q101" t="s">
        <v>3</v>
      </c>
      <c r="R101" t="s">
        <v>1944</v>
      </c>
      <c r="T101">
        <v>22036.3</v>
      </c>
      <c r="U101">
        <v>881452</v>
      </c>
      <c r="V101">
        <v>63</v>
      </c>
      <c r="W101">
        <v>116</v>
      </c>
      <c r="Y101" t="s">
        <v>1948</v>
      </c>
      <c r="Z101" t="s">
        <v>1949</v>
      </c>
      <c r="AC101" t="s">
        <v>1950</v>
      </c>
      <c r="AD101" t="s">
        <v>2052</v>
      </c>
      <c r="AE101" s="3">
        <v>45825.581250000003</v>
      </c>
      <c r="AF101" t="s">
        <v>810</v>
      </c>
      <c r="AG101" t="s">
        <v>2460</v>
      </c>
      <c r="AH101" t="b">
        <v>0</v>
      </c>
      <c r="AI101">
        <v>3</v>
      </c>
      <c r="AJ101" t="b">
        <f t="shared" si="4"/>
        <v>1</v>
      </c>
      <c r="AK101" t="b">
        <f t="shared" si="5"/>
        <v>1</v>
      </c>
      <c r="AL101" t="b">
        <f t="shared" si="6"/>
        <v>0</v>
      </c>
      <c r="AM101" t="s">
        <v>2638</v>
      </c>
      <c r="AN101">
        <v>13177</v>
      </c>
      <c r="AO101">
        <v>2.2000000000000001E-3</v>
      </c>
      <c r="AP101" cm="1">
        <f t="array" ref="AP101">_xlfn.IFS(AL101, 3, AJ101, 2, AK101, 1, TRUE, 0)</f>
        <v>2</v>
      </c>
      <c r="AQ101">
        <f t="shared" si="7"/>
        <v>0.51889222519186595</v>
      </c>
      <c r="AR101">
        <f>_xlfn.LET(
  _xlpm.P,AN101, _xlpm.R,AO101, _xlpm.n,AI101, _xlpm.Q,AP101,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0.51889222519186595</v>
      </c>
      <c r="AS101" t="s">
        <v>2052</v>
      </c>
      <c r="AT101" t="s">
        <v>2639</v>
      </c>
      <c r="AU101" t="s">
        <v>2738</v>
      </c>
      <c r="AW101" t="s">
        <v>3</v>
      </c>
      <c r="AY101" t="s">
        <v>4</v>
      </c>
      <c r="BA101" t="s">
        <v>4</v>
      </c>
      <c r="BB101" t="s">
        <v>8</v>
      </c>
      <c r="BC101" t="s">
        <v>29</v>
      </c>
      <c r="BD101" t="s">
        <v>24</v>
      </c>
      <c r="BE101" t="s">
        <v>24</v>
      </c>
    </row>
    <row r="102" spans="1:57" x14ac:dyDescent="0.3">
      <c r="A102" t="s">
        <v>144</v>
      </c>
      <c r="B102" t="s">
        <v>301</v>
      </c>
      <c r="E102" t="s">
        <v>608</v>
      </c>
      <c r="G102" t="s">
        <v>675</v>
      </c>
      <c r="H102" t="s">
        <v>811</v>
      </c>
      <c r="I102" t="s">
        <v>1083</v>
      </c>
      <c r="J102" t="s">
        <v>1352</v>
      </c>
      <c r="M102" s="2" t="s">
        <v>1633</v>
      </c>
      <c r="O102" t="s">
        <v>1943</v>
      </c>
      <c r="Q102" t="s">
        <v>3</v>
      </c>
      <c r="R102" t="s">
        <v>1944</v>
      </c>
      <c r="T102">
        <v>22036.3</v>
      </c>
      <c r="U102">
        <v>881452</v>
      </c>
      <c r="V102">
        <v>63</v>
      </c>
      <c r="W102">
        <v>1007</v>
      </c>
      <c r="Y102" t="s">
        <v>1948</v>
      </c>
      <c r="Z102" t="s">
        <v>1949</v>
      </c>
      <c r="AC102" t="s">
        <v>1950</v>
      </c>
      <c r="AD102" t="s">
        <v>2053</v>
      </c>
      <c r="AE102" s="3">
        <v>45850.541666666657</v>
      </c>
      <c r="AF102" t="s">
        <v>811</v>
      </c>
      <c r="AG102" t="s">
        <v>2461</v>
      </c>
      <c r="AH102" t="b">
        <v>0</v>
      </c>
      <c r="AI102">
        <v>0</v>
      </c>
      <c r="AJ102" t="b">
        <f t="shared" si="4"/>
        <v>1</v>
      </c>
      <c r="AK102" t="b">
        <f t="shared" si="5"/>
        <v>1</v>
      </c>
      <c r="AL102" t="b">
        <f t="shared" si="6"/>
        <v>0</v>
      </c>
      <c r="AM102" t="s">
        <v>2638</v>
      </c>
      <c r="AN102">
        <v>13177</v>
      </c>
      <c r="AO102">
        <v>0</v>
      </c>
      <c r="AP102" cm="1">
        <f t="array" ref="AP102">_xlfn.IFS(AL102, 3, AJ102, 2, AK102, 1, TRUE, 0)</f>
        <v>2</v>
      </c>
      <c r="AQ102">
        <f t="shared" si="7"/>
        <v>0.4385634252471543</v>
      </c>
      <c r="AR102">
        <f>_xlfn.LET(
  _xlpm.P,AN102, _xlpm.R,AO102, _xlpm.n,AI102, _xlpm.Q,AP102,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0.4385634252471543</v>
      </c>
      <c r="AS102" t="s">
        <v>2053</v>
      </c>
      <c r="AT102" t="s">
        <v>2639</v>
      </c>
      <c r="AU102" t="s">
        <v>2739</v>
      </c>
      <c r="AW102" t="s">
        <v>2</v>
      </c>
      <c r="AY102" t="s">
        <v>3</v>
      </c>
      <c r="BA102" t="s">
        <v>4</v>
      </c>
      <c r="BB102" t="s">
        <v>9</v>
      </c>
      <c r="BC102" t="s">
        <v>23</v>
      </c>
      <c r="BD102" t="s">
        <v>27</v>
      </c>
      <c r="BE102" t="s">
        <v>29</v>
      </c>
    </row>
    <row r="103" spans="1:57" x14ac:dyDescent="0.3">
      <c r="A103" t="s">
        <v>145</v>
      </c>
      <c r="B103" t="s">
        <v>302</v>
      </c>
      <c r="E103" t="s">
        <v>608</v>
      </c>
      <c r="G103" t="s">
        <v>675</v>
      </c>
      <c r="H103" t="s">
        <v>807</v>
      </c>
      <c r="I103" t="s">
        <v>1084</v>
      </c>
      <c r="J103" t="s">
        <v>1353</v>
      </c>
      <c r="M103" s="2" t="s">
        <v>1634</v>
      </c>
      <c r="O103" t="s">
        <v>1943</v>
      </c>
      <c r="Q103" t="s">
        <v>2</v>
      </c>
      <c r="R103" t="s">
        <v>1944</v>
      </c>
      <c r="T103">
        <v>22036.3</v>
      </c>
      <c r="U103">
        <v>881452</v>
      </c>
      <c r="V103">
        <v>63</v>
      </c>
      <c r="W103">
        <v>275</v>
      </c>
      <c r="Y103" t="s">
        <v>1948</v>
      </c>
      <c r="Z103" t="s">
        <v>1949</v>
      </c>
      <c r="AC103" t="s">
        <v>1950</v>
      </c>
      <c r="AD103" t="s">
        <v>2054</v>
      </c>
      <c r="AE103" s="3">
        <v>45845.409722222219</v>
      </c>
      <c r="AF103" t="s">
        <v>807</v>
      </c>
      <c r="AG103" t="s">
        <v>2457</v>
      </c>
      <c r="AH103" t="b">
        <v>0</v>
      </c>
      <c r="AI103">
        <v>1</v>
      </c>
      <c r="AJ103" t="b">
        <f t="shared" si="4"/>
        <v>1</v>
      </c>
      <c r="AK103" t="b">
        <f t="shared" si="5"/>
        <v>1</v>
      </c>
      <c r="AL103" t="b">
        <f t="shared" si="6"/>
        <v>0</v>
      </c>
      <c r="AM103" t="s">
        <v>2638</v>
      </c>
      <c r="AN103">
        <v>13177</v>
      </c>
      <c r="AO103">
        <v>-2.0999999999999999E-3</v>
      </c>
      <c r="AP103" cm="1">
        <f t="array" ref="AP103">_xlfn.IFS(AL103, 3, AJ103, 2, AK103, 1, TRUE, 0)</f>
        <v>2</v>
      </c>
      <c r="AQ103">
        <f t="shared" si="7"/>
        <v>0.43896727140100045</v>
      </c>
      <c r="AR103">
        <f>_xlfn.LET(
  _xlpm.P,AN103, _xlpm.R,AO103, _xlpm.n,AI103, _xlpm.Q,AP103,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0.43896727140100045</v>
      </c>
      <c r="AS103" t="s">
        <v>2054</v>
      </c>
      <c r="AT103" t="s">
        <v>2639</v>
      </c>
      <c r="AU103" t="s">
        <v>2740</v>
      </c>
      <c r="AW103" t="s">
        <v>2</v>
      </c>
      <c r="AY103" t="s">
        <v>4</v>
      </c>
      <c r="BA103" t="s">
        <v>2</v>
      </c>
      <c r="BB103" t="s">
        <v>10</v>
      </c>
      <c r="BC103" t="s">
        <v>26</v>
      </c>
      <c r="BD103" t="s">
        <v>26</v>
      </c>
      <c r="BE103" t="s">
        <v>26</v>
      </c>
    </row>
    <row r="104" spans="1:57" x14ac:dyDescent="0.3">
      <c r="A104" t="s">
        <v>90</v>
      </c>
      <c r="B104" t="s">
        <v>303</v>
      </c>
      <c r="E104" t="s">
        <v>608</v>
      </c>
      <c r="G104" t="s">
        <v>675</v>
      </c>
      <c r="H104" t="s">
        <v>770</v>
      </c>
      <c r="I104" t="s">
        <v>1085</v>
      </c>
      <c r="J104" t="s">
        <v>1354</v>
      </c>
      <c r="M104" s="2" t="s">
        <v>1635</v>
      </c>
      <c r="O104" t="s">
        <v>1943</v>
      </c>
      <c r="Q104" t="s">
        <v>4</v>
      </c>
      <c r="R104" t="s">
        <v>1944</v>
      </c>
      <c r="T104">
        <v>22036.3</v>
      </c>
      <c r="U104">
        <v>881452</v>
      </c>
      <c r="V104">
        <v>63</v>
      </c>
      <c r="W104">
        <v>208</v>
      </c>
      <c r="Y104" t="s">
        <v>1948</v>
      </c>
      <c r="Z104" t="s">
        <v>1949</v>
      </c>
      <c r="AC104" t="s">
        <v>1950</v>
      </c>
      <c r="AD104" t="s">
        <v>2055</v>
      </c>
      <c r="AE104" s="3">
        <v>45779.494444444441</v>
      </c>
      <c r="AF104" t="s">
        <v>2320</v>
      </c>
      <c r="AG104" t="s">
        <v>2420</v>
      </c>
      <c r="AH104" t="b">
        <v>0</v>
      </c>
      <c r="AI104">
        <v>1</v>
      </c>
      <c r="AJ104" t="b">
        <f t="shared" si="4"/>
        <v>0</v>
      </c>
      <c r="AK104" t="b">
        <f t="shared" si="5"/>
        <v>0</v>
      </c>
      <c r="AL104" t="b">
        <f t="shared" si="6"/>
        <v>0</v>
      </c>
      <c r="AM104" t="s">
        <v>2638</v>
      </c>
      <c r="AN104">
        <v>13177</v>
      </c>
      <c r="AO104">
        <v>-4.1999999999999997E-3</v>
      </c>
      <c r="AP104" cm="1">
        <f t="array" ref="AP104">_xlfn.IFS(AL104, 3, AJ104, 2, AK104, 1, TRUE, 0)</f>
        <v>0</v>
      </c>
      <c r="AQ104">
        <f t="shared" si="7"/>
        <v>0.31437111755484665</v>
      </c>
      <c r="AR104">
        <f>_xlfn.LET(
  _xlpm.P,AN104, _xlpm.R,AO104, _xlpm.n,AI104, _xlpm.Q,AP104,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0.31437111755484665</v>
      </c>
      <c r="AS104" t="s">
        <v>2055</v>
      </c>
      <c r="AT104" t="s">
        <v>2639</v>
      </c>
      <c r="AU104" t="s">
        <v>2741</v>
      </c>
      <c r="AW104" t="s">
        <v>4</v>
      </c>
      <c r="AY104" t="s">
        <v>4</v>
      </c>
      <c r="BA104" t="s">
        <v>4</v>
      </c>
      <c r="BB104" t="s">
        <v>15</v>
      </c>
      <c r="BC104" t="s">
        <v>23</v>
      </c>
      <c r="BD104" t="s">
        <v>29</v>
      </c>
      <c r="BE104" t="s">
        <v>23</v>
      </c>
    </row>
    <row r="105" spans="1:57" x14ac:dyDescent="0.3">
      <c r="A105" t="s">
        <v>146</v>
      </c>
      <c r="B105" t="s">
        <v>304</v>
      </c>
      <c r="E105" t="s">
        <v>608</v>
      </c>
      <c r="G105" t="s">
        <v>675</v>
      </c>
      <c r="H105" t="s">
        <v>812</v>
      </c>
      <c r="I105" t="s">
        <v>1086</v>
      </c>
      <c r="J105" t="s">
        <v>1355</v>
      </c>
      <c r="M105" s="2" t="s">
        <v>1636</v>
      </c>
      <c r="O105" t="s">
        <v>1943</v>
      </c>
      <c r="Q105" t="s">
        <v>3</v>
      </c>
      <c r="R105" t="s">
        <v>1944</v>
      </c>
      <c r="T105">
        <v>22036.3</v>
      </c>
      <c r="U105">
        <v>881452</v>
      </c>
      <c r="V105">
        <v>63</v>
      </c>
      <c r="W105">
        <v>485</v>
      </c>
      <c r="Y105" t="s">
        <v>1948</v>
      </c>
      <c r="Z105" t="s">
        <v>1949</v>
      </c>
      <c r="AC105" t="s">
        <v>1950</v>
      </c>
      <c r="AD105" t="s">
        <v>2056</v>
      </c>
      <c r="AE105" s="3">
        <v>45813.555219907408</v>
      </c>
      <c r="AF105" t="s">
        <v>812</v>
      </c>
      <c r="AG105" t="s">
        <v>2462</v>
      </c>
      <c r="AH105" t="b">
        <v>0</v>
      </c>
      <c r="AI105">
        <v>1</v>
      </c>
      <c r="AJ105" t="b">
        <f t="shared" si="4"/>
        <v>1</v>
      </c>
      <c r="AK105" t="b">
        <f t="shared" si="5"/>
        <v>1</v>
      </c>
      <c r="AL105" t="b">
        <f t="shared" si="6"/>
        <v>0</v>
      </c>
      <c r="AM105" t="s">
        <v>2638</v>
      </c>
      <c r="AN105">
        <v>651032</v>
      </c>
      <c r="AO105">
        <v>-6.3E-3</v>
      </c>
      <c r="AP105" cm="1">
        <f t="array" ref="AP105">_xlfn.IFS(AL105, 3, AJ105, 2, AK105, 1, TRUE, 0)</f>
        <v>2</v>
      </c>
      <c r="AQ105">
        <f t="shared" si="7"/>
        <v>0.38684415777385062</v>
      </c>
      <c r="AR105">
        <f>_xlfn.LET(
  _xlpm.P,AN105, _xlpm.R,AO105, _xlpm.n,AI105, _xlpm.Q,AP105,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0.38684415777385062</v>
      </c>
      <c r="AS105" t="s">
        <v>2056</v>
      </c>
      <c r="AT105" t="s">
        <v>2639</v>
      </c>
      <c r="AU105" t="s">
        <v>2742</v>
      </c>
      <c r="AW105" t="s">
        <v>4</v>
      </c>
      <c r="AY105" t="s">
        <v>4</v>
      </c>
      <c r="BA105" t="s">
        <v>3</v>
      </c>
      <c r="BB105" t="s">
        <v>8</v>
      </c>
      <c r="BC105" t="s">
        <v>23</v>
      </c>
      <c r="BD105" t="s">
        <v>30</v>
      </c>
      <c r="BE105" t="s">
        <v>28</v>
      </c>
    </row>
    <row r="106" spans="1:57" x14ac:dyDescent="0.3">
      <c r="A106" t="s">
        <v>147</v>
      </c>
      <c r="B106" t="s">
        <v>305</v>
      </c>
      <c r="E106" t="s">
        <v>608</v>
      </c>
      <c r="G106" t="s">
        <v>675</v>
      </c>
      <c r="H106" t="s">
        <v>813</v>
      </c>
      <c r="I106" t="s">
        <v>1087</v>
      </c>
      <c r="J106" t="s">
        <v>1356</v>
      </c>
      <c r="M106" s="2" t="s">
        <v>1637</v>
      </c>
      <c r="O106" t="s">
        <v>1943</v>
      </c>
      <c r="Q106" t="s">
        <v>3</v>
      </c>
      <c r="R106" t="s">
        <v>1944</v>
      </c>
      <c r="T106">
        <v>22036.3</v>
      </c>
      <c r="U106">
        <v>881452</v>
      </c>
      <c r="V106">
        <v>63</v>
      </c>
      <c r="W106">
        <v>924</v>
      </c>
      <c r="Y106" t="s">
        <v>1948</v>
      </c>
      <c r="Z106" t="s">
        <v>1949</v>
      </c>
      <c r="AC106" t="s">
        <v>1950</v>
      </c>
      <c r="AD106" t="s">
        <v>2057</v>
      </c>
      <c r="AE106" s="3">
        <v>45832.458333333343</v>
      </c>
      <c r="AF106" t="s">
        <v>813</v>
      </c>
      <c r="AG106" t="s">
        <v>2463</v>
      </c>
      <c r="AH106" t="b">
        <v>0</v>
      </c>
      <c r="AI106">
        <v>3</v>
      </c>
      <c r="AJ106" t="b">
        <f t="shared" si="4"/>
        <v>1</v>
      </c>
      <c r="AK106" t="b">
        <f t="shared" si="5"/>
        <v>1</v>
      </c>
      <c r="AL106" t="b">
        <f t="shared" si="6"/>
        <v>0</v>
      </c>
      <c r="AM106" t="s">
        <v>2638</v>
      </c>
      <c r="AN106">
        <v>13177</v>
      </c>
      <c r="AO106">
        <v>-8.3999999999999995E-3</v>
      </c>
      <c r="AP106" cm="1">
        <f t="array" ref="AP106">_xlfn.IFS(AL106, 3, AJ106, 2, AK106, 1, TRUE, 0)</f>
        <v>2</v>
      </c>
      <c r="AQ106">
        <f t="shared" si="7"/>
        <v>0.52093068673032761</v>
      </c>
      <c r="AR106">
        <f>_xlfn.LET(
  _xlpm.P,AN106, _xlpm.R,AO106, _xlpm.n,AI106, _xlpm.Q,AP106,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0.52093068673032761</v>
      </c>
      <c r="AS106" t="s">
        <v>2057</v>
      </c>
      <c r="AT106" t="s">
        <v>2639</v>
      </c>
      <c r="AU106" t="s">
        <v>2743</v>
      </c>
      <c r="AW106" t="s">
        <v>2</v>
      </c>
      <c r="AY106" t="s">
        <v>2</v>
      </c>
      <c r="BA106" t="s">
        <v>4</v>
      </c>
      <c r="BB106" t="s">
        <v>8</v>
      </c>
      <c r="BC106" t="s">
        <v>30</v>
      </c>
      <c r="BD106" t="s">
        <v>30</v>
      </c>
      <c r="BE106" t="s">
        <v>28</v>
      </c>
    </row>
    <row r="107" spans="1:57" x14ac:dyDescent="0.3">
      <c r="A107" t="s">
        <v>148</v>
      </c>
      <c r="B107" t="s">
        <v>306</v>
      </c>
      <c r="E107" t="s">
        <v>608</v>
      </c>
      <c r="F107" t="s">
        <v>631</v>
      </c>
      <c r="G107" t="s">
        <v>675</v>
      </c>
      <c r="H107" t="s">
        <v>814</v>
      </c>
      <c r="I107" t="s">
        <v>1088</v>
      </c>
      <c r="J107" t="s">
        <v>1357</v>
      </c>
      <c r="M107" s="2" t="s">
        <v>1638</v>
      </c>
      <c r="O107" t="s">
        <v>1943</v>
      </c>
      <c r="Q107" t="s">
        <v>3</v>
      </c>
      <c r="R107" t="s">
        <v>1944</v>
      </c>
      <c r="T107">
        <v>22036.3</v>
      </c>
      <c r="U107">
        <v>881452</v>
      </c>
      <c r="V107">
        <v>63</v>
      </c>
      <c r="W107">
        <v>755</v>
      </c>
      <c r="Y107" t="s">
        <v>1948</v>
      </c>
      <c r="Z107" t="s">
        <v>1949</v>
      </c>
      <c r="AC107" t="s">
        <v>1950</v>
      </c>
      <c r="AD107" t="s">
        <v>2058</v>
      </c>
      <c r="AE107" s="3">
        <v>45830.458333333343</v>
      </c>
      <c r="AF107" t="s">
        <v>2321</v>
      </c>
      <c r="AG107" t="s">
        <v>2464</v>
      </c>
      <c r="AH107" t="b">
        <v>0</v>
      </c>
      <c r="AI107">
        <v>9</v>
      </c>
      <c r="AJ107" t="b">
        <f t="shared" si="4"/>
        <v>1</v>
      </c>
      <c r="AK107" t="b">
        <f t="shared" si="5"/>
        <v>1</v>
      </c>
      <c r="AL107" t="b">
        <f t="shared" si="6"/>
        <v>0</v>
      </c>
      <c r="AM107" t="s">
        <v>2638</v>
      </c>
      <c r="AN107">
        <v>651032</v>
      </c>
      <c r="AO107">
        <v>-1.0500000000000001E-2</v>
      </c>
      <c r="AP107" cm="1">
        <f t="array" ref="AP107">_xlfn.IFS(AL107, 3, AJ107, 2, AK107, 1, TRUE, 0)</f>
        <v>2</v>
      </c>
      <c r="AQ107">
        <f t="shared" si="7"/>
        <v>0.54915560381712014</v>
      </c>
      <c r="AR107">
        <f>_xlfn.LET(
  _xlpm.P,AN107, _xlpm.R,AO107, _xlpm.n,AI107, _xlpm.Q,AP107,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0.54915560381712014</v>
      </c>
      <c r="AS107" t="s">
        <v>2058</v>
      </c>
      <c r="AT107" t="s">
        <v>2639</v>
      </c>
      <c r="AU107" t="s">
        <v>2744</v>
      </c>
      <c r="AW107" t="s">
        <v>2</v>
      </c>
      <c r="AY107" t="s">
        <v>3</v>
      </c>
      <c r="BA107" t="s">
        <v>2</v>
      </c>
      <c r="BB107" t="s">
        <v>8</v>
      </c>
      <c r="BC107" t="s">
        <v>27</v>
      </c>
      <c r="BD107" t="s">
        <v>30</v>
      </c>
      <c r="BE107" t="s">
        <v>30</v>
      </c>
    </row>
    <row r="108" spans="1:57" x14ac:dyDescent="0.3">
      <c r="A108" t="s">
        <v>94</v>
      </c>
      <c r="B108" t="s">
        <v>307</v>
      </c>
      <c r="E108" t="s">
        <v>608</v>
      </c>
      <c r="G108" t="s">
        <v>675</v>
      </c>
      <c r="H108" t="s">
        <v>815</v>
      </c>
      <c r="I108" t="s">
        <v>1017</v>
      </c>
      <c r="J108" t="s">
        <v>1358</v>
      </c>
      <c r="M108" s="2" t="s">
        <v>1639</v>
      </c>
      <c r="O108" t="s">
        <v>1943</v>
      </c>
      <c r="Q108" t="s">
        <v>4</v>
      </c>
      <c r="R108" t="s">
        <v>1944</v>
      </c>
      <c r="T108">
        <v>22036.3</v>
      </c>
      <c r="U108">
        <v>881452</v>
      </c>
      <c r="V108">
        <v>63</v>
      </c>
      <c r="W108">
        <v>229</v>
      </c>
      <c r="Y108" t="s">
        <v>1948</v>
      </c>
      <c r="Z108" t="s">
        <v>1949</v>
      </c>
      <c r="AC108" t="s">
        <v>1950</v>
      </c>
      <c r="AD108" t="s">
        <v>2059</v>
      </c>
      <c r="AE108" s="3">
        <v>45782.25</v>
      </c>
      <c r="AF108" t="s">
        <v>815</v>
      </c>
      <c r="AG108" t="s">
        <v>2465</v>
      </c>
      <c r="AH108" t="b">
        <v>0</v>
      </c>
      <c r="AI108">
        <v>2</v>
      </c>
      <c r="AJ108" t="b">
        <f t="shared" si="4"/>
        <v>1</v>
      </c>
      <c r="AK108" t="b">
        <f t="shared" si="5"/>
        <v>1</v>
      </c>
      <c r="AL108" t="b">
        <f t="shared" si="6"/>
        <v>1</v>
      </c>
      <c r="AM108" t="s">
        <v>2638</v>
      </c>
      <c r="AN108">
        <v>13177</v>
      </c>
      <c r="AO108">
        <v>-1.2500000000000001E-2</v>
      </c>
      <c r="AP108" cm="1">
        <f t="array" ref="AP108">_xlfn.IFS(AL108, 3, AJ108, 2, AK108, 1, TRUE, 0)</f>
        <v>3</v>
      </c>
      <c r="AQ108">
        <f t="shared" si="7"/>
        <v>0.61691603317362698</v>
      </c>
      <c r="AR108">
        <f>_xlfn.LET(
  _xlpm.P,AN108, _xlpm.R,AO108, _xlpm.n,AI108, _xlpm.Q,AP108,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0.61691603317362698</v>
      </c>
      <c r="AS108" t="s">
        <v>2059</v>
      </c>
      <c r="AT108" t="s">
        <v>2639</v>
      </c>
      <c r="AU108" t="s">
        <v>2745</v>
      </c>
      <c r="AW108" t="s">
        <v>4</v>
      </c>
      <c r="AY108" t="s">
        <v>4</v>
      </c>
      <c r="BA108" t="s">
        <v>4</v>
      </c>
      <c r="BB108" t="s">
        <v>13</v>
      </c>
      <c r="BC108" t="s">
        <v>24</v>
      </c>
      <c r="BD108" t="s">
        <v>25</v>
      </c>
      <c r="BE108" t="s">
        <v>25</v>
      </c>
    </row>
    <row r="109" spans="1:57" x14ac:dyDescent="0.3">
      <c r="A109" t="s">
        <v>90</v>
      </c>
      <c r="B109" t="s">
        <v>308</v>
      </c>
      <c r="E109" t="s">
        <v>608</v>
      </c>
      <c r="G109" t="s">
        <v>675</v>
      </c>
      <c r="H109" t="s">
        <v>770</v>
      </c>
      <c r="I109" t="s">
        <v>1089</v>
      </c>
      <c r="J109" t="s">
        <v>1354</v>
      </c>
      <c r="M109" s="2" t="s">
        <v>1640</v>
      </c>
      <c r="O109" t="s">
        <v>1943</v>
      </c>
      <c r="Q109" t="s">
        <v>3</v>
      </c>
      <c r="R109" t="s">
        <v>1944</v>
      </c>
      <c r="T109">
        <v>22036.3</v>
      </c>
      <c r="U109">
        <v>881452</v>
      </c>
      <c r="V109">
        <v>63</v>
      </c>
      <c r="W109">
        <v>299</v>
      </c>
      <c r="Y109" t="s">
        <v>1948</v>
      </c>
      <c r="Z109" t="s">
        <v>1949</v>
      </c>
      <c r="AC109" t="s">
        <v>1950</v>
      </c>
      <c r="AD109" t="s">
        <v>2060</v>
      </c>
      <c r="AE109" s="3">
        <v>45779.480555555558</v>
      </c>
      <c r="AF109" t="s">
        <v>2313</v>
      </c>
      <c r="AG109" t="s">
        <v>2420</v>
      </c>
      <c r="AH109" t="b">
        <v>0</v>
      </c>
      <c r="AI109">
        <v>2</v>
      </c>
      <c r="AJ109" t="b">
        <f t="shared" si="4"/>
        <v>1</v>
      </c>
      <c r="AK109" t="b">
        <f t="shared" si="5"/>
        <v>1</v>
      </c>
      <c r="AL109" t="b">
        <f t="shared" si="6"/>
        <v>0</v>
      </c>
      <c r="AM109" t="s">
        <v>2638</v>
      </c>
      <c r="AN109">
        <v>651032</v>
      </c>
      <c r="AO109">
        <v>-1.4500000000000001E-2</v>
      </c>
      <c r="AP109" cm="1">
        <f t="array" ref="AP109">_xlfn.IFS(AL109, 3, AJ109, 2, AK109, 1, TRUE, 0)</f>
        <v>2</v>
      </c>
      <c r="AQ109">
        <f t="shared" si="7"/>
        <v>0.43936984262340018</v>
      </c>
      <c r="AR109">
        <f>_xlfn.LET(
  _xlpm.P,AN109, _xlpm.R,AO109, _xlpm.n,AI109, _xlpm.Q,AP109,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0.43936984262340018</v>
      </c>
      <c r="AS109" t="s">
        <v>2060</v>
      </c>
      <c r="AT109" t="s">
        <v>2639</v>
      </c>
      <c r="AU109" t="s">
        <v>2746</v>
      </c>
      <c r="AW109" t="s">
        <v>4</v>
      </c>
      <c r="AY109" t="s">
        <v>2</v>
      </c>
      <c r="BA109" t="s">
        <v>4</v>
      </c>
      <c r="BB109" t="s">
        <v>12</v>
      </c>
      <c r="BC109" t="s">
        <v>24</v>
      </c>
      <c r="BD109" t="s">
        <v>29</v>
      </c>
      <c r="BE109" t="s">
        <v>25</v>
      </c>
    </row>
    <row r="110" spans="1:57" x14ac:dyDescent="0.3">
      <c r="A110" t="s">
        <v>120</v>
      </c>
      <c r="B110" t="s">
        <v>309</v>
      </c>
      <c r="E110" t="s">
        <v>608</v>
      </c>
      <c r="F110" t="s">
        <v>627</v>
      </c>
      <c r="G110" t="s">
        <v>674</v>
      </c>
      <c r="H110" t="s">
        <v>816</v>
      </c>
      <c r="I110" t="s">
        <v>1090</v>
      </c>
      <c r="M110" s="2" t="s">
        <v>1641</v>
      </c>
      <c r="O110" t="s">
        <v>1943</v>
      </c>
      <c r="Q110" t="s">
        <v>2</v>
      </c>
      <c r="R110" t="s">
        <v>1944</v>
      </c>
      <c r="T110">
        <v>20470.8</v>
      </c>
      <c r="U110">
        <v>818832</v>
      </c>
      <c r="V110">
        <v>59</v>
      </c>
      <c r="W110">
        <v>32</v>
      </c>
      <c r="Y110" t="s">
        <v>1948</v>
      </c>
      <c r="Z110" t="s">
        <v>1949</v>
      </c>
      <c r="AC110" t="s">
        <v>1950</v>
      </c>
      <c r="AD110" t="s">
        <v>2061</v>
      </c>
      <c r="AE110" s="3">
        <v>45777.769467592603</v>
      </c>
      <c r="AF110" t="s">
        <v>2322</v>
      </c>
      <c r="AG110" t="s">
        <v>2466</v>
      </c>
      <c r="AH110" t="b">
        <v>0</v>
      </c>
      <c r="AI110">
        <v>2</v>
      </c>
      <c r="AJ110" t="b">
        <f t="shared" si="4"/>
        <v>1</v>
      </c>
      <c r="AK110" t="b">
        <f t="shared" si="5"/>
        <v>1</v>
      </c>
      <c r="AL110" t="b">
        <f t="shared" si="6"/>
        <v>1</v>
      </c>
      <c r="AM110" t="s">
        <v>2638</v>
      </c>
      <c r="AN110">
        <v>651032</v>
      </c>
      <c r="AO110">
        <v>-1.6500000000000001E-2</v>
      </c>
      <c r="AP110" cm="1">
        <f t="array" ref="AP110">_xlfn.IFS(AL110, 3, AJ110, 2, AK110, 1, TRUE, 0)</f>
        <v>3</v>
      </c>
      <c r="AQ110">
        <f t="shared" si="7"/>
        <v>0.5647544580080156</v>
      </c>
      <c r="AR110">
        <f>_xlfn.LET(
  _xlpm.P,AN110, _xlpm.R,AO110, _xlpm.n,AI110, _xlpm.Q,AP110,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0.5647544580080156</v>
      </c>
      <c r="AS110" t="s">
        <v>2061</v>
      </c>
      <c r="AT110" t="s">
        <v>2639</v>
      </c>
      <c r="AU110" t="s">
        <v>2747</v>
      </c>
      <c r="AW110" t="s">
        <v>2</v>
      </c>
      <c r="AY110" t="s">
        <v>4</v>
      </c>
      <c r="BA110" t="s">
        <v>3</v>
      </c>
      <c r="BB110" t="s">
        <v>17</v>
      </c>
      <c r="BC110" t="s">
        <v>25</v>
      </c>
      <c r="BD110" t="s">
        <v>27</v>
      </c>
      <c r="BE110" t="s">
        <v>28</v>
      </c>
    </row>
    <row r="111" spans="1:57" x14ac:dyDescent="0.3">
      <c r="A111" t="s">
        <v>90</v>
      </c>
      <c r="B111" t="s">
        <v>310</v>
      </c>
      <c r="E111" t="s">
        <v>608</v>
      </c>
      <c r="F111" t="s">
        <v>627</v>
      </c>
      <c r="G111" t="s">
        <v>674</v>
      </c>
      <c r="H111" t="s">
        <v>817</v>
      </c>
      <c r="I111" t="s">
        <v>1091</v>
      </c>
      <c r="M111" s="2" t="s">
        <v>1642</v>
      </c>
      <c r="O111" t="s">
        <v>1943</v>
      </c>
      <c r="Q111" t="s">
        <v>4</v>
      </c>
      <c r="R111" t="s">
        <v>1944</v>
      </c>
      <c r="T111">
        <v>20470.8</v>
      </c>
      <c r="U111">
        <v>818832</v>
      </c>
      <c r="V111">
        <v>59</v>
      </c>
      <c r="W111">
        <v>8</v>
      </c>
      <c r="Y111" t="s">
        <v>1948</v>
      </c>
      <c r="Z111" t="s">
        <v>1949</v>
      </c>
      <c r="AC111" t="s">
        <v>1950</v>
      </c>
      <c r="AD111" t="s">
        <v>2062</v>
      </c>
      <c r="AE111" s="3">
        <v>45779.781817129631</v>
      </c>
      <c r="AF111" t="s">
        <v>817</v>
      </c>
      <c r="AG111" t="s">
        <v>2467</v>
      </c>
      <c r="AH111" t="b">
        <v>0</v>
      </c>
      <c r="AI111">
        <v>2</v>
      </c>
      <c r="AJ111" t="b">
        <f t="shared" si="4"/>
        <v>1</v>
      </c>
      <c r="AK111" t="b">
        <f t="shared" si="5"/>
        <v>1</v>
      </c>
      <c r="AL111" t="b">
        <f t="shared" si="6"/>
        <v>1</v>
      </c>
      <c r="AM111" t="s">
        <v>2638</v>
      </c>
      <c r="AN111">
        <v>651032</v>
      </c>
      <c r="AO111">
        <v>-1.8499999999999999E-2</v>
      </c>
      <c r="AP111" cm="1">
        <f t="array" ref="AP111">_xlfn.IFS(AL111, 3, AJ111, 2, AK111, 1, TRUE, 0)</f>
        <v>3</v>
      </c>
      <c r="AQ111">
        <f t="shared" si="7"/>
        <v>0.56513907339263092</v>
      </c>
      <c r="AR111">
        <f>_xlfn.LET(
  _xlpm.P,AN111, _xlpm.R,AO111, _xlpm.n,AI111, _xlpm.Q,AP111,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0.56513907339263092</v>
      </c>
      <c r="AS111" t="s">
        <v>2062</v>
      </c>
      <c r="AT111" t="s">
        <v>2639</v>
      </c>
      <c r="AU111" t="s">
        <v>2748</v>
      </c>
      <c r="AW111" t="s">
        <v>4</v>
      </c>
      <c r="AY111" t="s">
        <v>4</v>
      </c>
      <c r="BA111" t="s">
        <v>2</v>
      </c>
      <c r="BB111" t="s">
        <v>12</v>
      </c>
      <c r="BC111" t="s">
        <v>25</v>
      </c>
      <c r="BD111" t="s">
        <v>29</v>
      </c>
      <c r="BE111" t="s">
        <v>28</v>
      </c>
    </row>
    <row r="112" spans="1:57" x14ac:dyDescent="0.3">
      <c r="A112" t="s">
        <v>149</v>
      </c>
      <c r="B112" t="s">
        <v>311</v>
      </c>
      <c r="E112" t="s">
        <v>608</v>
      </c>
      <c r="F112" t="s">
        <v>627</v>
      </c>
      <c r="G112" t="s">
        <v>674</v>
      </c>
      <c r="H112" t="s">
        <v>818</v>
      </c>
      <c r="I112" t="s">
        <v>1091</v>
      </c>
      <c r="M112" s="2" t="s">
        <v>1643</v>
      </c>
      <c r="O112" t="s">
        <v>1943</v>
      </c>
      <c r="Q112" t="s">
        <v>2</v>
      </c>
      <c r="R112" t="s">
        <v>1944</v>
      </c>
      <c r="T112">
        <v>20470.8</v>
      </c>
      <c r="U112">
        <v>818832</v>
      </c>
      <c r="V112">
        <v>59</v>
      </c>
      <c r="W112">
        <v>8</v>
      </c>
      <c r="Y112" t="s">
        <v>1948</v>
      </c>
      <c r="Z112" t="s">
        <v>1949</v>
      </c>
      <c r="AC112" t="s">
        <v>1950</v>
      </c>
      <c r="AD112" t="s">
        <v>2063</v>
      </c>
      <c r="AE112" s="3">
        <v>45867.733842592592</v>
      </c>
      <c r="AF112" t="s">
        <v>818</v>
      </c>
      <c r="AG112" t="s">
        <v>2468</v>
      </c>
      <c r="AH112" t="b">
        <v>0</v>
      </c>
      <c r="AI112">
        <v>3</v>
      </c>
      <c r="AJ112" t="b">
        <f t="shared" si="4"/>
        <v>1</v>
      </c>
      <c r="AK112" t="b">
        <f t="shared" si="5"/>
        <v>1</v>
      </c>
      <c r="AL112" t="b">
        <f t="shared" si="6"/>
        <v>1</v>
      </c>
      <c r="AM112" t="s">
        <v>2638</v>
      </c>
      <c r="AN112">
        <v>651032</v>
      </c>
      <c r="AO112">
        <v>-2.0500000000000001E-2</v>
      </c>
      <c r="AP112" cm="1">
        <f t="array" ref="AP112">_xlfn.IFS(AL112, 3, AJ112, 2, AK112, 1, TRUE, 0)</f>
        <v>3</v>
      </c>
      <c r="AQ112">
        <f t="shared" si="7"/>
        <v>0.59532680387240844</v>
      </c>
      <c r="AR112">
        <f>_xlfn.LET(
  _xlpm.P,AN112, _xlpm.R,AO112, _xlpm.n,AI112, _xlpm.Q,AP112,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0.59532680387240844</v>
      </c>
      <c r="AS112" t="s">
        <v>2063</v>
      </c>
      <c r="AT112" t="s">
        <v>2639</v>
      </c>
      <c r="AU112" t="s">
        <v>2749</v>
      </c>
      <c r="AW112" t="s">
        <v>2</v>
      </c>
      <c r="AY112" t="s">
        <v>4</v>
      </c>
      <c r="BA112" t="s">
        <v>3</v>
      </c>
      <c r="BB112" t="s">
        <v>17</v>
      </c>
      <c r="BC112" t="s">
        <v>25</v>
      </c>
      <c r="BD112" t="s">
        <v>25</v>
      </c>
      <c r="BE112" t="s">
        <v>28</v>
      </c>
    </row>
    <row r="113" spans="1:57" x14ac:dyDescent="0.3">
      <c r="A113" t="s">
        <v>123</v>
      </c>
      <c r="B113" t="s">
        <v>312</v>
      </c>
      <c r="E113" t="s">
        <v>608</v>
      </c>
      <c r="F113" t="s">
        <v>632</v>
      </c>
      <c r="G113" t="s">
        <v>674</v>
      </c>
      <c r="H113" t="s">
        <v>819</v>
      </c>
      <c r="I113" t="s">
        <v>1092</v>
      </c>
      <c r="M113" s="2" t="s">
        <v>1644</v>
      </c>
      <c r="O113" t="s">
        <v>1943</v>
      </c>
      <c r="Q113" t="s">
        <v>4</v>
      </c>
      <c r="R113" t="s">
        <v>1944</v>
      </c>
      <c r="T113">
        <v>20470.8</v>
      </c>
      <c r="U113">
        <v>818832</v>
      </c>
      <c r="V113">
        <v>59</v>
      </c>
      <c r="W113">
        <v>51</v>
      </c>
      <c r="Y113" t="s">
        <v>1948</v>
      </c>
      <c r="Z113" t="s">
        <v>1949</v>
      </c>
      <c r="AC113" t="s">
        <v>1950</v>
      </c>
      <c r="AD113" t="s">
        <v>2064</v>
      </c>
      <c r="AE113" s="3">
        <v>45862.530613425923</v>
      </c>
      <c r="AF113" t="s">
        <v>819</v>
      </c>
      <c r="AG113" t="s">
        <v>2469</v>
      </c>
      <c r="AH113" t="b">
        <v>0</v>
      </c>
      <c r="AI113">
        <v>22</v>
      </c>
      <c r="AJ113" t="b">
        <f t="shared" si="4"/>
        <v>1</v>
      </c>
      <c r="AK113" t="b">
        <f t="shared" si="5"/>
        <v>1</v>
      </c>
      <c r="AL113" t="b">
        <f t="shared" si="6"/>
        <v>1</v>
      </c>
      <c r="AM113" t="s">
        <v>2638</v>
      </c>
      <c r="AN113">
        <v>651032</v>
      </c>
      <c r="AO113">
        <v>-2.24E-2</v>
      </c>
      <c r="AP113" cm="1">
        <f t="array" ref="AP113">_xlfn.IFS(AL113, 3, AJ113, 2, AK113, 1, TRUE, 0)</f>
        <v>3</v>
      </c>
      <c r="AQ113">
        <f t="shared" si="7"/>
        <v>0.74214283079927446</v>
      </c>
      <c r="AR113">
        <f>_xlfn.LET(
  _xlpm.P,AN113, _xlpm.R,AO113, _xlpm.n,AI113, _xlpm.Q,AP113,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0.74214283079927446</v>
      </c>
      <c r="AS113" t="s">
        <v>2064</v>
      </c>
      <c r="AT113" t="s">
        <v>2639</v>
      </c>
      <c r="AU113" t="s">
        <v>2750</v>
      </c>
      <c r="AW113" t="s">
        <v>4</v>
      </c>
      <c r="AY113" t="s">
        <v>4</v>
      </c>
      <c r="BA113" t="s">
        <v>4</v>
      </c>
      <c r="BB113" t="s">
        <v>15</v>
      </c>
      <c r="BC113" t="s">
        <v>27</v>
      </c>
      <c r="BD113" t="s">
        <v>23</v>
      </c>
      <c r="BE113" t="s">
        <v>25</v>
      </c>
    </row>
    <row r="114" spans="1:57" x14ac:dyDescent="0.3">
      <c r="A114" t="s">
        <v>103</v>
      </c>
      <c r="B114" t="s">
        <v>313</v>
      </c>
      <c r="E114" t="s">
        <v>608</v>
      </c>
      <c r="F114" t="s">
        <v>627</v>
      </c>
      <c r="G114" t="s">
        <v>674</v>
      </c>
      <c r="H114" t="s">
        <v>820</v>
      </c>
      <c r="I114" t="s">
        <v>1093</v>
      </c>
      <c r="J114" t="s">
        <v>1359</v>
      </c>
      <c r="M114" s="2" t="s">
        <v>1645</v>
      </c>
      <c r="O114" t="s">
        <v>1943</v>
      </c>
      <c r="Q114" t="s">
        <v>3</v>
      </c>
      <c r="R114" t="s">
        <v>1944</v>
      </c>
      <c r="T114">
        <v>20470.8</v>
      </c>
      <c r="U114">
        <v>818832</v>
      </c>
      <c r="V114">
        <v>59</v>
      </c>
      <c r="W114">
        <v>44</v>
      </c>
      <c r="Y114" t="s">
        <v>1948</v>
      </c>
      <c r="Z114" t="s">
        <v>1949</v>
      </c>
      <c r="AC114" t="s">
        <v>1950</v>
      </c>
      <c r="AD114" t="s">
        <v>2065</v>
      </c>
      <c r="AE114" s="3">
        <v>45786.375578703701</v>
      </c>
      <c r="AF114" t="s">
        <v>2323</v>
      </c>
      <c r="AG114" t="s">
        <v>2470</v>
      </c>
      <c r="AH114" t="b">
        <v>0</v>
      </c>
      <c r="AI114">
        <v>17</v>
      </c>
      <c r="AJ114" t="b">
        <f t="shared" si="4"/>
        <v>1</v>
      </c>
      <c r="AK114" t="b">
        <f t="shared" si="5"/>
        <v>1</v>
      </c>
      <c r="AL114" t="b">
        <f t="shared" si="6"/>
        <v>1</v>
      </c>
      <c r="AM114" t="s">
        <v>2638</v>
      </c>
      <c r="AN114">
        <v>651032</v>
      </c>
      <c r="AO114">
        <v>-2.4299999999999999E-2</v>
      </c>
      <c r="AP114" cm="1">
        <f t="array" ref="AP114">_xlfn.IFS(AL114, 3, AJ114, 2, AK114, 1, TRUE, 0)</f>
        <v>3</v>
      </c>
      <c r="AQ114">
        <f t="shared" si="7"/>
        <v>0.72355686678871578</v>
      </c>
      <c r="AR114">
        <f>_xlfn.LET(
  _xlpm.P,AN114, _xlpm.R,AO114, _xlpm.n,AI114, _xlpm.Q,AP114,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0.72355686678871578</v>
      </c>
      <c r="AS114" t="s">
        <v>2065</v>
      </c>
      <c r="AT114" t="s">
        <v>2639</v>
      </c>
      <c r="AU114" t="s">
        <v>2751</v>
      </c>
      <c r="AW114" t="s">
        <v>3</v>
      </c>
      <c r="AY114" t="s">
        <v>4</v>
      </c>
      <c r="BA114" t="s">
        <v>2</v>
      </c>
      <c r="BB114" t="s">
        <v>8</v>
      </c>
      <c r="BC114" t="s">
        <v>24</v>
      </c>
      <c r="BD114" t="s">
        <v>28</v>
      </c>
      <c r="BE114" t="s">
        <v>27</v>
      </c>
    </row>
    <row r="115" spans="1:57" x14ac:dyDescent="0.3">
      <c r="A115" t="s">
        <v>94</v>
      </c>
      <c r="B115" t="s">
        <v>314</v>
      </c>
      <c r="E115" t="s">
        <v>608</v>
      </c>
      <c r="G115" t="s">
        <v>674</v>
      </c>
      <c r="H115" t="s">
        <v>821</v>
      </c>
      <c r="I115" t="s">
        <v>1094</v>
      </c>
      <c r="J115" t="s">
        <v>1360</v>
      </c>
      <c r="M115" s="2" t="s">
        <v>1646</v>
      </c>
      <c r="O115" t="s">
        <v>1943</v>
      </c>
      <c r="Q115" t="s">
        <v>4</v>
      </c>
      <c r="R115" t="s">
        <v>1944</v>
      </c>
      <c r="T115">
        <v>20470.8</v>
      </c>
      <c r="U115">
        <v>818832</v>
      </c>
      <c r="V115">
        <v>59</v>
      </c>
      <c r="W115">
        <v>828</v>
      </c>
      <c r="Y115" t="s">
        <v>1948</v>
      </c>
      <c r="Z115" t="s">
        <v>1949</v>
      </c>
      <c r="AC115" t="s">
        <v>1950</v>
      </c>
      <c r="AD115" t="s">
        <v>2066</v>
      </c>
      <c r="AE115" s="3">
        <v>45782.28125</v>
      </c>
      <c r="AF115" t="s">
        <v>2324</v>
      </c>
      <c r="AG115" t="s">
        <v>2471</v>
      </c>
      <c r="AH115" t="b">
        <v>0</v>
      </c>
      <c r="AI115">
        <v>1</v>
      </c>
      <c r="AJ115" t="b">
        <f t="shared" si="4"/>
        <v>1</v>
      </c>
      <c r="AK115" t="b">
        <f t="shared" si="5"/>
        <v>1</v>
      </c>
      <c r="AL115" t="b">
        <f t="shared" si="6"/>
        <v>1</v>
      </c>
      <c r="AM115" t="s">
        <v>2638</v>
      </c>
      <c r="AN115">
        <v>651032</v>
      </c>
      <c r="AO115">
        <v>-2.6200000000000001E-2</v>
      </c>
      <c r="AP115" cm="1">
        <f t="array" ref="AP115">_xlfn.IFS(AL115, 3, AJ115, 2, AK115, 1, TRUE, 0)</f>
        <v>3</v>
      </c>
      <c r="AQ115">
        <f t="shared" si="7"/>
        <v>0.51567108085077362</v>
      </c>
      <c r="AR115">
        <f>_xlfn.LET(
  _xlpm.P,AN115, _xlpm.R,AO115, _xlpm.n,AI115, _xlpm.Q,AP115,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0.51567108085077362</v>
      </c>
      <c r="AS115" t="s">
        <v>2066</v>
      </c>
      <c r="AT115" t="s">
        <v>2639</v>
      </c>
      <c r="AU115" t="s">
        <v>2752</v>
      </c>
      <c r="AW115" t="s">
        <v>4</v>
      </c>
      <c r="AY115" t="s">
        <v>4</v>
      </c>
      <c r="BA115" t="s">
        <v>4</v>
      </c>
      <c r="BB115" t="s">
        <v>11</v>
      </c>
      <c r="BC115" t="s">
        <v>24</v>
      </c>
      <c r="BD115" t="s">
        <v>24</v>
      </c>
      <c r="BE115" t="s">
        <v>29</v>
      </c>
    </row>
    <row r="116" spans="1:57" x14ac:dyDescent="0.3">
      <c r="A116" t="s">
        <v>94</v>
      </c>
      <c r="B116" t="s">
        <v>315</v>
      </c>
      <c r="E116" t="s">
        <v>608</v>
      </c>
      <c r="G116" t="s">
        <v>674</v>
      </c>
      <c r="H116" t="s">
        <v>822</v>
      </c>
      <c r="I116" t="s">
        <v>1095</v>
      </c>
      <c r="J116" t="s">
        <v>1317</v>
      </c>
      <c r="M116" s="2" t="s">
        <v>1647</v>
      </c>
      <c r="O116" t="s">
        <v>1943</v>
      </c>
      <c r="Q116" t="s">
        <v>4</v>
      </c>
      <c r="R116" t="s">
        <v>1944</v>
      </c>
      <c r="T116">
        <v>20470.8</v>
      </c>
      <c r="U116">
        <v>818832</v>
      </c>
      <c r="V116">
        <v>59</v>
      </c>
      <c r="W116">
        <v>289</v>
      </c>
      <c r="Y116" t="s">
        <v>1948</v>
      </c>
      <c r="Z116" t="s">
        <v>1949</v>
      </c>
      <c r="AC116" t="s">
        <v>1950</v>
      </c>
      <c r="AD116" t="s">
        <v>2067</v>
      </c>
      <c r="AE116" s="3">
        <v>45782.479259259257</v>
      </c>
      <c r="AF116" t="s">
        <v>822</v>
      </c>
      <c r="AG116" t="s">
        <v>2472</v>
      </c>
      <c r="AH116" t="b">
        <v>0</v>
      </c>
      <c r="AI116">
        <v>3</v>
      </c>
      <c r="AJ116" t="b">
        <f t="shared" si="4"/>
        <v>1</v>
      </c>
      <c r="AK116" t="b">
        <f t="shared" si="5"/>
        <v>1</v>
      </c>
      <c r="AL116" t="b">
        <f t="shared" si="6"/>
        <v>1</v>
      </c>
      <c r="AM116" t="s">
        <v>2638</v>
      </c>
      <c r="AN116">
        <v>651032</v>
      </c>
      <c r="AO116">
        <v>-2.81E-2</v>
      </c>
      <c r="AP116" cm="1">
        <f t="array" ref="AP116">_xlfn.IFS(AL116, 3, AJ116, 2, AK116, 1, TRUE, 0)</f>
        <v>3</v>
      </c>
      <c r="AQ116">
        <f t="shared" si="7"/>
        <v>0.59678834233394684</v>
      </c>
      <c r="AR116">
        <f>_xlfn.LET(
  _xlpm.P,AN116, _xlpm.R,AO116, _xlpm.n,AI116, _xlpm.Q,AP116,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0.59678834233394684</v>
      </c>
      <c r="AS116" t="s">
        <v>2067</v>
      </c>
      <c r="AT116" t="s">
        <v>2639</v>
      </c>
      <c r="AU116" t="s">
        <v>2753</v>
      </c>
      <c r="AW116" t="s">
        <v>4</v>
      </c>
      <c r="AY116" t="s">
        <v>4</v>
      </c>
      <c r="BA116" t="s">
        <v>4</v>
      </c>
      <c r="BB116" t="s">
        <v>13</v>
      </c>
      <c r="BC116" t="s">
        <v>24</v>
      </c>
      <c r="BD116" t="s">
        <v>29</v>
      </c>
      <c r="BE116" t="s">
        <v>25</v>
      </c>
    </row>
    <row r="117" spans="1:57" x14ac:dyDescent="0.3">
      <c r="A117" t="s">
        <v>94</v>
      </c>
      <c r="B117" t="s">
        <v>316</v>
      </c>
      <c r="E117" t="s">
        <v>608</v>
      </c>
      <c r="F117" t="s">
        <v>633</v>
      </c>
      <c r="G117" t="s">
        <v>674</v>
      </c>
      <c r="H117" t="s">
        <v>823</v>
      </c>
      <c r="I117" t="s">
        <v>1096</v>
      </c>
      <c r="J117" t="s">
        <v>1361</v>
      </c>
      <c r="M117" s="2" t="s">
        <v>1648</v>
      </c>
      <c r="O117" t="s">
        <v>1943</v>
      </c>
      <c r="Q117" t="s">
        <v>2</v>
      </c>
      <c r="R117" t="s">
        <v>1944</v>
      </c>
      <c r="T117">
        <v>20470.8</v>
      </c>
      <c r="U117">
        <v>818832</v>
      </c>
      <c r="V117">
        <v>59</v>
      </c>
      <c r="W117">
        <v>39</v>
      </c>
      <c r="Y117" t="s">
        <v>1948</v>
      </c>
      <c r="Z117" t="s">
        <v>1949</v>
      </c>
      <c r="AC117" t="s">
        <v>1950</v>
      </c>
      <c r="AD117" t="s">
        <v>2068</v>
      </c>
      <c r="AE117" s="3">
        <v>45782.46</v>
      </c>
      <c r="AF117" t="s">
        <v>823</v>
      </c>
      <c r="AG117" t="s">
        <v>2473</v>
      </c>
      <c r="AH117" t="b">
        <v>0</v>
      </c>
      <c r="AI117">
        <v>0</v>
      </c>
      <c r="AJ117" t="b">
        <f t="shared" si="4"/>
        <v>0</v>
      </c>
      <c r="AK117" t="b">
        <f t="shared" si="5"/>
        <v>0</v>
      </c>
      <c r="AL117" t="b">
        <f t="shared" si="6"/>
        <v>1</v>
      </c>
      <c r="AM117" t="s">
        <v>2638</v>
      </c>
      <c r="AN117">
        <v>651032</v>
      </c>
      <c r="AO117">
        <v>-0.03</v>
      </c>
      <c r="AP117" cm="1">
        <f t="array" ref="AP117">_xlfn.IFS(AL117, 3, AJ117, 2, AK117, 1, TRUE, 0)</f>
        <v>3</v>
      </c>
      <c r="AQ117">
        <f t="shared" si="7"/>
        <v>0.51640185008154282</v>
      </c>
      <c r="AR117">
        <f>_xlfn.LET(
  _xlpm.P,AN117, _xlpm.R,AO117, _xlpm.n,AI117, _xlpm.Q,AP117,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0.51640185008154282</v>
      </c>
      <c r="AS117" t="s">
        <v>2068</v>
      </c>
      <c r="AT117" t="s">
        <v>2639</v>
      </c>
      <c r="AU117" t="s">
        <v>2754</v>
      </c>
      <c r="AW117" t="s">
        <v>3</v>
      </c>
      <c r="AY117" t="s">
        <v>2</v>
      </c>
      <c r="BA117" t="s">
        <v>2</v>
      </c>
      <c r="BB117" t="s">
        <v>18</v>
      </c>
      <c r="BC117" t="s">
        <v>27</v>
      </c>
      <c r="BD117" t="s">
        <v>24</v>
      </c>
      <c r="BE117" t="s">
        <v>29</v>
      </c>
    </row>
    <row r="118" spans="1:57" x14ac:dyDescent="0.3">
      <c r="A118" t="s">
        <v>112</v>
      </c>
      <c r="B118" t="s">
        <v>317</v>
      </c>
      <c r="E118" t="s">
        <v>608</v>
      </c>
      <c r="G118" t="s">
        <v>674</v>
      </c>
      <c r="H118" t="s">
        <v>824</v>
      </c>
      <c r="I118" t="s">
        <v>1097</v>
      </c>
      <c r="J118" t="s">
        <v>1362</v>
      </c>
      <c r="M118" s="2" t="s">
        <v>1649</v>
      </c>
      <c r="O118" t="s">
        <v>1943</v>
      </c>
      <c r="Q118" t="s">
        <v>3</v>
      </c>
      <c r="R118" t="s">
        <v>1944</v>
      </c>
      <c r="T118">
        <v>20470.8</v>
      </c>
      <c r="U118">
        <v>818832</v>
      </c>
      <c r="V118">
        <v>59</v>
      </c>
      <c r="W118">
        <v>465</v>
      </c>
      <c r="Y118" t="s">
        <v>1948</v>
      </c>
      <c r="Z118" t="s">
        <v>1949</v>
      </c>
      <c r="AC118" t="s">
        <v>1950</v>
      </c>
      <c r="AD118" t="s">
        <v>2069</v>
      </c>
      <c r="AE118" s="3">
        <v>45810.598067129627</v>
      </c>
      <c r="AF118" t="s">
        <v>824</v>
      </c>
      <c r="AG118" t="s">
        <v>2474</v>
      </c>
      <c r="AH118" t="b">
        <v>0</v>
      </c>
      <c r="AI118">
        <v>5</v>
      </c>
      <c r="AJ118" t="b">
        <f t="shared" si="4"/>
        <v>1</v>
      </c>
      <c r="AK118" t="b">
        <f t="shared" si="5"/>
        <v>1</v>
      </c>
      <c r="AL118" t="b">
        <f t="shared" si="6"/>
        <v>0</v>
      </c>
      <c r="AM118" t="s">
        <v>2638</v>
      </c>
      <c r="AN118">
        <v>651032</v>
      </c>
      <c r="AO118">
        <v>-3.1899999999999998E-2</v>
      </c>
      <c r="AP118" cm="1">
        <f t="array" ref="AP118">_xlfn.IFS(AL118, 3, AJ118, 2, AK118, 1, TRUE, 0)</f>
        <v>2</v>
      </c>
      <c r="AQ118">
        <f t="shared" si="7"/>
        <v>0.51006659605651239</v>
      </c>
      <c r="AR118">
        <f>_xlfn.LET(
  _xlpm.P,AN118, _xlpm.R,AO118, _xlpm.n,AI118, _xlpm.Q,AP118,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0.51006659605651239</v>
      </c>
      <c r="AS118" t="s">
        <v>2069</v>
      </c>
      <c r="AT118" t="s">
        <v>2639</v>
      </c>
      <c r="AU118" t="s">
        <v>2755</v>
      </c>
      <c r="AW118" t="s">
        <v>2</v>
      </c>
      <c r="AY118" t="s">
        <v>2</v>
      </c>
      <c r="BA118" t="s">
        <v>3</v>
      </c>
      <c r="BB118" t="s">
        <v>8</v>
      </c>
      <c r="BC118" t="s">
        <v>30</v>
      </c>
      <c r="BD118" t="s">
        <v>29</v>
      </c>
      <c r="BE118" t="s">
        <v>30</v>
      </c>
    </row>
    <row r="119" spans="1:57" x14ac:dyDescent="0.3">
      <c r="A119" t="s">
        <v>130</v>
      </c>
      <c r="B119" t="s">
        <v>318</v>
      </c>
      <c r="E119" t="s">
        <v>608</v>
      </c>
      <c r="F119" t="s">
        <v>629</v>
      </c>
      <c r="G119" t="s">
        <v>674</v>
      </c>
      <c r="H119" t="s">
        <v>825</v>
      </c>
      <c r="I119" t="s">
        <v>1098</v>
      </c>
      <c r="J119" t="s">
        <v>1363</v>
      </c>
      <c r="M119" s="2" t="s">
        <v>1650</v>
      </c>
      <c r="O119" t="s">
        <v>1943</v>
      </c>
      <c r="Q119" t="s">
        <v>3</v>
      </c>
      <c r="R119" t="s">
        <v>1944</v>
      </c>
      <c r="T119">
        <v>20470.8</v>
      </c>
      <c r="U119">
        <v>818832</v>
      </c>
      <c r="V119">
        <v>59</v>
      </c>
      <c r="W119">
        <v>73</v>
      </c>
      <c r="Y119" t="s">
        <v>1948</v>
      </c>
      <c r="Z119" t="s">
        <v>1949</v>
      </c>
      <c r="AC119" t="s">
        <v>1950</v>
      </c>
      <c r="AD119" t="s">
        <v>2070</v>
      </c>
      <c r="AE119" s="3">
        <v>45819.239583333343</v>
      </c>
      <c r="AF119" t="s">
        <v>825</v>
      </c>
      <c r="AG119" t="s">
        <v>2475</v>
      </c>
      <c r="AH119" t="b">
        <v>0</v>
      </c>
      <c r="AI119">
        <v>1</v>
      </c>
      <c r="AJ119" t="b">
        <f t="shared" si="4"/>
        <v>0</v>
      </c>
      <c r="AK119" t="b">
        <f t="shared" si="5"/>
        <v>0</v>
      </c>
      <c r="AL119" t="b">
        <f t="shared" si="6"/>
        <v>0</v>
      </c>
      <c r="AM119" t="s">
        <v>2638</v>
      </c>
      <c r="AN119">
        <v>651032</v>
      </c>
      <c r="AO119">
        <v>-3.3700000000000001E-2</v>
      </c>
      <c r="AP119" cm="1">
        <f t="array" ref="AP119">_xlfn.IFS(AL119, 3, AJ119, 2, AK119, 1, TRUE, 0)</f>
        <v>0</v>
      </c>
      <c r="AQ119">
        <f t="shared" si="7"/>
        <v>0.26711338854308136</v>
      </c>
      <c r="AR119">
        <f>_xlfn.LET(
  _xlpm.P,AN119, _xlpm.R,AO119, _xlpm.n,AI119, _xlpm.Q,AP119,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0.26711338854308136</v>
      </c>
      <c r="AS119" t="s">
        <v>2070</v>
      </c>
      <c r="AT119" t="s">
        <v>2639</v>
      </c>
      <c r="AU119" t="s">
        <v>2756</v>
      </c>
      <c r="AW119" t="s">
        <v>3</v>
      </c>
      <c r="AY119" t="s">
        <v>4</v>
      </c>
      <c r="BA119" t="s">
        <v>4</v>
      </c>
      <c r="BB119" t="s">
        <v>12</v>
      </c>
      <c r="BC119" t="s">
        <v>24</v>
      </c>
      <c r="BD119" t="s">
        <v>23</v>
      </c>
      <c r="BE119" t="s">
        <v>24</v>
      </c>
    </row>
    <row r="120" spans="1:57" x14ac:dyDescent="0.3">
      <c r="A120" t="s">
        <v>105</v>
      </c>
      <c r="B120" t="s">
        <v>319</v>
      </c>
      <c r="E120" t="s">
        <v>608</v>
      </c>
      <c r="F120" t="s">
        <v>630</v>
      </c>
      <c r="G120" t="s">
        <v>674</v>
      </c>
      <c r="H120" t="s">
        <v>826</v>
      </c>
      <c r="I120" t="s">
        <v>1099</v>
      </c>
      <c r="J120" t="s">
        <v>1364</v>
      </c>
      <c r="M120" s="2" t="s">
        <v>1651</v>
      </c>
      <c r="O120" t="s">
        <v>1943</v>
      </c>
      <c r="Q120" t="s">
        <v>4</v>
      </c>
      <c r="R120" t="s">
        <v>1944</v>
      </c>
      <c r="T120">
        <v>20470.8</v>
      </c>
      <c r="U120">
        <v>818832</v>
      </c>
      <c r="V120">
        <v>59</v>
      </c>
      <c r="W120">
        <v>190</v>
      </c>
      <c r="Y120" t="s">
        <v>1948</v>
      </c>
      <c r="Z120" t="s">
        <v>1949</v>
      </c>
      <c r="AC120" t="s">
        <v>1950</v>
      </c>
      <c r="AD120" t="s">
        <v>2071</v>
      </c>
      <c r="AE120" s="3">
        <v>45775.744884259257</v>
      </c>
      <c r="AF120" t="s">
        <v>826</v>
      </c>
      <c r="AG120" t="s">
        <v>2476</v>
      </c>
      <c r="AH120" t="b">
        <v>0</v>
      </c>
      <c r="AI120">
        <v>2</v>
      </c>
      <c r="AJ120" t="b">
        <f t="shared" si="4"/>
        <v>1</v>
      </c>
      <c r="AK120" t="b">
        <f t="shared" si="5"/>
        <v>1</v>
      </c>
      <c r="AL120" t="b">
        <f t="shared" si="6"/>
        <v>1</v>
      </c>
      <c r="AM120" t="s">
        <v>2638</v>
      </c>
      <c r="AN120">
        <v>651032</v>
      </c>
      <c r="AO120">
        <v>-3.5499999999999997E-2</v>
      </c>
      <c r="AP120" cm="1">
        <f t="array" ref="AP120">_xlfn.IFS(AL120, 3, AJ120, 2, AK120, 1, TRUE, 0)</f>
        <v>3</v>
      </c>
      <c r="AQ120">
        <f t="shared" si="7"/>
        <v>0.56840830416186172</v>
      </c>
      <c r="AR120">
        <f>_xlfn.LET(
  _xlpm.P,AN120, _xlpm.R,AO120, _xlpm.n,AI120, _xlpm.Q,AP120,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0.56840830416186172</v>
      </c>
      <c r="AS120" t="s">
        <v>2071</v>
      </c>
      <c r="AT120" t="s">
        <v>2639</v>
      </c>
      <c r="AU120" t="s">
        <v>2757</v>
      </c>
      <c r="AW120" t="s">
        <v>4</v>
      </c>
      <c r="AY120" t="s">
        <v>3</v>
      </c>
      <c r="BA120" t="s">
        <v>4</v>
      </c>
      <c r="BB120" t="s">
        <v>12</v>
      </c>
      <c r="BC120" t="s">
        <v>23</v>
      </c>
      <c r="BD120" t="s">
        <v>23</v>
      </c>
      <c r="BE120" t="s">
        <v>24</v>
      </c>
    </row>
    <row r="121" spans="1:57" x14ac:dyDescent="0.3">
      <c r="A121" t="s">
        <v>150</v>
      </c>
      <c r="B121" t="s">
        <v>320</v>
      </c>
      <c r="E121" t="s">
        <v>608</v>
      </c>
      <c r="F121" t="s">
        <v>630</v>
      </c>
      <c r="G121" t="s">
        <v>674</v>
      </c>
      <c r="H121" t="s">
        <v>827</v>
      </c>
      <c r="I121" t="s">
        <v>1100</v>
      </c>
      <c r="J121" t="s">
        <v>1365</v>
      </c>
      <c r="M121" s="2" t="s">
        <v>1652</v>
      </c>
      <c r="O121" t="s">
        <v>1943</v>
      </c>
      <c r="Q121" t="s">
        <v>3</v>
      </c>
      <c r="R121" t="s">
        <v>1944</v>
      </c>
      <c r="T121">
        <v>20470.8</v>
      </c>
      <c r="U121">
        <v>818832</v>
      </c>
      <c r="V121">
        <v>59</v>
      </c>
      <c r="W121">
        <v>63</v>
      </c>
      <c r="Y121" t="s">
        <v>1948</v>
      </c>
      <c r="Z121" t="s">
        <v>1949</v>
      </c>
      <c r="AC121" t="s">
        <v>1950</v>
      </c>
      <c r="AD121" t="s">
        <v>2072</v>
      </c>
      <c r="AE121" s="3">
        <v>45776.582974537043</v>
      </c>
      <c r="AF121" t="s">
        <v>827</v>
      </c>
      <c r="AG121" t="s">
        <v>2477</v>
      </c>
      <c r="AH121" t="b">
        <v>0</v>
      </c>
      <c r="AI121">
        <v>2</v>
      </c>
      <c r="AJ121" t="b">
        <f t="shared" si="4"/>
        <v>0</v>
      </c>
      <c r="AK121" t="b">
        <f t="shared" si="5"/>
        <v>0</v>
      </c>
      <c r="AL121" t="b">
        <f t="shared" si="6"/>
        <v>1</v>
      </c>
      <c r="AM121" t="s">
        <v>2638</v>
      </c>
      <c r="AN121">
        <v>651032</v>
      </c>
      <c r="AO121">
        <v>-3.73E-2</v>
      </c>
      <c r="AP121" cm="1">
        <f t="array" ref="AP121">_xlfn.IFS(AL121, 3, AJ121, 2, AK121, 1, TRUE, 0)</f>
        <v>3</v>
      </c>
      <c r="AQ121">
        <f t="shared" si="7"/>
        <v>0.56875445800801561</v>
      </c>
      <c r="AR121">
        <f>_xlfn.LET(
  _xlpm.P,AN121, _xlpm.R,AO121, _xlpm.n,AI121, _xlpm.Q,AP121,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0.56875445800801561</v>
      </c>
      <c r="AS121" t="s">
        <v>2072</v>
      </c>
      <c r="AT121" t="s">
        <v>2639</v>
      </c>
      <c r="AU121" t="s">
        <v>2758</v>
      </c>
      <c r="AW121" t="s">
        <v>3</v>
      </c>
      <c r="AY121" t="s">
        <v>4</v>
      </c>
      <c r="BA121" t="s">
        <v>4</v>
      </c>
      <c r="BB121" t="s">
        <v>8</v>
      </c>
      <c r="BC121" t="s">
        <v>25</v>
      </c>
      <c r="BD121" t="s">
        <v>27</v>
      </c>
      <c r="BE121" t="s">
        <v>27</v>
      </c>
    </row>
    <row r="122" spans="1:57" x14ac:dyDescent="0.3">
      <c r="A122" t="s">
        <v>150</v>
      </c>
      <c r="B122" t="s">
        <v>321</v>
      </c>
      <c r="E122" t="s">
        <v>608</v>
      </c>
      <c r="F122" t="s">
        <v>630</v>
      </c>
      <c r="G122" t="s">
        <v>674</v>
      </c>
      <c r="H122" t="s">
        <v>828</v>
      </c>
      <c r="I122" t="s">
        <v>1101</v>
      </c>
      <c r="M122" s="2" t="s">
        <v>1653</v>
      </c>
      <c r="O122" t="s">
        <v>1943</v>
      </c>
      <c r="Q122" t="s">
        <v>2</v>
      </c>
      <c r="R122" t="s">
        <v>1944</v>
      </c>
      <c r="T122">
        <v>20470.8</v>
      </c>
      <c r="U122">
        <v>818832</v>
      </c>
      <c r="V122">
        <v>59</v>
      </c>
      <c r="W122">
        <v>22</v>
      </c>
      <c r="Y122" t="s">
        <v>1948</v>
      </c>
      <c r="Z122" t="s">
        <v>1949</v>
      </c>
      <c r="AC122" t="s">
        <v>1950</v>
      </c>
      <c r="AD122" t="s">
        <v>2073</v>
      </c>
      <c r="AE122" s="3">
        <v>45776.728125000001</v>
      </c>
      <c r="AF122" t="s">
        <v>828</v>
      </c>
      <c r="AG122" t="s">
        <v>2478</v>
      </c>
      <c r="AH122" t="b">
        <v>0</v>
      </c>
      <c r="AI122">
        <v>2</v>
      </c>
      <c r="AJ122" t="b">
        <f t="shared" si="4"/>
        <v>1</v>
      </c>
      <c r="AK122" t="b">
        <f t="shared" si="5"/>
        <v>1</v>
      </c>
      <c r="AL122" t="b">
        <f t="shared" si="6"/>
        <v>1</v>
      </c>
      <c r="AM122" t="s">
        <v>2638</v>
      </c>
      <c r="AN122">
        <v>651032</v>
      </c>
      <c r="AO122">
        <v>-3.9100000000000003E-2</v>
      </c>
      <c r="AP122" cm="1">
        <f t="array" ref="AP122">_xlfn.IFS(AL122, 3, AJ122, 2, AK122, 1, TRUE, 0)</f>
        <v>3</v>
      </c>
      <c r="AQ122">
        <f t="shared" si="7"/>
        <v>0.56910061185416938</v>
      </c>
      <c r="AR122">
        <f>_xlfn.LET(
  _xlpm.P,AN122, _xlpm.R,AO122, _xlpm.n,AI122, _xlpm.Q,AP122,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0.56910061185416938</v>
      </c>
      <c r="AS122" t="s">
        <v>2073</v>
      </c>
      <c r="AT122" t="s">
        <v>2639</v>
      </c>
      <c r="AU122" t="s">
        <v>2759</v>
      </c>
      <c r="AW122" t="s">
        <v>2</v>
      </c>
      <c r="AY122" t="s">
        <v>2</v>
      </c>
      <c r="BA122" t="s">
        <v>2</v>
      </c>
      <c r="BB122" t="s">
        <v>8</v>
      </c>
      <c r="BC122" t="s">
        <v>28</v>
      </c>
      <c r="BD122" t="s">
        <v>23</v>
      </c>
      <c r="BE122" t="s">
        <v>23</v>
      </c>
    </row>
    <row r="123" spans="1:57" x14ac:dyDescent="0.3">
      <c r="A123" t="s">
        <v>104</v>
      </c>
      <c r="B123" t="s">
        <v>322</v>
      </c>
      <c r="E123" t="s">
        <v>608</v>
      </c>
      <c r="G123" t="s">
        <v>674</v>
      </c>
      <c r="H123" t="s">
        <v>829</v>
      </c>
      <c r="I123" t="s">
        <v>1102</v>
      </c>
      <c r="J123" t="s">
        <v>1366</v>
      </c>
      <c r="M123" s="2" t="s">
        <v>1654</v>
      </c>
      <c r="O123" t="s">
        <v>1943</v>
      </c>
      <c r="Q123" t="s">
        <v>4</v>
      </c>
      <c r="R123" t="s">
        <v>1944</v>
      </c>
      <c r="T123">
        <v>20470.8</v>
      </c>
      <c r="U123">
        <v>818832</v>
      </c>
      <c r="V123">
        <v>59</v>
      </c>
      <c r="W123">
        <v>290</v>
      </c>
      <c r="Y123" t="s">
        <v>1948</v>
      </c>
      <c r="Z123" t="s">
        <v>1949</v>
      </c>
      <c r="AC123" t="s">
        <v>1950</v>
      </c>
      <c r="AD123" t="s">
        <v>2074</v>
      </c>
      <c r="AE123" s="3">
        <v>45790.460787037038</v>
      </c>
      <c r="AF123" t="s">
        <v>829</v>
      </c>
      <c r="AG123" t="s">
        <v>2479</v>
      </c>
      <c r="AH123" t="b">
        <v>0</v>
      </c>
      <c r="AI123">
        <v>2</v>
      </c>
      <c r="AJ123" t="b">
        <f t="shared" si="4"/>
        <v>1</v>
      </c>
      <c r="AK123" t="b">
        <f t="shared" si="5"/>
        <v>1</v>
      </c>
      <c r="AL123" t="b">
        <f t="shared" si="6"/>
        <v>1</v>
      </c>
      <c r="AM123" t="s">
        <v>2638</v>
      </c>
      <c r="AN123">
        <v>651032</v>
      </c>
      <c r="AO123">
        <v>-4.0899999999999999E-2</v>
      </c>
      <c r="AP123" cm="1">
        <f t="array" ref="AP123">_xlfn.IFS(AL123, 3, AJ123, 2, AK123, 1, TRUE, 0)</f>
        <v>3</v>
      </c>
      <c r="AQ123">
        <f t="shared" si="7"/>
        <v>0.56944676570032327</v>
      </c>
      <c r="AR123">
        <f>_xlfn.LET(
  _xlpm.P,AN123, _xlpm.R,AO123, _xlpm.n,AI123, _xlpm.Q,AP123,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0.56944676570032327</v>
      </c>
      <c r="AS123" t="s">
        <v>2074</v>
      </c>
      <c r="AT123" t="s">
        <v>2639</v>
      </c>
      <c r="AU123" t="s">
        <v>2760</v>
      </c>
      <c r="AW123" t="s">
        <v>4</v>
      </c>
      <c r="AY123" t="s">
        <v>3</v>
      </c>
      <c r="BA123" t="s">
        <v>3</v>
      </c>
      <c r="BB123" t="s">
        <v>8</v>
      </c>
      <c r="BC123" t="s">
        <v>23</v>
      </c>
      <c r="BD123" t="s">
        <v>23</v>
      </c>
      <c r="BE123" t="s">
        <v>23</v>
      </c>
    </row>
    <row r="124" spans="1:57" x14ac:dyDescent="0.3">
      <c r="A124" t="s">
        <v>146</v>
      </c>
      <c r="B124" t="s">
        <v>323</v>
      </c>
      <c r="E124" t="s">
        <v>608</v>
      </c>
      <c r="F124" t="s">
        <v>630</v>
      </c>
      <c r="G124" t="s">
        <v>674</v>
      </c>
      <c r="H124" t="s">
        <v>830</v>
      </c>
      <c r="I124" t="s">
        <v>1091</v>
      </c>
      <c r="M124" s="2" t="s">
        <v>1655</v>
      </c>
      <c r="O124" t="s">
        <v>1943</v>
      </c>
      <c r="Q124" t="s">
        <v>2</v>
      </c>
      <c r="R124" t="s">
        <v>1944</v>
      </c>
      <c r="T124">
        <v>20470.8</v>
      </c>
      <c r="U124">
        <v>818832</v>
      </c>
      <c r="V124">
        <v>59</v>
      </c>
      <c r="W124">
        <v>8</v>
      </c>
      <c r="Y124" t="s">
        <v>1948</v>
      </c>
      <c r="Z124" t="s">
        <v>1949</v>
      </c>
      <c r="AC124" t="s">
        <v>1950</v>
      </c>
      <c r="AD124" t="s">
        <v>2075</v>
      </c>
      <c r="AE124" s="3">
        <v>45813.713287037041</v>
      </c>
      <c r="AF124" t="s">
        <v>830</v>
      </c>
      <c r="AG124" t="s">
        <v>2480</v>
      </c>
      <c r="AH124" t="b">
        <v>0</v>
      </c>
      <c r="AI124">
        <v>1</v>
      </c>
      <c r="AJ124" t="b">
        <f t="shared" si="4"/>
        <v>1</v>
      </c>
      <c r="AK124" t="b">
        <f t="shared" si="5"/>
        <v>1</v>
      </c>
      <c r="AL124" t="b">
        <f t="shared" si="6"/>
        <v>1</v>
      </c>
      <c r="AM124" t="s">
        <v>2638</v>
      </c>
      <c r="AN124">
        <v>651032</v>
      </c>
      <c r="AO124">
        <v>-4.2699999999999988E-2</v>
      </c>
      <c r="AP124" cm="1">
        <f t="array" ref="AP124">_xlfn.IFS(AL124, 3, AJ124, 2, AK124, 1, TRUE, 0)</f>
        <v>3</v>
      </c>
      <c r="AQ124">
        <f t="shared" si="7"/>
        <v>0.51884415777385062</v>
      </c>
      <c r="AR124">
        <f>_xlfn.LET(
  _xlpm.P,AN124, _xlpm.R,AO124, _xlpm.n,AI124, _xlpm.Q,AP124,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0.51884415777385062</v>
      </c>
      <c r="AS124" t="s">
        <v>2075</v>
      </c>
      <c r="AT124" t="s">
        <v>2639</v>
      </c>
      <c r="AU124" t="s">
        <v>2761</v>
      </c>
      <c r="AW124" t="s">
        <v>2</v>
      </c>
      <c r="AY124" t="s">
        <v>3</v>
      </c>
      <c r="BA124" t="s">
        <v>2</v>
      </c>
      <c r="BB124" t="s">
        <v>8</v>
      </c>
      <c r="BC124" t="s">
        <v>25</v>
      </c>
      <c r="BD124" t="s">
        <v>25</v>
      </c>
      <c r="BE124" t="s">
        <v>23</v>
      </c>
    </row>
    <row r="125" spans="1:57" x14ac:dyDescent="0.3">
      <c r="A125" t="s">
        <v>119</v>
      </c>
      <c r="B125" t="s">
        <v>324</v>
      </c>
      <c r="E125" t="s">
        <v>608</v>
      </c>
      <c r="F125" t="s">
        <v>630</v>
      </c>
      <c r="G125" t="s">
        <v>674</v>
      </c>
      <c r="H125" t="s">
        <v>831</v>
      </c>
      <c r="I125" t="s">
        <v>1103</v>
      </c>
      <c r="J125" t="s">
        <v>1367</v>
      </c>
      <c r="M125" s="2" t="s">
        <v>1656</v>
      </c>
      <c r="O125" t="s">
        <v>1943</v>
      </c>
      <c r="Q125" t="s">
        <v>2</v>
      </c>
      <c r="R125" t="s">
        <v>1944</v>
      </c>
      <c r="T125">
        <v>20470.8</v>
      </c>
      <c r="U125">
        <v>818832</v>
      </c>
      <c r="V125">
        <v>59</v>
      </c>
      <c r="W125">
        <v>39</v>
      </c>
      <c r="Y125" t="s">
        <v>1948</v>
      </c>
      <c r="Z125" t="s">
        <v>1949</v>
      </c>
      <c r="AC125" t="s">
        <v>1950</v>
      </c>
      <c r="AD125" t="s">
        <v>2076</v>
      </c>
      <c r="AE125" s="3">
        <v>45869.494317129633</v>
      </c>
      <c r="AF125" t="s">
        <v>831</v>
      </c>
      <c r="AG125" t="s">
        <v>2481</v>
      </c>
      <c r="AH125" t="b">
        <v>0</v>
      </c>
      <c r="AI125">
        <v>3</v>
      </c>
      <c r="AJ125" t="b">
        <f t="shared" si="4"/>
        <v>1</v>
      </c>
      <c r="AK125" t="b">
        <f t="shared" si="5"/>
        <v>1</v>
      </c>
      <c r="AL125" t="b">
        <f t="shared" si="6"/>
        <v>1</v>
      </c>
      <c r="AM125" t="s">
        <v>2638</v>
      </c>
      <c r="AN125">
        <v>651032</v>
      </c>
      <c r="AO125">
        <v>-4.4499999999999998E-2</v>
      </c>
      <c r="AP125" cm="1">
        <f t="array" ref="AP125">_xlfn.IFS(AL125, 3, AJ125, 2, AK125, 1, TRUE, 0)</f>
        <v>3</v>
      </c>
      <c r="AQ125">
        <f t="shared" si="7"/>
        <v>0.59994218848779302</v>
      </c>
      <c r="AR125">
        <f>_xlfn.LET(
  _xlpm.P,AN125, _xlpm.R,AO125, _xlpm.n,AI125, _xlpm.Q,AP125,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0.59994218848779302</v>
      </c>
      <c r="AS125" t="s">
        <v>2076</v>
      </c>
      <c r="AT125" t="s">
        <v>2639</v>
      </c>
      <c r="AU125" t="s">
        <v>2762</v>
      </c>
      <c r="AW125" t="s">
        <v>2</v>
      </c>
      <c r="AY125" t="s">
        <v>3</v>
      </c>
      <c r="BA125" t="s">
        <v>4</v>
      </c>
      <c r="BB125" t="s">
        <v>20</v>
      </c>
      <c r="BC125" t="s">
        <v>23</v>
      </c>
      <c r="BD125" t="s">
        <v>28</v>
      </c>
      <c r="BE125" t="s">
        <v>27</v>
      </c>
    </row>
    <row r="126" spans="1:57" x14ac:dyDescent="0.3">
      <c r="A126" t="s">
        <v>151</v>
      </c>
      <c r="B126" t="s">
        <v>325</v>
      </c>
      <c r="E126" t="s">
        <v>608</v>
      </c>
      <c r="F126" t="s">
        <v>630</v>
      </c>
      <c r="G126" t="s">
        <v>674</v>
      </c>
      <c r="H126" t="s">
        <v>832</v>
      </c>
      <c r="I126" t="s">
        <v>1091</v>
      </c>
      <c r="M126" s="2" t="s">
        <v>1657</v>
      </c>
      <c r="O126" t="s">
        <v>1943</v>
      </c>
      <c r="Q126" t="s">
        <v>3</v>
      </c>
      <c r="R126" t="s">
        <v>1944</v>
      </c>
      <c r="T126">
        <v>20470.8</v>
      </c>
      <c r="U126">
        <v>818832</v>
      </c>
      <c r="V126">
        <v>59</v>
      </c>
      <c r="W126">
        <v>8</v>
      </c>
      <c r="Y126" t="s">
        <v>1948</v>
      </c>
      <c r="Z126" t="s">
        <v>1949</v>
      </c>
      <c r="AC126" t="s">
        <v>1950</v>
      </c>
      <c r="AD126" t="s">
        <v>2077</v>
      </c>
      <c r="AE126" s="3">
        <v>45855.699247685188</v>
      </c>
      <c r="AF126" t="s">
        <v>832</v>
      </c>
      <c r="AG126" t="s">
        <v>2482</v>
      </c>
      <c r="AH126" t="b">
        <v>0</v>
      </c>
      <c r="AI126">
        <v>2</v>
      </c>
      <c r="AJ126" t="b">
        <f t="shared" si="4"/>
        <v>1</v>
      </c>
      <c r="AK126" t="b">
        <f t="shared" si="5"/>
        <v>1</v>
      </c>
      <c r="AL126" t="b">
        <f t="shared" si="6"/>
        <v>1</v>
      </c>
      <c r="AM126" t="s">
        <v>2638</v>
      </c>
      <c r="AN126">
        <v>651032</v>
      </c>
      <c r="AO126">
        <v>-4.6199999999999998E-2</v>
      </c>
      <c r="AP126" cm="1">
        <f t="array" ref="AP126">_xlfn.IFS(AL126, 3, AJ126, 2, AK126, 1, TRUE, 0)</f>
        <v>3</v>
      </c>
      <c r="AQ126">
        <f t="shared" si="7"/>
        <v>0.57046599646955398</v>
      </c>
      <c r="AR126">
        <f>_xlfn.LET(
  _xlpm.P,AN126, _xlpm.R,AO126, _xlpm.n,AI126, _xlpm.Q,AP126,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0.57046599646955398</v>
      </c>
      <c r="AS126" t="s">
        <v>2077</v>
      </c>
      <c r="AT126" t="s">
        <v>2639</v>
      </c>
      <c r="AU126" t="s">
        <v>2763</v>
      </c>
      <c r="AW126" t="s">
        <v>2</v>
      </c>
      <c r="AY126" t="s">
        <v>2</v>
      </c>
      <c r="BA126" t="s">
        <v>3</v>
      </c>
      <c r="BB126" t="s">
        <v>8</v>
      </c>
      <c r="BC126" t="s">
        <v>28</v>
      </c>
      <c r="BD126" t="s">
        <v>28</v>
      </c>
      <c r="BE126" t="s">
        <v>28</v>
      </c>
    </row>
    <row r="127" spans="1:57" x14ac:dyDescent="0.3">
      <c r="A127" t="s">
        <v>112</v>
      </c>
      <c r="B127" t="s">
        <v>326</v>
      </c>
      <c r="E127" t="s">
        <v>608</v>
      </c>
      <c r="F127" t="s">
        <v>633</v>
      </c>
      <c r="G127" t="s">
        <v>674</v>
      </c>
      <c r="H127" t="s">
        <v>833</v>
      </c>
      <c r="I127" t="s">
        <v>1104</v>
      </c>
      <c r="M127" s="2" t="s">
        <v>1658</v>
      </c>
      <c r="O127" t="s">
        <v>1943</v>
      </c>
      <c r="Q127" t="s">
        <v>3</v>
      </c>
      <c r="R127" t="s">
        <v>1944</v>
      </c>
      <c r="T127">
        <v>20470.8</v>
      </c>
      <c r="U127">
        <v>818832</v>
      </c>
      <c r="V127">
        <v>59</v>
      </c>
      <c r="W127">
        <v>55</v>
      </c>
      <c r="Y127" t="s">
        <v>1948</v>
      </c>
      <c r="Z127" t="s">
        <v>1949</v>
      </c>
      <c r="AC127" t="s">
        <v>1950</v>
      </c>
      <c r="AD127" t="s">
        <v>2078</v>
      </c>
      <c r="AE127" s="3">
        <v>45810.456122685187</v>
      </c>
      <c r="AF127" t="s">
        <v>833</v>
      </c>
      <c r="AG127" t="s">
        <v>2483</v>
      </c>
      <c r="AH127" t="b">
        <v>0</v>
      </c>
      <c r="AI127">
        <v>2</v>
      </c>
      <c r="AJ127" t="b">
        <f t="shared" si="4"/>
        <v>0</v>
      </c>
      <c r="AK127" t="b">
        <f t="shared" si="5"/>
        <v>0</v>
      </c>
      <c r="AL127" t="b">
        <f t="shared" si="6"/>
        <v>1</v>
      </c>
      <c r="AM127" t="s">
        <v>2638</v>
      </c>
      <c r="AN127">
        <v>651032</v>
      </c>
      <c r="AO127">
        <v>-4.7899999999999998E-2</v>
      </c>
      <c r="AP127" cm="1">
        <f t="array" ref="AP127">_xlfn.IFS(AL127, 3, AJ127, 2, AK127, 1, TRUE, 0)</f>
        <v>3</v>
      </c>
      <c r="AQ127">
        <f t="shared" si="7"/>
        <v>0.57079291954647715</v>
      </c>
      <c r="AR127">
        <f>_xlfn.LET(
  _xlpm.P,AN127, _xlpm.R,AO127, _xlpm.n,AI127, _xlpm.Q,AP127,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0.57079291954647715</v>
      </c>
      <c r="AS127" t="s">
        <v>2078</v>
      </c>
      <c r="AT127" t="s">
        <v>2639</v>
      </c>
      <c r="AU127" t="s">
        <v>2764</v>
      </c>
      <c r="AW127" t="s">
        <v>4</v>
      </c>
      <c r="AY127" t="s">
        <v>4</v>
      </c>
      <c r="BA127" t="s">
        <v>3</v>
      </c>
      <c r="BB127" t="s">
        <v>17</v>
      </c>
      <c r="BC127" t="s">
        <v>23</v>
      </c>
      <c r="BD127" t="s">
        <v>28</v>
      </c>
      <c r="BE127" t="s">
        <v>28</v>
      </c>
    </row>
    <row r="128" spans="1:57" x14ac:dyDescent="0.3">
      <c r="A128" t="s">
        <v>152</v>
      </c>
      <c r="B128" t="s">
        <v>327</v>
      </c>
      <c r="E128" t="s">
        <v>608</v>
      </c>
      <c r="G128" t="s">
        <v>674</v>
      </c>
      <c r="H128" t="s">
        <v>834</v>
      </c>
      <c r="I128" t="s">
        <v>1105</v>
      </c>
      <c r="J128" t="s">
        <v>1368</v>
      </c>
      <c r="M128" s="2" t="s">
        <v>1659</v>
      </c>
      <c r="O128" t="s">
        <v>1943</v>
      </c>
      <c r="Q128" t="s">
        <v>4</v>
      </c>
      <c r="R128" t="s">
        <v>1944</v>
      </c>
      <c r="T128">
        <v>20470.8</v>
      </c>
      <c r="U128">
        <v>818832</v>
      </c>
      <c r="V128">
        <v>59</v>
      </c>
      <c r="W128">
        <v>826</v>
      </c>
      <c r="Y128" t="s">
        <v>1948</v>
      </c>
      <c r="Z128" t="s">
        <v>1949</v>
      </c>
      <c r="AC128" t="s">
        <v>1950</v>
      </c>
      <c r="AD128" t="s">
        <v>2079</v>
      </c>
      <c r="AE128" s="3">
        <v>45848.28125</v>
      </c>
      <c r="AF128" t="s">
        <v>834</v>
      </c>
      <c r="AG128" t="s">
        <v>2484</v>
      </c>
      <c r="AH128" t="b">
        <v>0</v>
      </c>
      <c r="AI128">
        <v>4</v>
      </c>
      <c r="AJ128" t="b">
        <f t="shared" si="4"/>
        <v>1</v>
      </c>
      <c r="AK128" t="b">
        <f t="shared" si="5"/>
        <v>1</v>
      </c>
      <c r="AL128" t="b">
        <f t="shared" si="6"/>
        <v>0</v>
      </c>
      <c r="AM128" t="s">
        <v>2638</v>
      </c>
      <c r="AN128">
        <v>651032</v>
      </c>
      <c r="AO128">
        <v>-4.9599999999999998E-2</v>
      </c>
      <c r="AP128" cm="1">
        <f t="array" ref="AP128">_xlfn.IFS(AL128, 3, AJ128, 2, AK128, 1, TRUE, 0)</f>
        <v>2</v>
      </c>
      <c r="AQ128">
        <f t="shared" si="7"/>
        <v>0.49706860439602674</v>
      </c>
      <c r="AR128">
        <f>_xlfn.LET(
  _xlpm.P,AN128, _xlpm.R,AO128, _xlpm.n,AI128, _xlpm.Q,AP128,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0.49706860439602674</v>
      </c>
      <c r="AS128" t="s">
        <v>2079</v>
      </c>
      <c r="AT128" t="s">
        <v>2639</v>
      </c>
      <c r="AU128" t="s">
        <v>2765</v>
      </c>
      <c r="AW128" t="s">
        <v>4</v>
      </c>
      <c r="AY128" t="s">
        <v>4</v>
      </c>
      <c r="BA128" t="s">
        <v>4</v>
      </c>
      <c r="BB128" t="s">
        <v>11</v>
      </c>
      <c r="BC128" t="s">
        <v>25</v>
      </c>
      <c r="BD128" t="s">
        <v>23</v>
      </c>
      <c r="BE128" t="s">
        <v>23</v>
      </c>
    </row>
    <row r="129" spans="1:57" x14ac:dyDescent="0.3">
      <c r="A129" t="s">
        <v>122</v>
      </c>
      <c r="B129" t="s">
        <v>328</v>
      </c>
      <c r="E129" t="s">
        <v>608</v>
      </c>
      <c r="F129" t="s">
        <v>630</v>
      </c>
      <c r="G129" t="s">
        <v>674</v>
      </c>
      <c r="H129" t="s">
        <v>835</v>
      </c>
      <c r="I129" t="s">
        <v>1091</v>
      </c>
      <c r="M129" s="2" t="s">
        <v>1660</v>
      </c>
      <c r="O129" t="s">
        <v>1943</v>
      </c>
      <c r="Q129" t="s">
        <v>3</v>
      </c>
      <c r="R129" t="s">
        <v>1944</v>
      </c>
      <c r="T129">
        <v>20470.8</v>
      </c>
      <c r="U129">
        <v>818832</v>
      </c>
      <c r="V129">
        <v>59</v>
      </c>
      <c r="W129">
        <v>8</v>
      </c>
      <c r="Y129" t="s">
        <v>1948</v>
      </c>
      <c r="Z129" t="s">
        <v>1949</v>
      </c>
      <c r="AC129" t="s">
        <v>1950</v>
      </c>
      <c r="AD129" t="s">
        <v>2080</v>
      </c>
      <c r="AE129" s="3">
        <v>45852.703726851847</v>
      </c>
      <c r="AF129" t="s">
        <v>835</v>
      </c>
      <c r="AG129" t="s">
        <v>2485</v>
      </c>
      <c r="AH129" t="b">
        <v>0</v>
      </c>
      <c r="AI129">
        <v>3</v>
      </c>
      <c r="AJ129" t="b">
        <f t="shared" si="4"/>
        <v>0</v>
      </c>
      <c r="AK129" t="b">
        <f t="shared" si="5"/>
        <v>0</v>
      </c>
      <c r="AL129" t="b">
        <f t="shared" si="6"/>
        <v>1</v>
      </c>
      <c r="AM129" t="s">
        <v>2638</v>
      </c>
      <c r="AN129">
        <v>651032</v>
      </c>
      <c r="AO129">
        <v>-5.1299999999999998E-2</v>
      </c>
      <c r="AP129" cm="1">
        <f t="array" ref="AP129">_xlfn.IFS(AL129, 3, AJ129, 2, AK129, 1, TRUE, 0)</f>
        <v>3</v>
      </c>
      <c r="AQ129">
        <f t="shared" si="7"/>
        <v>0.60124988079548536</v>
      </c>
      <c r="AR129">
        <f>_xlfn.LET(
  _xlpm.P,AN129, _xlpm.R,AO129, _xlpm.n,AI129, _xlpm.Q,AP129,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0.60124988079548536</v>
      </c>
      <c r="AS129" t="s">
        <v>2080</v>
      </c>
      <c r="AT129" t="s">
        <v>2639</v>
      </c>
      <c r="AU129" t="s">
        <v>2766</v>
      </c>
      <c r="AW129" t="s">
        <v>4</v>
      </c>
      <c r="AY129" t="s">
        <v>4</v>
      </c>
      <c r="BA129" t="s">
        <v>4</v>
      </c>
      <c r="BB129" t="s">
        <v>12</v>
      </c>
      <c r="BC129" t="s">
        <v>23</v>
      </c>
      <c r="BD129" t="s">
        <v>24</v>
      </c>
      <c r="BE129" t="s">
        <v>29</v>
      </c>
    </row>
    <row r="130" spans="1:57" x14ac:dyDescent="0.3">
      <c r="A130" t="s">
        <v>153</v>
      </c>
      <c r="B130" t="s">
        <v>329</v>
      </c>
      <c r="E130" t="s">
        <v>608</v>
      </c>
      <c r="F130" t="s">
        <v>634</v>
      </c>
      <c r="G130" t="s">
        <v>674</v>
      </c>
      <c r="H130" t="s">
        <v>836</v>
      </c>
      <c r="I130" t="s">
        <v>1106</v>
      </c>
      <c r="J130" t="s">
        <v>1369</v>
      </c>
      <c r="M130" s="2" t="s">
        <v>1661</v>
      </c>
      <c r="O130" t="s">
        <v>1943</v>
      </c>
      <c r="Q130" t="s">
        <v>4</v>
      </c>
      <c r="R130" t="s">
        <v>1944</v>
      </c>
      <c r="T130">
        <v>20470.8</v>
      </c>
      <c r="U130">
        <v>818832</v>
      </c>
      <c r="V130">
        <v>59</v>
      </c>
      <c r="W130">
        <v>470</v>
      </c>
      <c r="Y130" t="s">
        <v>1948</v>
      </c>
      <c r="Z130" t="s">
        <v>1949</v>
      </c>
      <c r="AC130" t="s">
        <v>1950</v>
      </c>
      <c r="AD130" t="s">
        <v>2081</v>
      </c>
      <c r="AE130" s="3">
        <v>45803.46875</v>
      </c>
      <c r="AF130" t="s">
        <v>836</v>
      </c>
      <c r="AG130" t="s">
        <v>2486</v>
      </c>
      <c r="AH130" t="b">
        <v>0</v>
      </c>
      <c r="AI130">
        <v>2</v>
      </c>
      <c r="AJ130" t="b">
        <f t="shared" si="4"/>
        <v>1</v>
      </c>
      <c r="AK130" t="b">
        <f t="shared" si="5"/>
        <v>1</v>
      </c>
      <c r="AL130" t="b">
        <f t="shared" si="6"/>
        <v>0</v>
      </c>
      <c r="AM130" t="s">
        <v>2638</v>
      </c>
      <c r="AN130">
        <v>651032</v>
      </c>
      <c r="AO130">
        <v>-5.2999999999999999E-2</v>
      </c>
      <c r="AP130" cm="1">
        <f t="array" ref="AP130">_xlfn.IFS(AL130, 3, AJ130, 2, AK130, 1, TRUE, 0)</f>
        <v>2</v>
      </c>
      <c r="AQ130">
        <f t="shared" si="7"/>
        <v>0.44677368877724633</v>
      </c>
      <c r="AR130">
        <f>_xlfn.LET(
  _xlpm.P,AN130, _xlpm.R,AO130, _xlpm.n,AI130, _xlpm.Q,AP130,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0.44677368877724633</v>
      </c>
      <c r="AS130" t="s">
        <v>2081</v>
      </c>
      <c r="AT130" t="s">
        <v>2639</v>
      </c>
      <c r="AU130" t="s">
        <v>2767</v>
      </c>
      <c r="AW130" t="s">
        <v>4</v>
      </c>
      <c r="AY130" t="s">
        <v>4</v>
      </c>
      <c r="BA130" t="s">
        <v>4</v>
      </c>
      <c r="BB130" t="s">
        <v>11</v>
      </c>
      <c r="BC130" t="s">
        <v>25</v>
      </c>
      <c r="BD130" t="s">
        <v>30</v>
      </c>
      <c r="BE130" t="s">
        <v>24</v>
      </c>
    </row>
    <row r="131" spans="1:57" x14ac:dyDescent="0.3">
      <c r="A131" t="s">
        <v>153</v>
      </c>
      <c r="B131" t="s">
        <v>330</v>
      </c>
      <c r="E131" t="s">
        <v>608</v>
      </c>
      <c r="F131" t="s">
        <v>633</v>
      </c>
      <c r="G131" t="s">
        <v>674</v>
      </c>
      <c r="H131" t="s">
        <v>837</v>
      </c>
      <c r="I131" t="s">
        <v>1107</v>
      </c>
      <c r="J131" t="s">
        <v>1370</v>
      </c>
      <c r="M131" s="2" t="s">
        <v>1662</v>
      </c>
      <c r="O131" t="s">
        <v>1943</v>
      </c>
      <c r="Q131" t="s">
        <v>4</v>
      </c>
      <c r="R131" t="s">
        <v>1944</v>
      </c>
      <c r="T131">
        <v>20470.8</v>
      </c>
      <c r="U131">
        <v>818832</v>
      </c>
      <c r="V131">
        <v>59</v>
      </c>
      <c r="W131">
        <v>85</v>
      </c>
      <c r="Y131" t="s">
        <v>1948</v>
      </c>
      <c r="Z131" t="s">
        <v>1949</v>
      </c>
      <c r="AC131" t="s">
        <v>1950</v>
      </c>
      <c r="AD131" t="s">
        <v>2082</v>
      </c>
      <c r="AE131" s="3">
        <v>45803.459421296298</v>
      </c>
      <c r="AF131" t="s">
        <v>837</v>
      </c>
      <c r="AG131" t="s">
        <v>2487</v>
      </c>
      <c r="AH131" t="b">
        <v>0</v>
      </c>
      <c r="AI131">
        <v>2</v>
      </c>
      <c r="AJ131" t="b">
        <f t="shared" ref="AJ131:AJ194" si="8">OR(
  ISNUMBER(SEARCH("Artea",_xlfn.TEXTJOIN(" ",,_xlfn.TAKE(_xlfn.TEXTSPLIT(AD131," "),100)))),
  ISNUMBER(SEARCH("Šiaul",_xlfn.TEXTJOIN(" ",,_xlfn.TAKE(_xlfn.TEXTSPLIT(AD131," "),100))))
)</f>
        <v>1</v>
      </c>
      <c r="AK131" t="b">
        <f t="shared" ref="AK131:AK194" si="9">OR(
  ISNUMBER(SEARCH("Artea",_xlfn.TEXTJOIN(" ",,_xlfn.TAKE(_xlfn.TEXTSPLIT(AD131," "),200)))),
  ISNUMBER(SEARCH("Šiaul",_xlfn.TEXTJOIN(" ",,_xlfn.TAKE(_xlfn.TEXTSPLIT(AD131," "),200))))
)</f>
        <v>1</v>
      </c>
      <c r="AL131" t="b">
        <f t="shared" ref="AL131:AL194" si="10">OR(ISNUMBER(SEARCH("Artea",AF131)),ISNUMBER(SEARCH("Šiaul",AF131)))</f>
        <v>0</v>
      </c>
      <c r="AM131" t="s">
        <v>2638</v>
      </c>
      <c r="AN131">
        <v>651032</v>
      </c>
      <c r="AO131">
        <v>-5.4699999999999999E-2</v>
      </c>
      <c r="AP131" cm="1">
        <f t="array" ref="AP131">_xlfn.IFS(AL131, 3, AJ131, 2, AK131, 1, TRUE, 0)</f>
        <v>2</v>
      </c>
      <c r="AQ131">
        <f t="shared" ref="AQ131:AQ194" si="11">AR131</f>
        <v>0.44710061185416938</v>
      </c>
      <c r="AR131">
        <f>_xlfn.LET(
  _xlpm.P,AN131, _xlpm.R,AO131, _xlpm.n,AI131, _xlpm.Q,AP131,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0.44710061185416938</v>
      </c>
      <c r="AS131" t="s">
        <v>2082</v>
      </c>
      <c r="AT131" t="s">
        <v>2639</v>
      </c>
      <c r="AU131" t="s">
        <v>2768</v>
      </c>
      <c r="AW131" t="s">
        <v>4</v>
      </c>
      <c r="AY131" t="s">
        <v>4</v>
      </c>
      <c r="BA131" t="s">
        <v>3</v>
      </c>
      <c r="BB131" t="s">
        <v>11</v>
      </c>
      <c r="BC131" t="s">
        <v>25</v>
      </c>
      <c r="BD131" t="s">
        <v>29</v>
      </c>
      <c r="BE131" t="s">
        <v>28</v>
      </c>
    </row>
    <row r="132" spans="1:57" x14ac:dyDescent="0.3">
      <c r="A132" t="s">
        <v>95</v>
      </c>
      <c r="B132" t="s">
        <v>331</v>
      </c>
      <c r="E132" t="s">
        <v>608</v>
      </c>
      <c r="F132" t="s">
        <v>630</v>
      </c>
      <c r="G132" t="s">
        <v>674</v>
      </c>
      <c r="H132" t="s">
        <v>838</v>
      </c>
      <c r="I132" t="s">
        <v>1108</v>
      </c>
      <c r="J132" t="s">
        <v>1371</v>
      </c>
      <c r="M132" s="2" t="s">
        <v>1663</v>
      </c>
      <c r="O132" t="s">
        <v>1943</v>
      </c>
      <c r="Q132" t="s">
        <v>4</v>
      </c>
      <c r="R132" t="s">
        <v>1944</v>
      </c>
      <c r="T132">
        <v>20470.8</v>
      </c>
      <c r="U132">
        <v>818832</v>
      </c>
      <c r="V132">
        <v>59</v>
      </c>
      <c r="W132">
        <v>171</v>
      </c>
      <c r="Y132" t="s">
        <v>1948</v>
      </c>
      <c r="Z132" t="s">
        <v>1949</v>
      </c>
      <c r="AC132" t="s">
        <v>1950</v>
      </c>
      <c r="AD132" t="s">
        <v>2083</v>
      </c>
      <c r="AE132" s="3">
        <v>45723.389027777783</v>
      </c>
      <c r="AF132" t="s">
        <v>838</v>
      </c>
      <c r="AG132" t="s">
        <v>2488</v>
      </c>
      <c r="AH132" t="b">
        <v>0</v>
      </c>
      <c r="AI132">
        <v>1</v>
      </c>
      <c r="AJ132" t="b">
        <f t="shared" si="8"/>
        <v>1</v>
      </c>
      <c r="AK132" t="b">
        <f t="shared" si="9"/>
        <v>1</v>
      </c>
      <c r="AL132" t="b">
        <f t="shared" si="10"/>
        <v>1</v>
      </c>
      <c r="AM132" t="s">
        <v>2638</v>
      </c>
      <c r="AN132">
        <v>651032</v>
      </c>
      <c r="AO132">
        <v>-5.6399999999999999E-2</v>
      </c>
      <c r="AP132" cm="1">
        <f t="array" ref="AP132">_xlfn.IFS(AL132, 3, AJ132, 2, AK132, 1, TRUE, 0)</f>
        <v>3</v>
      </c>
      <c r="AQ132">
        <f t="shared" si="11"/>
        <v>0.52147877315846602</v>
      </c>
      <c r="AR132">
        <f>_xlfn.LET(
  _xlpm.P,AN132, _xlpm.R,AO132, _xlpm.n,AI132, _xlpm.Q,AP132,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0.52147877315846602</v>
      </c>
      <c r="AS132" t="s">
        <v>2083</v>
      </c>
      <c r="AT132" t="s">
        <v>2639</v>
      </c>
      <c r="AU132" t="s">
        <v>2769</v>
      </c>
      <c r="AW132" t="s">
        <v>4</v>
      </c>
      <c r="AY132" t="s">
        <v>4</v>
      </c>
      <c r="BA132" t="s">
        <v>4</v>
      </c>
      <c r="BB132" t="s">
        <v>18</v>
      </c>
      <c r="BC132" t="s">
        <v>24</v>
      </c>
      <c r="BD132" t="s">
        <v>25</v>
      </c>
      <c r="BE132" t="s">
        <v>25</v>
      </c>
    </row>
    <row r="133" spans="1:57" x14ac:dyDescent="0.3">
      <c r="A133" t="s">
        <v>95</v>
      </c>
      <c r="B133" t="s">
        <v>332</v>
      </c>
      <c r="E133" t="s">
        <v>608</v>
      </c>
      <c r="F133" t="s">
        <v>630</v>
      </c>
      <c r="G133" t="s">
        <v>674</v>
      </c>
      <c r="H133" t="s">
        <v>839</v>
      </c>
      <c r="I133" t="s">
        <v>1109</v>
      </c>
      <c r="M133" s="2" t="s">
        <v>1664</v>
      </c>
      <c r="O133" t="s">
        <v>1943</v>
      </c>
      <c r="Q133" t="s">
        <v>3</v>
      </c>
      <c r="R133" t="s">
        <v>1944</v>
      </c>
      <c r="T133">
        <v>20470.8</v>
      </c>
      <c r="U133">
        <v>818832</v>
      </c>
      <c r="V133">
        <v>59</v>
      </c>
      <c r="W133">
        <v>24</v>
      </c>
      <c r="Y133" t="s">
        <v>1948</v>
      </c>
      <c r="Z133" t="s">
        <v>1949</v>
      </c>
      <c r="AC133" t="s">
        <v>1950</v>
      </c>
      <c r="AD133" t="s">
        <v>2084</v>
      </c>
      <c r="AE133" s="3">
        <v>45723.742939814823</v>
      </c>
      <c r="AF133" t="s">
        <v>839</v>
      </c>
      <c r="AG133" t="s">
        <v>2489</v>
      </c>
      <c r="AH133" t="b">
        <v>0</v>
      </c>
      <c r="AI133">
        <v>1</v>
      </c>
      <c r="AJ133" t="b">
        <f t="shared" si="8"/>
        <v>1</v>
      </c>
      <c r="AK133" t="b">
        <f t="shared" si="9"/>
        <v>1</v>
      </c>
      <c r="AL133" t="b">
        <f t="shared" si="10"/>
        <v>1</v>
      </c>
      <c r="AM133" t="s">
        <v>2638</v>
      </c>
      <c r="AN133">
        <v>651032</v>
      </c>
      <c r="AO133">
        <v>-5.8000000000000003E-2</v>
      </c>
      <c r="AP133" cm="1">
        <f t="array" ref="AP133">_xlfn.IFS(AL133, 3, AJ133, 2, AK133, 1, TRUE, 0)</f>
        <v>3</v>
      </c>
      <c r="AQ133">
        <f t="shared" si="11"/>
        <v>0.52178646546615826</v>
      </c>
      <c r="AR133">
        <f>_xlfn.LET(
  _xlpm.P,AN133, _xlpm.R,AO133, _xlpm.n,AI133, _xlpm.Q,AP133,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0.52178646546615826</v>
      </c>
      <c r="AS133" t="s">
        <v>2084</v>
      </c>
      <c r="AT133" t="s">
        <v>2639</v>
      </c>
      <c r="AU133" t="s">
        <v>2770</v>
      </c>
      <c r="AW133" t="s">
        <v>3</v>
      </c>
      <c r="AY133" t="s">
        <v>4</v>
      </c>
      <c r="BA133" t="s">
        <v>4</v>
      </c>
      <c r="BB133" t="s">
        <v>8</v>
      </c>
      <c r="BC133" t="s">
        <v>23</v>
      </c>
      <c r="BD133" t="s">
        <v>28</v>
      </c>
      <c r="BE133" t="s">
        <v>24</v>
      </c>
    </row>
    <row r="134" spans="1:57" x14ac:dyDescent="0.3">
      <c r="A134" t="s">
        <v>154</v>
      </c>
      <c r="B134" t="s">
        <v>333</v>
      </c>
      <c r="E134" t="s">
        <v>608</v>
      </c>
      <c r="F134" t="s">
        <v>627</v>
      </c>
      <c r="G134" t="s">
        <v>674</v>
      </c>
      <c r="H134" t="s">
        <v>840</v>
      </c>
      <c r="I134" t="s">
        <v>1110</v>
      </c>
      <c r="M134" s="2" t="s">
        <v>1665</v>
      </c>
      <c r="O134" t="s">
        <v>1943</v>
      </c>
      <c r="Q134" t="s">
        <v>4</v>
      </c>
      <c r="R134" t="s">
        <v>1944</v>
      </c>
      <c r="T134">
        <v>20470.8</v>
      </c>
      <c r="U134">
        <v>818832</v>
      </c>
      <c r="V134">
        <v>59</v>
      </c>
      <c r="W134">
        <v>58</v>
      </c>
      <c r="Y134" t="s">
        <v>1948</v>
      </c>
      <c r="Z134" t="s">
        <v>1949</v>
      </c>
      <c r="AC134" t="s">
        <v>1950</v>
      </c>
      <c r="AD134" t="s">
        <v>2085</v>
      </c>
      <c r="AE134" s="3">
        <v>45835.752800925933</v>
      </c>
      <c r="AF134" t="s">
        <v>840</v>
      </c>
      <c r="AG134" t="s">
        <v>2490</v>
      </c>
      <c r="AH134" t="b">
        <v>0</v>
      </c>
      <c r="AI134">
        <v>2</v>
      </c>
      <c r="AJ134" t="b">
        <f t="shared" si="8"/>
        <v>1</v>
      </c>
      <c r="AK134" t="b">
        <f t="shared" si="9"/>
        <v>1</v>
      </c>
      <c r="AL134" t="b">
        <f t="shared" si="10"/>
        <v>1</v>
      </c>
      <c r="AM134" t="s">
        <v>2638</v>
      </c>
      <c r="AN134">
        <v>651032</v>
      </c>
      <c r="AO134">
        <v>-5.96E-2</v>
      </c>
      <c r="AP134" cm="1">
        <f t="array" ref="AP134">_xlfn.IFS(AL134, 3, AJ134, 2, AK134, 1, TRUE, 0)</f>
        <v>3</v>
      </c>
      <c r="AQ134">
        <f t="shared" si="11"/>
        <v>0.57304291954647713</v>
      </c>
      <c r="AR134">
        <f>_xlfn.LET(
  _xlpm.P,AN134, _xlpm.R,AO134, _xlpm.n,AI134, _xlpm.Q,AP134,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0.57304291954647713</v>
      </c>
      <c r="AS134" t="s">
        <v>2085</v>
      </c>
      <c r="AT134" t="s">
        <v>2639</v>
      </c>
      <c r="AU134" t="s">
        <v>2771</v>
      </c>
      <c r="AW134" t="s">
        <v>4</v>
      </c>
      <c r="AY134" t="s">
        <v>2</v>
      </c>
      <c r="BA134" t="s">
        <v>4</v>
      </c>
      <c r="BB134" t="s">
        <v>12</v>
      </c>
      <c r="BC134" t="s">
        <v>23</v>
      </c>
      <c r="BD134" t="s">
        <v>25</v>
      </c>
      <c r="BE134" t="s">
        <v>28</v>
      </c>
    </row>
    <row r="135" spans="1:57" x14ac:dyDescent="0.3">
      <c r="A135" t="s">
        <v>155</v>
      </c>
      <c r="B135" t="s">
        <v>334</v>
      </c>
      <c r="E135" t="s">
        <v>608</v>
      </c>
      <c r="F135" t="s">
        <v>627</v>
      </c>
      <c r="G135" t="s">
        <v>674</v>
      </c>
      <c r="H135" t="s">
        <v>841</v>
      </c>
      <c r="I135" t="s">
        <v>1091</v>
      </c>
      <c r="M135" s="2" t="s">
        <v>1666</v>
      </c>
      <c r="O135" t="s">
        <v>1943</v>
      </c>
      <c r="Q135" t="s">
        <v>4</v>
      </c>
      <c r="R135" t="s">
        <v>1944</v>
      </c>
      <c r="T135">
        <v>20470.8</v>
      </c>
      <c r="U135">
        <v>818832</v>
      </c>
      <c r="V135">
        <v>59</v>
      </c>
      <c r="W135">
        <v>8</v>
      </c>
      <c r="Y135" t="s">
        <v>1948</v>
      </c>
      <c r="Z135" t="s">
        <v>1949</v>
      </c>
      <c r="AC135" t="s">
        <v>1950</v>
      </c>
      <c r="AD135" t="s">
        <v>2086</v>
      </c>
      <c r="AE135" s="3">
        <v>45834.773773148147</v>
      </c>
      <c r="AF135" t="s">
        <v>841</v>
      </c>
      <c r="AG135" t="s">
        <v>2491</v>
      </c>
      <c r="AH135" t="b">
        <v>0</v>
      </c>
      <c r="AI135">
        <v>2</v>
      </c>
      <c r="AJ135" t="b">
        <f t="shared" si="8"/>
        <v>1</v>
      </c>
      <c r="AK135" t="b">
        <f t="shared" si="9"/>
        <v>1</v>
      </c>
      <c r="AL135" t="b">
        <f t="shared" si="10"/>
        <v>1</v>
      </c>
      <c r="AM135" t="s">
        <v>2638</v>
      </c>
      <c r="AN135">
        <v>651032</v>
      </c>
      <c r="AO135">
        <v>-6.13E-2</v>
      </c>
      <c r="AP135" cm="1">
        <f t="array" ref="AP135">_xlfn.IFS(AL135, 3, AJ135, 2, AK135, 1, TRUE, 0)</f>
        <v>3</v>
      </c>
      <c r="AQ135">
        <f t="shared" si="11"/>
        <v>0.57336984262340018</v>
      </c>
      <c r="AR135">
        <f>_xlfn.LET(
  _xlpm.P,AN135, _xlpm.R,AO135, _xlpm.n,AI135, _xlpm.Q,AP135,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0.57336984262340018</v>
      </c>
      <c r="AS135" t="s">
        <v>2086</v>
      </c>
      <c r="AT135" t="s">
        <v>2639</v>
      </c>
      <c r="AU135" t="s">
        <v>2772</v>
      </c>
      <c r="AW135" t="s">
        <v>4</v>
      </c>
      <c r="AY135" t="s">
        <v>4</v>
      </c>
      <c r="BA135" t="s">
        <v>2</v>
      </c>
      <c r="BB135" t="s">
        <v>18</v>
      </c>
      <c r="BC135" t="s">
        <v>29</v>
      </c>
      <c r="BD135" t="s">
        <v>30</v>
      </c>
      <c r="BE135" t="s">
        <v>25</v>
      </c>
    </row>
    <row r="136" spans="1:57" x14ac:dyDescent="0.3">
      <c r="A136" t="s">
        <v>156</v>
      </c>
      <c r="B136" t="s">
        <v>335</v>
      </c>
      <c r="E136" t="s">
        <v>608</v>
      </c>
      <c r="F136" t="s">
        <v>630</v>
      </c>
      <c r="G136" t="s">
        <v>674</v>
      </c>
      <c r="H136" t="s">
        <v>842</v>
      </c>
      <c r="I136" t="s">
        <v>1111</v>
      </c>
      <c r="M136" s="2" t="s">
        <v>1667</v>
      </c>
      <c r="O136" t="s">
        <v>1943</v>
      </c>
      <c r="Q136" t="s">
        <v>2</v>
      </c>
      <c r="R136" t="s">
        <v>1944</v>
      </c>
      <c r="T136">
        <v>20470.8</v>
      </c>
      <c r="U136">
        <v>818832</v>
      </c>
      <c r="V136">
        <v>59</v>
      </c>
      <c r="W136">
        <v>21</v>
      </c>
      <c r="Y136" t="s">
        <v>1948</v>
      </c>
      <c r="Z136" t="s">
        <v>1949</v>
      </c>
      <c r="AC136" t="s">
        <v>1950</v>
      </c>
      <c r="AD136" t="s">
        <v>2087</v>
      </c>
      <c r="AE136" s="3">
        <v>45840.718252314808</v>
      </c>
      <c r="AF136" t="s">
        <v>842</v>
      </c>
      <c r="AG136" t="s">
        <v>2492</v>
      </c>
      <c r="AH136" t="b">
        <v>0</v>
      </c>
      <c r="AI136">
        <v>2</v>
      </c>
      <c r="AJ136" t="b">
        <f t="shared" si="8"/>
        <v>0</v>
      </c>
      <c r="AK136" t="b">
        <f t="shared" si="9"/>
        <v>0</v>
      </c>
      <c r="AL136" t="b">
        <f t="shared" si="10"/>
        <v>1</v>
      </c>
      <c r="AM136" t="s">
        <v>2638</v>
      </c>
      <c r="AN136">
        <v>651032</v>
      </c>
      <c r="AO136">
        <v>-6.2899999999999998E-2</v>
      </c>
      <c r="AP136" cm="1">
        <f t="array" ref="AP136">_xlfn.IFS(AL136, 3, AJ136, 2, AK136, 1, TRUE, 0)</f>
        <v>3</v>
      </c>
      <c r="AQ136">
        <f t="shared" si="11"/>
        <v>0.57367753493109253</v>
      </c>
      <c r="AR136">
        <f>_xlfn.LET(
  _xlpm.P,AN136, _xlpm.R,AO136, _xlpm.n,AI136, _xlpm.Q,AP136,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0.57367753493109253</v>
      </c>
      <c r="AS136" t="s">
        <v>2087</v>
      </c>
      <c r="AT136" t="s">
        <v>2639</v>
      </c>
      <c r="AU136" t="s">
        <v>2773</v>
      </c>
      <c r="AW136" t="s">
        <v>2</v>
      </c>
      <c r="AY136" t="s">
        <v>2</v>
      </c>
      <c r="BA136" t="s">
        <v>4</v>
      </c>
      <c r="BB136" t="s">
        <v>8</v>
      </c>
      <c r="BC136" t="s">
        <v>23</v>
      </c>
      <c r="BD136" t="s">
        <v>24</v>
      </c>
      <c r="BE136" t="s">
        <v>25</v>
      </c>
    </row>
    <row r="137" spans="1:57" x14ac:dyDescent="0.3">
      <c r="A137" t="s">
        <v>157</v>
      </c>
      <c r="B137" t="s">
        <v>336</v>
      </c>
      <c r="E137" t="s">
        <v>608</v>
      </c>
      <c r="F137" t="s">
        <v>630</v>
      </c>
      <c r="G137" t="s">
        <v>674</v>
      </c>
      <c r="H137" t="s">
        <v>843</v>
      </c>
      <c r="I137" t="s">
        <v>1091</v>
      </c>
      <c r="M137" s="2" t="s">
        <v>1668</v>
      </c>
      <c r="O137" t="s">
        <v>1943</v>
      </c>
      <c r="Q137" t="s">
        <v>3</v>
      </c>
      <c r="R137" t="s">
        <v>1944</v>
      </c>
      <c r="T137">
        <v>20470.8</v>
      </c>
      <c r="U137">
        <v>818832</v>
      </c>
      <c r="V137">
        <v>59</v>
      </c>
      <c r="W137">
        <v>8</v>
      </c>
      <c r="Y137" t="s">
        <v>1948</v>
      </c>
      <c r="Z137" t="s">
        <v>1949</v>
      </c>
      <c r="AC137" t="s">
        <v>1950</v>
      </c>
      <c r="AD137" t="s">
        <v>2088</v>
      </c>
      <c r="AE137" s="3">
        <v>45839.724444444437</v>
      </c>
      <c r="AF137" t="s">
        <v>843</v>
      </c>
      <c r="AG137" t="s">
        <v>2493</v>
      </c>
      <c r="AH137" t="b">
        <v>0</v>
      </c>
      <c r="AI137">
        <v>5</v>
      </c>
      <c r="AJ137" t="b">
        <f t="shared" si="8"/>
        <v>0</v>
      </c>
      <c r="AK137" t="b">
        <f t="shared" si="9"/>
        <v>0</v>
      </c>
      <c r="AL137" t="b">
        <f t="shared" si="10"/>
        <v>1</v>
      </c>
      <c r="AM137" t="s">
        <v>2638</v>
      </c>
      <c r="AN137">
        <v>651032</v>
      </c>
      <c r="AO137">
        <v>-6.4500000000000002E-2</v>
      </c>
      <c r="AP137" cm="1">
        <f t="array" ref="AP137">_xlfn.IFS(AL137, 3, AJ137, 2, AK137, 1, TRUE, 0)</f>
        <v>3</v>
      </c>
      <c r="AQ137">
        <f t="shared" si="11"/>
        <v>0.64133582682574308</v>
      </c>
      <c r="AR137">
        <f>_xlfn.LET(
  _xlpm.P,AN137, _xlpm.R,AO137, _xlpm.n,AI137, _xlpm.Q,AP137,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0.64133582682574308</v>
      </c>
      <c r="AS137" t="s">
        <v>2088</v>
      </c>
      <c r="AT137" t="s">
        <v>2639</v>
      </c>
      <c r="AU137" t="s">
        <v>2774</v>
      </c>
      <c r="AW137" t="s">
        <v>3</v>
      </c>
      <c r="AY137" t="s">
        <v>4</v>
      </c>
      <c r="BA137" t="s">
        <v>4</v>
      </c>
      <c r="BB137" t="s">
        <v>8</v>
      </c>
      <c r="BC137" t="s">
        <v>23</v>
      </c>
      <c r="BD137" t="s">
        <v>29</v>
      </c>
      <c r="BE137" t="s">
        <v>23</v>
      </c>
    </row>
    <row r="138" spans="1:57" x14ac:dyDescent="0.3">
      <c r="A138" t="s">
        <v>158</v>
      </c>
      <c r="B138" t="s">
        <v>337</v>
      </c>
      <c r="E138" t="s">
        <v>608</v>
      </c>
      <c r="G138" t="s">
        <v>674</v>
      </c>
      <c r="H138" t="s">
        <v>844</v>
      </c>
      <c r="I138" t="s">
        <v>1112</v>
      </c>
      <c r="J138" t="s">
        <v>1372</v>
      </c>
      <c r="M138" s="2" t="s">
        <v>1669</v>
      </c>
      <c r="O138" t="s">
        <v>1943</v>
      </c>
      <c r="Q138" t="s">
        <v>4</v>
      </c>
      <c r="R138" t="s">
        <v>1944</v>
      </c>
      <c r="T138">
        <v>20470.8</v>
      </c>
      <c r="U138">
        <v>818832</v>
      </c>
      <c r="V138">
        <v>59</v>
      </c>
      <c r="W138">
        <v>674</v>
      </c>
      <c r="Y138" t="s">
        <v>1948</v>
      </c>
      <c r="Z138" t="s">
        <v>1949</v>
      </c>
      <c r="AC138" t="s">
        <v>1950</v>
      </c>
      <c r="AD138" t="s">
        <v>2089</v>
      </c>
      <c r="AE138" s="3">
        <v>45841.270833333343</v>
      </c>
      <c r="AF138" t="s">
        <v>844</v>
      </c>
      <c r="AG138" t="s">
        <v>2494</v>
      </c>
      <c r="AH138" t="b">
        <v>0</v>
      </c>
      <c r="AI138">
        <v>2</v>
      </c>
      <c r="AJ138" t="b">
        <f t="shared" si="8"/>
        <v>1</v>
      </c>
      <c r="AK138" t="b">
        <f t="shared" si="9"/>
        <v>1</v>
      </c>
      <c r="AL138" t="b">
        <f t="shared" si="10"/>
        <v>0</v>
      </c>
      <c r="AM138" t="s">
        <v>2638</v>
      </c>
      <c r="AN138">
        <v>651032</v>
      </c>
      <c r="AO138">
        <v>-6.6100000000000006E-2</v>
      </c>
      <c r="AP138" cm="1">
        <f t="array" ref="AP138">_xlfn.IFS(AL138, 3, AJ138, 2, AK138, 1, TRUE, 0)</f>
        <v>2</v>
      </c>
      <c r="AQ138">
        <f t="shared" si="11"/>
        <v>0.4492929195464771</v>
      </c>
      <c r="AR138">
        <f>_xlfn.LET(
  _xlpm.P,AN138, _xlpm.R,AO138, _xlpm.n,AI138, _xlpm.Q,AP138,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0.4492929195464771</v>
      </c>
      <c r="AS138" t="s">
        <v>2089</v>
      </c>
      <c r="AT138" t="s">
        <v>2639</v>
      </c>
      <c r="AU138" t="s">
        <v>2775</v>
      </c>
      <c r="AW138" t="s">
        <v>4</v>
      </c>
      <c r="AY138" t="s">
        <v>3</v>
      </c>
      <c r="BA138" t="s">
        <v>2</v>
      </c>
      <c r="BB138" t="s">
        <v>9</v>
      </c>
      <c r="BC138" t="s">
        <v>28</v>
      </c>
      <c r="BD138" t="s">
        <v>23</v>
      </c>
      <c r="BE138" t="s">
        <v>23</v>
      </c>
    </row>
    <row r="139" spans="1:57" x14ac:dyDescent="0.3">
      <c r="A139" t="s">
        <v>142</v>
      </c>
      <c r="B139" t="s">
        <v>338</v>
      </c>
      <c r="E139" t="s">
        <v>608</v>
      </c>
      <c r="F139" t="s">
        <v>630</v>
      </c>
      <c r="G139" t="s">
        <v>674</v>
      </c>
      <c r="H139" t="s">
        <v>845</v>
      </c>
      <c r="I139" t="s">
        <v>1113</v>
      </c>
      <c r="M139" s="2" t="s">
        <v>1670</v>
      </c>
      <c r="O139" t="s">
        <v>1943</v>
      </c>
      <c r="Q139" t="s">
        <v>3</v>
      </c>
      <c r="R139" t="s">
        <v>1944</v>
      </c>
      <c r="T139">
        <v>20470.8</v>
      </c>
      <c r="U139">
        <v>818832</v>
      </c>
      <c r="V139">
        <v>59</v>
      </c>
      <c r="W139">
        <v>19</v>
      </c>
      <c r="Y139" t="s">
        <v>1948</v>
      </c>
      <c r="Z139" t="s">
        <v>1949</v>
      </c>
      <c r="AC139" t="s">
        <v>1950</v>
      </c>
      <c r="AD139" t="s">
        <v>2090</v>
      </c>
      <c r="AE139" s="3">
        <v>45799.736157407409</v>
      </c>
      <c r="AF139" t="s">
        <v>2325</v>
      </c>
      <c r="AG139" t="s">
        <v>2495</v>
      </c>
      <c r="AH139" t="b">
        <v>0</v>
      </c>
      <c r="AI139">
        <v>3</v>
      </c>
      <c r="AJ139" t="b">
        <f t="shared" si="8"/>
        <v>0</v>
      </c>
      <c r="AK139" t="b">
        <f t="shared" si="9"/>
        <v>0</v>
      </c>
      <c r="AL139" t="b">
        <f t="shared" si="10"/>
        <v>1</v>
      </c>
      <c r="AM139" t="s">
        <v>2638</v>
      </c>
      <c r="AN139">
        <v>651032</v>
      </c>
      <c r="AO139">
        <v>-6.7599999999999993E-2</v>
      </c>
      <c r="AP139" cm="1">
        <f t="array" ref="AP139">_xlfn.IFS(AL139, 3, AJ139, 2, AK139, 1, TRUE, 0)</f>
        <v>3</v>
      </c>
      <c r="AQ139">
        <f t="shared" si="11"/>
        <v>0.60438449618010071</v>
      </c>
      <c r="AR139">
        <f>_xlfn.LET(
  _xlpm.P,AN139, _xlpm.R,AO139, _xlpm.n,AI139, _xlpm.Q,AP139,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0.60438449618010071</v>
      </c>
      <c r="AS139" t="s">
        <v>2090</v>
      </c>
      <c r="AT139" t="s">
        <v>2639</v>
      </c>
      <c r="AU139" t="s">
        <v>2776</v>
      </c>
      <c r="AW139" t="s">
        <v>3</v>
      </c>
      <c r="AY139" t="s">
        <v>4</v>
      </c>
      <c r="BA139" t="s">
        <v>4</v>
      </c>
      <c r="BB139" t="s">
        <v>8</v>
      </c>
      <c r="BC139" t="s">
        <v>23</v>
      </c>
      <c r="BD139" t="s">
        <v>25</v>
      </c>
      <c r="BE139" t="s">
        <v>23</v>
      </c>
    </row>
    <row r="140" spans="1:57" x14ac:dyDescent="0.3">
      <c r="A140" t="s">
        <v>98</v>
      </c>
      <c r="B140" t="s">
        <v>339</v>
      </c>
      <c r="E140" t="s">
        <v>608</v>
      </c>
      <c r="F140" t="s">
        <v>627</v>
      </c>
      <c r="G140" t="s">
        <v>674</v>
      </c>
      <c r="H140" t="s">
        <v>846</v>
      </c>
      <c r="I140" t="s">
        <v>1114</v>
      </c>
      <c r="M140" s="2" t="s">
        <v>1671</v>
      </c>
      <c r="O140" t="s">
        <v>1943</v>
      </c>
      <c r="Q140" t="s">
        <v>2</v>
      </c>
      <c r="R140" t="s">
        <v>1944</v>
      </c>
      <c r="T140">
        <v>20470.8</v>
      </c>
      <c r="U140">
        <v>818832</v>
      </c>
      <c r="V140">
        <v>59</v>
      </c>
      <c r="W140">
        <v>41</v>
      </c>
      <c r="Y140" t="s">
        <v>1948</v>
      </c>
      <c r="Z140" t="s">
        <v>1949</v>
      </c>
      <c r="AC140" t="s">
        <v>1950</v>
      </c>
      <c r="AD140" t="s">
        <v>2091</v>
      </c>
      <c r="AE140" s="3">
        <v>45720.735532407409</v>
      </c>
      <c r="AF140" t="s">
        <v>2326</v>
      </c>
      <c r="AG140" t="s">
        <v>2496</v>
      </c>
      <c r="AH140" t="b">
        <v>0</v>
      </c>
      <c r="AI140">
        <v>4</v>
      </c>
      <c r="AJ140" t="b">
        <f t="shared" si="8"/>
        <v>1</v>
      </c>
      <c r="AK140" t="b">
        <f t="shared" si="9"/>
        <v>1</v>
      </c>
      <c r="AL140" t="b">
        <f t="shared" si="10"/>
        <v>1</v>
      </c>
      <c r="AM140" t="s">
        <v>2638</v>
      </c>
      <c r="AN140">
        <v>651032</v>
      </c>
      <c r="AO140">
        <v>-6.9199999999999998E-2</v>
      </c>
      <c r="AP140" cm="1">
        <f t="array" ref="AP140">_xlfn.IFS(AL140, 3, AJ140, 2, AK140, 1, TRUE, 0)</f>
        <v>3</v>
      </c>
      <c r="AQ140">
        <f t="shared" si="11"/>
        <v>0.62583783516525748</v>
      </c>
      <c r="AR140">
        <f>_xlfn.LET(
  _xlpm.P,AN140, _xlpm.R,AO140, _xlpm.n,AI140, _xlpm.Q,AP140,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0.62583783516525748</v>
      </c>
      <c r="AS140" t="s">
        <v>2091</v>
      </c>
      <c r="AT140" t="s">
        <v>2639</v>
      </c>
      <c r="AU140" t="s">
        <v>2777</v>
      </c>
      <c r="AW140" t="s">
        <v>2</v>
      </c>
      <c r="AY140" t="s">
        <v>3</v>
      </c>
      <c r="BA140" t="s">
        <v>4</v>
      </c>
      <c r="BB140" t="s">
        <v>8</v>
      </c>
      <c r="BC140" t="s">
        <v>23</v>
      </c>
      <c r="BD140" t="s">
        <v>30</v>
      </c>
      <c r="BE140" t="s">
        <v>28</v>
      </c>
    </row>
    <row r="141" spans="1:57" x14ac:dyDescent="0.3">
      <c r="A141" t="s">
        <v>95</v>
      </c>
      <c r="B141" t="s">
        <v>340</v>
      </c>
      <c r="E141" t="s">
        <v>608</v>
      </c>
      <c r="F141" t="s">
        <v>630</v>
      </c>
      <c r="G141" t="s">
        <v>674</v>
      </c>
      <c r="H141" t="s">
        <v>847</v>
      </c>
      <c r="I141" t="s">
        <v>1108</v>
      </c>
      <c r="J141" t="s">
        <v>1373</v>
      </c>
      <c r="M141" s="2" t="s">
        <v>1672</v>
      </c>
      <c r="O141" t="s">
        <v>1943</v>
      </c>
      <c r="Q141" t="s">
        <v>4</v>
      </c>
      <c r="R141" t="s">
        <v>1944</v>
      </c>
      <c r="T141">
        <v>20470.8</v>
      </c>
      <c r="U141">
        <v>818832</v>
      </c>
      <c r="V141">
        <v>59</v>
      </c>
      <c r="W141">
        <v>52</v>
      </c>
      <c r="Y141" t="s">
        <v>1948</v>
      </c>
      <c r="Z141" t="s">
        <v>1949</v>
      </c>
      <c r="AC141" t="s">
        <v>1950</v>
      </c>
      <c r="AD141" t="s">
        <v>2083</v>
      </c>
      <c r="AE141" s="3">
        <v>45723.389027777783</v>
      </c>
      <c r="AF141" t="s">
        <v>838</v>
      </c>
      <c r="AG141" t="s">
        <v>2497</v>
      </c>
      <c r="AH141" t="b">
        <v>0</v>
      </c>
      <c r="AI141">
        <v>2</v>
      </c>
      <c r="AJ141" t="b">
        <f t="shared" si="8"/>
        <v>1</v>
      </c>
      <c r="AK141" t="b">
        <f t="shared" si="9"/>
        <v>1</v>
      </c>
      <c r="AL141" t="b">
        <f t="shared" si="10"/>
        <v>1</v>
      </c>
      <c r="AM141" t="s">
        <v>2638</v>
      </c>
      <c r="AN141">
        <v>651032</v>
      </c>
      <c r="AO141">
        <v>-7.0800000000000002E-2</v>
      </c>
      <c r="AP141" cm="1">
        <f t="array" ref="AP141">_xlfn.IFS(AL141, 3, AJ141, 2, AK141, 1, TRUE, 0)</f>
        <v>3</v>
      </c>
      <c r="AQ141">
        <f t="shared" si="11"/>
        <v>0.5751967657003233</v>
      </c>
      <c r="AR141">
        <f>_xlfn.LET(
  _xlpm.P,AN141, _xlpm.R,AO141, _xlpm.n,AI141, _xlpm.Q,AP141,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0.5751967657003233</v>
      </c>
      <c r="AS141" t="s">
        <v>2083</v>
      </c>
      <c r="AT141" t="s">
        <v>2639</v>
      </c>
      <c r="AU141" t="s">
        <v>2778</v>
      </c>
      <c r="AW141" t="s">
        <v>4</v>
      </c>
      <c r="AY141" t="s">
        <v>4</v>
      </c>
      <c r="BA141" t="s">
        <v>4</v>
      </c>
      <c r="BB141" t="s">
        <v>18</v>
      </c>
      <c r="BC141" t="s">
        <v>24</v>
      </c>
      <c r="BD141" t="s">
        <v>25</v>
      </c>
      <c r="BE141" t="s">
        <v>25</v>
      </c>
    </row>
    <row r="142" spans="1:57" x14ac:dyDescent="0.3">
      <c r="A142" t="s">
        <v>159</v>
      </c>
      <c r="B142" t="s">
        <v>341</v>
      </c>
      <c r="E142" t="s">
        <v>608</v>
      </c>
      <c r="F142" t="s">
        <v>627</v>
      </c>
      <c r="G142" t="s">
        <v>674</v>
      </c>
      <c r="H142" t="s">
        <v>848</v>
      </c>
      <c r="I142" t="s">
        <v>1115</v>
      </c>
      <c r="M142" s="2" t="s">
        <v>1673</v>
      </c>
      <c r="O142" t="s">
        <v>1943</v>
      </c>
      <c r="Q142" t="s">
        <v>2</v>
      </c>
      <c r="R142" t="s">
        <v>1944</v>
      </c>
      <c r="T142">
        <v>20470.8</v>
      </c>
      <c r="U142">
        <v>818832</v>
      </c>
      <c r="V142">
        <v>59</v>
      </c>
      <c r="W142">
        <v>55</v>
      </c>
      <c r="Y142" t="s">
        <v>1948</v>
      </c>
      <c r="Z142" t="s">
        <v>1949</v>
      </c>
      <c r="AC142" t="s">
        <v>1950</v>
      </c>
      <c r="AD142" t="s">
        <v>2092</v>
      </c>
      <c r="AE142" s="3">
        <v>45764.79409722222</v>
      </c>
      <c r="AF142" t="s">
        <v>848</v>
      </c>
      <c r="AG142" t="s">
        <v>2498</v>
      </c>
      <c r="AH142" t="b">
        <v>0</v>
      </c>
      <c r="AI142">
        <v>2</v>
      </c>
      <c r="AJ142" t="b">
        <f t="shared" si="8"/>
        <v>1</v>
      </c>
      <c r="AK142" t="b">
        <f t="shared" si="9"/>
        <v>1</v>
      </c>
      <c r="AL142" t="b">
        <f t="shared" si="10"/>
        <v>1</v>
      </c>
      <c r="AM142" t="s">
        <v>2638</v>
      </c>
      <c r="AN142">
        <v>651032</v>
      </c>
      <c r="AO142">
        <v>-7.2300000000000003E-2</v>
      </c>
      <c r="AP142" cm="1">
        <f t="array" ref="AP142">_xlfn.IFS(AL142, 3, AJ142, 2, AK142, 1, TRUE, 0)</f>
        <v>3</v>
      </c>
      <c r="AQ142">
        <f t="shared" si="11"/>
        <v>0.57548522723878481</v>
      </c>
      <c r="AR142">
        <f>_xlfn.LET(
  _xlpm.P,AN142, _xlpm.R,AO142, _xlpm.n,AI142, _xlpm.Q,AP142,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0.57548522723878481</v>
      </c>
      <c r="AS142" t="s">
        <v>2092</v>
      </c>
      <c r="AT142" t="s">
        <v>2639</v>
      </c>
      <c r="AU142" t="s">
        <v>2779</v>
      </c>
      <c r="AW142" t="s">
        <v>3</v>
      </c>
      <c r="AY142" t="s">
        <v>2</v>
      </c>
      <c r="BA142" t="s">
        <v>2</v>
      </c>
      <c r="BB142" t="s">
        <v>8</v>
      </c>
      <c r="BC142" t="s">
        <v>23</v>
      </c>
      <c r="BD142" t="s">
        <v>28</v>
      </c>
      <c r="BE142" t="s">
        <v>25</v>
      </c>
    </row>
    <row r="143" spans="1:57" x14ac:dyDescent="0.3">
      <c r="A143" t="s">
        <v>100</v>
      </c>
      <c r="B143" t="s">
        <v>342</v>
      </c>
      <c r="E143" t="s">
        <v>608</v>
      </c>
      <c r="F143" t="s">
        <v>630</v>
      </c>
      <c r="G143" t="s">
        <v>674</v>
      </c>
      <c r="H143" t="s">
        <v>849</v>
      </c>
      <c r="I143" t="s">
        <v>1116</v>
      </c>
      <c r="M143" s="2" t="s">
        <v>1674</v>
      </c>
      <c r="O143" t="s">
        <v>1943</v>
      </c>
      <c r="Q143" t="s">
        <v>3</v>
      </c>
      <c r="R143" t="s">
        <v>1944</v>
      </c>
      <c r="T143">
        <v>20470.8</v>
      </c>
      <c r="U143">
        <v>818832</v>
      </c>
      <c r="V143">
        <v>59</v>
      </c>
      <c r="W143">
        <v>20</v>
      </c>
      <c r="Y143" t="s">
        <v>1948</v>
      </c>
      <c r="Z143" t="s">
        <v>1949</v>
      </c>
      <c r="AC143" t="s">
        <v>1950</v>
      </c>
      <c r="AD143" t="s">
        <v>2093</v>
      </c>
      <c r="AE143" s="3">
        <v>45757.721192129633</v>
      </c>
      <c r="AF143" t="s">
        <v>849</v>
      </c>
      <c r="AG143" t="s">
        <v>2499</v>
      </c>
      <c r="AH143" t="b">
        <v>0</v>
      </c>
      <c r="AI143">
        <v>2</v>
      </c>
      <c r="AJ143" t="b">
        <f t="shared" si="8"/>
        <v>1</v>
      </c>
      <c r="AK143" t="b">
        <f t="shared" si="9"/>
        <v>1</v>
      </c>
      <c r="AL143" t="b">
        <f t="shared" si="10"/>
        <v>1</v>
      </c>
      <c r="AM143" t="s">
        <v>2638</v>
      </c>
      <c r="AN143">
        <v>651032</v>
      </c>
      <c r="AO143">
        <v>-7.3800000000000004E-2</v>
      </c>
      <c r="AP143" cm="1">
        <f t="array" ref="AP143">_xlfn.IFS(AL143, 3, AJ143, 2, AK143, 1, TRUE, 0)</f>
        <v>3</v>
      </c>
      <c r="AQ143">
        <f t="shared" si="11"/>
        <v>0.57577368877724633</v>
      </c>
      <c r="AR143">
        <f>_xlfn.LET(
  _xlpm.P,AN143, _xlpm.R,AO143, _xlpm.n,AI143, _xlpm.Q,AP143,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0.57577368877724633</v>
      </c>
      <c r="AS143" t="s">
        <v>2093</v>
      </c>
      <c r="AT143" t="s">
        <v>2639</v>
      </c>
      <c r="AU143" t="s">
        <v>2780</v>
      </c>
      <c r="AW143" t="s">
        <v>4</v>
      </c>
      <c r="AY143" t="s">
        <v>4</v>
      </c>
      <c r="BA143" t="s">
        <v>4</v>
      </c>
      <c r="BB143" t="s">
        <v>8</v>
      </c>
      <c r="BC143" t="s">
        <v>23</v>
      </c>
      <c r="BD143" t="s">
        <v>23</v>
      </c>
      <c r="BE143" t="s">
        <v>28</v>
      </c>
    </row>
    <row r="144" spans="1:57" x14ac:dyDescent="0.3">
      <c r="A144" t="s">
        <v>100</v>
      </c>
      <c r="B144" t="s">
        <v>343</v>
      </c>
      <c r="E144" t="s">
        <v>608</v>
      </c>
      <c r="G144" t="s">
        <v>674</v>
      </c>
      <c r="H144" t="s">
        <v>781</v>
      </c>
      <c r="I144" t="s">
        <v>1117</v>
      </c>
      <c r="J144" t="s">
        <v>1374</v>
      </c>
      <c r="M144" s="2" t="s">
        <v>1675</v>
      </c>
      <c r="O144" t="s">
        <v>1943</v>
      </c>
      <c r="Q144" t="s">
        <v>4</v>
      </c>
      <c r="R144" t="s">
        <v>1944</v>
      </c>
      <c r="T144">
        <v>20470.8</v>
      </c>
      <c r="U144">
        <v>818832</v>
      </c>
      <c r="V144">
        <v>59</v>
      </c>
      <c r="W144">
        <v>260</v>
      </c>
      <c r="Y144" t="s">
        <v>1948</v>
      </c>
      <c r="Z144" t="s">
        <v>1949</v>
      </c>
      <c r="AC144" t="s">
        <v>1950</v>
      </c>
      <c r="AD144" t="s">
        <v>2094</v>
      </c>
      <c r="AE144" s="3">
        <v>45757.55097222222</v>
      </c>
      <c r="AF144" t="s">
        <v>781</v>
      </c>
      <c r="AG144" t="s">
        <v>2431</v>
      </c>
      <c r="AH144" t="b">
        <v>0</v>
      </c>
      <c r="AI144">
        <v>3</v>
      </c>
      <c r="AJ144" t="b">
        <f t="shared" si="8"/>
        <v>1</v>
      </c>
      <c r="AK144" t="b">
        <f t="shared" si="9"/>
        <v>1</v>
      </c>
      <c r="AL144" t="b">
        <f t="shared" si="10"/>
        <v>1</v>
      </c>
      <c r="AM144" t="s">
        <v>2638</v>
      </c>
      <c r="AN144">
        <v>651032</v>
      </c>
      <c r="AO144">
        <v>-7.5300000000000006E-2</v>
      </c>
      <c r="AP144" cm="1">
        <f t="array" ref="AP144">_xlfn.IFS(AL144, 3, AJ144, 2, AK144, 1, TRUE, 0)</f>
        <v>3</v>
      </c>
      <c r="AQ144">
        <f t="shared" si="11"/>
        <v>0.60586526541086994</v>
      </c>
      <c r="AR144">
        <f>_xlfn.LET(
  _xlpm.P,AN144, _xlpm.R,AO144, _xlpm.n,AI144, _xlpm.Q,AP144,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0.60586526541086994</v>
      </c>
      <c r="AS144" t="s">
        <v>2094</v>
      </c>
      <c r="AT144" t="s">
        <v>2639</v>
      </c>
      <c r="AU144" t="s">
        <v>2781</v>
      </c>
      <c r="AW144" t="s">
        <v>4</v>
      </c>
      <c r="AY144" t="s">
        <v>4</v>
      </c>
      <c r="BA144" t="s">
        <v>3</v>
      </c>
      <c r="BB144" t="s">
        <v>8</v>
      </c>
      <c r="BC144" t="s">
        <v>28</v>
      </c>
      <c r="BD144" t="s">
        <v>25</v>
      </c>
      <c r="BE144" t="s">
        <v>25</v>
      </c>
    </row>
    <row r="145" spans="1:57" x14ac:dyDescent="0.3">
      <c r="A145" t="s">
        <v>104</v>
      </c>
      <c r="B145" t="s">
        <v>344</v>
      </c>
      <c r="E145" t="s">
        <v>608</v>
      </c>
      <c r="F145" t="s">
        <v>627</v>
      </c>
      <c r="G145" t="s">
        <v>674</v>
      </c>
      <c r="H145" t="s">
        <v>850</v>
      </c>
      <c r="I145" t="s">
        <v>1118</v>
      </c>
      <c r="J145" t="s">
        <v>1375</v>
      </c>
      <c r="M145" s="2" t="s">
        <v>1676</v>
      </c>
      <c r="O145" t="s">
        <v>1943</v>
      </c>
      <c r="Q145" t="s">
        <v>4</v>
      </c>
      <c r="R145" t="s">
        <v>1944</v>
      </c>
      <c r="T145">
        <v>20470.8</v>
      </c>
      <c r="U145">
        <v>818832</v>
      </c>
      <c r="V145">
        <v>59</v>
      </c>
      <c r="W145">
        <v>244</v>
      </c>
      <c r="Y145" t="s">
        <v>1948</v>
      </c>
      <c r="Z145" t="s">
        <v>1949</v>
      </c>
      <c r="AC145" t="s">
        <v>1950</v>
      </c>
      <c r="AD145" t="s">
        <v>2095</v>
      </c>
      <c r="AE145" s="3">
        <v>45790.545312499999</v>
      </c>
      <c r="AF145" t="s">
        <v>2327</v>
      </c>
      <c r="AG145" t="s">
        <v>2500</v>
      </c>
      <c r="AH145" t="b">
        <v>0</v>
      </c>
      <c r="AI145">
        <v>12</v>
      </c>
      <c r="AJ145" t="b">
        <f t="shared" si="8"/>
        <v>1</v>
      </c>
      <c r="AK145" t="b">
        <f t="shared" si="9"/>
        <v>1</v>
      </c>
      <c r="AL145" t="b">
        <f t="shared" si="10"/>
        <v>0</v>
      </c>
      <c r="AM145" t="s">
        <v>2638</v>
      </c>
      <c r="AN145">
        <v>651032</v>
      </c>
      <c r="AO145">
        <v>-7.690000000000001E-2</v>
      </c>
      <c r="AP145" cm="1">
        <f t="array" ref="AP145">_xlfn.IFS(AL145, 3, AJ145, 2, AK145, 1, TRUE, 0)</f>
        <v>2</v>
      </c>
      <c r="AQ145">
        <f t="shared" si="11"/>
        <v>0.58307048126381533</v>
      </c>
      <c r="AR145">
        <f>_xlfn.LET(
  _xlpm.P,AN145, _xlpm.R,AO145, _xlpm.n,AI145, _xlpm.Q,AP145,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0.58307048126381533</v>
      </c>
      <c r="AS145" t="s">
        <v>2095</v>
      </c>
      <c r="AT145" t="s">
        <v>2639</v>
      </c>
      <c r="AU145" t="s">
        <v>2782</v>
      </c>
      <c r="AW145" t="s">
        <v>4</v>
      </c>
      <c r="AY145" t="s">
        <v>4</v>
      </c>
      <c r="BA145" t="s">
        <v>4</v>
      </c>
      <c r="BB145" t="s">
        <v>11</v>
      </c>
      <c r="BC145" t="s">
        <v>28</v>
      </c>
      <c r="BD145" t="s">
        <v>28</v>
      </c>
      <c r="BE145" t="s">
        <v>28</v>
      </c>
    </row>
    <row r="146" spans="1:57" x14ac:dyDescent="0.3">
      <c r="A146" t="s">
        <v>99</v>
      </c>
      <c r="B146" t="s">
        <v>345</v>
      </c>
      <c r="E146" t="s">
        <v>608</v>
      </c>
      <c r="F146" t="s">
        <v>635</v>
      </c>
      <c r="G146" t="s">
        <v>674</v>
      </c>
      <c r="H146" t="s">
        <v>851</v>
      </c>
      <c r="I146" t="s">
        <v>1119</v>
      </c>
      <c r="J146" t="s">
        <v>1376</v>
      </c>
      <c r="M146" s="2" t="s">
        <v>1677</v>
      </c>
      <c r="O146" t="s">
        <v>1943</v>
      </c>
      <c r="Q146" t="s">
        <v>3</v>
      </c>
      <c r="R146" t="s">
        <v>1944</v>
      </c>
      <c r="T146">
        <v>20470.8</v>
      </c>
      <c r="U146">
        <v>818832</v>
      </c>
      <c r="V146">
        <v>59</v>
      </c>
      <c r="W146">
        <v>380</v>
      </c>
      <c r="Y146" t="s">
        <v>1948</v>
      </c>
      <c r="Z146" t="s">
        <v>1949</v>
      </c>
      <c r="AC146" t="s">
        <v>1950</v>
      </c>
      <c r="AD146" t="s">
        <v>2096</v>
      </c>
      <c r="AE146" s="3">
        <v>45755.431550925918</v>
      </c>
      <c r="AF146" t="s">
        <v>851</v>
      </c>
      <c r="AG146" t="s">
        <v>2501</v>
      </c>
      <c r="AH146" t="b">
        <v>0</v>
      </c>
      <c r="AI146">
        <v>0</v>
      </c>
      <c r="AJ146" t="b">
        <f t="shared" si="8"/>
        <v>1</v>
      </c>
      <c r="AK146" t="b">
        <f t="shared" si="9"/>
        <v>1</v>
      </c>
      <c r="AL146" t="b">
        <f t="shared" si="10"/>
        <v>0</v>
      </c>
      <c r="AM146" t="s">
        <v>2638</v>
      </c>
      <c r="AN146">
        <v>651032</v>
      </c>
      <c r="AO146">
        <v>-7.8399999999999997E-2</v>
      </c>
      <c r="AP146" cm="1">
        <f t="array" ref="AP146">_xlfn.IFS(AL146, 3, AJ146, 2, AK146, 1, TRUE, 0)</f>
        <v>2</v>
      </c>
      <c r="AQ146">
        <f t="shared" si="11"/>
        <v>0.40070954238923517</v>
      </c>
      <c r="AR146">
        <f>_xlfn.LET(
  _xlpm.P,AN146, _xlpm.R,AO146, _xlpm.n,AI146, _xlpm.Q,AP146,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0.40070954238923517</v>
      </c>
      <c r="AS146" t="s">
        <v>2096</v>
      </c>
      <c r="AT146" t="s">
        <v>2639</v>
      </c>
      <c r="AU146" t="s">
        <v>2783</v>
      </c>
      <c r="AW146" t="s">
        <v>3</v>
      </c>
      <c r="AY146" t="s">
        <v>2</v>
      </c>
      <c r="BA146" t="s">
        <v>4</v>
      </c>
      <c r="BB146" t="s">
        <v>8</v>
      </c>
      <c r="BC146" t="s">
        <v>23</v>
      </c>
      <c r="BD146" t="s">
        <v>23</v>
      </c>
      <c r="BE146" t="s">
        <v>23</v>
      </c>
    </row>
    <row r="147" spans="1:57" x14ac:dyDescent="0.3">
      <c r="A147" t="s">
        <v>91</v>
      </c>
      <c r="B147" t="s">
        <v>346</v>
      </c>
      <c r="E147" t="s">
        <v>608</v>
      </c>
      <c r="F147" t="s">
        <v>627</v>
      </c>
      <c r="G147" t="s">
        <v>674</v>
      </c>
      <c r="H147" t="s">
        <v>852</v>
      </c>
      <c r="I147" t="s">
        <v>1091</v>
      </c>
      <c r="M147" s="2" t="s">
        <v>1678</v>
      </c>
      <c r="O147" t="s">
        <v>1943</v>
      </c>
      <c r="Q147" t="s">
        <v>2</v>
      </c>
      <c r="R147" t="s">
        <v>1944</v>
      </c>
      <c r="T147">
        <v>20470.8</v>
      </c>
      <c r="U147">
        <v>818832</v>
      </c>
      <c r="V147">
        <v>59</v>
      </c>
      <c r="W147">
        <v>8</v>
      </c>
      <c r="Y147" t="s">
        <v>1948</v>
      </c>
      <c r="Z147" t="s">
        <v>1949</v>
      </c>
      <c r="AC147" t="s">
        <v>1950</v>
      </c>
      <c r="AD147" t="s">
        <v>2097</v>
      </c>
      <c r="AE147" s="3">
        <v>45833.743530092594</v>
      </c>
      <c r="AF147" t="s">
        <v>852</v>
      </c>
      <c r="AG147" t="s">
        <v>2502</v>
      </c>
      <c r="AH147" t="b">
        <v>0</v>
      </c>
      <c r="AI147">
        <v>3</v>
      </c>
      <c r="AJ147" t="b">
        <f t="shared" si="8"/>
        <v>1</v>
      </c>
      <c r="AK147" t="b">
        <f t="shared" si="9"/>
        <v>1</v>
      </c>
      <c r="AL147" t="b">
        <f t="shared" si="10"/>
        <v>1</v>
      </c>
      <c r="AM147" t="s">
        <v>2638</v>
      </c>
      <c r="AN147">
        <v>651032</v>
      </c>
      <c r="AO147">
        <v>-7.980000000000001E-2</v>
      </c>
      <c r="AP147" cm="1">
        <f t="array" ref="AP147">_xlfn.IFS(AL147, 3, AJ147, 2, AK147, 1, TRUE, 0)</f>
        <v>3</v>
      </c>
      <c r="AQ147">
        <f t="shared" si="11"/>
        <v>0.60673065002625459</v>
      </c>
      <c r="AR147">
        <f>_xlfn.LET(
  _xlpm.P,AN147, _xlpm.R,AO147, _xlpm.n,AI147, _xlpm.Q,AP147,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0.60673065002625459</v>
      </c>
      <c r="AS147" t="s">
        <v>2097</v>
      </c>
      <c r="AT147" t="s">
        <v>2639</v>
      </c>
      <c r="AU147" t="s">
        <v>2784</v>
      </c>
      <c r="AW147" t="s">
        <v>2</v>
      </c>
      <c r="AY147" t="s">
        <v>3</v>
      </c>
      <c r="BA147" t="s">
        <v>3</v>
      </c>
      <c r="BB147" t="s">
        <v>8</v>
      </c>
      <c r="BC147" t="s">
        <v>25</v>
      </c>
      <c r="BD147" t="s">
        <v>25</v>
      </c>
      <c r="BE147" t="s">
        <v>23</v>
      </c>
    </row>
    <row r="148" spans="1:57" x14ac:dyDescent="0.3">
      <c r="A148" t="s">
        <v>134</v>
      </c>
      <c r="B148" t="s">
        <v>347</v>
      </c>
      <c r="E148" t="s">
        <v>608</v>
      </c>
      <c r="F148" t="s">
        <v>627</v>
      </c>
      <c r="G148" t="s">
        <v>674</v>
      </c>
      <c r="H148" t="s">
        <v>853</v>
      </c>
      <c r="I148" t="s">
        <v>1091</v>
      </c>
      <c r="M148" s="2" t="s">
        <v>1679</v>
      </c>
      <c r="O148" t="s">
        <v>1943</v>
      </c>
      <c r="Q148" t="s">
        <v>4</v>
      </c>
      <c r="R148" t="s">
        <v>1944</v>
      </c>
      <c r="T148">
        <v>20470.8</v>
      </c>
      <c r="U148">
        <v>818832</v>
      </c>
      <c r="V148">
        <v>59</v>
      </c>
      <c r="W148">
        <v>8</v>
      </c>
      <c r="Y148" t="s">
        <v>1948</v>
      </c>
      <c r="Z148" t="s">
        <v>1949</v>
      </c>
      <c r="AC148" t="s">
        <v>1950</v>
      </c>
      <c r="AD148" t="s">
        <v>2098</v>
      </c>
      <c r="AE148" s="3">
        <v>45831.762638888889</v>
      </c>
      <c r="AF148" t="s">
        <v>853</v>
      </c>
      <c r="AG148" t="s">
        <v>2503</v>
      </c>
      <c r="AH148" t="b">
        <v>0</v>
      </c>
      <c r="AI148">
        <v>1</v>
      </c>
      <c r="AJ148" t="b">
        <f t="shared" si="8"/>
        <v>1</v>
      </c>
      <c r="AK148" t="b">
        <f t="shared" si="9"/>
        <v>1</v>
      </c>
      <c r="AL148" t="b">
        <f t="shared" si="10"/>
        <v>1</v>
      </c>
      <c r="AM148" t="s">
        <v>2638</v>
      </c>
      <c r="AN148">
        <v>651032</v>
      </c>
      <c r="AO148">
        <v>-8.1300000000000011E-2</v>
      </c>
      <c r="AP148" cm="1">
        <f t="array" ref="AP148">_xlfn.IFS(AL148, 3, AJ148, 2, AK148, 1, TRUE, 0)</f>
        <v>3</v>
      </c>
      <c r="AQ148">
        <f t="shared" si="11"/>
        <v>0.52626723469692749</v>
      </c>
      <c r="AR148">
        <f>_xlfn.LET(
  _xlpm.P,AN148, _xlpm.R,AO148, _xlpm.n,AI148, _xlpm.Q,AP148,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0.52626723469692749</v>
      </c>
      <c r="AS148" t="s">
        <v>2098</v>
      </c>
      <c r="AT148" t="s">
        <v>2639</v>
      </c>
      <c r="AU148" t="s">
        <v>2785</v>
      </c>
      <c r="AW148" t="s">
        <v>4</v>
      </c>
      <c r="AY148" t="s">
        <v>3</v>
      </c>
      <c r="BA148" t="s">
        <v>3</v>
      </c>
      <c r="BB148" t="s">
        <v>8</v>
      </c>
      <c r="BC148" t="s">
        <v>25</v>
      </c>
      <c r="BD148" t="s">
        <v>23</v>
      </c>
      <c r="BE148" t="s">
        <v>25</v>
      </c>
    </row>
    <row r="149" spans="1:57" x14ac:dyDescent="0.3">
      <c r="A149" t="s">
        <v>92</v>
      </c>
      <c r="B149" t="s">
        <v>348</v>
      </c>
      <c r="E149" t="s">
        <v>608</v>
      </c>
      <c r="G149" t="s">
        <v>674</v>
      </c>
      <c r="H149" t="s">
        <v>854</v>
      </c>
      <c r="I149" t="s">
        <v>1120</v>
      </c>
      <c r="J149" t="s">
        <v>1377</v>
      </c>
      <c r="M149" s="2" t="s">
        <v>1680</v>
      </c>
      <c r="O149" t="s">
        <v>1943</v>
      </c>
      <c r="Q149" t="s">
        <v>4</v>
      </c>
      <c r="R149" t="s">
        <v>1944</v>
      </c>
      <c r="T149">
        <v>20470.8</v>
      </c>
      <c r="U149">
        <v>818832</v>
      </c>
      <c r="V149">
        <v>59</v>
      </c>
      <c r="W149">
        <v>213</v>
      </c>
      <c r="Y149" t="s">
        <v>1948</v>
      </c>
      <c r="Z149" t="s">
        <v>1949</v>
      </c>
      <c r="AC149" t="s">
        <v>1950</v>
      </c>
      <c r="AD149" t="s">
        <v>2099</v>
      </c>
      <c r="AE149" s="3">
        <v>45734.433472222219</v>
      </c>
      <c r="AF149" t="s">
        <v>2328</v>
      </c>
      <c r="AG149" t="s">
        <v>2504</v>
      </c>
      <c r="AH149" t="b">
        <v>0</v>
      </c>
      <c r="AI149">
        <v>1</v>
      </c>
      <c r="AJ149" t="b">
        <f t="shared" si="8"/>
        <v>1</v>
      </c>
      <c r="AK149" t="b">
        <f t="shared" si="9"/>
        <v>1</v>
      </c>
      <c r="AL149" t="b">
        <f t="shared" si="10"/>
        <v>1</v>
      </c>
      <c r="AM149" t="s">
        <v>2638</v>
      </c>
      <c r="AN149">
        <v>651032</v>
      </c>
      <c r="AO149">
        <v>-8.2799999999999999E-2</v>
      </c>
      <c r="AP149" cm="1">
        <f t="array" ref="AP149">_xlfn.IFS(AL149, 3, AJ149, 2, AK149, 1, TRUE, 0)</f>
        <v>3</v>
      </c>
      <c r="AQ149">
        <f t="shared" si="11"/>
        <v>0.526555696235389</v>
      </c>
      <c r="AR149">
        <f>_xlfn.LET(
  _xlpm.P,AN149, _xlpm.R,AO149, _xlpm.n,AI149, _xlpm.Q,AP149,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0.526555696235389</v>
      </c>
      <c r="AS149" t="s">
        <v>2099</v>
      </c>
      <c r="AT149" t="s">
        <v>2639</v>
      </c>
      <c r="AU149" t="s">
        <v>2786</v>
      </c>
      <c r="AW149" t="s">
        <v>4</v>
      </c>
      <c r="AY149" t="s">
        <v>4</v>
      </c>
      <c r="BA149" t="s">
        <v>4</v>
      </c>
      <c r="BB149" t="s">
        <v>13</v>
      </c>
      <c r="BC149" t="s">
        <v>24</v>
      </c>
      <c r="BD149" t="s">
        <v>24</v>
      </c>
      <c r="BE149" t="s">
        <v>24</v>
      </c>
    </row>
    <row r="150" spans="1:57" x14ac:dyDescent="0.3">
      <c r="A150" t="s">
        <v>110</v>
      </c>
      <c r="B150" t="s">
        <v>349</v>
      </c>
      <c r="E150" t="s">
        <v>608</v>
      </c>
      <c r="G150" t="s">
        <v>674</v>
      </c>
      <c r="H150" t="s">
        <v>753</v>
      </c>
      <c r="I150" t="s">
        <v>1121</v>
      </c>
      <c r="J150" t="s">
        <v>1378</v>
      </c>
      <c r="M150" s="2" t="s">
        <v>1681</v>
      </c>
      <c r="O150" t="s">
        <v>1943</v>
      </c>
      <c r="Q150" t="s">
        <v>3</v>
      </c>
      <c r="R150" t="s">
        <v>1944</v>
      </c>
      <c r="T150">
        <v>20470.8</v>
      </c>
      <c r="U150">
        <v>818832</v>
      </c>
      <c r="V150">
        <v>59</v>
      </c>
      <c r="W150">
        <v>157</v>
      </c>
      <c r="Y150" t="s">
        <v>1948</v>
      </c>
      <c r="Z150" t="s">
        <v>1949</v>
      </c>
      <c r="AC150" t="s">
        <v>1950</v>
      </c>
      <c r="AD150" t="s">
        <v>2100</v>
      </c>
      <c r="AE150" s="3">
        <v>45728.720104166663</v>
      </c>
      <c r="AF150" t="s">
        <v>753</v>
      </c>
      <c r="AG150" t="s">
        <v>2403</v>
      </c>
      <c r="AH150" t="b">
        <v>0</v>
      </c>
      <c r="AI150">
        <v>1</v>
      </c>
      <c r="AJ150" t="b">
        <f t="shared" si="8"/>
        <v>1</v>
      </c>
      <c r="AK150" t="b">
        <f t="shared" si="9"/>
        <v>1</v>
      </c>
      <c r="AL150" t="b">
        <f t="shared" si="10"/>
        <v>1</v>
      </c>
      <c r="AM150" t="s">
        <v>2638</v>
      </c>
      <c r="AN150">
        <v>651032</v>
      </c>
      <c r="AO150">
        <v>-8.43E-2</v>
      </c>
      <c r="AP150" cm="1">
        <f t="array" ref="AP150">_xlfn.IFS(AL150, 3, AJ150, 2, AK150, 1, TRUE, 0)</f>
        <v>3</v>
      </c>
      <c r="AQ150">
        <f t="shared" si="11"/>
        <v>0.52684415777385052</v>
      </c>
      <c r="AR150">
        <f>_xlfn.LET(
  _xlpm.P,AN150, _xlpm.R,AO150, _xlpm.n,AI150, _xlpm.Q,AP150,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0.52684415777385052</v>
      </c>
      <c r="AS150" t="s">
        <v>2100</v>
      </c>
      <c r="AT150" t="s">
        <v>2639</v>
      </c>
      <c r="AU150" t="s">
        <v>2787</v>
      </c>
      <c r="AW150" t="s">
        <v>4</v>
      </c>
      <c r="AY150" t="s">
        <v>4</v>
      </c>
      <c r="BA150" t="s">
        <v>4</v>
      </c>
      <c r="BB150" t="s">
        <v>11</v>
      </c>
      <c r="BC150" t="s">
        <v>30</v>
      </c>
      <c r="BD150" t="s">
        <v>27</v>
      </c>
      <c r="BE150" t="s">
        <v>30</v>
      </c>
    </row>
    <row r="151" spans="1:57" x14ac:dyDescent="0.3">
      <c r="A151" t="s">
        <v>113</v>
      </c>
      <c r="B151" t="s">
        <v>350</v>
      </c>
      <c r="E151" t="s">
        <v>608</v>
      </c>
      <c r="F151" t="s">
        <v>633</v>
      </c>
      <c r="G151" t="s">
        <v>674</v>
      </c>
      <c r="H151" t="s">
        <v>855</v>
      </c>
      <c r="I151" t="s">
        <v>1122</v>
      </c>
      <c r="J151" t="s">
        <v>1379</v>
      </c>
      <c r="M151" s="2" t="s">
        <v>1682</v>
      </c>
      <c r="O151" t="s">
        <v>1943</v>
      </c>
      <c r="Q151" t="s">
        <v>3</v>
      </c>
      <c r="R151" t="s">
        <v>1944</v>
      </c>
      <c r="T151">
        <v>20470.8</v>
      </c>
      <c r="U151">
        <v>818832</v>
      </c>
      <c r="V151">
        <v>59</v>
      </c>
      <c r="W151">
        <v>65</v>
      </c>
      <c r="Y151" t="s">
        <v>1948</v>
      </c>
      <c r="Z151" t="s">
        <v>1949</v>
      </c>
      <c r="AC151" t="s">
        <v>1950</v>
      </c>
      <c r="AD151" t="s">
        <v>2101</v>
      </c>
      <c r="AE151" s="3">
        <v>45726.460023148153</v>
      </c>
      <c r="AF151" t="s">
        <v>855</v>
      </c>
      <c r="AG151" t="s">
        <v>2505</v>
      </c>
      <c r="AH151" t="b">
        <v>0</v>
      </c>
      <c r="AI151">
        <v>1</v>
      </c>
      <c r="AJ151" t="b">
        <f t="shared" si="8"/>
        <v>1</v>
      </c>
      <c r="AK151" t="b">
        <f t="shared" si="9"/>
        <v>1</v>
      </c>
      <c r="AL151" t="b">
        <f t="shared" si="10"/>
        <v>1</v>
      </c>
      <c r="AM151" t="s">
        <v>2638</v>
      </c>
      <c r="AN151">
        <v>651032</v>
      </c>
      <c r="AO151">
        <v>-8.5699999999999998E-2</v>
      </c>
      <c r="AP151" cm="1">
        <f t="array" ref="AP151">_xlfn.IFS(AL151, 3, AJ151, 2, AK151, 1, TRUE, 0)</f>
        <v>3</v>
      </c>
      <c r="AQ151">
        <f t="shared" si="11"/>
        <v>0.52711338854308132</v>
      </c>
      <c r="AR151">
        <f>_xlfn.LET(
  _xlpm.P,AN151, _xlpm.R,AO151, _xlpm.n,AI151, _xlpm.Q,AP151,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0.52711338854308132</v>
      </c>
      <c r="AS151" t="s">
        <v>2101</v>
      </c>
      <c r="AT151" t="s">
        <v>2639</v>
      </c>
      <c r="AU151" t="s">
        <v>2788</v>
      </c>
      <c r="AW151" t="s">
        <v>4</v>
      </c>
      <c r="AY151" t="s">
        <v>4</v>
      </c>
      <c r="BA151" t="s">
        <v>2</v>
      </c>
      <c r="BB151" t="s">
        <v>17</v>
      </c>
      <c r="BC151" t="s">
        <v>24</v>
      </c>
      <c r="BD151" t="s">
        <v>23</v>
      </c>
      <c r="BE151" t="s">
        <v>29</v>
      </c>
    </row>
    <row r="152" spans="1:57" x14ac:dyDescent="0.3">
      <c r="A152" t="s">
        <v>143</v>
      </c>
      <c r="B152" t="s">
        <v>351</v>
      </c>
      <c r="E152" t="s">
        <v>608</v>
      </c>
      <c r="G152" t="s">
        <v>674</v>
      </c>
      <c r="H152" t="s">
        <v>856</v>
      </c>
      <c r="I152" t="s">
        <v>1123</v>
      </c>
      <c r="J152" t="s">
        <v>1380</v>
      </c>
      <c r="M152" s="2" t="s">
        <v>1683</v>
      </c>
      <c r="O152" t="s">
        <v>1943</v>
      </c>
      <c r="Q152" t="s">
        <v>4</v>
      </c>
      <c r="R152" t="s">
        <v>1944</v>
      </c>
      <c r="T152">
        <v>20470.8</v>
      </c>
      <c r="U152">
        <v>818832</v>
      </c>
      <c r="V152">
        <v>59</v>
      </c>
      <c r="W152">
        <v>1040</v>
      </c>
      <c r="Y152" t="s">
        <v>1948</v>
      </c>
      <c r="Z152" t="s">
        <v>1949</v>
      </c>
      <c r="AC152" t="s">
        <v>1950</v>
      </c>
      <c r="AD152" t="s">
        <v>2102</v>
      </c>
      <c r="AE152" s="3">
        <v>45825.415277777778</v>
      </c>
      <c r="AF152" t="s">
        <v>856</v>
      </c>
      <c r="AG152" t="s">
        <v>2506</v>
      </c>
      <c r="AH152" t="b">
        <v>0</v>
      </c>
      <c r="AI152">
        <v>1</v>
      </c>
      <c r="AJ152" t="b">
        <f t="shared" si="8"/>
        <v>1</v>
      </c>
      <c r="AK152" t="b">
        <f t="shared" si="9"/>
        <v>1</v>
      </c>
      <c r="AL152" t="b">
        <f t="shared" si="10"/>
        <v>0</v>
      </c>
      <c r="AM152" t="s">
        <v>2638</v>
      </c>
      <c r="AN152">
        <v>651032</v>
      </c>
      <c r="AO152">
        <v>-8.7100000000000011E-2</v>
      </c>
      <c r="AP152" cm="1">
        <f t="array" ref="AP152">_xlfn.IFS(AL152, 3, AJ152, 2, AK152, 1, TRUE, 0)</f>
        <v>2</v>
      </c>
      <c r="AQ152">
        <f t="shared" si="11"/>
        <v>0.40238261931231212</v>
      </c>
      <c r="AR152">
        <f>_xlfn.LET(
  _xlpm.P,AN152, _xlpm.R,AO152, _xlpm.n,AI152, _xlpm.Q,AP152,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0.40238261931231212</v>
      </c>
      <c r="AS152" t="s">
        <v>2102</v>
      </c>
      <c r="AT152" t="s">
        <v>2639</v>
      </c>
      <c r="AU152" t="s">
        <v>2789</v>
      </c>
      <c r="AW152" t="s">
        <v>4</v>
      </c>
      <c r="AY152" t="s">
        <v>4</v>
      </c>
      <c r="BA152" t="s">
        <v>4</v>
      </c>
      <c r="BB152" t="s">
        <v>8</v>
      </c>
      <c r="BC152" t="s">
        <v>25</v>
      </c>
      <c r="BD152" t="s">
        <v>25</v>
      </c>
      <c r="BE152" t="s">
        <v>27</v>
      </c>
    </row>
    <row r="153" spans="1:57" x14ac:dyDescent="0.3">
      <c r="A153" t="s">
        <v>130</v>
      </c>
      <c r="B153" t="s">
        <v>352</v>
      </c>
      <c r="E153" t="s">
        <v>608</v>
      </c>
      <c r="F153" t="s">
        <v>630</v>
      </c>
      <c r="G153" t="s">
        <v>674</v>
      </c>
      <c r="H153" t="s">
        <v>857</v>
      </c>
      <c r="I153" t="s">
        <v>1124</v>
      </c>
      <c r="J153" t="s">
        <v>1381</v>
      </c>
      <c r="M153" s="2" t="s">
        <v>1684</v>
      </c>
      <c r="O153" t="s">
        <v>1943</v>
      </c>
      <c r="Q153" t="s">
        <v>3</v>
      </c>
      <c r="R153" t="s">
        <v>1944</v>
      </c>
      <c r="T153">
        <v>20470.8</v>
      </c>
      <c r="U153">
        <v>818832</v>
      </c>
      <c r="V153">
        <v>59</v>
      </c>
      <c r="W153">
        <v>48</v>
      </c>
      <c r="Y153" t="s">
        <v>1948</v>
      </c>
      <c r="Z153" t="s">
        <v>1949</v>
      </c>
      <c r="AC153" t="s">
        <v>1950</v>
      </c>
      <c r="AD153" t="s">
        <v>2103</v>
      </c>
      <c r="AE153" s="3">
        <v>45819.600590277783</v>
      </c>
      <c r="AF153" t="s">
        <v>2329</v>
      </c>
      <c r="AG153" t="s">
        <v>2507</v>
      </c>
      <c r="AH153" t="b">
        <v>0</v>
      </c>
      <c r="AI153">
        <v>2</v>
      </c>
      <c r="AJ153" t="b">
        <f t="shared" si="8"/>
        <v>0</v>
      </c>
      <c r="AK153" t="b">
        <f t="shared" si="9"/>
        <v>0</v>
      </c>
      <c r="AL153" t="b">
        <f t="shared" si="10"/>
        <v>0</v>
      </c>
      <c r="AM153" t="s">
        <v>2638</v>
      </c>
      <c r="AN153">
        <v>651032</v>
      </c>
      <c r="AO153">
        <v>-8.8599999999999998E-2</v>
      </c>
      <c r="AP153" cm="1">
        <f t="array" ref="AP153">_xlfn.IFS(AL153, 3, AJ153, 2, AK153, 1, TRUE, 0)</f>
        <v>0</v>
      </c>
      <c r="AQ153">
        <f t="shared" si="11"/>
        <v>0.32861984262340016</v>
      </c>
      <c r="AR153">
        <f>_xlfn.LET(
  _xlpm.P,AN153, _xlpm.R,AO153, _xlpm.n,AI153, _xlpm.Q,AP153,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0.32861984262340016</v>
      </c>
      <c r="AS153" t="s">
        <v>2103</v>
      </c>
      <c r="AT153" t="s">
        <v>2639</v>
      </c>
      <c r="AU153" t="s">
        <v>2790</v>
      </c>
      <c r="AW153" t="s">
        <v>3</v>
      </c>
      <c r="AY153" t="s">
        <v>4</v>
      </c>
      <c r="BA153" t="s">
        <v>3</v>
      </c>
      <c r="BB153" t="s">
        <v>20</v>
      </c>
      <c r="BC153" t="s">
        <v>30</v>
      </c>
      <c r="BD153" t="s">
        <v>30</v>
      </c>
      <c r="BE153" t="s">
        <v>29</v>
      </c>
    </row>
    <row r="154" spans="1:57" x14ac:dyDescent="0.3">
      <c r="A154" t="s">
        <v>110</v>
      </c>
      <c r="B154" t="s">
        <v>353</v>
      </c>
      <c r="E154" t="s">
        <v>608</v>
      </c>
      <c r="G154" t="s">
        <v>675</v>
      </c>
      <c r="H154" t="s">
        <v>753</v>
      </c>
      <c r="I154" t="s">
        <v>1121</v>
      </c>
      <c r="J154" t="s">
        <v>1378</v>
      </c>
      <c r="M154" s="2" t="s">
        <v>1685</v>
      </c>
      <c r="O154" t="s">
        <v>1943</v>
      </c>
      <c r="Q154" t="s">
        <v>3</v>
      </c>
      <c r="R154" t="s">
        <v>1944</v>
      </c>
      <c r="T154">
        <v>19590.080000000002</v>
      </c>
      <c r="U154">
        <v>783603</v>
      </c>
      <c r="V154">
        <v>63</v>
      </c>
      <c r="W154">
        <v>165</v>
      </c>
      <c r="Y154" t="s">
        <v>1948</v>
      </c>
      <c r="Z154" t="s">
        <v>1949</v>
      </c>
      <c r="AC154" t="s">
        <v>1950</v>
      </c>
      <c r="AD154" t="s">
        <v>2104</v>
      </c>
      <c r="AE154" s="3">
        <v>45728.693055555559</v>
      </c>
      <c r="AF154" t="s">
        <v>753</v>
      </c>
      <c r="AG154" t="s">
        <v>2403</v>
      </c>
      <c r="AH154" t="b">
        <v>0</v>
      </c>
      <c r="AI154">
        <v>1</v>
      </c>
      <c r="AJ154" t="b">
        <f t="shared" si="8"/>
        <v>1</v>
      </c>
      <c r="AK154" t="b">
        <f t="shared" si="9"/>
        <v>1</v>
      </c>
      <c r="AL154" t="b">
        <f t="shared" si="10"/>
        <v>1</v>
      </c>
      <c r="AM154" t="s">
        <v>2638</v>
      </c>
      <c r="AN154">
        <v>651032</v>
      </c>
      <c r="AO154">
        <v>-0.09</v>
      </c>
      <c r="AP154" cm="1">
        <f t="array" ref="AP154">_xlfn.IFS(AL154, 3, AJ154, 2, AK154, 1, TRUE, 0)</f>
        <v>3</v>
      </c>
      <c r="AQ154">
        <f t="shared" si="11"/>
        <v>0.52794031162000443</v>
      </c>
      <c r="AR154">
        <f>_xlfn.LET(
  _xlpm.P,AN154, _xlpm.R,AO154, _xlpm.n,AI154, _xlpm.Q,AP154,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0.52794031162000443</v>
      </c>
      <c r="AS154" t="s">
        <v>2104</v>
      </c>
      <c r="AT154" t="s">
        <v>2639</v>
      </c>
      <c r="AU154" t="s">
        <v>2791</v>
      </c>
      <c r="AW154" t="s">
        <v>4</v>
      </c>
      <c r="AY154" t="s">
        <v>4</v>
      </c>
      <c r="BA154" t="s">
        <v>4</v>
      </c>
      <c r="BB154" t="s">
        <v>8</v>
      </c>
      <c r="BC154" t="s">
        <v>30</v>
      </c>
      <c r="BD154" t="s">
        <v>30</v>
      </c>
      <c r="BE154" t="s">
        <v>30</v>
      </c>
    </row>
    <row r="155" spans="1:57" x14ac:dyDescent="0.3">
      <c r="A155" t="s">
        <v>160</v>
      </c>
      <c r="B155" t="s">
        <v>354</v>
      </c>
      <c r="E155" t="s">
        <v>608</v>
      </c>
      <c r="F155" t="s">
        <v>636</v>
      </c>
      <c r="G155" t="s">
        <v>675</v>
      </c>
      <c r="H155" t="s">
        <v>858</v>
      </c>
      <c r="I155" t="s">
        <v>1125</v>
      </c>
      <c r="J155" t="s">
        <v>1382</v>
      </c>
      <c r="M155" s="2" t="s">
        <v>1686</v>
      </c>
      <c r="O155" t="s">
        <v>1943</v>
      </c>
      <c r="Q155" t="s">
        <v>3</v>
      </c>
      <c r="R155" t="s">
        <v>1944</v>
      </c>
      <c r="T155">
        <v>19590.080000000002</v>
      </c>
      <c r="U155">
        <v>783603</v>
      </c>
      <c r="V155">
        <v>63</v>
      </c>
      <c r="W155">
        <v>565</v>
      </c>
      <c r="Y155" t="s">
        <v>1948</v>
      </c>
      <c r="Z155" t="s">
        <v>1949</v>
      </c>
      <c r="AC155" t="s">
        <v>1950</v>
      </c>
      <c r="AD155" t="s">
        <v>2105</v>
      </c>
      <c r="AE155" s="3">
        <v>45724.555555555547</v>
      </c>
      <c r="AF155" t="s">
        <v>858</v>
      </c>
      <c r="AG155" t="s">
        <v>2508</v>
      </c>
      <c r="AH155" t="b">
        <v>0</v>
      </c>
      <c r="AI155">
        <v>1</v>
      </c>
      <c r="AJ155" t="b">
        <f t="shared" si="8"/>
        <v>1</v>
      </c>
      <c r="AK155" t="b">
        <f t="shared" si="9"/>
        <v>1</v>
      </c>
      <c r="AL155" t="b">
        <f t="shared" si="10"/>
        <v>0</v>
      </c>
      <c r="AM155" t="s">
        <v>2638</v>
      </c>
      <c r="AN155">
        <v>651032</v>
      </c>
      <c r="AO155">
        <v>-9.1400000000000009E-2</v>
      </c>
      <c r="AP155" cm="1">
        <f t="array" ref="AP155">_xlfn.IFS(AL155, 3, AJ155, 2, AK155, 1, TRUE, 0)</f>
        <v>2</v>
      </c>
      <c r="AQ155">
        <f t="shared" si="11"/>
        <v>0.40320954238923523</v>
      </c>
      <c r="AR155">
        <f>_xlfn.LET(
  _xlpm.P,AN155, _xlpm.R,AO155, _xlpm.n,AI155, _xlpm.Q,AP155,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0.40320954238923523</v>
      </c>
      <c r="AS155" t="s">
        <v>2105</v>
      </c>
      <c r="AT155" t="s">
        <v>2639</v>
      </c>
      <c r="AU155" t="s">
        <v>2792</v>
      </c>
      <c r="AW155" t="s">
        <v>2</v>
      </c>
      <c r="AY155" t="s">
        <v>2</v>
      </c>
      <c r="BA155" t="s">
        <v>4</v>
      </c>
      <c r="BB155" t="s">
        <v>8</v>
      </c>
      <c r="BC155" t="s">
        <v>23</v>
      </c>
      <c r="BD155" t="s">
        <v>23</v>
      </c>
      <c r="BE155" t="s">
        <v>23</v>
      </c>
    </row>
    <row r="156" spans="1:57" x14ac:dyDescent="0.3">
      <c r="A156" t="s">
        <v>161</v>
      </c>
      <c r="B156" t="s">
        <v>355</v>
      </c>
      <c r="E156" t="s">
        <v>608</v>
      </c>
      <c r="F156" t="s">
        <v>636</v>
      </c>
      <c r="G156" t="s">
        <v>675</v>
      </c>
      <c r="H156" t="s">
        <v>859</v>
      </c>
      <c r="I156" t="s">
        <v>1126</v>
      </c>
      <c r="J156" t="s">
        <v>1383</v>
      </c>
      <c r="M156" s="2" t="s">
        <v>1687</v>
      </c>
      <c r="O156" t="s">
        <v>1943</v>
      </c>
      <c r="Q156" t="s">
        <v>3</v>
      </c>
      <c r="R156" t="s">
        <v>1944</v>
      </c>
      <c r="T156">
        <v>19590.080000000002</v>
      </c>
      <c r="U156">
        <v>783603</v>
      </c>
      <c r="V156">
        <v>63</v>
      </c>
      <c r="W156">
        <v>402</v>
      </c>
      <c r="Y156" t="s">
        <v>1948</v>
      </c>
      <c r="Z156" t="s">
        <v>1949</v>
      </c>
      <c r="AC156" t="s">
        <v>1950</v>
      </c>
      <c r="AD156" t="s">
        <v>2106</v>
      </c>
      <c r="AE156" s="3">
        <v>45767.614583333343</v>
      </c>
      <c r="AF156" t="s">
        <v>859</v>
      </c>
      <c r="AG156" t="s">
        <v>2509</v>
      </c>
      <c r="AH156" t="b">
        <v>0</v>
      </c>
      <c r="AI156">
        <v>1</v>
      </c>
      <c r="AJ156" t="b">
        <f t="shared" si="8"/>
        <v>1</v>
      </c>
      <c r="AK156" t="b">
        <f t="shared" si="9"/>
        <v>1</v>
      </c>
      <c r="AL156" t="b">
        <f t="shared" si="10"/>
        <v>0</v>
      </c>
      <c r="AM156" t="s">
        <v>2638</v>
      </c>
      <c r="AN156">
        <v>651032</v>
      </c>
      <c r="AO156">
        <v>-9.2799999999999994E-2</v>
      </c>
      <c r="AP156" cm="1">
        <f t="array" ref="AP156">_xlfn.IFS(AL156, 3, AJ156, 2, AK156, 1, TRUE, 0)</f>
        <v>2</v>
      </c>
      <c r="AQ156">
        <f t="shared" si="11"/>
        <v>0.40347877315846598</v>
      </c>
      <c r="AR156">
        <f>_xlfn.LET(
  _xlpm.P,AN156, _xlpm.R,AO156, _xlpm.n,AI156, _xlpm.Q,AP156,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0.40347877315846598</v>
      </c>
      <c r="AS156" t="s">
        <v>2106</v>
      </c>
      <c r="AT156" t="s">
        <v>2639</v>
      </c>
      <c r="AU156" t="s">
        <v>2793</v>
      </c>
      <c r="AW156" t="s">
        <v>2</v>
      </c>
      <c r="AY156" t="s">
        <v>2</v>
      </c>
      <c r="BA156" t="s">
        <v>2</v>
      </c>
      <c r="BB156" t="s">
        <v>8</v>
      </c>
      <c r="BC156" t="s">
        <v>23</v>
      </c>
      <c r="BD156" t="s">
        <v>23</v>
      </c>
      <c r="BE156" t="s">
        <v>31</v>
      </c>
    </row>
    <row r="157" spans="1:57" x14ac:dyDescent="0.3">
      <c r="A157" t="s">
        <v>162</v>
      </c>
      <c r="B157" t="s">
        <v>356</v>
      </c>
      <c r="E157" t="s">
        <v>608</v>
      </c>
      <c r="G157" t="s">
        <v>675</v>
      </c>
      <c r="H157" t="s">
        <v>860</v>
      </c>
      <c r="I157" t="s">
        <v>1127</v>
      </c>
      <c r="J157" t="s">
        <v>1384</v>
      </c>
      <c r="M157" s="2" t="s">
        <v>1688</v>
      </c>
      <c r="O157" t="s">
        <v>1943</v>
      </c>
      <c r="Q157" t="s">
        <v>3</v>
      </c>
      <c r="R157" t="s">
        <v>1944</v>
      </c>
      <c r="T157">
        <v>19590.080000000002</v>
      </c>
      <c r="U157">
        <v>783603</v>
      </c>
      <c r="V157">
        <v>63</v>
      </c>
      <c r="W157">
        <v>91</v>
      </c>
      <c r="Y157" t="s">
        <v>1948</v>
      </c>
      <c r="Z157" t="s">
        <v>1949</v>
      </c>
      <c r="AC157" t="s">
        <v>1950</v>
      </c>
      <c r="AD157" t="s">
        <v>2107</v>
      </c>
      <c r="AE157" s="3">
        <v>45761.581250000003</v>
      </c>
      <c r="AF157" t="s">
        <v>2330</v>
      </c>
      <c r="AG157" t="s">
        <v>2510</v>
      </c>
      <c r="AH157" t="b">
        <v>0</v>
      </c>
      <c r="AI157">
        <v>1</v>
      </c>
      <c r="AJ157" t="b">
        <f t="shared" si="8"/>
        <v>1</v>
      </c>
      <c r="AK157" t="b">
        <f t="shared" si="9"/>
        <v>1</v>
      </c>
      <c r="AL157" t="b">
        <f t="shared" si="10"/>
        <v>0</v>
      </c>
      <c r="AM157" t="s">
        <v>2638</v>
      </c>
      <c r="AN157">
        <v>651032</v>
      </c>
      <c r="AO157">
        <v>-9.4200000000000006E-2</v>
      </c>
      <c r="AP157" cm="1">
        <f t="array" ref="AP157">_xlfn.IFS(AL157, 3, AJ157, 2, AK157, 1, TRUE, 0)</f>
        <v>2</v>
      </c>
      <c r="AQ157">
        <f t="shared" si="11"/>
        <v>0.40374800392769672</v>
      </c>
      <c r="AR157">
        <f>_xlfn.LET(
  _xlpm.P,AN157, _xlpm.R,AO157, _xlpm.n,AI157, _xlpm.Q,AP157,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0.40374800392769672</v>
      </c>
      <c r="AS157" t="s">
        <v>2107</v>
      </c>
      <c r="AT157" t="s">
        <v>2639</v>
      </c>
      <c r="AU157" t="s">
        <v>2794</v>
      </c>
      <c r="AW157" t="s">
        <v>4</v>
      </c>
      <c r="AY157" t="s">
        <v>4</v>
      </c>
      <c r="BA157" t="s">
        <v>4</v>
      </c>
      <c r="BB157" t="s">
        <v>9</v>
      </c>
      <c r="BC157" t="s">
        <v>23</v>
      </c>
      <c r="BD157" t="s">
        <v>29</v>
      </c>
      <c r="BE157" t="s">
        <v>23</v>
      </c>
    </row>
    <row r="158" spans="1:57" x14ac:dyDescent="0.3">
      <c r="A158" t="s">
        <v>162</v>
      </c>
      <c r="B158" t="s">
        <v>357</v>
      </c>
      <c r="E158" t="s">
        <v>608</v>
      </c>
      <c r="G158" t="s">
        <v>675</v>
      </c>
      <c r="H158" t="s">
        <v>861</v>
      </c>
      <c r="I158" t="s">
        <v>1127</v>
      </c>
      <c r="J158" t="s">
        <v>1384</v>
      </c>
      <c r="M158" s="2" t="s">
        <v>1689</v>
      </c>
      <c r="O158" t="s">
        <v>1943</v>
      </c>
      <c r="Q158" t="s">
        <v>3</v>
      </c>
      <c r="R158" t="s">
        <v>1944</v>
      </c>
      <c r="T158">
        <v>19590.080000000002</v>
      </c>
      <c r="U158">
        <v>783603</v>
      </c>
      <c r="V158">
        <v>63</v>
      </c>
      <c r="W158">
        <v>91</v>
      </c>
      <c r="Y158" t="s">
        <v>1948</v>
      </c>
      <c r="Z158" t="s">
        <v>1949</v>
      </c>
      <c r="AC158" t="s">
        <v>1950</v>
      </c>
      <c r="AD158" t="s">
        <v>2107</v>
      </c>
      <c r="AE158" s="3">
        <v>45761.581250000003</v>
      </c>
      <c r="AF158" t="s">
        <v>2330</v>
      </c>
      <c r="AG158" t="s">
        <v>2511</v>
      </c>
      <c r="AH158" t="b">
        <v>0</v>
      </c>
      <c r="AI158">
        <v>5</v>
      </c>
      <c r="AJ158" t="b">
        <f t="shared" si="8"/>
        <v>1</v>
      </c>
      <c r="AK158" t="b">
        <f t="shared" si="9"/>
        <v>1</v>
      </c>
      <c r="AL158" t="b">
        <f t="shared" si="10"/>
        <v>0</v>
      </c>
      <c r="AM158" t="s">
        <v>2638</v>
      </c>
      <c r="AN158">
        <v>651032</v>
      </c>
      <c r="AO158">
        <v>-9.5600000000000004E-2</v>
      </c>
      <c r="AP158" cm="1">
        <f t="array" ref="AP158">_xlfn.IFS(AL158, 3, AJ158, 2, AK158, 1, TRUE, 0)</f>
        <v>2</v>
      </c>
      <c r="AQ158">
        <f t="shared" si="11"/>
        <v>0.52231659605651237</v>
      </c>
      <c r="AR158">
        <f>_xlfn.LET(
  _xlpm.P,AN158, _xlpm.R,AO158, _xlpm.n,AI158, _xlpm.Q,AP158,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0.52231659605651237</v>
      </c>
      <c r="AS158" t="s">
        <v>2107</v>
      </c>
      <c r="AT158" t="s">
        <v>2639</v>
      </c>
      <c r="AU158" t="s">
        <v>2795</v>
      </c>
      <c r="AW158" t="s">
        <v>3</v>
      </c>
      <c r="AY158" t="s">
        <v>4</v>
      </c>
      <c r="BA158" t="s">
        <v>4</v>
      </c>
      <c r="BB158" t="s">
        <v>9</v>
      </c>
      <c r="BC158" t="s">
        <v>23</v>
      </c>
      <c r="BD158" t="s">
        <v>29</v>
      </c>
      <c r="BE158" t="s">
        <v>23</v>
      </c>
    </row>
    <row r="159" spans="1:57" x14ac:dyDescent="0.3">
      <c r="A159" t="s">
        <v>126</v>
      </c>
      <c r="B159" t="s">
        <v>358</v>
      </c>
      <c r="E159" t="s">
        <v>608</v>
      </c>
      <c r="G159" t="s">
        <v>675</v>
      </c>
      <c r="H159" t="s">
        <v>862</v>
      </c>
      <c r="I159" t="s">
        <v>1128</v>
      </c>
      <c r="J159" t="s">
        <v>1385</v>
      </c>
      <c r="M159" s="2" t="s">
        <v>1690</v>
      </c>
      <c r="O159" t="s">
        <v>1943</v>
      </c>
      <c r="Q159" t="s">
        <v>3</v>
      </c>
      <c r="R159" t="s">
        <v>1944</v>
      </c>
      <c r="T159">
        <v>19590.080000000002</v>
      </c>
      <c r="U159">
        <v>783603</v>
      </c>
      <c r="V159">
        <v>63</v>
      </c>
      <c r="W159">
        <v>68</v>
      </c>
      <c r="Y159" t="s">
        <v>1948</v>
      </c>
      <c r="Z159" t="s">
        <v>1949</v>
      </c>
      <c r="AC159" t="s">
        <v>1950</v>
      </c>
      <c r="AD159" t="s">
        <v>2108</v>
      </c>
      <c r="AE159" s="3">
        <v>45763.602083333331</v>
      </c>
      <c r="AF159" t="s">
        <v>2331</v>
      </c>
      <c r="AG159" t="s">
        <v>2512</v>
      </c>
      <c r="AH159" t="b">
        <v>0</v>
      </c>
      <c r="AI159">
        <v>3</v>
      </c>
      <c r="AJ159" t="b">
        <f t="shared" si="8"/>
        <v>1</v>
      </c>
      <c r="AK159" t="b">
        <f t="shared" si="9"/>
        <v>1</v>
      </c>
      <c r="AL159" t="b">
        <f t="shared" si="10"/>
        <v>0</v>
      </c>
      <c r="AM159" t="s">
        <v>2638</v>
      </c>
      <c r="AN159">
        <v>651032</v>
      </c>
      <c r="AO159">
        <v>-9.6999999999999989E-2</v>
      </c>
      <c r="AP159" cm="1">
        <f t="array" ref="AP159">_xlfn.IFS(AL159, 3, AJ159, 2, AK159, 1, TRUE, 0)</f>
        <v>2</v>
      </c>
      <c r="AQ159">
        <f t="shared" si="11"/>
        <v>0.48503834233394688</v>
      </c>
      <c r="AR159">
        <f>_xlfn.LET(
  _xlpm.P,AN159, _xlpm.R,AO159, _xlpm.n,AI159, _xlpm.Q,AP159,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0.48503834233394688</v>
      </c>
      <c r="AS159" t="s">
        <v>2108</v>
      </c>
      <c r="AT159" t="s">
        <v>2639</v>
      </c>
      <c r="AU159" t="s">
        <v>2796</v>
      </c>
      <c r="AW159" t="s">
        <v>2</v>
      </c>
      <c r="AY159" t="s">
        <v>3</v>
      </c>
      <c r="BA159" t="s">
        <v>2</v>
      </c>
      <c r="BB159" t="s">
        <v>8</v>
      </c>
      <c r="BC159" t="s">
        <v>30</v>
      </c>
      <c r="BD159" t="s">
        <v>27</v>
      </c>
      <c r="BE159" t="s">
        <v>23</v>
      </c>
    </row>
    <row r="160" spans="1:57" x14ac:dyDescent="0.3">
      <c r="A160" t="s">
        <v>128</v>
      </c>
      <c r="B160" t="s">
        <v>359</v>
      </c>
      <c r="E160" t="s">
        <v>608</v>
      </c>
      <c r="G160" t="s">
        <v>675</v>
      </c>
      <c r="H160" t="s">
        <v>785</v>
      </c>
      <c r="I160" t="s">
        <v>1056</v>
      </c>
      <c r="M160" s="2" t="s">
        <v>1691</v>
      </c>
      <c r="O160" t="s">
        <v>1943</v>
      </c>
      <c r="Q160" t="s">
        <v>3</v>
      </c>
      <c r="R160" t="s">
        <v>1944</v>
      </c>
      <c r="T160">
        <v>19590.080000000002</v>
      </c>
      <c r="U160">
        <v>783603</v>
      </c>
      <c r="V160">
        <v>63</v>
      </c>
      <c r="W160">
        <v>98</v>
      </c>
      <c r="Y160" t="s">
        <v>1948</v>
      </c>
      <c r="Z160" t="s">
        <v>1949</v>
      </c>
      <c r="AC160" t="s">
        <v>1950</v>
      </c>
      <c r="AD160" t="s">
        <v>2109</v>
      </c>
      <c r="AE160" s="3">
        <v>45771.705949074072</v>
      </c>
      <c r="AF160" t="s">
        <v>785</v>
      </c>
      <c r="AG160" t="s">
        <v>2435</v>
      </c>
      <c r="AH160" t="b">
        <v>0</v>
      </c>
      <c r="AI160">
        <v>4</v>
      </c>
      <c r="AJ160" t="b">
        <f t="shared" si="8"/>
        <v>0</v>
      </c>
      <c r="AK160" t="b">
        <f t="shared" si="9"/>
        <v>0</v>
      </c>
      <c r="AL160" t="b">
        <f t="shared" si="10"/>
        <v>1</v>
      </c>
      <c r="AM160" t="s">
        <v>2638</v>
      </c>
      <c r="AN160">
        <v>651032</v>
      </c>
      <c r="AO160">
        <v>-9.8299999999999998E-2</v>
      </c>
      <c r="AP160" cm="1">
        <f t="array" ref="AP160">_xlfn.IFS(AL160, 3, AJ160, 2, AK160, 1, TRUE, 0)</f>
        <v>3</v>
      </c>
      <c r="AQ160">
        <f t="shared" si="11"/>
        <v>0.63143398901141135</v>
      </c>
      <c r="AR160">
        <f>_xlfn.LET(
  _xlpm.P,AN160, _xlpm.R,AO160, _xlpm.n,AI160, _xlpm.Q,AP160,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0.63143398901141135</v>
      </c>
      <c r="AS160" t="s">
        <v>2109</v>
      </c>
      <c r="AT160" t="s">
        <v>2639</v>
      </c>
      <c r="AU160" t="s">
        <v>2797</v>
      </c>
      <c r="AW160" t="s">
        <v>4</v>
      </c>
      <c r="AY160" t="s">
        <v>4</v>
      </c>
      <c r="BA160" t="s">
        <v>3</v>
      </c>
      <c r="BB160" t="s">
        <v>8</v>
      </c>
      <c r="BC160" t="s">
        <v>25</v>
      </c>
      <c r="BD160" t="s">
        <v>25</v>
      </c>
      <c r="BE160" t="s">
        <v>30</v>
      </c>
    </row>
    <row r="161" spans="1:57" x14ac:dyDescent="0.3">
      <c r="A161" t="s">
        <v>105</v>
      </c>
      <c r="B161" t="s">
        <v>360</v>
      </c>
      <c r="E161" t="s">
        <v>608</v>
      </c>
      <c r="G161" t="s">
        <v>675</v>
      </c>
      <c r="H161" t="s">
        <v>741</v>
      </c>
      <c r="I161" t="s">
        <v>1129</v>
      </c>
      <c r="J161" t="s">
        <v>1386</v>
      </c>
      <c r="M161" s="2" t="s">
        <v>1692</v>
      </c>
      <c r="O161" t="s">
        <v>1943</v>
      </c>
      <c r="Q161" t="s">
        <v>3</v>
      </c>
      <c r="R161" t="s">
        <v>1944</v>
      </c>
      <c r="T161">
        <v>19590.080000000002</v>
      </c>
      <c r="U161">
        <v>783603</v>
      </c>
      <c r="V161">
        <v>63</v>
      </c>
      <c r="W161">
        <v>273</v>
      </c>
      <c r="Y161" t="s">
        <v>1948</v>
      </c>
      <c r="Z161" t="s">
        <v>1949</v>
      </c>
      <c r="AC161" t="s">
        <v>1950</v>
      </c>
      <c r="AD161" t="s">
        <v>2110</v>
      </c>
      <c r="AE161" s="3">
        <v>45775.737500000003</v>
      </c>
      <c r="AF161" t="s">
        <v>741</v>
      </c>
      <c r="AG161" t="s">
        <v>2391</v>
      </c>
      <c r="AH161" t="b">
        <v>0</v>
      </c>
      <c r="AI161">
        <v>0</v>
      </c>
      <c r="AJ161" t="b">
        <f t="shared" si="8"/>
        <v>1</v>
      </c>
      <c r="AK161" t="b">
        <f t="shared" si="9"/>
        <v>1</v>
      </c>
      <c r="AL161" t="b">
        <f t="shared" si="10"/>
        <v>1</v>
      </c>
      <c r="AM161" t="s">
        <v>2638</v>
      </c>
      <c r="AN161">
        <v>651032</v>
      </c>
      <c r="AO161">
        <v>-9.9700000000000011E-2</v>
      </c>
      <c r="AP161" cm="1">
        <f t="array" ref="AP161">_xlfn.IFS(AL161, 3, AJ161, 2, AK161, 1, TRUE, 0)</f>
        <v>3</v>
      </c>
      <c r="AQ161">
        <f t="shared" si="11"/>
        <v>0.52980569623538909</v>
      </c>
      <c r="AR161">
        <f>_xlfn.LET(
  _xlpm.P,AN161, _xlpm.R,AO161, _xlpm.n,AI161, _xlpm.Q,AP161,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0.52980569623538909</v>
      </c>
      <c r="AS161" t="s">
        <v>2110</v>
      </c>
      <c r="AT161" t="s">
        <v>2639</v>
      </c>
      <c r="AU161" t="s">
        <v>2798</v>
      </c>
      <c r="AW161" t="s">
        <v>2</v>
      </c>
      <c r="AY161" t="s">
        <v>4</v>
      </c>
      <c r="BA161" t="s">
        <v>4</v>
      </c>
      <c r="BB161" t="s">
        <v>12</v>
      </c>
      <c r="BC161" t="s">
        <v>27</v>
      </c>
      <c r="BD161" t="s">
        <v>25</v>
      </c>
      <c r="BE161" t="s">
        <v>27</v>
      </c>
    </row>
    <row r="162" spans="1:57" x14ac:dyDescent="0.3">
      <c r="A162" t="s">
        <v>161</v>
      </c>
      <c r="B162" t="s">
        <v>361</v>
      </c>
      <c r="E162" t="s">
        <v>608</v>
      </c>
      <c r="F162" t="s">
        <v>636</v>
      </c>
      <c r="G162" t="s">
        <v>675</v>
      </c>
      <c r="H162" t="s">
        <v>859</v>
      </c>
      <c r="I162" t="s">
        <v>1130</v>
      </c>
      <c r="J162" t="s">
        <v>1383</v>
      </c>
      <c r="M162" s="2" t="s">
        <v>1693</v>
      </c>
      <c r="O162" t="s">
        <v>1943</v>
      </c>
      <c r="Q162" t="s">
        <v>3</v>
      </c>
      <c r="R162" t="s">
        <v>1944</v>
      </c>
      <c r="T162">
        <v>19590.080000000002</v>
      </c>
      <c r="U162">
        <v>783603</v>
      </c>
      <c r="V162">
        <v>63</v>
      </c>
      <c r="W162">
        <v>446</v>
      </c>
      <c r="Y162" t="s">
        <v>1948</v>
      </c>
      <c r="Z162" t="s">
        <v>1949</v>
      </c>
      <c r="AC162" t="s">
        <v>1950</v>
      </c>
      <c r="AD162" t="s">
        <v>2106</v>
      </c>
      <c r="AE162" s="3">
        <v>45767.614583333343</v>
      </c>
      <c r="AF162" t="s">
        <v>859</v>
      </c>
      <c r="AG162" t="s">
        <v>2509</v>
      </c>
      <c r="AH162" t="b">
        <v>0</v>
      </c>
      <c r="AI162">
        <v>1</v>
      </c>
      <c r="AJ162" t="b">
        <f t="shared" si="8"/>
        <v>1</v>
      </c>
      <c r="AK162" t="b">
        <f t="shared" si="9"/>
        <v>1</v>
      </c>
      <c r="AL162" t="b">
        <f t="shared" si="10"/>
        <v>0</v>
      </c>
      <c r="AM162" t="s">
        <v>2638</v>
      </c>
      <c r="AN162">
        <v>13177</v>
      </c>
      <c r="AO162">
        <v>-0.10100000000000001</v>
      </c>
      <c r="AP162" cm="1">
        <f t="array" ref="AP162">_xlfn.IFS(AL162, 3, AJ162, 2, AK162, 1, TRUE, 0)</f>
        <v>2</v>
      </c>
      <c r="AQ162">
        <f t="shared" si="11"/>
        <v>0.45798650217023124</v>
      </c>
      <c r="AR162">
        <f>_xlfn.LET(
  _xlpm.P,AN162, _xlpm.R,AO162, _xlpm.n,AI162, _xlpm.Q,AP162,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0.45798650217023124</v>
      </c>
      <c r="AS162" t="s">
        <v>2106</v>
      </c>
      <c r="AT162" t="s">
        <v>2639</v>
      </c>
      <c r="AU162" t="s">
        <v>2799</v>
      </c>
      <c r="AW162" t="s">
        <v>2</v>
      </c>
      <c r="AY162" t="s">
        <v>2</v>
      </c>
      <c r="BA162" t="s">
        <v>2</v>
      </c>
      <c r="BB162" t="s">
        <v>8</v>
      </c>
      <c r="BC162" t="s">
        <v>23</v>
      </c>
      <c r="BD162" t="s">
        <v>23</v>
      </c>
      <c r="BE162" t="s">
        <v>23</v>
      </c>
    </row>
    <row r="163" spans="1:57" x14ac:dyDescent="0.3">
      <c r="A163" t="s">
        <v>159</v>
      </c>
      <c r="B163" t="s">
        <v>362</v>
      </c>
      <c r="E163" t="s">
        <v>608</v>
      </c>
      <c r="G163" t="s">
        <v>675</v>
      </c>
      <c r="H163" t="s">
        <v>863</v>
      </c>
      <c r="I163" t="s">
        <v>1131</v>
      </c>
      <c r="J163" t="s">
        <v>1387</v>
      </c>
      <c r="M163" s="2" t="s">
        <v>1694</v>
      </c>
      <c r="O163" t="s">
        <v>1943</v>
      </c>
      <c r="Q163" t="s">
        <v>2</v>
      </c>
      <c r="R163" t="s">
        <v>1944</v>
      </c>
      <c r="T163">
        <v>19590.080000000002</v>
      </c>
      <c r="U163">
        <v>783603</v>
      </c>
      <c r="V163">
        <v>63</v>
      </c>
      <c r="W163">
        <v>561</v>
      </c>
      <c r="Y163" t="s">
        <v>1948</v>
      </c>
      <c r="Z163" t="s">
        <v>1949</v>
      </c>
      <c r="AC163" t="s">
        <v>1950</v>
      </c>
      <c r="AD163" t="s">
        <v>2111</v>
      </c>
      <c r="AE163" s="3">
        <v>45764.451388888891</v>
      </c>
      <c r="AF163" t="s">
        <v>2332</v>
      </c>
      <c r="AG163" t="s">
        <v>2513</v>
      </c>
      <c r="AH163" t="b">
        <v>0</v>
      </c>
      <c r="AI163">
        <v>1</v>
      </c>
      <c r="AJ163" t="b">
        <f t="shared" si="8"/>
        <v>1</v>
      </c>
      <c r="AK163" t="b">
        <f t="shared" si="9"/>
        <v>1</v>
      </c>
      <c r="AL163" t="b">
        <f t="shared" si="10"/>
        <v>0</v>
      </c>
      <c r="AM163" t="s">
        <v>2638</v>
      </c>
      <c r="AN163">
        <v>13177</v>
      </c>
      <c r="AO163">
        <v>-0.1024</v>
      </c>
      <c r="AP163" cm="1">
        <f t="array" ref="AP163">_xlfn.IFS(AL163, 3, AJ163, 2, AK163, 1, TRUE, 0)</f>
        <v>2</v>
      </c>
      <c r="AQ163">
        <f t="shared" si="11"/>
        <v>0.45825573293946198</v>
      </c>
      <c r="AR163">
        <f>_xlfn.LET(
  _xlpm.P,AN163, _xlpm.R,AO163, _xlpm.n,AI163, _xlpm.Q,AP163,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0.45825573293946198</v>
      </c>
      <c r="AS163" t="s">
        <v>2111</v>
      </c>
      <c r="AT163" t="s">
        <v>2639</v>
      </c>
      <c r="AU163" t="s">
        <v>2800</v>
      </c>
      <c r="AW163" t="s">
        <v>2</v>
      </c>
      <c r="AY163" t="s">
        <v>2</v>
      </c>
      <c r="BA163" t="s">
        <v>2</v>
      </c>
      <c r="BB163" t="s">
        <v>8</v>
      </c>
      <c r="BC163" t="s">
        <v>30</v>
      </c>
      <c r="BD163" t="s">
        <v>24</v>
      </c>
      <c r="BE163" t="s">
        <v>31</v>
      </c>
    </row>
    <row r="164" spans="1:57" x14ac:dyDescent="0.3">
      <c r="A164" t="s">
        <v>111</v>
      </c>
      <c r="B164" t="s">
        <v>363</v>
      </c>
      <c r="E164" t="s">
        <v>608</v>
      </c>
      <c r="G164" t="s">
        <v>675</v>
      </c>
      <c r="H164" t="s">
        <v>864</v>
      </c>
      <c r="I164" t="s">
        <v>1132</v>
      </c>
      <c r="J164" t="s">
        <v>1388</v>
      </c>
      <c r="M164" s="2" t="s">
        <v>1695</v>
      </c>
      <c r="O164" t="s">
        <v>1943</v>
      </c>
      <c r="Q164" t="s">
        <v>3</v>
      </c>
      <c r="R164" t="s">
        <v>1944</v>
      </c>
      <c r="T164">
        <v>19590.080000000002</v>
      </c>
      <c r="U164">
        <v>783603</v>
      </c>
      <c r="V164">
        <v>63</v>
      </c>
      <c r="W164">
        <v>106</v>
      </c>
      <c r="Y164" t="s">
        <v>1948</v>
      </c>
      <c r="Z164" t="s">
        <v>1949</v>
      </c>
      <c r="AC164" t="s">
        <v>1950</v>
      </c>
      <c r="AD164" t="s">
        <v>2112</v>
      </c>
      <c r="AE164" s="3">
        <v>45754.371527777781</v>
      </c>
      <c r="AF164" t="s">
        <v>864</v>
      </c>
      <c r="AG164" t="s">
        <v>2514</v>
      </c>
      <c r="AH164" t="b">
        <v>0</v>
      </c>
      <c r="AI164">
        <v>1</v>
      </c>
      <c r="AJ164" t="b">
        <f t="shared" si="8"/>
        <v>1</v>
      </c>
      <c r="AK164" t="b">
        <f t="shared" si="9"/>
        <v>1</v>
      </c>
      <c r="AL164" t="b">
        <f t="shared" si="10"/>
        <v>0</v>
      </c>
      <c r="AM164" t="s">
        <v>2638</v>
      </c>
      <c r="AN164">
        <v>651032</v>
      </c>
      <c r="AO164">
        <v>-0.1037</v>
      </c>
      <c r="AP164" cm="1">
        <f t="array" ref="AP164">_xlfn.IFS(AL164, 3, AJ164, 2, AK164, 1, TRUE, 0)</f>
        <v>2</v>
      </c>
      <c r="AQ164">
        <f t="shared" si="11"/>
        <v>0.40557492700461983</v>
      </c>
      <c r="AR164">
        <f>_xlfn.LET(
  _xlpm.P,AN164, _xlpm.R,AO164, _xlpm.n,AI164, _xlpm.Q,AP164,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0.40557492700461983</v>
      </c>
      <c r="AS164" t="s">
        <v>2112</v>
      </c>
      <c r="AT164" t="s">
        <v>2639</v>
      </c>
      <c r="AU164" t="s">
        <v>2801</v>
      </c>
      <c r="AW164" t="s">
        <v>4</v>
      </c>
      <c r="AY164" t="s">
        <v>4</v>
      </c>
      <c r="BA164" t="s">
        <v>2</v>
      </c>
      <c r="BB164" t="s">
        <v>8</v>
      </c>
      <c r="BC164" t="s">
        <v>28</v>
      </c>
      <c r="BD164" t="s">
        <v>23</v>
      </c>
      <c r="BE164" t="s">
        <v>23</v>
      </c>
    </row>
    <row r="165" spans="1:57" x14ac:dyDescent="0.3">
      <c r="A165" t="s">
        <v>126</v>
      </c>
      <c r="B165" t="s">
        <v>364</v>
      </c>
      <c r="E165" t="s">
        <v>608</v>
      </c>
      <c r="G165" t="s">
        <v>675</v>
      </c>
      <c r="H165" t="s">
        <v>865</v>
      </c>
      <c r="I165" t="s">
        <v>1128</v>
      </c>
      <c r="J165" t="s">
        <v>1385</v>
      </c>
      <c r="M165" s="2" t="s">
        <v>1696</v>
      </c>
      <c r="O165" t="s">
        <v>1943</v>
      </c>
      <c r="Q165" t="s">
        <v>3</v>
      </c>
      <c r="R165" t="s">
        <v>1944</v>
      </c>
      <c r="T165">
        <v>19590.080000000002</v>
      </c>
      <c r="U165">
        <v>783603</v>
      </c>
      <c r="V165">
        <v>63</v>
      </c>
      <c r="W165">
        <v>68</v>
      </c>
      <c r="Y165" t="s">
        <v>1948</v>
      </c>
      <c r="Z165" t="s">
        <v>1949</v>
      </c>
      <c r="AC165" t="s">
        <v>1950</v>
      </c>
      <c r="AD165" t="s">
        <v>2108</v>
      </c>
      <c r="AE165" s="3">
        <v>45763.602083333331</v>
      </c>
      <c r="AF165" t="s">
        <v>2331</v>
      </c>
      <c r="AG165" t="s">
        <v>2515</v>
      </c>
      <c r="AH165" t="b">
        <v>0</v>
      </c>
      <c r="AI165">
        <v>8</v>
      </c>
      <c r="AJ165" t="b">
        <f t="shared" si="8"/>
        <v>1</v>
      </c>
      <c r="AK165" t="b">
        <f t="shared" si="9"/>
        <v>1</v>
      </c>
      <c r="AL165" t="b">
        <f t="shared" si="10"/>
        <v>0</v>
      </c>
      <c r="AM165" t="s">
        <v>2638</v>
      </c>
      <c r="AN165">
        <v>651032</v>
      </c>
      <c r="AO165">
        <v>-0.105</v>
      </c>
      <c r="AP165" cm="1">
        <f t="array" ref="AP165">_xlfn.IFS(AL165, 3, AJ165, 2, AK165, 1, TRUE, 0)</f>
        <v>2</v>
      </c>
      <c r="AQ165">
        <f t="shared" si="11"/>
        <v>0.5586712123224995</v>
      </c>
      <c r="AR165">
        <f>_xlfn.LET(
  _xlpm.P,AN165, _xlpm.R,AO165, _xlpm.n,AI165, _xlpm.Q,AP165,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0.5586712123224995</v>
      </c>
      <c r="AS165" t="s">
        <v>2108</v>
      </c>
      <c r="AT165" t="s">
        <v>2639</v>
      </c>
      <c r="AU165" t="s">
        <v>2802</v>
      </c>
      <c r="AW165" t="s">
        <v>2</v>
      </c>
      <c r="AY165" t="s">
        <v>3</v>
      </c>
      <c r="BA165" t="s">
        <v>4</v>
      </c>
      <c r="BB165" t="s">
        <v>8</v>
      </c>
      <c r="BC165" t="s">
        <v>30</v>
      </c>
      <c r="BD165" t="s">
        <v>25</v>
      </c>
      <c r="BE165" t="s">
        <v>23</v>
      </c>
    </row>
    <row r="166" spans="1:57" x14ac:dyDescent="0.3">
      <c r="A166" t="s">
        <v>89</v>
      </c>
      <c r="B166" t="s">
        <v>365</v>
      </c>
      <c r="E166" t="s">
        <v>608</v>
      </c>
      <c r="G166" t="s">
        <v>675</v>
      </c>
      <c r="H166" t="s">
        <v>762</v>
      </c>
      <c r="I166" t="s">
        <v>1133</v>
      </c>
      <c r="J166" t="s">
        <v>1310</v>
      </c>
      <c r="M166" s="2" t="s">
        <v>1697</v>
      </c>
      <c r="O166" t="s">
        <v>1943</v>
      </c>
      <c r="Q166" t="s">
        <v>4</v>
      </c>
      <c r="R166" t="s">
        <v>1944</v>
      </c>
      <c r="T166">
        <v>19590.080000000002</v>
      </c>
      <c r="U166">
        <v>783603</v>
      </c>
      <c r="V166">
        <v>63</v>
      </c>
      <c r="W166">
        <v>249</v>
      </c>
      <c r="Y166" t="s">
        <v>1948</v>
      </c>
      <c r="Z166" t="s">
        <v>1949</v>
      </c>
      <c r="AC166" t="s">
        <v>1950</v>
      </c>
      <c r="AD166" t="s">
        <v>2113</v>
      </c>
      <c r="AE166" s="3">
        <v>45747.728472222218</v>
      </c>
      <c r="AF166" t="s">
        <v>762</v>
      </c>
      <c r="AG166" t="s">
        <v>2412</v>
      </c>
      <c r="AH166" t="b">
        <v>0</v>
      </c>
      <c r="AI166">
        <v>0</v>
      </c>
      <c r="AJ166" t="b">
        <f t="shared" si="8"/>
        <v>1</v>
      </c>
      <c r="AK166" t="b">
        <f t="shared" si="9"/>
        <v>1</v>
      </c>
      <c r="AL166" t="b">
        <f t="shared" si="10"/>
        <v>1</v>
      </c>
      <c r="AM166" t="s">
        <v>2638</v>
      </c>
      <c r="AN166">
        <v>13177</v>
      </c>
      <c r="AO166">
        <v>-0.10639999999999999</v>
      </c>
      <c r="AP166" cm="1">
        <f t="array" ref="AP166">_xlfn.IFS(AL166, 3, AJ166, 2, AK166, 1, TRUE, 0)</f>
        <v>3</v>
      </c>
      <c r="AQ166">
        <f t="shared" si="11"/>
        <v>0.58402496370869272</v>
      </c>
      <c r="AR166">
        <f>_xlfn.LET(
  _xlpm.P,AN166, _xlpm.R,AO166, _xlpm.n,AI166, _xlpm.Q,AP166,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0.58402496370869272</v>
      </c>
      <c r="AS166" t="s">
        <v>2113</v>
      </c>
      <c r="AT166" t="s">
        <v>2639</v>
      </c>
      <c r="AU166" t="s">
        <v>2803</v>
      </c>
      <c r="AW166" t="s">
        <v>4</v>
      </c>
      <c r="AY166" t="s">
        <v>4</v>
      </c>
      <c r="BA166" t="s">
        <v>3</v>
      </c>
      <c r="BB166" t="s">
        <v>17</v>
      </c>
      <c r="BC166" t="s">
        <v>28</v>
      </c>
      <c r="BD166" t="s">
        <v>27</v>
      </c>
      <c r="BE166" t="s">
        <v>28</v>
      </c>
    </row>
    <row r="167" spans="1:57" x14ac:dyDescent="0.3">
      <c r="A167" t="s">
        <v>131</v>
      </c>
      <c r="B167" t="s">
        <v>366</v>
      </c>
      <c r="E167" t="s">
        <v>608</v>
      </c>
      <c r="G167" t="s">
        <v>675</v>
      </c>
      <c r="H167" t="s">
        <v>788</v>
      </c>
      <c r="I167" t="s">
        <v>1134</v>
      </c>
      <c r="J167" t="s">
        <v>1389</v>
      </c>
      <c r="M167" s="2" t="s">
        <v>1698</v>
      </c>
      <c r="O167" t="s">
        <v>1943</v>
      </c>
      <c r="Q167" t="s">
        <v>4</v>
      </c>
      <c r="R167" t="s">
        <v>1944</v>
      </c>
      <c r="T167">
        <v>19590.080000000002</v>
      </c>
      <c r="U167">
        <v>783603</v>
      </c>
      <c r="V167">
        <v>63</v>
      </c>
      <c r="W167">
        <v>206</v>
      </c>
      <c r="Y167" t="s">
        <v>1948</v>
      </c>
      <c r="Z167" t="s">
        <v>1949</v>
      </c>
      <c r="AC167" t="s">
        <v>1950</v>
      </c>
      <c r="AD167" t="s">
        <v>2114</v>
      </c>
      <c r="AE167" s="3">
        <v>45733.65347222222</v>
      </c>
      <c r="AF167" t="s">
        <v>788</v>
      </c>
      <c r="AG167" t="s">
        <v>2438</v>
      </c>
      <c r="AH167" t="b">
        <v>0</v>
      </c>
      <c r="AI167">
        <v>4</v>
      </c>
      <c r="AJ167" t="b">
        <f t="shared" si="8"/>
        <v>1</v>
      </c>
      <c r="AK167" t="b">
        <f t="shared" si="9"/>
        <v>1</v>
      </c>
      <c r="AL167" t="b">
        <f t="shared" si="10"/>
        <v>1</v>
      </c>
      <c r="AM167" t="s">
        <v>2638</v>
      </c>
      <c r="AN167">
        <v>13177</v>
      </c>
      <c r="AO167">
        <v>-0.1077</v>
      </c>
      <c r="AP167" cm="1">
        <f t="array" ref="AP167">_xlfn.IFS(AL167, 3, AJ167, 2, AK167, 1, TRUE, 0)</f>
        <v>3</v>
      </c>
      <c r="AQ167">
        <f t="shared" si="11"/>
        <v>0.68617248725394586</v>
      </c>
      <c r="AR167">
        <f>_xlfn.LET(
  _xlpm.P,AN167, _xlpm.R,AO167, _xlpm.n,AI167, _xlpm.Q,AP167,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0.68617248725394586</v>
      </c>
      <c r="AS167" t="s">
        <v>2114</v>
      </c>
      <c r="AT167" t="s">
        <v>2639</v>
      </c>
      <c r="AU167" t="s">
        <v>2804</v>
      </c>
      <c r="AW167" t="s">
        <v>4</v>
      </c>
      <c r="AY167" t="s">
        <v>4</v>
      </c>
      <c r="BA167" t="s">
        <v>4</v>
      </c>
      <c r="BB167" t="s">
        <v>8</v>
      </c>
      <c r="BC167" t="s">
        <v>25</v>
      </c>
      <c r="BD167" t="s">
        <v>28</v>
      </c>
      <c r="BE167" t="s">
        <v>23</v>
      </c>
    </row>
    <row r="168" spans="1:57" x14ac:dyDescent="0.3">
      <c r="A168" t="s">
        <v>92</v>
      </c>
      <c r="B168" t="s">
        <v>367</v>
      </c>
      <c r="E168" t="s">
        <v>608</v>
      </c>
      <c r="G168" t="s">
        <v>675</v>
      </c>
      <c r="H168" t="s">
        <v>866</v>
      </c>
      <c r="I168" t="s">
        <v>1135</v>
      </c>
      <c r="J168" t="s">
        <v>1390</v>
      </c>
      <c r="M168" s="2" t="s">
        <v>1699</v>
      </c>
      <c r="O168" t="s">
        <v>1943</v>
      </c>
      <c r="Q168" t="s">
        <v>4</v>
      </c>
      <c r="R168" t="s">
        <v>1944</v>
      </c>
      <c r="T168">
        <v>19590.080000000002</v>
      </c>
      <c r="U168">
        <v>783603</v>
      </c>
      <c r="V168">
        <v>63</v>
      </c>
      <c r="W168">
        <v>229</v>
      </c>
      <c r="Y168" t="s">
        <v>1948</v>
      </c>
      <c r="Z168" t="s">
        <v>1949</v>
      </c>
      <c r="AC168" t="s">
        <v>1950</v>
      </c>
      <c r="AD168" t="s">
        <v>2115</v>
      </c>
      <c r="AE168" s="3">
        <v>45734.417361111111</v>
      </c>
      <c r="AF168" t="s">
        <v>866</v>
      </c>
      <c r="AG168" t="s">
        <v>2516</v>
      </c>
      <c r="AH168" t="b">
        <v>0</v>
      </c>
      <c r="AI168">
        <v>2</v>
      </c>
      <c r="AJ168" t="b">
        <f t="shared" si="8"/>
        <v>1</v>
      </c>
      <c r="AK168" t="b">
        <f t="shared" si="9"/>
        <v>1</v>
      </c>
      <c r="AL168" t="b">
        <f t="shared" si="10"/>
        <v>1</v>
      </c>
      <c r="AM168" t="s">
        <v>2638</v>
      </c>
      <c r="AN168">
        <v>13177</v>
      </c>
      <c r="AO168">
        <v>-0.109</v>
      </c>
      <c r="AP168" cm="1">
        <f t="array" ref="AP168">_xlfn.IFS(AL168, 3, AJ168, 2, AK168, 1, TRUE, 0)</f>
        <v>3</v>
      </c>
      <c r="AQ168">
        <f t="shared" si="11"/>
        <v>0.63547372548131931</v>
      </c>
      <c r="AR168">
        <f>_xlfn.LET(
  _xlpm.P,AN168, _xlpm.R,AO168, _xlpm.n,AI168, _xlpm.Q,AP168,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0.63547372548131931</v>
      </c>
      <c r="AS168" t="s">
        <v>2115</v>
      </c>
      <c r="AT168" t="s">
        <v>2639</v>
      </c>
      <c r="AU168" t="s">
        <v>2805</v>
      </c>
      <c r="AW168" t="s">
        <v>4</v>
      </c>
      <c r="AY168" t="s">
        <v>4</v>
      </c>
      <c r="BA168" t="s">
        <v>4</v>
      </c>
      <c r="BB168" t="s">
        <v>11</v>
      </c>
      <c r="BC168" t="s">
        <v>24</v>
      </c>
      <c r="BD168" t="s">
        <v>24</v>
      </c>
      <c r="BE168" t="s">
        <v>29</v>
      </c>
    </row>
    <row r="169" spans="1:57" x14ac:dyDescent="0.3">
      <c r="A169" t="s">
        <v>163</v>
      </c>
      <c r="B169" t="s">
        <v>368</v>
      </c>
      <c r="E169" t="s">
        <v>608</v>
      </c>
      <c r="F169" t="s">
        <v>637</v>
      </c>
      <c r="G169" t="s">
        <v>675</v>
      </c>
      <c r="H169" t="s">
        <v>867</v>
      </c>
      <c r="I169" t="s">
        <v>1136</v>
      </c>
      <c r="J169" t="s">
        <v>1391</v>
      </c>
      <c r="M169" s="2" t="s">
        <v>1700</v>
      </c>
      <c r="O169" t="s">
        <v>1943</v>
      </c>
      <c r="Q169" t="s">
        <v>3</v>
      </c>
      <c r="R169" t="s">
        <v>1944</v>
      </c>
      <c r="T169">
        <v>19590.080000000002</v>
      </c>
      <c r="U169">
        <v>783603</v>
      </c>
      <c r="V169">
        <v>63</v>
      </c>
      <c r="W169">
        <v>671</v>
      </c>
      <c r="Y169" t="s">
        <v>1948</v>
      </c>
      <c r="Z169" t="s">
        <v>1949</v>
      </c>
      <c r="AC169" t="s">
        <v>1950</v>
      </c>
      <c r="AD169" t="s">
        <v>2116</v>
      </c>
      <c r="AE169" s="3">
        <v>45741.520833333343</v>
      </c>
      <c r="AF169" t="s">
        <v>2333</v>
      </c>
      <c r="AG169" t="s">
        <v>2517</v>
      </c>
      <c r="AH169" t="b">
        <v>0</v>
      </c>
      <c r="AI169">
        <v>0</v>
      </c>
      <c r="AJ169" t="b">
        <f t="shared" si="8"/>
        <v>0</v>
      </c>
      <c r="AK169" t="b">
        <f t="shared" si="9"/>
        <v>0</v>
      </c>
      <c r="AL169" t="b">
        <f t="shared" si="10"/>
        <v>0</v>
      </c>
      <c r="AM169" t="s">
        <v>2638</v>
      </c>
      <c r="AN169">
        <v>13177</v>
      </c>
      <c r="AO169">
        <v>-0.1103</v>
      </c>
      <c r="AP169" cm="1">
        <f t="array" ref="AP169">_xlfn.IFS(AL169, 3, AJ169, 2, AK169, 1, TRUE, 0)</f>
        <v>0</v>
      </c>
      <c r="AQ169">
        <f t="shared" si="11"/>
        <v>0.33477496370869275</v>
      </c>
      <c r="AR169">
        <f>_xlfn.LET(
  _xlpm.P,AN169, _xlpm.R,AO169, _xlpm.n,AI169, _xlpm.Q,AP169,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0.33477496370869275</v>
      </c>
      <c r="AS169" t="s">
        <v>2116</v>
      </c>
      <c r="AT169" t="s">
        <v>2639</v>
      </c>
      <c r="AU169" t="s">
        <v>2806</v>
      </c>
      <c r="AW169" t="s">
        <v>2</v>
      </c>
      <c r="AY169" t="s">
        <v>4</v>
      </c>
      <c r="BA169" t="s">
        <v>3</v>
      </c>
      <c r="BB169" t="s">
        <v>8</v>
      </c>
      <c r="BC169" t="s">
        <v>30</v>
      </c>
      <c r="BD169" t="s">
        <v>29</v>
      </c>
      <c r="BE169" t="s">
        <v>27</v>
      </c>
    </row>
    <row r="170" spans="1:57" x14ac:dyDescent="0.3">
      <c r="A170" t="s">
        <v>98</v>
      </c>
      <c r="B170" t="s">
        <v>369</v>
      </c>
      <c r="E170" t="s">
        <v>608</v>
      </c>
      <c r="G170" t="s">
        <v>675</v>
      </c>
      <c r="H170" t="s">
        <v>868</v>
      </c>
      <c r="I170" t="s">
        <v>1137</v>
      </c>
      <c r="J170" t="s">
        <v>1392</v>
      </c>
      <c r="M170" s="2" t="s">
        <v>1701</v>
      </c>
      <c r="O170" t="s">
        <v>1943</v>
      </c>
      <c r="Q170" t="s">
        <v>3</v>
      </c>
      <c r="R170" t="s">
        <v>1944</v>
      </c>
      <c r="T170">
        <v>19590.080000000002</v>
      </c>
      <c r="U170">
        <v>783603</v>
      </c>
      <c r="V170">
        <v>63</v>
      </c>
      <c r="W170">
        <v>97</v>
      </c>
      <c r="Y170" t="s">
        <v>1948</v>
      </c>
      <c r="Z170" t="s">
        <v>1949</v>
      </c>
      <c r="AC170" t="s">
        <v>1950</v>
      </c>
      <c r="AD170" t="s">
        <v>2117</v>
      </c>
      <c r="AE170" s="3">
        <v>45720.581250000003</v>
      </c>
      <c r="AF170" t="s">
        <v>2334</v>
      </c>
      <c r="AG170" t="s">
        <v>2518</v>
      </c>
      <c r="AH170" t="b">
        <v>0</v>
      </c>
      <c r="AI170">
        <v>0</v>
      </c>
      <c r="AJ170" t="b">
        <f t="shared" si="8"/>
        <v>1</v>
      </c>
      <c r="AK170" t="b">
        <f t="shared" si="9"/>
        <v>1</v>
      </c>
      <c r="AL170" t="b">
        <f t="shared" si="10"/>
        <v>0</v>
      </c>
      <c r="AM170" t="s">
        <v>2638</v>
      </c>
      <c r="AN170">
        <v>13177</v>
      </c>
      <c r="AO170">
        <v>-0.1115</v>
      </c>
      <c r="AP170" cm="1">
        <f t="array" ref="AP170">_xlfn.IFS(AL170, 3, AJ170, 2, AK170, 1, TRUE, 0)</f>
        <v>2</v>
      </c>
      <c r="AQ170">
        <f t="shared" si="11"/>
        <v>0.46000573293946201</v>
      </c>
      <c r="AR170">
        <f>_xlfn.LET(
  _xlpm.P,AN170, _xlpm.R,AO170, _xlpm.n,AI170, _xlpm.Q,AP170,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0.46000573293946201</v>
      </c>
      <c r="AS170" t="s">
        <v>2117</v>
      </c>
      <c r="AT170" t="s">
        <v>2639</v>
      </c>
      <c r="AU170" t="s">
        <v>2807</v>
      </c>
      <c r="AW170" t="s">
        <v>2</v>
      </c>
      <c r="AY170" t="s">
        <v>2</v>
      </c>
      <c r="BA170" t="s">
        <v>3</v>
      </c>
      <c r="BB170" t="s">
        <v>8</v>
      </c>
      <c r="BC170" t="s">
        <v>23</v>
      </c>
      <c r="BD170" t="s">
        <v>23</v>
      </c>
      <c r="BE170" t="s">
        <v>23</v>
      </c>
    </row>
    <row r="171" spans="1:57" x14ac:dyDescent="0.3">
      <c r="A171" t="s">
        <v>98</v>
      </c>
      <c r="B171" t="s">
        <v>370</v>
      </c>
      <c r="E171" t="s">
        <v>608</v>
      </c>
      <c r="G171" t="s">
        <v>675</v>
      </c>
      <c r="H171" t="s">
        <v>868</v>
      </c>
      <c r="I171" t="s">
        <v>1138</v>
      </c>
      <c r="J171" t="s">
        <v>1393</v>
      </c>
      <c r="M171" s="2" t="s">
        <v>1702</v>
      </c>
      <c r="O171" t="s">
        <v>1943</v>
      </c>
      <c r="Q171" t="s">
        <v>3</v>
      </c>
      <c r="R171" t="s">
        <v>1944</v>
      </c>
      <c r="T171">
        <v>19590.080000000002</v>
      </c>
      <c r="U171">
        <v>783603</v>
      </c>
      <c r="V171">
        <v>63</v>
      </c>
      <c r="W171">
        <v>66</v>
      </c>
      <c r="Y171" t="s">
        <v>1948</v>
      </c>
      <c r="Z171" t="s">
        <v>1949</v>
      </c>
      <c r="AC171" t="s">
        <v>1950</v>
      </c>
      <c r="AD171" t="s">
        <v>2117</v>
      </c>
      <c r="AE171" s="3">
        <v>45720.581250000003</v>
      </c>
      <c r="AF171" t="s">
        <v>2334</v>
      </c>
      <c r="AG171" t="s">
        <v>2518</v>
      </c>
      <c r="AH171" t="b">
        <v>0</v>
      </c>
      <c r="AI171">
        <v>7</v>
      </c>
      <c r="AJ171" t="b">
        <f t="shared" si="8"/>
        <v>1</v>
      </c>
      <c r="AK171" t="b">
        <f t="shared" si="9"/>
        <v>1</v>
      </c>
      <c r="AL171" t="b">
        <f t="shared" si="10"/>
        <v>0</v>
      </c>
      <c r="AM171" t="s">
        <v>2638</v>
      </c>
      <c r="AN171">
        <v>651032</v>
      </c>
      <c r="AO171">
        <v>-0.1128</v>
      </c>
      <c r="AP171" cm="1">
        <f t="array" ref="AP171">_xlfn.IFS(AL171, 3, AJ171, 2, AK171, 1, TRUE, 0)</f>
        <v>2</v>
      </c>
      <c r="AQ171">
        <f t="shared" si="11"/>
        <v>0.5503561841397433</v>
      </c>
      <c r="AR171">
        <f>_xlfn.LET(
  _xlpm.P,AN171, _xlpm.R,AO171, _xlpm.n,AI171, _xlpm.Q,AP171,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0.5503561841397433</v>
      </c>
      <c r="AS171" t="s">
        <v>2117</v>
      </c>
      <c r="AT171" t="s">
        <v>2639</v>
      </c>
      <c r="AU171" t="s">
        <v>2807</v>
      </c>
      <c r="AW171" t="s">
        <v>2</v>
      </c>
      <c r="AY171" t="s">
        <v>2</v>
      </c>
      <c r="BA171" t="s">
        <v>3</v>
      </c>
      <c r="BB171" t="s">
        <v>8</v>
      </c>
      <c r="BC171" t="s">
        <v>23</v>
      </c>
      <c r="BD171" t="s">
        <v>23</v>
      </c>
      <c r="BE171" t="s">
        <v>23</v>
      </c>
    </row>
    <row r="172" spans="1:57" x14ac:dyDescent="0.3">
      <c r="A172" t="s">
        <v>98</v>
      </c>
      <c r="B172" t="s">
        <v>371</v>
      </c>
      <c r="E172" t="s">
        <v>608</v>
      </c>
      <c r="G172" t="s">
        <v>675</v>
      </c>
      <c r="H172" t="s">
        <v>869</v>
      </c>
      <c r="I172" t="s">
        <v>1138</v>
      </c>
      <c r="J172" t="s">
        <v>1393</v>
      </c>
      <c r="M172" s="2" t="s">
        <v>1703</v>
      </c>
      <c r="O172" t="s">
        <v>1943</v>
      </c>
      <c r="Q172" t="s">
        <v>3</v>
      </c>
      <c r="R172" t="s">
        <v>1944</v>
      </c>
      <c r="T172">
        <v>19590.080000000002</v>
      </c>
      <c r="U172">
        <v>783603</v>
      </c>
      <c r="V172">
        <v>63</v>
      </c>
      <c r="W172">
        <v>66</v>
      </c>
      <c r="Y172" t="s">
        <v>1948</v>
      </c>
      <c r="Z172" t="s">
        <v>1949</v>
      </c>
      <c r="AC172" t="s">
        <v>1950</v>
      </c>
      <c r="AD172" t="s">
        <v>2117</v>
      </c>
      <c r="AE172" s="3">
        <v>45720.581250000003</v>
      </c>
      <c r="AF172" t="s">
        <v>2334</v>
      </c>
      <c r="AG172" t="s">
        <v>2519</v>
      </c>
      <c r="AH172" t="b">
        <v>0</v>
      </c>
      <c r="AI172">
        <v>10</v>
      </c>
      <c r="AJ172" t="b">
        <f t="shared" si="8"/>
        <v>1</v>
      </c>
      <c r="AK172" t="b">
        <f t="shared" si="9"/>
        <v>1</v>
      </c>
      <c r="AL172" t="b">
        <f t="shared" si="10"/>
        <v>0</v>
      </c>
      <c r="AM172" t="s">
        <v>2638</v>
      </c>
      <c r="AN172">
        <v>651032</v>
      </c>
      <c r="AO172">
        <v>-0.11409999999999999</v>
      </c>
      <c r="AP172" cm="1">
        <f t="array" ref="AP172">_xlfn.IFS(AL172, 3, AJ172, 2, AK172, 1, TRUE, 0)</f>
        <v>2</v>
      </c>
      <c r="AQ172">
        <f t="shared" si="11"/>
        <v>0.57682305013683122</v>
      </c>
      <c r="AR172">
        <f>_xlfn.LET(
  _xlpm.P,AN172, _xlpm.R,AO172, _xlpm.n,AI172, _xlpm.Q,AP172,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0.57682305013683122</v>
      </c>
      <c r="AS172" t="s">
        <v>2117</v>
      </c>
      <c r="AT172" t="s">
        <v>2639</v>
      </c>
      <c r="AU172" t="s">
        <v>2807</v>
      </c>
      <c r="AW172" t="s">
        <v>2</v>
      </c>
      <c r="AY172" t="s">
        <v>2</v>
      </c>
      <c r="BA172" t="s">
        <v>3</v>
      </c>
      <c r="BB172" t="s">
        <v>8</v>
      </c>
      <c r="BC172" t="s">
        <v>23</v>
      </c>
      <c r="BD172" t="s">
        <v>23</v>
      </c>
      <c r="BE172" t="s">
        <v>23</v>
      </c>
    </row>
    <row r="173" spans="1:57" x14ac:dyDescent="0.3">
      <c r="A173" t="s">
        <v>95</v>
      </c>
      <c r="B173" t="s">
        <v>372</v>
      </c>
      <c r="E173" t="s">
        <v>608</v>
      </c>
      <c r="G173" t="s">
        <v>675</v>
      </c>
      <c r="H173" t="s">
        <v>870</v>
      </c>
      <c r="I173" t="s">
        <v>1001</v>
      </c>
      <c r="J173" t="s">
        <v>1285</v>
      </c>
      <c r="M173" s="2" t="s">
        <v>1704</v>
      </c>
      <c r="O173" t="s">
        <v>1943</v>
      </c>
      <c r="Q173" t="s">
        <v>4</v>
      </c>
      <c r="R173" t="s">
        <v>1944</v>
      </c>
      <c r="T173">
        <v>19590.080000000002</v>
      </c>
      <c r="U173">
        <v>783603</v>
      </c>
      <c r="V173">
        <v>63</v>
      </c>
      <c r="W173">
        <v>325</v>
      </c>
      <c r="Y173" t="s">
        <v>1948</v>
      </c>
      <c r="Z173" t="s">
        <v>1949</v>
      </c>
      <c r="AC173" t="s">
        <v>1950</v>
      </c>
      <c r="AD173" t="s">
        <v>2118</v>
      </c>
      <c r="AE173" s="3">
        <v>45723.39166666667</v>
      </c>
      <c r="AF173" t="s">
        <v>870</v>
      </c>
      <c r="AG173" t="s">
        <v>2520</v>
      </c>
      <c r="AH173" t="b">
        <v>0</v>
      </c>
      <c r="AI173">
        <v>6</v>
      </c>
      <c r="AJ173" t="b">
        <f t="shared" si="8"/>
        <v>1</v>
      </c>
      <c r="AK173" t="b">
        <f t="shared" si="9"/>
        <v>1</v>
      </c>
      <c r="AL173" t="b">
        <f t="shared" si="10"/>
        <v>1</v>
      </c>
      <c r="AM173" t="s">
        <v>2638</v>
      </c>
      <c r="AN173">
        <v>13177</v>
      </c>
      <c r="AO173">
        <v>-0.1154</v>
      </c>
      <c r="AP173" cm="1">
        <f t="array" ref="AP173">_xlfn.IFS(AL173, 3, AJ173, 2, AK173, 1, TRUE, 0)</f>
        <v>3</v>
      </c>
      <c r="AQ173">
        <f t="shared" si="11"/>
        <v>0.71745637157987718</v>
      </c>
      <c r="AR173">
        <f>_xlfn.LET(
  _xlpm.P,AN173, _xlpm.R,AO173, _xlpm.n,AI173, _xlpm.Q,AP173,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0.71745637157987718</v>
      </c>
      <c r="AS173" t="s">
        <v>2118</v>
      </c>
      <c r="AT173" t="s">
        <v>2639</v>
      </c>
      <c r="AU173" t="s">
        <v>2699</v>
      </c>
      <c r="AW173" t="s">
        <v>4</v>
      </c>
      <c r="AY173" t="s">
        <v>4</v>
      </c>
      <c r="BA173" t="s">
        <v>4</v>
      </c>
      <c r="BB173" t="s">
        <v>11</v>
      </c>
      <c r="BC173" t="s">
        <v>24</v>
      </c>
      <c r="BD173" t="s">
        <v>29</v>
      </c>
      <c r="BE173" t="s">
        <v>24</v>
      </c>
    </row>
    <row r="174" spans="1:57" x14ac:dyDescent="0.3">
      <c r="A174" t="s">
        <v>98</v>
      </c>
      <c r="B174" t="s">
        <v>373</v>
      </c>
      <c r="E174" t="s">
        <v>608</v>
      </c>
      <c r="G174" t="s">
        <v>675</v>
      </c>
      <c r="H174" t="s">
        <v>871</v>
      </c>
      <c r="I174" t="s">
        <v>1139</v>
      </c>
      <c r="J174" t="s">
        <v>1394</v>
      </c>
      <c r="M174" s="2" t="s">
        <v>1705</v>
      </c>
      <c r="O174" t="s">
        <v>1943</v>
      </c>
      <c r="Q174" t="s">
        <v>3</v>
      </c>
      <c r="R174" t="s">
        <v>1944</v>
      </c>
      <c r="T174">
        <v>19590.080000000002</v>
      </c>
      <c r="U174">
        <v>783603</v>
      </c>
      <c r="V174">
        <v>63</v>
      </c>
      <c r="W174">
        <v>370</v>
      </c>
      <c r="Y174" t="s">
        <v>1948</v>
      </c>
      <c r="Z174" t="s">
        <v>1949</v>
      </c>
      <c r="AC174" t="s">
        <v>1950</v>
      </c>
      <c r="AD174" t="s">
        <v>2119</v>
      </c>
      <c r="AE174" s="3">
        <v>45720.44027777778</v>
      </c>
      <c r="AF174" t="s">
        <v>871</v>
      </c>
      <c r="AG174" t="s">
        <v>2521</v>
      </c>
      <c r="AH174" t="b">
        <v>0</v>
      </c>
      <c r="AI174">
        <v>6</v>
      </c>
      <c r="AJ174" t="b">
        <f t="shared" si="8"/>
        <v>0</v>
      </c>
      <c r="AK174" t="b">
        <f t="shared" si="9"/>
        <v>0</v>
      </c>
      <c r="AL174" t="b">
        <f t="shared" si="10"/>
        <v>0</v>
      </c>
      <c r="AM174" t="s">
        <v>2638</v>
      </c>
      <c r="AN174">
        <v>13177</v>
      </c>
      <c r="AO174">
        <v>-0.1166</v>
      </c>
      <c r="AP174" cm="1">
        <f t="array" ref="AP174">_xlfn.IFS(AL174, 3, AJ174, 2, AK174, 1, TRUE, 0)</f>
        <v>0</v>
      </c>
      <c r="AQ174">
        <f t="shared" si="11"/>
        <v>0.46768714081064638</v>
      </c>
      <c r="AR174">
        <f>_xlfn.LET(
  _xlpm.P,AN174, _xlpm.R,AO174, _xlpm.n,AI174, _xlpm.Q,AP174,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0.46768714081064638</v>
      </c>
      <c r="AS174" t="s">
        <v>2119</v>
      </c>
      <c r="AT174" t="s">
        <v>2639</v>
      </c>
      <c r="AU174" t="s">
        <v>2808</v>
      </c>
      <c r="AW174" t="s">
        <v>3</v>
      </c>
      <c r="AY174" t="s">
        <v>2</v>
      </c>
      <c r="BA174" t="s">
        <v>4</v>
      </c>
      <c r="BB174" t="s">
        <v>8</v>
      </c>
      <c r="BC174" t="s">
        <v>23</v>
      </c>
      <c r="BD174" t="s">
        <v>28</v>
      </c>
      <c r="BE174" t="s">
        <v>23</v>
      </c>
    </row>
    <row r="175" spans="1:57" x14ac:dyDescent="0.3">
      <c r="A175" t="s">
        <v>121</v>
      </c>
      <c r="B175" t="s">
        <v>374</v>
      </c>
      <c r="E175" t="s">
        <v>608</v>
      </c>
      <c r="G175" t="s">
        <v>675</v>
      </c>
      <c r="H175" t="s">
        <v>872</v>
      </c>
      <c r="I175" t="s">
        <v>1140</v>
      </c>
      <c r="J175" t="s">
        <v>1395</v>
      </c>
      <c r="M175" s="2" t="s">
        <v>1706</v>
      </c>
      <c r="O175" t="s">
        <v>1943</v>
      </c>
      <c r="Q175" t="s">
        <v>4</v>
      </c>
      <c r="R175" t="s">
        <v>1944</v>
      </c>
      <c r="T175">
        <v>19590.080000000002</v>
      </c>
      <c r="U175">
        <v>783603</v>
      </c>
      <c r="V175">
        <v>63</v>
      </c>
      <c r="W175">
        <v>302</v>
      </c>
      <c r="Y175" t="s">
        <v>1948</v>
      </c>
      <c r="Z175" t="s">
        <v>1949</v>
      </c>
      <c r="AC175" t="s">
        <v>1950</v>
      </c>
      <c r="AD175" t="s">
        <v>2120</v>
      </c>
      <c r="AE175" s="3">
        <v>45714.70416666667</v>
      </c>
      <c r="AF175" t="s">
        <v>872</v>
      </c>
      <c r="AG175" t="s">
        <v>2522</v>
      </c>
      <c r="AH175" t="b">
        <v>0</v>
      </c>
      <c r="AI175">
        <v>7</v>
      </c>
      <c r="AJ175" t="b">
        <f t="shared" si="8"/>
        <v>1</v>
      </c>
      <c r="AK175" t="b">
        <f t="shared" si="9"/>
        <v>1</v>
      </c>
      <c r="AL175" t="b">
        <f t="shared" si="10"/>
        <v>1</v>
      </c>
      <c r="AM175" t="s">
        <v>2638</v>
      </c>
      <c r="AN175">
        <v>13177</v>
      </c>
      <c r="AO175">
        <v>-0.1179</v>
      </c>
      <c r="AP175" cm="1">
        <f t="array" ref="AP175">_xlfn.IFS(AL175, 3, AJ175, 2, AK175, 1, TRUE, 0)</f>
        <v>3</v>
      </c>
      <c r="AQ175">
        <f t="shared" si="11"/>
        <v>0.7292677593053547</v>
      </c>
      <c r="AR175">
        <f>_xlfn.LET(
  _xlpm.P,AN175, _xlpm.R,AO175, _xlpm.n,AI175, _xlpm.Q,AP175,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0.7292677593053547</v>
      </c>
      <c r="AS175" t="s">
        <v>2120</v>
      </c>
      <c r="AT175" t="s">
        <v>2639</v>
      </c>
      <c r="AU175" t="s">
        <v>2809</v>
      </c>
      <c r="AW175" t="s">
        <v>4</v>
      </c>
      <c r="AY175" t="s">
        <v>4</v>
      </c>
      <c r="BA175" t="s">
        <v>4</v>
      </c>
      <c r="BB175" t="s">
        <v>8</v>
      </c>
      <c r="BC175" t="s">
        <v>27</v>
      </c>
      <c r="BD175" t="s">
        <v>28</v>
      </c>
      <c r="BE175" t="s">
        <v>23</v>
      </c>
    </row>
    <row r="176" spans="1:57" x14ac:dyDescent="0.3">
      <c r="A176" t="s">
        <v>99</v>
      </c>
      <c r="B176" t="s">
        <v>375</v>
      </c>
      <c r="E176" t="s">
        <v>608</v>
      </c>
      <c r="G176" t="s">
        <v>676</v>
      </c>
      <c r="H176" t="s">
        <v>873</v>
      </c>
      <c r="I176" t="s">
        <v>1002</v>
      </c>
      <c r="J176" t="s">
        <v>1396</v>
      </c>
      <c r="M176" s="2" t="s">
        <v>1707</v>
      </c>
      <c r="O176" t="s">
        <v>1943</v>
      </c>
      <c r="Q176" t="s">
        <v>4</v>
      </c>
      <c r="R176" t="s">
        <v>1944</v>
      </c>
      <c r="T176">
        <v>18375</v>
      </c>
      <c r="U176">
        <v>735000</v>
      </c>
      <c r="V176">
        <v>70</v>
      </c>
      <c r="W176">
        <v>526</v>
      </c>
      <c r="Y176" t="s">
        <v>1948</v>
      </c>
      <c r="Z176" t="s">
        <v>1949</v>
      </c>
      <c r="AC176" t="s">
        <v>1950</v>
      </c>
      <c r="AD176" t="s">
        <v>2121</v>
      </c>
      <c r="AE176" s="3">
        <v>45755</v>
      </c>
      <c r="AF176" t="s">
        <v>873</v>
      </c>
      <c r="AG176" t="s">
        <v>2523</v>
      </c>
      <c r="AH176" t="b">
        <v>0</v>
      </c>
      <c r="AI176">
        <v>5</v>
      </c>
      <c r="AJ176" t="b">
        <f t="shared" si="8"/>
        <v>1</v>
      </c>
      <c r="AK176" t="b">
        <f t="shared" si="9"/>
        <v>1</v>
      </c>
      <c r="AL176" t="b">
        <f t="shared" si="10"/>
        <v>0</v>
      </c>
      <c r="AM176" t="s">
        <v>2638</v>
      </c>
      <c r="AN176">
        <v>651032</v>
      </c>
      <c r="AO176">
        <v>-0.1191</v>
      </c>
      <c r="AP176" cm="1">
        <f t="array" ref="AP176">_xlfn.IFS(AL176, 3, AJ176, 2, AK176, 1, TRUE, 0)</f>
        <v>2</v>
      </c>
      <c r="AQ176">
        <f t="shared" si="11"/>
        <v>0.52683582682574315</v>
      </c>
      <c r="AR176">
        <f>_xlfn.LET(
  _xlpm.P,AN176, _xlpm.R,AO176, _xlpm.n,AI176, _xlpm.Q,AP176,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0.52683582682574315</v>
      </c>
      <c r="AS176" t="s">
        <v>2121</v>
      </c>
      <c r="AT176" t="s">
        <v>2639</v>
      </c>
      <c r="AU176" t="s">
        <v>2810</v>
      </c>
      <c r="AW176" t="s">
        <v>4</v>
      </c>
      <c r="AY176" t="s">
        <v>3</v>
      </c>
      <c r="BA176" t="s">
        <v>4</v>
      </c>
      <c r="BB176" t="s">
        <v>9</v>
      </c>
      <c r="BC176" t="s">
        <v>30</v>
      </c>
      <c r="BD176" t="s">
        <v>25</v>
      </c>
      <c r="BE176" t="s">
        <v>30</v>
      </c>
    </row>
    <row r="177" spans="1:57" x14ac:dyDescent="0.3">
      <c r="A177" t="s">
        <v>126</v>
      </c>
      <c r="B177" t="s">
        <v>376</v>
      </c>
      <c r="E177" t="s">
        <v>608</v>
      </c>
      <c r="G177" t="s">
        <v>676</v>
      </c>
      <c r="H177" t="s">
        <v>874</v>
      </c>
      <c r="I177" t="s">
        <v>1141</v>
      </c>
      <c r="J177" t="s">
        <v>1397</v>
      </c>
      <c r="M177" s="2" t="s">
        <v>1708</v>
      </c>
      <c r="O177" t="s">
        <v>1943</v>
      </c>
      <c r="Q177" t="s">
        <v>2</v>
      </c>
      <c r="R177" t="s">
        <v>1944</v>
      </c>
      <c r="T177">
        <v>18375</v>
      </c>
      <c r="U177">
        <v>735000</v>
      </c>
      <c r="V177">
        <v>70</v>
      </c>
      <c r="W177">
        <v>446</v>
      </c>
      <c r="Y177" t="s">
        <v>1948</v>
      </c>
      <c r="Z177" t="s">
        <v>1949</v>
      </c>
      <c r="AC177" t="s">
        <v>1950</v>
      </c>
      <c r="AD177" t="s">
        <v>2122</v>
      </c>
      <c r="AE177" s="3">
        <v>45763</v>
      </c>
      <c r="AF177" t="s">
        <v>2335</v>
      </c>
      <c r="AG177" t="s">
        <v>2524</v>
      </c>
      <c r="AH177" t="b">
        <v>0</v>
      </c>
      <c r="AI177">
        <v>10</v>
      </c>
      <c r="AJ177" t="b">
        <f t="shared" si="8"/>
        <v>0</v>
      </c>
      <c r="AK177" t="b">
        <f t="shared" si="9"/>
        <v>0</v>
      </c>
      <c r="AL177" t="b">
        <f t="shared" si="10"/>
        <v>0</v>
      </c>
      <c r="AM177" t="s">
        <v>2638</v>
      </c>
      <c r="AN177">
        <v>651032</v>
      </c>
      <c r="AO177">
        <v>-0.1203</v>
      </c>
      <c r="AP177" cm="1">
        <f t="array" ref="AP177">_xlfn.IFS(AL177, 3, AJ177, 2, AK177, 1, TRUE, 0)</f>
        <v>0</v>
      </c>
      <c r="AQ177">
        <f t="shared" si="11"/>
        <v>0.45301535782913893</v>
      </c>
      <c r="AR177">
        <f>_xlfn.LET(
  _xlpm.P,AN177, _xlpm.R,AO177, _xlpm.n,AI177, _xlpm.Q,AP177,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0.45301535782913893</v>
      </c>
      <c r="AS177" t="s">
        <v>2122</v>
      </c>
      <c r="AT177" t="s">
        <v>2639</v>
      </c>
      <c r="AU177" t="s">
        <v>2811</v>
      </c>
      <c r="AW177" t="s">
        <v>3</v>
      </c>
      <c r="AY177" t="s">
        <v>2</v>
      </c>
      <c r="BA177" t="s">
        <v>2</v>
      </c>
      <c r="BB177" t="s">
        <v>8</v>
      </c>
      <c r="BC177" t="s">
        <v>30</v>
      </c>
      <c r="BD177" t="s">
        <v>28</v>
      </c>
      <c r="BE177" t="s">
        <v>23</v>
      </c>
    </row>
    <row r="178" spans="1:57" x14ac:dyDescent="0.3">
      <c r="A178" t="s">
        <v>100</v>
      </c>
      <c r="B178" t="s">
        <v>377</v>
      </c>
      <c r="E178" t="s">
        <v>608</v>
      </c>
      <c r="F178" t="s">
        <v>612</v>
      </c>
      <c r="G178" t="s">
        <v>676</v>
      </c>
      <c r="H178" t="s">
        <v>875</v>
      </c>
      <c r="I178" t="s">
        <v>1023</v>
      </c>
      <c r="J178" t="s">
        <v>1304</v>
      </c>
      <c r="M178" s="2" t="s">
        <v>1709</v>
      </c>
      <c r="O178" t="s">
        <v>1943</v>
      </c>
      <c r="Q178" t="s">
        <v>2</v>
      </c>
      <c r="R178" t="s">
        <v>1944</v>
      </c>
      <c r="T178">
        <v>18375</v>
      </c>
      <c r="U178">
        <v>735000</v>
      </c>
      <c r="V178">
        <v>70</v>
      </c>
      <c r="W178">
        <v>387</v>
      </c>
      <c r="Y178" t="s">
        <v>1948</v>
      </c>
      <c r="Z178" t="s">
        <v>1949</v>
      </c>
      <c r="AC178" t="s">
        <v>1950</v>
      </c>
      <c r="AD178" t="s">
        <v>2123</v>
      </c>
      <c r="AE178" s="3">
        <v>45757</v>
      </c>
      <c r="AF178" t="s">
        <v>875</v>
      </c>
      <c r="AG178" t="s">
        <v>2525</v>
      </c>
      <c r="AH178" t="b">
        <v>0</v>
      </c>
      <c r="AI178">
        <v>6</v>
      </c>
      <c r="AJ178" t="b">
        <f t="shared" si="8"/>
        <v>0</v>
      </c>
      <c r="AK178" t="b">
        <f t="shared" si="9"/>
        <v>0</v>
      </c>
      <c r="AL178" t="b">
        <f t="shared" si="10"/>
        <v>0</v>
      </c>
      <c r="AM178" t="s">
        <v>2638</v>
      </c>
      <c r="AN178">
        <v>651032</v>
      </c>
      <c r="AO178">
        <v>-0.1216</v>
      </c>
      <c r="AP178" cm="1">
        <f t="array" ref="AP178">_xlfn.IFS(AL178, 3, AJ178, 2, AK178, 1, TRUE, 0)</f>
        <v>0</v>
      </c>
      <c r="AQ178">
        <f t="shared" si="11"/>
        <v>0.41571787333734267</v>
      </c>
      <c r="AR178">
        <f>_xlfn.LET(
  _xlpm.P,AN178, _xlpm.R,AO178, _xlpm.n,AI178, _xlpm.Q,AP178,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0.41571787333734267</v>
      </c>
      <c r="AS178" t="s">
        <v>2123</v>
      </c>
      <c r="AT178" t="s">
        <v>2639</v>
      </c>
      <c r="AU178" t="s">
        <v>2812</v>
      </c>
      <c r="AW178" t="s">
        <v>2</v>
      </c>
      <c r="AY178" t="s">
        <v>4</v>
      </c>
      <c r="BA178" t="s">
        <v>2</v>
      </c>
      <c r="BB178" t="s">
        <v>8</v>
      </c>
      <c r="BC178" t="s">
        <v>28</v>
      </c>
      <c r="BD178" t="s">
        <v>23</v>
      </c>
      <c r="BE178" t="s">
        <v>30</v>
      </c>
    </row>
    <row r="179" spans="1:57" x14ac:dyDescent="0.3">
      <c r="A179" t="s">
        <v>89</v>
      </c>
      <c r="B179" t="s">
        <v>378</v>
      </c>
      <c r="E179" t="s">
        <v>608</v>
      </c>
      <c r="G179" t="s">
        <v>676</v>
      </c>
      <c r="H179" t="s">
        <v>876</v>
      </c>
      <c r="I179" t="s">
        <v>1142</v>
      </c>
      <c r="J179" t="s">
        <v>1398</v>
      </c>
      <c r="M179" s="2" t="s">
        <v>1710</v>
      </c>
      <c r="O179" t="s">
        <v>1943</v>
      </c>
      <c r="Q179" t="s">
        <v>4</v>
      </c>
      <c r="R179" t="s">
        <v>1944</v>
      </c>
      <c r="T179">
        <v>18375</v>
      </c>
      <c r="U179">
        <v>735000</v>
      </c>
      <c r="V179">
        <v>70</v>
      </c>
      <c r="W179">
        <v>227</v>
      </c>
      <c r="Y179" t="s">
        <v>1948</v>
      </c>
      <c r="Z179" t="s">
        <v>1949</v>
      </c>
      <c r="AC179" t="s">
        <v>1950</v>
      </c>
      <c r="AD179" t="s">
        <v>2124</v>
      </c>
      <c r="AE179" s="3">
        <v>45747</v>
      </c>
      <c r="AF179" t="s">
        <v>876</v>
      </c>
      <c r="AG179" t="s">
        <v>2526</v>
      </c>
      <c r="AH179" t="b">
        <v>0</v>
      </c>
      <c r="AI179">
        <v>6</v>
      </c>
      <c r="AJ179" t="b">
        <f t="shared" si="8"/>
        <v>1</v>
      </c>
      <c r="AK179" t="b">
        <f t="shared" si="9"/>
        <v>1</v>
      </c>
      <c r="AL179" t="b">
        <f t="shared" si="10"/>
        <v>1</v>
      </c>
      <c r="AM179" t="s">
        <v>2638</v>
      </c>
      <c r="AN179">
        <v>651032</v>
      </c>
      <c r="AO179">
        <v>-0.12280000000000001</v>
      </c>
      <c r="AP179" cm="1">
        <f t="array" ref="AP179">_xlfn.IFS(AL179, 3, AJ179, 2, AK179, 1, TRUE, 0)</f>
        <v>3</v>
      </c>
      <c r="AQ179">
        <f t="shared" si="11"/>
        <v>0.66594864256811193</v>
      </c>
      <c r="AR179">
        <f>_xlfn.LET(
  _xlpm.P,AN179, _xlpm.R,AO179, _xlpm.n,AI179, _xlpm.Q,AP179,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0.66594864256811193</v>
      </c>
      <c r="AS179" t="s">
        <v>2124</v>
      </c>
      <c r="AT179" t="s">
        <v>2639</v>
      </c>
      <c r="AU179" t="s">
        <v>2813</v>
      </c>
      <c r="AW179" t="s">
        <v>4</v>
      </c>
      <c r="AY179" t="s">
        <v>4</v>
      </c>
      <c r="BA179" t="s">
        <v>4</v>
      </c>
      <c r="BB179" t="s">
        <v>11</v>
      </c>
      <c r="BC179" t="s">
        <v>24</v>
      </c>
      <c r="BD179" t="s">
        <v>24</v>
      </c>
      <c r="BE179" t="s">
        <v>25</v>
      </c>
    </row>
    <row r="180" spans="1:57" x14ac:dyDescent="0.3">
      <c r="A180" t="s">
        <v>95</v>
      </c>
      <c r="B180" t="s">
        <v>379</v>
      </c>
      <c r="E180" t="s">
        <v>608</v>
      </c>
      <c r="G180" t="s">
        <v>676</v>
      </c>
      <c r="H180" t="s">
        <v>877</v>
      </c>
      <c r="I180" t="s">
        <v>1143</v>
      </c>
      <c r="J180" t="s">
        <v>1399</v>
      </c>
      <c r="M180" s="2" t="s">
        <v>1711</v>
      </c>
      <c r="O180" t="s">
        <v>1943</v>
      </c>
      <c r="Q180" t="s">
        <v>4</v>
      </c>
      <c r="R180" t="s">
        <v>1944</v>
      </c>
      <c r="T180">
        <v>18375</v>
      </c>
      <c r="U180">
        <v>735000</v>
      </c>
      <c r="V180">
        <v>70</v>
      </c>
      <c r="W180">
        <v>423</v>
      </c>
      <c r="Y180" t="s">
        <v>1948</v>
      </c>
      <c r="Z180" t="s">
        <v>1949</v>
      </c>
      <c r="AC180" t="s">
        <v>1950</v>
      </c>
      <c r="AD180" t="s">
        <v>2125</v>
      </c>
      <c r="AE180" s="3">
        <v>45723</v>
      </c>
      <c r="AF180" t="s">
        <v>877</v>
      </c>
      <c r="AG180" t="s">
        <v>2527</v>
      </c>
      <c r="AH180" t="b">
        <v>0</v>
      </c>
      <c r="AI180">
        <v>6</v>
      </c>
      <c r="AJ180" t="b">
        <f t="shared" si="8"/>
        <v>1</v>
      </c>
      <c r="AK180" t="b">
        <f t="shared" si="9"/>
        <v>1</v>
      </c>
      <c r="AL180" t="b">
        <f t="shared" si="10"/>
        <v>1</v>
      </c>
      <c r="AM180" t="s">
        <v>2638</v>
      </c>
      <c r="AN180">
        <v>651032</v>
      </c>
      <c r="AO180">
        <v>-0.124</v>
      </c>
      <c r="AP180" cm="1">
        <f t="array" ref="AP180">_xlfn.IFS(AL180, 3, AJ180, 2, AK180, 1, TRUE, 0)</f>
        <v>3</v>
      </c>
      <c r="AQ180">
        <f t="shared" si="11"/>
        <v>0.66617941179888107</v>
      </c>
      <c r="AR180">
        <f>_xlfn.LET(
  _xlpm.P,AN180, _xlpm.R,AO180, _xlpm.n,AI180, _xlpm.Q,AP180,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0.66617941179888107</v>
      </c>
      <c r="AS180" t="s">
        <v>2125</v>
      </c>
      <c r="AT180" t="s">
        <v>2639</v>
      </c>
      <c r="AU180" t="s">
        <v>2814</v>
      </c>
      <c r="AW180" t="s">
        <v>4</v>
      </c>
      <c r="AY180" t="s">
        <v>4</v>
      </c>
      <c r="BA180" t="s">
        <v>4</v>
      </c>
      <c r="BB180" t="s">
        <v>11</v>
      </c>
      <c r="BC180" t="s">
        <v>24</v>
      </c>
      <c r="BD180" t="s">
        <v>25</v>
      </c>
      <c r="BE180" t="s">
        <v>24</v>
      </c>
    </row>
    <row r="181" spans="1:57" x14ac:dyDescent="0.3">
      <c r="A181" t="s">
        <v>164</v>
      </c>
      <c r="B181" t="s">
        <v>380</v>
      </c>
      <c r="E181" t="s">
        <v>608</v>
      </c>
      <c r="G181" t="s">
        <v>676</v>
      </c>
      <c r="H181" t="s">
        <v>878</v>
      </c>
      <c r="I181" t="s">
        <v>1144</v>
      </c>
      <c r="J181" t="s">
        <v>1400</v>
      </c>
      <c r="M181" s="2" t="s">
        <v>1712</v>
      </c>
      <c r="O181" t="s">
        <v>1943</v>
      </c>
      <c r="Q181" t="s">
        <v>2</v>
      </c>
      <c r="R181" t="s">
        <v>1944</v>
      </c>
      <c r="T181">
        <v>18375</v>
      </c>
      <c r="U181">
        <v>735000</v>
      </c>
      <c r="V181">
        <v>70</v>
      </c>
      <c r="W181">
        <v>740</v>
      </c>
      <c r="Y181" t="s">
        <v>1948</v>
      </c>
      <c r="Z181" t="s">
        <v>1949</v>
      </c>
      <c r="AC181" t="s">
        <v>1950</v>
      </c>
      <c r="AD181" t="s">
        <v>2126</v>
      </c>
      <c r="AE181" s="3">
        <v>45846</v>
      </c>
      <c r="AF181" t="s">
        <v>2336</v>
      </c>
      <c r="AG181" t="s">
        <v>2528</v>
      </c>
      <c r="AH181" t="b">
        <v>0</v>
      </c>
      <c r="AI181">
        <v>24</v>
      </c>
      <c r="AJ181" t="b">
        <f t="shared" si="8"/>
        <v>1</v>
      </c>
      <c r="AK181" t="b">
        <f t="shared" si="9"/>
        <v>1</v>
      </c>
      <c r="AL181" t="b">
        <f t="shared" si="10"/>
        <v>0</v>
      </c>
      <c r="AM181" t="s">
        <v>2638</v>
      </c>
      <c r="AN181">
        <v>651032</v>
      </c>
      <c r="AO181">
        <v>-0.12520000000000001</v>
      </c>
      <c r="AP181" cm="1">
        <f t="array" ref="AP181">_xlfn.IFS(AL181, 3, AJ181, 2, AK181, 1, TRUE, 0)</f>
        <v>2</v>
      </c>
      <c r="AQ181">
        <f t="shared" si="11"/>
        <v>0.64330770457490338</v>
      </c>
      <c r="AR181">
        <f>_xlfn.LET(
  _xlpm.P,AN181, _xlpm.R,AO181, _xlpm.n,AI181, _xlpm.Q,AP181,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0.64330770457490338</v>
      </c>
      <c r="AS181" t="s">
        <v>2126</v>
      </c>
      <c r="AT181" t="s">
        <v>2639</v>
      </c>
      <c r="AU181" t="s">
        <v>2815</v>
      </c>
      <c r="AW181" t="s">
        <v>2</v>
      </c>
      <c r="AY181" t="s">
        <v>3</v>
      </c>
      <c r="BA181" t="s">
        <v>4</v>
      </c>
      <c r="BB181" t="s">
        <v>10</v>
      </c>
      <c r="BC181" t="s">
        <v>26</v>
      </c>
      <c r="BD181" t="s">
        <v>26</v>
      </c>
      <c r="BE181" t="s">
        <v>25</v>
      </c>
    </row>
    <row r="182" spans="1:57" x14ac:dyDescent="0.3">
      <c r="A182" t="s">
        <v>103</v>
      </c>
      <c r="B182" t="s">
        <v>381</v>
      </c>
      <c r="E182" t="s">
        <v>608</v>
      </c>
      <c r="G182" t="s">
        <v>676</v>
      </c>
      <c r="H182" t="s">
        <v>879</v>
      </c>
      <c r="I182" t="s">
        <v>1026</v>
      </c>
      <c r="J182" t="s">
        <v>1401</v>
      </c>
      <c r="M182" s="2" t="s">
        <v>1713</v>
      </c>
      <c r="O182" t="s">
        <v>1943</v>
      </c>
      <c r="Q182" t="s">
        <v>4</v>
      </c>
      <c r="R182" t="s">
        <v>1944</v>
      </c>
      <c r="T182">
        <v>18375</v>
      </c>
      <c r="U182">
        <v>735000</v>
      </c>
      <c r="V182">
        <v>70</v>
      </c>
      <c r="W182">
        <v>307</v>
      </c>
      <c r="Y182" t="s">
        <v>1948</v>
      </c>
      <c r="Z182" t="s">
        <v>1949</v>
      </c>
      <c r="AC182" t="s">
        <v>1950</v>
      </c>
      <c r="AD182" t="s">
        <v>2127</v>
      </c>
      <c r="AE182" s="3">
        <v>45786</v>
      </c>
      <c r="AF182" t="s">
        <v>2337</v>
      </c>
      <c r="AG182" t="s">
        <v>2529</v>
      </c>
      <c r="AH182" t="b">
        <v>0</v>
      </c>
      <c r="AI182">
        <v>3</v>
      </c>
      <c r="AJ182" t="b">
        <f t="shared" si="8"/>
        <v>1</v>
      </c>
      <c r="AK182" t="b">
        <f t="shared" si="9"/>
        <v>1</v>
      </c>
      <c r="AL182" t="b">
        <f t="shared" si="10"/>
        <v>0</v>
      </c>
      <c r="AM182" t="s">
        <v>2638</v>
      </c>
      <c r="AN182">
        <v>651032</v>
      </c>
      <c r="AO182">
        <v>-0.12640000000000001</v>
      </c>
      <c r="AP182" cm="1">
        <f t="array" ref="AP182">_xlfn.IFS(AL182, 3, AJ182, 2, AK182, 1, TRUE, 0)</f>
        <v>2</v>
      </c>
      <c r="AQ182">
        <f t="shared" si="11"/>
        <v>0.49069218848779306</v>
      </c>
      <c r="AR182">
        <f>_xlfn.LET(
  _xlpm.P,AN182, _xlpm.R,AO182, _xlpm.n,AI182, _xlpm.Q,AP182,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0.49069218848779306</v>
      </c>
      <c r="AS182" t="s">
        <v>2127</v>
      </c>
      <c r="AT182" t="s">
        <v>2639</v>
      </c>
      <c r="AU182" t="s">
        <v>2816</v>
      </c>
      <c r="AW182" t="s">
        <v>2</v>
      </c>
      <c r="AY182" t="s">
        <v>4</v>
      </c>
      <c r="BA182" t="s">
        <v>4</v>
      </c>
      <c r="BB182" t="s">
        <v>10</v>
      </c>
      <c r="BC182" t="s">
        <v>26</v>
      </c>
      <c r="BD182" t="s">
        <v>26</v>
      </c>
      <c r="BE182" t="s">
        <v>29</v>
      </c>
    </row>
    <row r="183" spans="1:57" x14ac:dyDescent="0.3">
      <c r="A183" t="s">
        <v>90</v>
      </c>
      <c r="B183" t="s">
        <v>382</v>
      </c>
      <c r="E183" t="s">
        <v>608</v>
      </c>
      <c r="G183" t="s">
        <v>676</v>
      </c>
      <c r="H183" t="s">
        <v>880</v>
      </c>
      <c r="I183" t="s">
        <v>1145</v>
      </c>
      <c r="J183" t="s">
        <v>1402</v>
      </c>
      <c r="M183" s="2" t="s">
        <v>1714</v>
      </c>
      <c r="O183" t="s">
        <v>1943</v>
      </c>
      <c r="Q183" t="s">
        <v>3</v>
      </c>
      <c r="R183" t="s">
        <v>1944</v>
      </c>
      <c r="T183">
        <v>18375</v>
      </c>
      <c r="U183">
        <v>735000</v>
      </c>
      <c r="V183">
        <v>70</v>
      </c>
      <c r="W183">
        <v>262</v>
      </c>
      <c r="Y183" t="s">
        <v>1948</v>
      </c>
      <c r="Z183" t="s">
        <v>1949</v>
      </c>
      <c r="AC183" t="s">
        <v>1950</v>
      </c>
      <c r="AD183" t="s">
        <v>2128</v>
      </c>
      <c r="AE183" s="3">
        <v>45779</v>
      </c>
      <c r="AF183" t="s">
        <v>2338</v>
      </c>
      <c r="AG183" t="s">
        <v>2530</v>
      </c>
      <c r="AH183" t="b">
        <v>0</v>
      </c>
      <c r="AI183">
        <v>3</v>
      </c>
      <c r="AJ183" t="b">
        <f t="shared" si="8"/>
        <v>1</v>
      </c>
      <c r="AK183" t="b">
        <f t="shared" si="9"/>
        <v>1</v>
      </c>
      <c r="AL183" t="b">
        <f t="shared" si="10"/>
        <v>0</v>
      </c>
      <c r="AM183" t="s">
        <v>2638</v>
      </c>
      <c r="AN183">
        <v>11378</v>
      </c>
      <c r="AO183">
        <v>-0.12759999999999999</v>
      </c>
      <c r="AP183" cm="1">
        <f t="array" ref="AP183">_xlfn.IFS(AL183, 3, AJ183, 2, AK183, 1, TRUE, 0)</f>
        <v>2</v>
      </c>
      <c r="AQ183">
        <f t="shared" si="11"/>
        <v>0.54584597041920024</v>
      </c>
      <c r="AR183">
        <f>_xlfn.LET(
  _xlpm.P,AN183, _xlpm.R,AO183, _xlpm.n,AI183, _xlpm.Q,AP183,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0.54584597041920024</v>
      </c>
      <c r="AS183" t="s">
        <v>2128</v>
      </c>
      <c r="AT183" t="s">
        <v>2639</v>
      </c>
      <c r="AU183" t="s">
        <v>2817</v>
      </c>
      <c r="AW183" t="s">
        <v>4</v>
      </c>
      <c r="AY183" t="s">
        <v>2</v>
      </c>
      <c r="BA183" t="s">
        <v>4</v>
      </c>
      <c r="BB183" t="s">
        <v>12</v>
      </c>
      <c r="BC183" t="s">
        <v>24</v>
      </c>
      <c r="BD183" t="s">
        <v>29</v>
      </c>
      <c r="BE183" t="s">
        <v>26</v>
      </c>
    </row>
    <row r="184" spans="1:57" x14ac:dyDescent="0.3">
      <c r="A184" t="s">
        <v>94</v>
      </c>
      <c r="B184" t="s">
        <v>383</v>
      </c>
      <c r="E184" t="s">
        <v>608</v>
      </c>
      <c r="G184" t="s">
        <v>676</v>
      </c>
      <c r="H184" t="s">
        <v>881</v>
      </c>
      <c r="I184" t="s">
        <v>1146</v>
      </c>
      <c r="J184" t="s">
        <v>1403</v>
      </c>
      <c r="M184" s="2" t="s">
        <v>1715</v>
      </c>
      <c r="O184" t="s">
        <v>1943</v>
      </c>
      <c r="Q184" t="s">
        <v>4</v>
      </c>
      <c r="R184" t="s">
        <v>1944</v>
      </c>
      <c r="T184">
        <v>18375</v>
      </c>
      <c r="U184">
        <v>735000</v>
      </c>
      <c r="V184">
        <v>70</v>
      </c>
      <c r="W184">
        <v>181</v>
      </c>
      <c r="Y184" t="s">
        <v>1948</v>
      </c>
      <c r="Z184" t="s">
        <v>1949</v>
      </c>
      <c r="AC184" t="s">
        <v>1950</v>
      </c>
      <c r="AD184" t="s">
        <v>2129</v>
      </c>
      <c r="AE184" s="3">
        <v>45782</v>
      </c>
      <c r="AF184" t="s">
        <v>881</v>
      </c>
      <c r="AG184" t="s">
        <v>2531</v>
      </c>
      <c r="AH184" t="b">
        <v>0</v>
      </c>
      <c r="AI184">
        <v>7</v>
      </c>
      <c r="AJ184" t="b">
        <f t="shared" si="8"/>
        <v>1</v>
      </c>
      <c r="AK184" t="b">
        <f t="shared" si="9"/>
        <v>1</v>
      </c>
      <c r="AL184" t="b">
        <f t="shared" si="10"/>
        <v>0</v>
      </c>
      <c r="AM184" t="s">
        <v>2638</v>
      </c>
      <c r="AN184">
        <v>11378</v>
      </c>
      <c r="AO184">
        <v>-0.1288</v>
      </c>
      <c r="AP184" cm="1">
        <f t="array" ref="AP184">_xlfn.IFS(AL184, 3, AJ184, 2, AK184, 1, TRUE, 0)</f>
        <v>2</v>
      </c>
      <c r="AQ184">
        <f t="shared" si="11"/>
        <v>0.60835611991730421</v>
      </c>
      <c r="AR184">
        <f>_xlfn.LET(
  _xlpm.P,AN184, _xlpm.R,AO184, _xlpm.n,AI184, _xlpm.Q,AP184,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0.60835611991730421</v>
      </c>
      <c r="AS184" t="s">
        <v>2129</v>
      </c>
      <c r="AT184" t="s">
        <v>2639</v>
      </c>
      <c r="AU184" t="s">
        <v>2818</v>
      </c>
      <c r="AW184" t="s">
        <v>4</v>
      </c>
      <c r="AY184" t="s">
        <v>4</v>
      </c>
      <c r="BA184" t="s">
        <v>3</v>
      </c>
      <c r="BB184" t="s">
        <v>11</v>
      </c>
      <c r="BC184" t="s">
        <v>24</v>
      </c>
      <c r="BD184" t="s">
        <v>25</v>
      </c>
      <c r="BE184" t="s">
        <v>24</v>
      </c>
    </row>
    <row r="185" spans="1:57" x14ac:dyDescent="0.3">
      <c r="A185" t="s">
        <v>95</v>
      </c>
      <c r="B185" t="s">
        <v>384</v>
      </c>
      <c r="E185" t="s">
        <v>608</v>
      </c>
      <c r="G185" t="s">
        <v>676</v>
      </c>
      <c r="H185" t="s">
        <v>877</v>
      </c>
      <c r="I185" t="s">
        <v>1147</v>
      </c>
      <c r="J185" t="s">
        <v>1285</v>
      </c>
      <c r="M185" s="2" t="s">
        <v>1716</v>
      </c>
      <c r="O185" t="s">
        <v>1943</v>
      </c>
      <c r="Q185" t="s">
        <v>4</v>
      </c>
      <c r="R185" t="s">
        <v>1944</v>
      </c>
      <c r="T185">
        <v>18375</v>
      </c>
      <c r="U185">
        <v>735000</v>
      </c>
      <c r="V185">
        <v>70</v>
      </c>
      <c r="W185">
        <v>419</v>
      </c>
      <c r="Y185" t="s">
        <v>1948</v>
      </c>
      <c r="Z185" t="s">
        <v>1949</v>
      </c>
      <c r="AC185" t="s">
        <v>1950</v>
      </c>
      <c r="AD185" t="s">
        <v>2125</v>
      </c>
      <c r="AE185" s="3">
        <v>45723</v>
      </c>
      <c r="AF185" t="s">
        <v>877</v>
      </c>
      <c r="AG185" t="s">
        <v>2527</v>
      </c>
      <c r="AH185" t="b">
        <v>0</v>
      </c>
      <c r="AI185">
        <v>6</v>
      </c>
      <c r="AJ185" t="b">
        <f t="shared" si="8"/>
        <v>1</v>
      </c>
      <c r="AK185" t="b">
        <f t="shared" si="9"/>
        <v>1</v>
      </c>
      <c r="AL185" t="b">
        <f t="shared" si="10"/>
        <v>1</v>
      </c>
      <c r="AM185" t="s">
        <v>2638</v>
      </c>
      <c r="AN185">
        <v>11378</v>
      </c>
      <c r="AO185">
        <v>-0.13</v>
      </c>
      <c r="AP185" cm="1">
        <f t="array" ref="AP185">_xlfn.IFS(AL185, 3, AJ185, 2, AK185, 1, TRUE, 0)</f>
        <v>3</v>
      </c>
      <c r="AQ185">
        <f t="shared" si="11"/>
        <v>0.72225627065336517</v>
      </c>
      <c r="AR185">
        <f>_xlfn.LET(
  _xlpm.P,AN185, _xlpm.R,AO185, _xlpm.n,AI185, _xlpm.Q,AP185,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0.72225627065336517</v>
      </c>
      <c r="AS185" t="s">
        <v>2125</v>
      </c>
      <c r="AT185" t="s">
        <v>2639</v>
      </c>
      <c r="AU185" t="s">
        <v>2814</v>
      </c>
      <c r="AW185" t="s">
        <v>4</v>
      </c>
      <c r="AY185" t="s">
        <v>4</v>
      </c>
      <c r="BA185" t="s">
        <v>4</v>
      </c>
      <c r="BB185" t="s">
        <v>11</v>
      </c>
      <c r="BC185" t="s">
        <v>24</v>
      </c>
      <c r="BD185" t="s">
        <v>25</v>
      </c>
      <c r="BE185" t="s">
        <v>24</v>
      </c>
    </row>
    <row r="186" spans="1:57" x14ac:dyDescent="0.3">
      <c r="A186" t="s">
        <v>132</v>
      </c>
      <c r="B186" t="s">
        <v>385</v>
      </c>
      <c r="E186" t="s">
        <v>608</v>
      </c>
      <c r="G186" t="s">
        <v>676</v>
      </c>
      <c r="H186" t="s">
        <v>882</v>
      </c>
      <c r="I186" t="s">
        <v>1062</v>
      </c>
      <c r="J186" t="s">
        <v>1404</v>
      </c>
      <c r="M186" s="2" t="s">
        <v>1717</v>
      </c>
      <c r="O186" t="s">
        <v>1943</v>
      </c>
      <c r="Q186" t="s">
        <v>4</v>
      </c>
      <c r="R186" t="s">
        <v>1944</v>
      </c>
      <c r="T186">
        <v>18375</v>
      </c>
      <c r="U186">
        <v>735000</v>
      </c>
      <c r="V186">
        <v>70</v>
      </c>
      <c r="W186">
        <v>609</v>
      </c>
      <c r="Y186" t="s">
        <v>1948</v>
      </c>
      <c r="Z186" t="s">
        <v>1949</v>
      </c>
      <c r="AC186" t="s">
        <v>1950</v>
      </c>
      <c r="AD186" t="s">
        <v>2130</v>
      </c>
      <c r="AE186" s="3">
        <v>45730</v>
      </c>
      <c r="AF186" t="s">
        <v>2339</v>
      </c>
      <c r="AG186" t="s">
        <v>2532</v>
      </c>
      <c r="AH186" t="b">
        <v>0</v>
      </c>
      <c r="AI186">
        <v>7</v>
      </c>
      <c r="AJ186" t="b">
        <f t="shared" si="8"/>
        <v>1</v>
      </c>
      <c r="AK186" t="b">
        <f t="shared" si="9"/>
        <v>1</v>
      </c>
      <c r="AL186" t="b">
        <f t="shared" si="10"/>
        <v>0</v>
      </c>
      <c r="AM186" t="s">
        <v>2638</v>
      </c>
      <c r="AN186">
        <v>651032</v>
      </c>
      <c r="AO186">
        <v>-0.13109999999999999</v>
      </c>
      <c r="AP186" cm="1">
        <f t="array" ref="AP186">_xlfn.IFS(AL186, 3, AJ186, 2, AK186, 1, TRUE, 0)</f>
        <v>2</v>
      </c>
      <c r="AQ186">
        <f t="shared" si="11"/>
        <v>0.55387541490897396</v>
      </c>
      <c r="AR186">
        <f>_xlfn.LET(
  _xlpm.P,AN186, _xlpm.R,AO186, _xlpm.n,AI186, _xlpm.Q,AP186,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0.55387541490897396</v>
      </c>
      <c r="AS186" t="s">
        <v>2130</v>
      </c>
      <c r="AT186" t="s">
        <v>2639</v>
      </c>
      <c r="AU186" t="s">
        <v>2715</v>
      </c>
      <c r="AW186" t="s">
        <v>2</v>
      </c>
      <c r="AY186" t="s">
        <v>3</v>
      </c>
      <c r="BA186" t="s">
        <v>4</v>
      </c>
      <c r="BB186" t="s">
        <v>10</v>
      </c>
      <c r="BC186" t="s">
        <v>26</v>
      </c>
      <c r="BD186" t="s">
        <v>26</v>
      </c>
      <c r="BE186" t="s">
        <v>24</v>
      </c>
    </row>
    <row r="187" spans="1:57" x14ac:dyDescent="0.3">
      <c r="A187" t="s">
        <v>164</v>
      </c>
      <c r="B187" t="s">
        <v>386</v>
      </c>
      <c r="E187" t="s">
        <v>608</v>
      </c>
      <c r="G187" t="s">
        <v>676</v>
      </c>
      <c r="H187" t="s">
        <v>878</v>
      </c>
      <c r="I187" t="s">
        <v>1144</v>
      </c>
      <c r="J187" t="s">
        <v>1405</v>
      </c>
      <c r="M187" s="2" t="s">
        <v>1718</v>
      </c>
      <c r="O187" t="s">
        <v>1943</v>
      </c>
      <c r="Q187" t="s">
        <v>2</v>
      </c>
      <c r="R187" t="s">
        <v>1944</v>
      </c>
      <c r="T187">
        <v>18375</v>
      </c>
      <c r="U187">
        <v>735000</v>
      </c>
      <c r="V187">
        <v>70</v>
      </c>
      <c r="W187">
        <v>775</v>
      </c>
      <c r="Y187" t="s">
        <v>1948</v>
      </c>
      <c r="Z187" t="s">
        <v>1949</v>
      </c>
      <c r="AC187" t="s">
        <v>1950</v>
      </c>
      <c r="AD187" t="s">
        <v>2126</v>
      </c>
      <c r="AE187" s="3">
        <v>45846</v>
      </c>
      <c r="AF187" t="s">
        <v>2336</v>
      </c>
      <c r="AG187" t="s">
        <v>2528</v>
      </c>
      <c r="AH187" t="b">
        <v>0</v>
      </c>
      <c r="AI187">
        <v>5</v>
      </c>
      <c r="AJ187" t="b">
        <f t="shared" si="8"/>
        <v>1</v>
      </c>
      <c r="AK187" t="b">
        <f t="shared" si="9"/>
        <v>1</v>
      </c>
      <c r="AL187" t="b">
        <f t="shared" si="10"/>
        <v>0</v>
      </c>
      <c r="AM187" t="s">
        <v>2638</v>
      </c>
      <c r="AN187">
        <v>11378</v>
      </c>
      <c r="AO187">
        <v>-0.1323</v>
      </c>
      <c r="AP187" cm="1">
        <f t="array" ref="AP187">_xlfn.IFS(AL187, 3, AJ187, 2, AK187, 1, TRUE, 0)</f>
        <v>2</v>
      </c>
      <c r="AQ187">
        <f t="shared" si="11"/>
        <v>0.58429730106484257</v>
      </c>
      <c r="AR187">
        <f>_xlfn.LET(
  _xlpm.P,AN187, _xlpm.R,AO187, _xlpm.n,AI187, _xlpm.Q,AP187,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0.58429730106484257</v>
      </c>
      <c r="AS187" t="s">
        <v>2126</v>
      </c>
      <c r="AT187" t="s">
        <v>2639</v>
      </c>
      <c r="AU187" t="s">
        <v>2815</v>
      </c>
      <c r="AW187" t="s">
        <v>2</v>
      </c>
      <c r="AY187" t="s">
        <v>3</v>
      </c>
      <c r="BA187" t="s">
        <v>4</v>
      </c>
      <c r="BB187" t="s">
        <v>10</v>
      </c>
      <c r="BC187" t="s">
        <v>26</v>
      </c>
      <c r="BD187" t="s">
        <v>26</v>
      </c>
      <c r="BE187" t="s">
        <v>25</v>
      </c>
    </row>
    <row r="188" spans="1:57" x14ac:dyDescent="0.3">
      <c r="A188" t="s">
        <v>96</v>
      </c>
      <c r="B188" t="s">
        <v>387</v>
      </c>
      <c r="E188" t="s">
        <v>608</v>
      </c>
      <c r="G188" t="s">
        <v>676</v>
      </c>
      <c r="H188" t="s">
        <v>883</v>
      </c>
      <c r="I188" t="s">
        <v>1044</v>
      </c>
      <c r="J188" t="s">
        <v>1406</v>
      </c>
      <c r="M188" s="2" t="s">
        <v>1719</v>
      </c>
      <c r="O188" t="s">
        <v>1943</v>
      </c>
      <c r="Q188" t="s">
        <v>4</v>
      </c>
      <c r="R188" t="s">
        <v>1944</v>
      </c>
      <c r="T188">
        <v>18375</v>
      </c>
      <c r="U188">
        <v>735000</v>
      </c>
      <c r="V188">
        <v>70</v>
      </c>
      <c r="W188">
        <v>335</v>
      </c>
      <c r="Y188" t="s">
        <v>1948</v>
      </c>
      <c r="Z188" t="s">
        <v>1949</v>
      </c>
      <c r="AC188" t="s">
        <v>1950</v>
      </c>
      <c r="AD188" t="s">
        <v>2131</v>
      </c>
      <c r="AE188" s="3">
        <v>45853</v>
      </c>
      <c r="AF188" t="s">
        <v>883</v>
      </c>
      <c r="AG188" t="s">
        <v>2533</v>
      </c>
      <c r="AH188" t="b">
        <v>0</v>
      </c>
      <c r="AI188">
        <v>7</v>
      </c>
      <c r="AJ188" t="b">
        <f t="shared" si="8"/>
        <v>1</v>
      </c>
      <c r="AK188" t="b">
        <f t="shared" si="9"/>
        <v>1</v>
      </c>
      <c r="AL188" t="b">
        <f t="shared" si="10"/>
        <v>0</v>
      </c>
      <c r="AM188" t="s">
        <v>2638</v>
      </c>
      <c r="AN188">
        <v>651032</v>
      </c>
      <c r="AO188">
        <v>-0.13350000000000001</v>
      </c>
      <c r="AP188" cm="1">
        <f t="array" ref="AP188">_xlfn.IFS(AL188, 3, AJ188, 2, AK188, 1, TRUE, 0)</f>
        <v>2</v>
      </c>
      <c r="AQ188">
        <f t="shared" si="11"/>
        <v>0.55433695337051248</v>
      </c>
      <c r="AR188">
        <f>_xlfn.LET(
  _xlpm.P,AN188, _xlpm.R,AO188, _xlpm.n,AI188, _xlpm.Q,AP188,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0.55433695337051248</v>
      </c>
      <c r="AS188" t="s">
        <v>2131</v>
      </c>
      <c r="AT188" t="s">
        <v>2639</v>
      </c>
      <c r="AU188" t="s">
        <v>2819</v>
      </c>
      <c r="AW188" t="s">
        <v>2</v>
      </c>
      <c r="AY188" t="s">
        <v>4</v>
      </c>
      <c r="BA188" t="s">
        <v>4</v>
      </c>
      <c r="BB188" t="s">
        <v>10</v>
      </c>
      <c r="BC188" t="s">
        <v>26</v>
      </c>
      <c r="BD188" t="s">
        <v>25</v>
      </c>
      <c r="BE188" t="s">
        <v>26</v>
      </c>
    </row>
    <row r="189" spans="1:57" x14ac:dyDescent="0.3">
      <c r="A189" t="s">
        <v>165</v>
      </c>
      <c r="B189" t="s">
        <v>388</v>
      </c>
      <c r="E189" t="s">
        <v>608</v>
      </c>
      <c r="G189" t="s">
        <v>676</v>
      </c>
      <c r="H189" t="s">
        <v>884</v>
      </c>
      <c r="I189" t="s">
        <v>1148</v>
      </c>
      <c r="J189" t="s">
        <v>1407</v>
      </c>
      <c r="M189" s="2" t="s">
        <v>1720</v>
      </c>
      <c r="O189" t="s">
        <v>1943</v>
      </c>
      <c r="Q189" t="s">
        <v>4</v>
      </c>
      <c r="R189" t="s">
        <v>1944</v>
      </c>
      <c r="T189">
        <v>18375</v>
      </c>
      <c r="U189">
        <v>735000</v>
      </c>
      <c r="V189">
        <v>70</v>
      </c>
      <c r="W189">
        <v>920</v>
      </c>
      <c r="Y189" t="s">
        <v>1948</v>
      </c>
      <c r="Z189" t="s">
        <v>1949</v>
      </c>
      <c r="AC189" t="s">
        <v>1950</v>
      </c>
      <c r="AD189" t="s">
        <v>2132</v>
      </c>
      <c r="AE189" s="3">
        <v>45806</v>
      </c>
      <c r="AF189" t="s">
        <v>884</v>
      </c>
      <c r="AG189" t="s">
        <v>2534</v>
      </c>
      <c r="AH189" t="b">
        <v>0</v>
      </c>
      <c r="AI189">
        <v>7</v>
      </c>
      <c r="AJ189" t="b">
        <f t="shared" si="8"/>
        <v>1</v>
      </c>
      <c r="AK189" t="b">
        <f t="shared" si="9"/>
        <v>1</v>
      </c>
      <c r="AL189" t="b">
        <f t="shared" si="10"/>
        <v>1</v>
      </c>
      <c r="AM189" t="s">
        <v>2638</v>
      </c>
      <c r="AN189">
        <v>651032</v>
      </c>
      <c r="AO189">
        <v>-0.1346</v>
      </c>
      <c r="AP189" cm="1">
        <f t="array" ref="AP189">_xlfn.IFS(AL189, 3, AJ189, 2, AK189, 1, TRUE, 0)</f>
        <v>3</v>
      </c>
      <c r="AQ189">
        <f t="shared" si="11"/>
        <v>0.6795484918320509</v>
      </c>
      <c r="AR189">
        <f>_xlfn.LET(
  _xlpm.P,AN189, _xlpm.R,AO189, _xlpm.n,AI189, _xlpm.Q,AP189,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0.6795484918320509</v>
      </c>
      <c r="AS189" t="s">
        <v>2132</v>
      </c>
      <c r="AT189" t="s">
        <v>2639</v>
      </c>
      <c r="AU189" t="s">
        <v>2820</v>
      </c>
      <c r="AW189" t="s">
        <v>4</v>
      </c>
      <c r="AY189" t="s">
        <v>4</v>
      </c>
      <c r="BA189" t="s">
        <v>4</v>
      </c>
      <c r="BB189" t="s">
        <v>11</v>
      </c>
      <c r="BC189" t="s">
        <v>25</v>
      </c>
      <c r="BD189" t="s">
        <v>29</v>
      </c>
      <c r="BE189" t="s">
        <v>24</v>
      </c>
    </row>
    <row r="190" spans="1:57" x14ac:dyDescent="0.3">
      <c r="A190" t="s">
        <v>92</v>
      </c>
      <c r="B190" t="s">
        <v>389</v>
      </c>
      <c r="E190" t="s">
        <v>608</v>
      </c>
      <c r="F190" t="s">
        <v>614</v>
      </c>
      <c r="G190" t="s">
        <v>676</v>
      </c>
      <c r="H190" t="s">
        <v>885</v>
      </c>
      <c r="I190" t="s">
        <v>1149</v>
      </c>
      <c r="J190" t="s">
        <v>1408</v>
      </c>
      <c r="M190" s="2" t="s">
        <v>1721</v>
      </c>
      <c r="O190" t="s">
        <v>1943</v>
      </c>
      <c r="Q190" t="s">
        <v>4</v>
      </c>
      <c r="R190" t="s">
        <v>1944</v>
      </c>
      <c r="T190">
        <v>18375</v>
      </c>
      <c r="U190">
        <v>735000</v>
      </c>
      <c r="V190">
        <v>70</v>
      </c>
      <c r="W190">
        <v>195</v>
      </c>
      <c r="Y190" t="s">
        <v>1948</v>
      </c>
      <c r="Z190" t="s">
        <v>1949</v>
      </c>
      <c r="AC190" t="s">
        <v>1950</v>
      </c>
      <c r="AD190" t="s">
        <v>2133</v>
      </c>
      <c r="AE190" s="3">
        <v>45734</v>
      </c>
      <c r="AF190" t="s">
        <v>2340</v>
      </c>
      <c r="AG190" t="s">
        <v>2535</v>
      </c>
      <c r="AH190" t="b">
        <v>0</v>
      </c>
      <c r="AI190">
        <v>7</v>
      </c>
      <c r="AJ190" t="b">
        <f t="shared" si="8"/>
        <v>1</v>
      </c>
      <c r="AK190" t="b">
        <f t="shared" si="9"/>
        <v>1</v>
      </c>
      <c r="AL190" t="b">
        <f t="shared" si="10"/>
        <v>1</v>
      </c>
      <c r="AM190" t="s">
        <v>2638</v>
      </c>
      <c r="AN190">
        <v>651032</v>
      </c>
      <c r="AO190">
        <v>-0.1358</v>
      </c>
      <c r="AP190" cm="1">
        <f t="array" ref="AP190">_xlfn.IFS(AL190, 3, AJ190, 2, AK190, 1, TRUE, 0)</f>
        <v>3</v>
      </c>
      <c r="AQ190">
        <f t="shared" si="11"/>
        <v>0.67977926106282016</v>
      </c>
      <c r="AR190">
        <f>_xlfn.LET(
  _xlpm.P,AN190, _xlpm.R,AO190, _xlpm.n,AI190, _xlpm.Q,AP190,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0.67977926106282016</v>
      </c>
      <c r="AS190" t="s">
        <v>2133</v>
      </c>
      <c r="AT190" t="s">
        <v>2639</v>
      </c>
      <c r="AU190" t="s">
        <v>2821</v>
      </c>
      <c r="AW190" t="s">
        <v>4</v>
      </c>
      <c r="AY190" t="s">
        <v>4</v>
      </c>
      <c r="BA190" t="s">
        <v>4</v>
      </c>
      <c r="BB190" t="s">
        <v>11</v>
      </c>
      <c r="BC190" t="s">
        <v>24</v>
      </c>
      <c r="BD190" t="s">
        <v>24</v>
      </c>
      <c r="BE190" t="s">
        <v>29</v>
      </c>
    </row>
    <row r="191" spans="1:57" x14ac:dyDescent="0.3">
      <c r="A191" t="s">
        <v>92</v>
      </c>
      <c r="B191" t="s">
        <v>390</v>
      </c>
      <c r="E191" t="s">
        <v>608</v>
      </c>
      <c r="G191" t="s">
        <v>676</v>
      </c>
      <c r="H191" t="s">
        <v>885</v>
      </c>
      <c r="I191" t="s">
        <v>1150</v>
      </c>
      <c r="J191" t="s">
        <v>1409</v>
      </c>
      <c r="M191" s="2" t="s">
        <v>1722</v>
      </c>
      <c r="O191" t="s">
        <v>1943</v>
      </c>
      <c r="Q191" t="s">
        <v>4</v>
      </c>
      <c r="R191" t="s">
        <v>1944</v>
      </c>
      <c r="T191">
        <v>18375</v>
      </c>
      <c r="U191">
        <v>735000</v>
      </c>
      <c r="V191">
        <v>70</v>
      </c>
      <c r="W191">
        <v>198</v>
      </c>
      <c r="Y191" t="s">
        <v>1948</v>
      </c>
      <c r="Z191" t="s">
        <v>1949</v>
      </c>
      <c r="AC191" t="s">
        <v>1950</v>
      </c>
      <c r="AD191" t="s">
        <v>2133</v>
      </c>
      <c r="AE191" s="3">
        <v>45734</v>
      </c>
      <c r="AF191" t="s">
        <v>2340</v>
      </c>
      <c r="AG191" t="s">
        <v>2535</v>
      </c>
      <c r="AH191" t="b">
        <v>0</v>
      </c>
      <c r="AI191">
        <v>0</v>
      </c>
      <c r="AJ191" t="b">
        <f t="shared" si="8"/>
        <v>1</v>
      </c>
      <c r="AK191" t="b">
        <f t="shared" si="9"/>
        <v>1</v>
      </c>
      <c r="AL191" t="b">
        <f t="shared" si="10"/>
        <v>1</v>
      </c>
      <c r="AM191" t="s">
        <v>2638</v>
      </c>
      <c r="AN191">
        <v>11378</v>
      </c>
      <c r="AO191">
        <v>-0.13689999999999999</v>
      </c>
      <c r="AP191" cm="1">
        <f t="array" ref="AP191">_xlfn.IFS(AL191, 3, AJ191, 2, AK191, 1, TRUE, 0)</f>
        <v>3</v>
      </c>
      <c r="AQ191">
        <f t="shared" si="11"/>
        <v>0.59188255508987309</v>
      </c>
      <c r="AR191">
        <f>_xlfn.LET(
  _xlpm.P,AN191, _xlpm.R,AO191, _xlpm.n,AI191, _xlpm.Q,AP191,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0.59188255508987309</v>
      </c>
      <c r="AS191" t="s">
        <v>2133</v>
      </c>
      <c r="AT191" t="s">
        <v>2639</v>
      </c>
      <c r="AU191" t="s">
        <v>2822</v>
      </c>
      <c r="AW191" t="s">
        <v>4</v>
      </c>
      <c r="AY191" t="s">
        <v>4</v>
      </c>
      <c r="BA191" t="s">
        <v>4</v>
      </c>
      <c r="BB191" t="s">
        <v>11</v>
      </c>
      <c r="BC191" t="s">
        <v>24</v>
      </c>
      <c r="BD191" t="s">
        <v>24</v>
      </c>
      <c r="BE191" t="s">
        <v>29</v>
      </c>
    </row>
    <row r="192" spans="1:57" x14ac:dyDescent="0.3">
      <c r="A192" t="s">
        <v>90</v>
      </c>
      <c r="B192" t="s">
        <v>391</v>
      </c>
      <c r="E192" t="s">
        <v>608</v>
      </c>
      <c r="G192" t="s">
        <v>676</v>
      </c>
      <c r="H192" t="s">
        <v>880</v>
      </c>
      <c r="I192" t="s">
        <v>1151</v>
      </c>
      <c r="J192" t="s">
        <v>1410</v>
      </c>
      <c r="M192" s="2" t="s">
        <v>1723</v>
      </c>
      <c r="O192" t="s">
        <v>1943</v>
      </c>
      <c r="Q192" t="s">
        <v>3</v>
      </c>
      <c r="R192" t="s">
        <v>1944</v>
      </c>
      <c r="T192">
        <v>18375</v>
      </c>
      <c r="U192">
        <v>735000</v>
      </c>
      <c r="V192">
        <v>70</v>
      </c>
      <c r="W192">
        <v>269</v>
      </c>
      <c r="Y192" t="s">
        <v>1948</v>
      </c>
      <c r="Z192" t="s">
        <v>1949</v>
      </c>
      <c r="AC192" t="s">
        <v>1950</v>
      </c>
      <c r="AD192" t="s">
        <v>2128</v>
      </c>
      <c r="AE192" s="3">
        <v>45779</v>
      </c>
      <c r="AF192" t="s">
        <v>2338</v>
      </c>
      <c r="AG192" t="s">
        <v>2530</v>
      </c>
      <c r="AH192" t="b">
        <v>0</v>
      </c>
      <c r="AI192">
        <v>0</v>
      </c>
      <c r="AJ192" t="b">
        <f t="shared" si="8"/>
        <v>1</v>
      </c>
      <c r="AK192" t="b">
        <f t="shared" si="9"/>
        <v>1</v>
      </c>
      <c r="AL192" t="b">
        <f t="shared" si="10"/>
        <v>0</v>
      </c>
      <c r="AM192" t="s">
        <v>2638</v>
      </c>
      <c r="AN192">
        <v>651032</v>
      </c>
      <c r="AO192">
        <v>-0.1381</v>
      </c>
      <c r="AP192" cm="1">
        <f t="array" ref="AP192">_xlfn.IFS(AL192, 3, AJ192, 2, AK192, 1, TRUE, 0)</f>
        <v>2</v>
      </c>
      <c r="AQ192">
        <f t="shared" si="11"/>
        <v>0.41219031162000441</v>
      </c>
      <c r="AR192">
        <f>_xlfn.LET(
  _xlpm.P,AN192, _xlpm.R,AO192, _xlpm.n,AI192, _xlpm.Q,AP192,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0.41219031162000441</v>
      </c>
      <c r="AS192" t="s">
        <v>2128</v>
      </c>
      <c r="AT192" t="s">
        <v>2639</v>
      </c>
      <c r="AU192" t="s">
        <v>2823</v>
      </c>
      <c r="AW192" t="s">
        <v>4</v>
      </c>
      <c r="AY192" t="s">
        <v>2</v>
      </c>
      <c r="BA192" t="s">
        <v>4</v>
      </c>
      <c r="BB192" t="s">
        <v>12</v>
      </c>
      <c r="BC192" t="s">
        <v>24</v>
      </c>
      <c r="BD192" t="s">
        <v>29</v>
      </c>
      <c r="BE192" t="s">
        <v>26</v>
      </c>
    </row>
    <row r="193" spans="1:57" x14ac:dyDescent="0.3">
      <c r="A193" t="s">
        <v>103</v>
      </c>
      <c r="B193" t="s">
        <v>392</v>
      </c>
      <c r="E193" t="s">
        <v>608</v>
      </c>
      <c r="G193" t="s">
        <v>676</v>
      </c>
      <c r="H193" t="s">
        <v>886</v>
      </c>
      <c r="I193" t="s">
        <v>1152</v>
      </c>
      <c r="J193" t="s">
        <v>1290</v>
      </c>
      <c r="M193" s="2" t="s">
        <v>1724</v>
      </c>
      <c r="O193" t="s">
        <v>1943</v>
      </c>
      <c r="Q193" t="s">
        <v>4</v>
      </c>
      <c r="R193" t="s">
        <v>1944</v>
      </c>
      <c r="T193">
        <v>18375</v>
      </c>
      <c r="U193">
        <v>735000</v>
      </c>
      <c r="V193">
        <v>70</v>
      </c>
      <c r="W193">
        <v>284</v>
      </c>
      <c r="Y193" t="s">
        <v>1948</v>
      </c>
      <c r="Z193" t="s">
        <v>1949</v>
      </c>
      <c r="AC193" t="s">
        <v>1950</v>
      </c>
      <c r="AD193" t="s">
        <v>2127</v>
      </c>
      <c r="AE193" s="3">
        <v>45786</v>
      </c>
      <c r="AF193" t="s">
        <v>2337</v>
      </c>
      <c r="AG193" t="s">
        <v>2536</v>
      </c>
      <c r="AH193" t="b">
        <v>0</v>
      </c>
      <c r="AI193">
        <v>4</v>
      </c>
      <c r="AJ193" t="b">
        <f t="shared" si="8"/>
        <v>1</v>
      </c>
      <c r="AK193" t="b">
        <f t="shared" si="9"/>
        <v>1</v>
      </c>
      <c r="AL193" t="b">
        <f t="shared" si="10"/>
        <v>0</v>
      </c>
      <c r="AM193" t="s">
        <v>2638</v>
      </c>
      <c r="AN193">
        <v>11378</v>
      </c>
      <c r="AO193">
        <v>-0.13919999999999999</v>
      </c>
      <c r="AP193" cm="1">
        <f t="array" ref="AP193">_xlfn.IFS(AL193, 3, AJ193, 2, AK193, 1, TRUE, 0)</f>
        <v>2</v>
      </c>
      <c r="AQ193">
        <f t="shared" si="11"/>
        <v>0.56922238632743394</v>
      </c>
      <c r="AR193">
        <f>_xlfn.LET(
  _xlpm.P,AN193, _xlpm.R,AO193, _xlpm.n,AI193, _xlpm.Q,AP193,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0.56922238632743394</v>
      </c>
      <c r="AS193" t="s">
        <v>2127</v>
      </c>
      <c r="AT193" t="s">
        <v>2639</v>
      </c>
      <c r="AU193" t="s">
        <v>2824</v>
      </c>
      <c r="AW193" t="s">
        <v>2</v>
      </c>
      <c r="AY193" t="s">
        <v>4</v>
      </c>
      <c r="BA193" t="s">
        <v>4</v>
      </c>
      <c r="BB193" t="s">
        <v>10</v>
      </c>
      <c r="BC193" t="s">
        <v>26</v>
      </c>
      <c r="BD193" t="s">
        <v>26</v>
      </c>
      <c r="BE193" t="s">
        <v>29</v>
      </c>
    </row>
    <row r="194" spans="1:57" x14ac:dyDescent="0.3">
      <c r="A194" t="s">
        <v>89</v>
      </c>
      <c r="B194" t="s">
        <v>393</v>
      </c>
      <c r="E194" t="s">
        <v>608</v>
      </c>
      <c r="G194" t="s">
        <v>676</v>
      </c>
      <c r="H194" t="s">
        <v>876</v>
      </c>
      <c r="I194" t="s">
        <v>1153</v>
      </c>
      <c r="J194" t="s">
        <v>1411</v>
      </c>
      <c r="M194" s="2" t="s">
        <v>1725</v>
      </c>
      <c r="O194" t="s">
        <v>1943</v>
      </c>
      <c r="Q194" t="s">
        <v>4</v>
      </c>
      <c r="R194" t="s">
        <v>1944</v>
      </c>
      <c r="T194">
        <v>18375</v>
      </c>
      <c r="U194">
        <v>735000</v>
      </c>
      <c r="V194">
        <v>70</v>
      </c>
      <c r="W194">
        <v>254</v>
      </c>
      <c r="Y194" t="s">
        <v>1948</v>
      </c>
      <c r="Z194" t="s">
        <v>1949</v>
      </c>
      <c r="AC194" t="s">
        <v>1950</v>
      </c>
      <c r="AD194" t="s">
        <v>2124</v>
      </c>
      <c r="AE194" s="3">
        <v>45747</v>
      </c>
      <c r="AF194" t="s">
        <v>876</v>
      </c>
      <c r="AG194" t="s">
        <v>2526</v>
      </c>
      <c r="AH194" t="b">
        <v>0</v>
      </c>
      <c r="AI194">
        <v>1</v>
      </c>
      <c r="AJ194" t="b">
        <f t="shared" si="8"/>
        <v>1</v>
      </c>
      <c r="AK194" t="b">
        <f t="shared" si="9"/>
        <v>1</v>
      </c>
      <c r="AL194" t="b">
        <f t="shared" si="10"/>
        <v>1</v>
      </c>
      <c r="AM194" t="s">
        <v>2638</v>
      </c>
      <c r="AN194">
        <v>11378</v>
      </c>
      <c r="AO194">
        <v>-0.14030000000000001</v>
      </c>
      <c r="AP194" cm="1">
        <f t="array" ref="AP194">_xlfn.IFS(AL194, 3, AJ194, 2, AK194, 1, TRUE, 0)</f>
        <v>3</v>
      </c>
      <c r="AQ194">
        <f t="shared" si="11"/>
        <v>0.59253640124371931</v>
      </c>
      <c r="AR194">
        <f>_xlfn.LET(
  _xlpm.P,AN194, _xlpm.R,AO194, _xlpm.n,AI194, _xlpm.Q,AP194,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0.59253640124371931</v>
      </c>
      <c r="AS194" t="s">
        <v>2124</v>
      </c>
      <c r="AT194" t="s">
        <v>2639</v>
      </c>
      <c r="AU194" t="s">
        <v>2825</v>
      </c>
      <c r="AW194" t="s">
        <v>4</v>
      </c>
      <c r="AY194" t="s">
        <v>4</v>
      </c>
      <c r="BA194" t="s">
        <v>4</v>
      </c>
      <c r="BB194" t="s">
        <v>11</v>
      </c>
      <c r="BC194" t="s">
        <v>24</v>
      </c>
      <c r="BD194" t="s">
        <v>24</v>
      </c>
      <c r="BE194" t="s">
        <v>25</v>
      </c>
    </row>
    <row r="195" spans="1:57" x14ac:dyDescent="0.3">
      <c r="A195" t="s">
        <v>94</v>
      </c>
      <c r="B195" t="s">
        <v>394</v>
      </c>
      <c r="E195" t="s">
        <v>608</v>
      </c>
      <c r="G195" t="s">
        <v>676</v>
      </c>
      <c r="H195" t="s">
        <v>881</v>
      </c>
      <c r="I195" t="s">
        <v>1154</v>
      </c>
      <c r="J195" t="s">
        <v>1412</v>
      </c>
      <c r="M195" s="2" t="s">
        <v>1726</v>
      </c>
      <c r="O195" t="s">
        <v>1943</v>
      </c>
      <c r="Q195" t="s">
        <v>4</v>
      </c>
      <c r="R195" t="s">
        <v>1944</v>
      </c>
      <c r="T195">
        <v>18375</v>
      </c>
      <c r="U195">
        <v>735000</v>
      </c>
      <c r="V195">
        <v>70</v>
      </c>
      <c r="W195">
        <v>159</v>
      </c>
      <c r="Y195" t="s">
        <v>1948</v>
      </c>
      <c r="Z195" t="s">
        <v>1949</v>
      </c>
      <c r="AC195" t="s">
        <v>1950</v>
      </c>
      <c r="AD195" t="s">
        <v>2129</v>
      </c>
      <c r="AE195" s="3">
        <v>45782</v>
      </c>
      <c r="AF195" t="s">
        <v>881</v>
      </c>
      <c r="AG195" t="s">
        <v>2531</v>
      </c>
      <c r="AH195" t="b">
        <v>0</v>
      </c>
      <c r="AI195">
        <v>4</v>
      </c>
      <c r="AJ195" t="b">
        <f t="shared" ref="AJ195:AJ258" si="12">OR(
  ISNUMBER(SEARCH("Artea",_xlfn.TEXTJOIN(" ",,_xlfn.TAKE(_xlfn.TEXTSPLIT(AD195," "),100)))),
  ISNUMBER(SEARCH("Šiaul",_xlfn.TEXTJOIN(" ",,_xlfn.TAKE(_xlfn.TEXTSPLIT(AD195," "),100))))
)</f>
        <v>1</v>
      </c>
      <c r="AK195" t="b">
        <f t="shared" ref="AK195:AK258" si="13">OR(
  ISNUMBER(SEARCH("Artea",_xlfn.TEXTJOIN(" ",,_xlfn.TAKE(_xlfn.TEXTSPLIT(AD195," "),200)))),
  ISNUMBER(SEARCH("Šiaul",_xlfn.TEXTJOIN(" ",,_xlfn.TAKE(_xlfn.TEXTSPLIT(AD195," "),200))))
)</f>
        <v>1</v>
      </c>
      <c r="AL195" t="b">
        <f t="shared" ref="AL195:AL258" si="14">OR(ISNUMBER(SEARCH("Artea",AF195)),ISNUMBER(SEARCH("Šiaul",AF195)))</f>
        <v>0</v>
      </c>
      <c r="AM195" t="s">
        <v>2638</v>
      </c>
      <c r="AN195">
        <v>651032</v>
      </c>
      <c r="AO195">
        <v>-0.1414</v>
      </c>
      <c r="AP195" cm="1">
        <f t="array" ref="AP195">_xlfn.IFS(AL195, 3, AJ195, 2, AK195, 1, TRUE, 0)</f>
        <v>2</v>
      </c>
      <c r="AQ195">
        <f t="shared" ref="AQ195:AQ258" si="15">AR195</f>
        <v>0.51472245054987287</v>
      </c>
      <c r="AR195">
        <f>_xlfn.LET(
  _xlpm.P,AN195, _xlpm.R,AO195, _xlpm.n,AI195, _xlpm.Q,AP195,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0.51472245054987287</v>
      </c>
      <c r="AS195" t="s">
        <v>2129</v>
      </c>
      <c r="AT195" t="s">
        <v>2639</v>
      </c>
      <c r="AU195" t="s">
        <v>2826</v>
      </c>
      <c r="AW195" t="s">
        <v>4</v>
      </c>
      <c r="AY195" t="s">
        <v>4</v>
      </c>
      <c r="BA195" t="s">
        <v>4</v>
      </c>
      <c r="BB195" t="s">
        <v>11</v>
      </c>
      <c r="BC195" t="s">
        <v>24</v>
      </c>
      <c r="BD195" t="s">
        <v>24</v>
      </c>
      <c r="BE195" t="s">
        <v>24</v>
      </c>
    </row>
    <row r="196" spans="1:57" x14ac:dyDescent="0.3">
      <c r="A196" t="s">
        <v>121</v>
      </c>
      <c r="B196" t="s">
        <v>395</v>
      </c>
      <c r="E196" t="s">
        <v>608</v>
      </c>
      <c r="G196" t="s">
        <v>677</v>
      </c>
      <c r="H196" t="s">
        <v>887</v>
      </c>
      <c r="I196" t="s">
        <v>1155</v>
      </c>
      <c r="J196" t="s">
        <v>1413</v>
      </c>
      <c r="M196" s="2" t="s">
        <v>1727</v>
      </c>
      <c r="O196" t="s">
        <v>1943</v>
      </c>
      <c r="Q196" t="s">
        <v>4</v>
      </c>
      <c r="R196" t="s">
        <v>1944</v>
      </c>
      <c r="T196">
        <v>15646.3</v>
      </c>
      <c r="U196">
        <v>625852</v>
      </c>
      <c r="V196">
        <v>46</v>
      </c>
      <c r="W196">
        <v>367</v>
      </c>
      <c r="Y196" t="s">
        <v>1948</v>
      </c>
      <c r="Z196" t="s">
        <v>1949</v>
      </c>
      <c r="AD196" t="s">
        <v>2134</v>
      </c>
      <c r="AF196" t="s">
        <v>2341</v>
      </c>
      <c r="AG196" t="s">
        <v>2537</v>
      </c>
      <c r="AH196" t="b">
        <v>0</v>
      </c>
      <c r="AI196">
        <v>8</v>
      </c>
      <c r="AJ196" t="b">
        <f t="shared" si="12"/>
        <v>1</v>
      </c>
      <c r="AK196" t="b">
        <f t="shared" si="13"/>
        <v>1</v>
      </c>
      <c r="AL196" t="b">
        <f t="shared" si="14"/>
        <v>1</v>
      </c>
      <c r="AM196" t="s">
        <v>2638</v>
      </c>
      <c r="AN196">
        <v>11494804</v>
      </c>
      <c r="AO196">
        <v>-0.14249999999999999</v>
      </c>
      <c r="AP196" cm="1">
        <f t="array" ref="AP196">_xlfn.IFS(AL196, 3, AJ196, 2, AK196, 1, TRUE, 0)</f>
        <v>3</v>
      </c>
      <c r="AQ196">
        <f t="shared" si="15"/>
        <v>0.6519171497033559</v>
      </c>
      <c r="AR196">
        <f>_xlfn.LET(
  _xlpm.P,AN196, _xlpm.R,AO196, _xlpm.n,AI196, _xlpm.Q,AP196,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0.6519171497033559</v>
      </c>
      <c r="AS196" t="s">
        <v>2134</v>
      </c>
      <c r="AT196" t="s">
        <v>2639</v>
      </c>
      <c r="AU196" t="s">
        <v>2827</v>
      </c>
      <c r="AW196" t="s">
        <v>4</v>
      </c>
      <c r="AY196" t="s">
        <v>4</v>
      </c>
      <c r="BA196" t="s">
        <v>4</v>
      </c>
      <c r="BB196" t="s">
        <v>8</v>
      </c>
      <c r="BC196" t="s">
        <v>25</v>
      </c>
      <c r="BD196" t="s">
        <v>28</v>
      </c>
      <c r="BE196" t="s">
        <v>28</v>
      </c>
    </row>
    <row r="197" spans="1:57" x14ac:dyDescent="0.3">
      <c r="A197" t="s">
        <v>105</v>
      </c>
      <c r="B197" t="s">
        <v>396</v>
      </c>
      <c r="E197" t="s">
        <v>608</v>
      </c>
      <c r="G197" t="s">
        <v>677</v>
      </c>
      <c r="H197" t="s">
        <v>888</v>
      </c>
      <c r="I197" t="s">
        <v>1156</v>
      </c>
      <c r="J197" t="s">
        <v>1414</v>
      </c>
      <c r="M197" s="2" t="s">
        <v>1728</v>
      </c>
      <c r="O197" t="s">
        <v>1943</v>
      </c>
      <c r="Q197" t="s">
        <v>2</v>
      </c>
      <c r="R197" t="s">
        <v>1944</v>
      </c>
      <c r="T197">
        <v>15646.3</v>
      </c>
      <c r="U197">
        <v>625852</v>
      </c>
      <c r="V197">
        <v>46</v>
      </c>
      <c r="W197">
        <v>300</v>
      </c>
      <c r="Y197" t="s">
        <v>1948</v>
      </c>
      <c r="Z197" t="s">
        <v>1949</v>
      </c>
      <c r="AD197" t="s">
        <v>2135</v>
      </c>
      <c r="AF197" t="s">
        <v>2342</v>
      </c>
      <c r="AG197" t="s">
        <v>2538</v>
      </c>
      <c r="AH197" t="b">
        <v>0</v>
      </c>
      <c r="AI197">
        <v>1</v>
      </c>
      <c r="AJ197" t="b">
        <f t="shared" si="12"/>
        <v>1</v>
      </c>
      <c r="AK197" t="b">
        <f t="shared" si="13"/>
        <v>1</v>
      </c>
      <c r="AL197" t="b">
        <f t="shared" si="14"/>
        <v>1</v>
      </c>
      <c r="AM197" t="s">
        <v>2638</v>
      </c>
      <c r="AN197">
        <v>11494804</v>
      </c>
      <c r="AO197">
        <v>-0.14369999999999999</v>
      </c>
      <c r="AP197" cm="1">
        <f t="array" ref="AP197">_xlfn.IFS(AL197, 3, AJ197, 2, AK197, 1, TRUE, 0)</f>
        <v>3</v>
      </c>
      <c r="AQ197">
        <f t="shared" si="15"/>
        <v>0.49930163361624547</v>
      </c>
      <c r="AR197">
        <f>_xlfn.LET(
  _xlpm.P,AN197, _xlpm.R,AO197, _xlpm.n,AI197, _xlpm.Q,AP197,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0.49930163361624547</v>
      </c>
      <c r="AS197" t="s">
        <v>2135</v>
      </c>
      <c r="AT197" t="s">
        <v>2639</v>
      </c>
      <c r="AU197" t="s">
        <v>2828</v>
      </c>
      <c r="AW197" t="s">
        <v>2</v>
      </c>
      <c r="AY197" t="s">
        <v>4</v>
      </c>
      <c r="BA197" t="s">
        <v>4</v>
      </c>
      <c r="BB197" t="s">
        <v>12</v>
      </c>
      <c r="BC197" t="s">
        <v>25</v>
      </c>
      <c r="BD197" t="s">
        <v>25</v>
      </c>
      <c r="BE197" t="s">
        <v>24</v>
      </c>
    </row>
    <row r="198" spans="1:57" x14ac:dyDescent="0.3">
      <c r="A198" t="s">
        <v>118</v>
      </c>
      <c r="B198" t="s">
        <v>397</v>
      </c>
      <c r="E198" t="s">
        <v>608</v>
      </c>
      <c r="G198" t="s">
        <v>677</v>
      </c>
      <c r="H198" t="s">
        <v>889</v>
      </c>
      <c r="I198" t="s">
        <v>1157</v>
      </c>
      <c r="J198" t="s">
        <v>1415</v>
      </c>
      <c r="M198" s="2" t="s">
        <v>1729</v>
      </c>
      <c r="O198" t="s">
        <v>1943</v>
      </c>
      <c r="Q198" t="s">
        <v>2</v>
      </c>
      <c r="R198" t="s">
        <v>1944</v>
      </c>
      <c r="T198">
        <v>15646.3</v>
      </c>
      <c r="U198">
        <v>625852</v>
      </c>
      <c r="V198">
        <v>46</v>
      </c>
      <c r="W198">
        <v>258</v>
      </c>
      <c r="Y198" t="s">
        <v>1948</v>
      </c>
      <c r="Z198" t="s">
        <v>1949</v>
      </c>
      <c r="AD198" t="s">
        <v>2136</v>
      </c>
      <c r="AF198" t="s">
        <v>2343</v>
      </c>
      <c r="AG198" t="s">
        <v>2539</v>
      </c>
      <c r="AH198" t="b">
        <v>0</v>
      </c>
      <c r="AI198">
        <v>8</v>
      </c>
      <c r="AJ198" t="b">
        <f t="shared" si="12"/>
        <v>1</v>
      </c>
      <c r="AK198" t="b">
        <f t="shared" si="13"/>
        <v>1</v>
      </c>
      <c r="AL198" t="b">
        <f t="shared" si="14"/>
        <v>1</v>
      </c>
      <c r="AM198" t="s">
        <v>2638</v>
      </c>
      <c r="AN198">
        <v>11494804</v>
      </c>
      <c r="AO198">
        <v>-0.14480000000000001</v>
      </c>
      <c r="AP198" cm="1">
        <f t="array" ref="AP198">_xlfn.IFS(AL198, 3, AJ198, 2, AK198, 1, TRUE, 0)</f>
        <v>3</v>
      </c>
      <c r="AQ198">
        <f t="shared" si="15"/>
        <v>0.65235945739566359</v>
      </c>
      <c r="AR198">
        <f>_xlfn.LET(
  _xlpm.P,AN198, _xlpm.R,AO198, _xlpm.n,AI198, _xlpm.Q,AP198,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0.65235945739566359</v>
      </c>
      <c r="AS198" t="s">
        <v>2136</v>
      </c>
      <c r="AT198" t="s">
        <v>2639</v>
      </c>
      <c r="AU198" t="s">
        <v>2829</v>
      </c>
      <c r="AW198" t="s">
        <v>2</v>
      </c>
      <c r="AY198" t="s">
        <v>4</v>
      </c>
      <c r="BA198" t="s">
        <v>4</v>
      </c>
      <c r="BB198" t="s">
        <v>8</v>
      </c>
      <c r="BC198" t="s">
        <v>25</v>
      </c>
      <c r="BD198" t="s">
        <v>27</v>
      </c>
      <c r="BE198" t="s">
        <v>24</v>
      </c>
    </row>
    <row r="199" spans="1:57" x14ac:dyDescent="0.3">
      <c r="A199" t="s">
        <v>98</v>
      </c>
      <c r="B199" t="s">
        <v>398</v>
      </c>
      <c r="E199" t="s">
        <v>608</v>
      </c>
      <c r="F199" t="s">
        <v>638</v>
      </c>
      <c r="G199" t="s">
        <v>678</v>
      </c>
      <c r="H199" t="s">
        <v>890</v>
      </c>
      <c r="I199" t="s">
        <v>1139</v>
      </c>
      <c r="J199" t="s">
        <v>1416</v>
      </c>
      <c r="M199" s="2" t="s">
        <v>1730</v>
      </c>
      <c r="O199" t="s">
        <v>1943</v>
      </c>
      <c r="Q199" t="s">
        <v>3</v>
      </c>
      <c r="R199" t="s">
        <v>1944</v>
      </c>
      <c r="T199">
        <v>12152.93</v>
      </c>
      <c r="U199">
        <v>486117</v>
      </c>
      <c r="V199">
        <v>59</v>
      </c>
      <c r="W199">
        <v>362</v>
      </c>
      <c r="Y199" t="s">
        <v>1948</v>
      </c>
      <c r="Z199" t="s">
        <v>1949</v>
      </c>
      <c r="AC199" t="s">
        <v>1950</v>
      </c>
      <c r="AD199" t="s">
        <v>2137</v>
      </c>
      <c r="AE199" s="3">
        <v>45720.513888888891</v>
      </c>
      <c r="AF199" t="s">
        <v>2344</v>
      </c>
      <c r="AG199" t="s">
        <v>2540</v>
      </c>
      <c r="AH199" t="b">
        <v>0</v>
      </c>
      <c r="AI199">
        <v>2</v>
      </c>
      <c r="AJ199" t="b">
        <f t="shared" si="12"/>
        <v>0</v>
      </c>
      <c r="AK199" t="b">
        <f t="shared" si="13"/>
        <v>0</v>
      </c>
      <c r="AL199" t="b">
        <f t="shared" si="14"/>
        <v>0</v>
      </c>
      <c r="AM199" t="s">
        <v>2638</v>
      </c>
      <c r="AN199">
        <v>72887</v>
      </c>
      <c r="AO199">
        <v>-0.1459</v>
      </c>
      <c r="AP199" cm="1">
        <f t="array" ref="AP199">_xlfn.IFS(AL199, 3, AJ199, 2, AK199, 1, TRUE, 0)</f>
        <v>0</v>
      </c>
      <c r="AQ199">
        <f t="shared" si="15"/>
        <v>0.36935633153776448</v>
      </c>
      <c r="AR199">
        <f>_xlfn.LET(
  _xlpm.P,AN199, _xlpm.R,AO199, _xlpm.n,AI199, _xlpm.Q,AP199,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0.36935633153776448</v>
      </c>
      <c r="AS199" t="s">
        <v>2137</v>
      </c>
      <c r="AT199" t="s">
        <v>2639</v>
      </c>
      <c r="AU199" t="s">
        <v>2830</v>
      </c>
      <c r="AW199" t="s">
        <v>2</v>
      </c>
      <c r="AY199" t="s">
        <v>2</v>
      </c>
      <c r="BA199" t="s">
        <v>4</v>
      </c>
      <c r="BB199" t="s">
        <v>8</v>
      </c>
      <c r="BC199" t="s">
        <v>23</v>
      </c>
      <c r="BD199" t="s">
        <v>28</v>
      </c>
      <c r="BE199" t="s">
        <v>23</v>
      </c>
    </row>
    <row r="200" spans="1:57" x14ac:dyDescent="0.3">
      <c r="A200" t="s">
        <v>108</v>
      </c>
      <c r="B200" t="s">
        <v>399</v>
      </c>
      <c r="E200" t="s">
        <v>608</v>
      </c>
      <c r="G200" t="s">
        <v>678</v>
      </c>
      <c r="H200" t="s">
        <v>891</v>
      </c>
      <c r="I200" t="s">
        <v>1018</v>
      </c>
      <c r="J200" t="s">
        <v>1300</v>
      </c>
      <c r="M200" s="2" t="s">
        <v>1731</v>
      </c>
      <c r="O200" t="s">
        <v>1943</v>
      </c>
      <c r="Q200" t="s">
        <v>3</v>
      </c>
      <c r="R200" t="s">
        <v>1944</v>
      </c>
      <c r="T200">
        <v>12152.93</v>
      </c>
      <c r="U200">
        <v>486117</v>
      </c>
      <c r="V200">
        <v>59</v>
      </c>
      <c r="W200">
        <v>208</v>
      </c>
      <c r="Y200" t="s">
        <v>1948</v>
      </c>
      <c r="Z200" t="s">
        <v>1949</v>
      </c>
      <c r="AC200" t="s">
        <v>1950</v>
      </c>
      <c r="AD200" t="s">
        <v>2138</v>
      </c>
      <c r="AE200" s="3">
        <v>45701.490972222222</v>
      </c>
      <c r="AF200" t="s">
        <v>2345</v>
      </c>
      <c r="AG200" t="s">
        <v>2541</v>
      </c>
      <c r="AH200" t="b">
        <v>0</v>
      </c>
      <c r="AI200">
        <v>1</v>
      </c>
      <c r="AJ200" t="b">
        <f t="shared" si="12"/>
        <v>0</v>
      </c>
      <c r="AK200" t="b">
        <f t="shared" si="13"/>
        <v>0</v>
      </c>
      <c r="AL200" t="b">
        <f t="shared" si="14"/>
        <v>0</v>
      </c>
      <c r="AM200" t="s">
        <v>2638</v>
      </c>
      <c r="AN200">
        <v>72887</v>
      </c>
      <c r="AO200">
        <v>-0.1469</v>
      </c>
      <c r="AP200" cm="1">
        <f t="array" ref="AP200">_xlfn.IFS(AL200, 3, AJ200, 2, AK200, 1, TRUE, 0)</f>
        <v>0</v>
      </c>
      <c r="AQ200">
        <f t="shared" si="15"/>
        <v>0.31859987745744567</v>
      </c>
      <c r="AR200">
        <f>_xlfn.LET(
  _xlpm.P,AN200, _xlpm.R,AO200, _xlpm.n,AI200, _xlpm.Q,AP200,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0.31859987745744567</v>
      </c>
      <c r="AS200" t="s">
        <v>2138</v>
      </c>
      <c r="AT200" t="s">
        <v>2639</v>
      </c>
      <c r="AU200" t="s">
        <v>2831</v>
      </c>
      <c r="AW200" t="s">
        <v>4</v>
      </c>
      <c r="AY200" t="s">
        <v>4</v>
      </c>
      <c r="BA200" t="s">
        <v>4</v>
      </c>
      <c r="BB200" t="s">
        <v>12</v>
      </c>
      <c r="BC200" t="s">
        <v>24</v>
      </c>
      <c r="BD200" t="s">
        <v>23</v>
      </c>
      <c r="BE200" t="s">
        <v>28</v>
      </c>
    </row>
    <row r="201" spans="1:57" x14ac:dyDescent="0.3">
      <c r="A201" t="s">
        <v>95</v>
      </c>
      <c r="B201" t="s">
        <v>400</v>
      </c>
      <c r="E201" t="s">
        <v>608</v>
      </c>
      <c r="G201" t="s">
        <v>678</v>
      </c>
      <c r="H201" t="s">
        <v>733</v>
      </c>
      <c r="I201" t="s">
        <v>1158</v>
      </c>
      <c r="J201" t="s">
        <v>1417</v>
      </c>
      <c r="M201" s="2" t="s">
        <v>1732</v>
      </c>
      <c r="O201" t="s">
        <v>1943</v>
      </c>
      <c r="Q201" t="s">
        <v>4</v>
      </c>
      <c r="R201" t="s">
        <v>1944</v>
      </c>
      <c r="T201">
        <v>12152.93</v>
      </c>
      <c r="U201">
        <v>486117</v>
      </c>
      <c r="V201">
        <v>59</v>
      </c>
      <c r="W201">
        <v>134</v>
      </c>
      <c r="Y201" t="s">
        <v>1948</v>
      </c>
      <c r="Z201" t="s">
        <v>1949</v>
      </c>
      <c r="AC201" t="s">
        <v>1950</v>
      </c>
      <c r="AD201" t="s">
        <v>2139</v>
      </c>
      <c r="AE201" s="3">
        <v>45723.424305555563</v>
      </c>
      <c r="AF201" t="s">
        <v>733</v>
      </c>
      <c r="AG201" t="s">
        <v>2383</v>
      </c>
      <c r="AH201" t="b">
        <v>0</v>
      </c>
      <c r="AI201">
        <v>1</v>
      </c>
      <c r="AJ201" t="b">
        <f t="shared" si="12"/>
        <v>1</v>
      </c>
      <c r="AK201" t="b">
        <f t="shared" si="13"/>
        <v>1</v>
      </c>
      <c r="AL201" t="b">
        <f t="shared" si="14"/>
        <v>1</v>
      </c>
      <c r="AM201" t="s">
        <v>2638</v>
      </c>
      <c r="AN201">
        <v>72887</v>
      </c>
      <c r="AO201">
        <v>-0.14799999999999999</v>
      </c>
      <c r="AP201" cm="1">
        <f t="array" ref="AP201">_xlfn.IFS(AL201, 3, AJ201, 2, AK201, 1, TRUE, 0)</f>
        <v>3</v>
      </c>
      <c r="AQ201">
        <f t="shared" si="15"/>
        <v>0.5688114159189841</v>
      </c>
      <c r="AR201">
        <f>_xlfn.LET(
  _xlpm.P,AN201, _xlpm.R,AO201, _xlpm.n,AI201, _xlpm.Q,AP201,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0.5688114159189841</v>
      </c>
      <c r="AS201" t="s">
        <v>2139</v>
      </c>
      <c r="AT201" t="s">
        <v>2639</v>
      </c>
      <c r="AU201" t="s">
        <v>2832</v>
      </c>
      <c r="AW201" t="s">
        <v>4</v>
      </c>
      <c r="AY201" t="s">
        <v>4</v>
      </c>
      <c r="BA201" t="s">
        <v>4</v>
      </c>
      <c r="BB201" t="s">
        <v>13</v>
      </c>
      <c r="BC201" t="s">
        <v>24</v>
      </c>
      <c r="BD201" t="s">
        <v>23</v>
      </c>
      <c r="BE201" t="s">
        <v>25</v>
      </c>
    </row>
    <row r="202" spans="1:57" x14ac:dyDescent="0.3">
      <c r="A202" t="s">
        <v>106</v>
      </c>
      <c r="B202" t="s">
        <v>401</v>
      </c>
      <c r="E202" t="s">
        <v>608</v>
      </c>
      <c r="F202" t="s">
        <v>639</v>
      </c>
      <c r="G202" t="s">
        <v>678</v>
      </c>
      <c r="H202" t="s">
        <v>892</v>
      </c>
      <c r="I202" t="s">
        <v>1013</v>
      </c>
      <c r="J202" t="s">
        <v>1296</v>
      </c>
      <c r="M202" s="2" t="s">
        <v>1733</v>
      </c>
      <c r="O202" t="s">
        <v>1943</v>
      </c>
      <c r="Q202" t="s">
        <v>4</v>
      </c>
      <c r="R202" t="s">
        <v>1944</v>
      </c>
      <c r="T202">
        <v>12152.93</v>
      </c>
      <c r="U202">
        <v>486117</v>
      </c>
      <c r="V202">
        <v>59</v>
      </c>
      <c r="W202">
        <v>611</v>
      </c>
      <c r="Y202" t="s">
        <v>1948</v>
      </c>
      <c r="Z202" t="s">
        <v>1949</v>
      </c>
      <c r="AC202" t="s">
        <v>1950</v>
      </c>
      <c r="AD202" t="s">
        <v>2140</v>
      </c>
      <c r="AE202" s="3">
        <v>45715.472222222219</v>
      </c>
      <c r="AF202" t="s">
        <v>2346</v>
      </c>
      <c r="AG202" t="s">
        <v>2542</v>
      </c>
      <c r="AH202" t="b">
        <v>0</v>
      </c>
      <c r="AI202">
        <v>1</v>
      </c>
      <c r="AJ202" t="b">
        <f t="shared" si="12"/>
        <v>1</v>
      </c>
      <c r="AK202" t="b">
        <f t="shared" si="13"/>
        <v>1</v>
      </c>
      <c r="AL202" t="b">
        <f t="shared" si="14"/>
        <v>0</v>
      </c>
      <c r="AM202" t="s">
        <v>2638</v>
      </c>
      <c r="AN202">
        <v>72887</v>
      </c>
      <c r="AO202">
        <v>-0.14910000000000001</v>
      </c>
      <c r="AP202" cm="1">
        <f t="array" ref="AP202">_xlfn.IFS(AL202, 3, AJ202, 2, AK202, 1, TRUE, 0)</f>
        <v>2</v>
      </c>
      <c r="AQ202">
        <f t="shared" si="15"/>
        <v>0.44402295438052258</v>
      </c>
      <c r="AR202">
        <f>_xlfn.LET(
  _xlpm.P,AN202, _xlpm.R,AO202, _xlpm.n,AI202, _xlpm.Q,AP202,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0.44402295438052258</v>
      </c>
      <c r="AS202" t="s">
        <v>2140</v>
      </c>
      <c r="AT202" t="s">
        <v>2639</v>
      </c>
      <c r="AU202" t="s">
        <v>2833</v>
      </c>
      <c r="AW202" t="s">
        <v>4</v>
      </c>
      <c r="AY202" t="s">
        <v>3</v>
      </c>
      <c r="BA202" t="s">
        <v>4</v>
      </c>
      <c r="BB202" t="s">
        <v>8</v>
      </c>
      <c r="BC202" t="s">
        <v>28</v>
      </c>
      <c r="BD202" t="s">
        <v>28</v>
      </c>
      <c r="BE202" t="s">
        <v>23</v>
      </c>
    </row>
    <row r="203" spans="1:57" x14ac:dyDescent="0.3">
      <c r="A203" t="s">
        <v>103</v>
      </c>
      <c r="B203" t="s">
        <v>402</v>
      </c>
      <c r="E203" t="s">
        <v>608</v>
      </c>
      <c r="F203" t="s">
        <v>640</v>
      </c>
      <c r="G203" t="s">
        <v>678</v>
      </c>
      <c r="H203" t="s">
        <v>893</v>
      </c>
      <c r="I203" t="s">
        <v>1159</v>
      </c>
      <c r="J203" t="s">
        <v>1418</v>
      </c>
      <c r="M203" s="2" t="s">
        <v>1734</v>
      </c>
      <c r="O203" t="s">
        <v>1943</v>
      </c>
      <c r="Q203" t="s">
        <v>3</v>
      </c>
      <c r="R203" t="s">
        <v>1944</v>
      </c>
      <c r="T203">
        <v>10073.450000000001</v>
      </c>
      <c r="U203">
        <v>402938</v>
      </c>
      <c r="V203">
        <v>59</v>
      </c>
      <c r="W203">
        <v>443</v>
      </c>
      <c r="Y203" t="s">
        <v>1948</v>
      </c>
      <c r="Z203" t="s">
        <v>1949</v>
      </c>
      <c r="AC203" t="s">
        <v>1950</v>
      </c>
      <c r="AD203" t="s">
        <v>2141</v>
      </c>
      <c r="AE203" s="3">
        <v>45786.461111111108</v>
      </c>
      <c r="AF203" t="s">
        <v>893</v>
      </c>
      <c r="AG203" t="s">
        <v>2543</v>
      </c>
      <c r="AH203" t="b">
        <v>0</v>
      </c>
      <c r="AI203">
        <v>2</v>
      </c>
      <c r="AJ203" t="b">
        <f t="shared" si="12"/>
        <v>1</v>
      </c>
      <c r="AK203" t="b">
        <f t="shared" si="13"/>
        <v>1</v>
      </c>
      <c r="AL203" t="b">
        <f t="shared" si="14"/>
        <v>0</v>
      </c>
      <c r="AM203" t="s">
        <v>2638</v>
      </c>
      <c r="AN203">
        <v>651032</v>
      </c>
      <c r="AO203">
        <v>-0.1502</v>
      </c>
      <c r="AP203" cm="1">
        <f t="array" ref="AP203">_xlfn.IFS(AL203, 3, AJ203, 2, AK203, 1, TRUE, 0)</f>
        <v>2</v>
      </c>
      <c r="AQ203">
        <f t="shared" si="15"/>
        <v>0.465465996469554</v>
      </c>
      <c r="AR203">
        <f>_xlfn.LET(
  _xlpm.P,AN203, _xlpm.R,AO203, _xlpm.n,AI203, _xlpm.Q,AP203,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0.465465996469554</v>
      </c>
      <c r="AS203" t="s">
        <v>2141</v>
      </c>
      <c r="AT203" t="s">
        <v>2639</v>
      </c>
      <c r="AU203" t="s">
        <v>2834</v>
      </c>
      <c r="AW203" t="s">
        <v>2</v>
      </c>
      <c r="AY203" t="s">
        <v>2</v>
      </c>
      <c r="BA203" t="s">
        <v>4</v>
      </c>
      <c r="BB203" t="s">
        <v>8</v>
      </c>
      <c r="BC203" t="s">
        <v>23</v>
      </c>
      <c r="BD203" t="s">
        <v>23</v>
      </c>
      <c r="BE203" t="s">
        <v>29</v>
      </c>
    </row>
    <row r="204" spans="1:57" x14ac:dyDescent="0.3">
      <c r="A204" t="s">
        <v>94</v>
      </c>
      <c r="B204" t="s">
        <v>403</v>
      </c>
      <c r="E204" t="s">
        <v>608</v>
      </c>
      <c r="G204" t="s">
        <v>678</v>
      </c>
      <c r="H204" t="s">
        <v>749</v>
      </c>
      <c r="I204" t="s">
        <v>1017</v>
      </c>
      <c r="J204" t="s">
        <v>1299</v>
      </c>
      <c r="M204" s="2" t="s">
        <v>1735</v>
      </c>
      <c r="O204" t="s">
        <v>1943</v>
      </c>
      <c r="Q204" t="s">
        <v>4</v>
      </c>
      <c r="R204" t="s">
        <v>1944</v>
      </c>
      <c r="T204">
        <v>10073.450000000001</v>
      </c>
      <c r="U204">
        <v>402938</v>
      </c>
      <c r="V204">
        <v>59</v>
      </c>
      <c r="W204">
        <v>205</v>
      </c>
      <c r="Y204" t="s">
        <v>1948</v>
      </c>
      <c r="Z204" t="s">
        <v>1949</v>
      </c>
      <c r="AC204" t="s">
        <v>1950</v>
      </c>
      <c r="AD204" t="s">
        <v>2142</v>
      </c>
      <c r="AE204" s="3">
        <v>45141</v>
      </c>
      <c r="AF204" t="s">
        <v>749</v>
      </c>
      <c r="AG204" t="s">
        <v>2399</v>
      </c>
      <c r="AH204" t="b">
        <v>0</v>
      </c>
      <c r="AI204">
        <v>2</v>
      </c>
      <c r="AJ204" t="b">
        <f t="shared" si="12"/>
        <v>1</v>
      </c>
      <c r="AK204" t="b">
        <f t="shared" si="13"/>
        <v>1</v>
      </c>
      <c r="AL204" t="b">
        <f t="shared" si="14"/>
        <v>1</v>
      </c>
      <c r="AM204" t="s">
        <v>2638</v>
      </c>
      <c r="AN204">
        <v>72887</v>
      </c>
      <c r="AO204">
        <v>-0.15129999999999999</v>
      </c>
      <c r="AP204" cm="1">
        <f t="array" ref="AP204">_xlfn.IFS(AL204, 3, AJ204, 2, AK204, 1, TRUE, 0)</f>
        <v>3</v>
      </c>
      <c r="AQ204">
        <f t="shared" si="15"/>
        <v>0.62039479307622603</v>
      </c>
      <c r="AR204">
        <f>_xlfn.LET(
  _xlpm.P,AN204, _xlpm.R,AO204, _xlpm.n,AI204, _xlpm.Q,AP204,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0.62039479307622603</v>
      </c>
      <c r="AS204" t="s">
        <v>2142</v>
      </c>
      <c r="AT204" t="s">
        <v>2639</v>
      </c>
      <c r="AU204" t="s">
        <v>2835</v>
      </c>
      <c r="AW204" t="s">
        <v>4</v>
      </c>
      <c r="AY204" t="s">
        <v>4</v>
      </c>
      <c r="BA204" t="s">
        <v>4</v>
      </c>
      <c r="BB204" t="s">
        <v>14</v>
      </c>
      <c r="BC204" t="s">
        <v>24</v>
      </c>
      <c r="BD204" t="s">
        <v>25</v>
      </c>
      <c r="BE204" t="s">
        <v>25</v>
      </c>
    </row>
    <row r="205" spans="1:57" x14ac:dyDescent="0.3">
      <c r="A205" t="s">
        <v>91</v>
      </c>
      <c r="B205" t="s">
        <v>404</v>
      </c>
      <c r="E205" t="s">
        <v>608</v>
      </c>
      <c r="F205" t="s">
        <v>641</v>
      </c>
      <c r="G205" t="s">
        <v>678</v>
      </c>
      <c r="H205" t="s">
        <v>894</v>
      </c>
      <c r="I205" t="s">
        <v>1160</v>
      </c>
      <c r="J205" t="s">
        <v>1419</v>
      </c>
      <c r="M205" s="2" t="s">
        <v>1736</v>
      </c>
      <c r="O205" t="s">
        <v>1943</v>
      </c>
      <c r="Q205" t="s">
        <v>3</v>
      </c>
      <c r="R205" t="s">
        <v>1944</v>
      </c>
      <c r="T205">
        <v>10073.450000000001</v>
      </c>
      <c r="U205">
        <v>402938</v>
      </c>
      <c r="V205">
        <v>58</v>
      </c>
      <c r="W205">
        <v>555</v>
      </c>
      <c r="Y205" t="s">
        <v>1948</v>
      </c>
      <c r="Z205" t="s">
        <v>1949</v>
      </c>
      <c r="AC205" t="s">
        <v>1950</v>
      </c>
      <c r="AD205" t="s">
        <v>2143</v>
      </c>
      <c r="AE205" s="3">
        <v>45816</v>
      </c>
      <c r="AF205" t="s">
        <v>894</v>
      </c>
      <c r="AG205" t="s">
        <v>2544</v>
      </c>
      <c r="AH205" t="b">
        <v>0</v>
      </c>
      <c r="AI205">
        <v>3</v>
      </c>
      <c r="AJ205" t="b">
        <f t="shared" si="12"/>
        <v>1</v>
      </c>
      <c r="AK205" t="b">
        <f t="shared" si="13"/>
        <v>1</v>
      </c>
      <c r="AL205" t="b">
        <f t="shared" si="14"/>
        <v>0</v>
      </c>
      <c r="AM205" t="s">
        <v>2638</v>
      </c>
      <c r="AN205">
        <v>72887</v>
      </c>
      <c r="AO205">
        <v>-0.15229999999999999</v>
      </c>
      <c r="AP205" cm="1">
        <f t="array" ref="AP205">_xlfn.IFS(AL205, 3, AJ205, 2, AK205, 1, TRUE, 0)</f>
        <v>2</v>
      </c>
      <c r="AQ205">
        <f t="shared" si="15"/>
        <v>0.52539021586369583</v>
      </c>
      <c r="AR205">
        <f>_xlfn.LET(
  _xlpm.P,AN205, _xlpm.R,AO205, _xlpm.n,AI205, _xlpm.Q,AP205,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0.52539021586369583</v>
      </c>
      <c r="AS205" t="s">
        <v>2143</v>
      </c>
      <c r="AT205" t="s">
        <v>2639</v>
      </c>
      <c r="AU205" t="s">
        <v>2836</v>
      </c>
      <c r="AW205" t="s">
        <v>2</v>
      </c>
      <c r="AY205" t="s">
        <v>3</v>
      </c>
      <c r="BA205" t="s">
        <v>2</v>
      </c>
      <c r="BB205" t="s">
        <v>8</v>
      </c>
      <c r="BC205" t="s">
        <v>23</v>
      </c>
      <c r="BD205" t="s">
        <v>23</v>
      </c>
      <c r="BE205" t="s">
        <v>23</v>
      </c>
    </row>
    <row r="206" spans="1:57" x14ac:dyDescent="0.3">
      <c r="A206" t="s">
        <v>90</v>
      </c>
      <c r="B206" t="s">
        <v>405</v>
      </c>
      <c r="E206" t="s">
        <v>608</v>
      </c>
      <c r="G206" t="s">
        <v>678</v>
      </c>
      <c r="H206" t="s">
        <v>895</v>
      </c>
      <c r="I206" t="s">
        <v>990</v>
      </c>
      <c r="J206" t="s">
        <v>1274</v>
      </c>
      <c r="M206" s="2" t="s">
        <v>1737</v>
      </c>
      <c r="O206" t="s">
        <v>1943</v>
      </c>
      <c r="Q206" t="s">
        <v>3</v>
      </c>
      <c r="R206" t="s">
        <v>1944</v>
      </c>
      <c r="T206">
        <v>10073.450000000001</v>
      </c>
      <c r="U206">
        <v>402938</v>
      </c>
      <c r="V206">
        <v>59</v>
      </c>
      <c r="W206">
        <v>288</v>
      </c>
      <c r="Y206" t="s">
        <v>1948</v>
      </c>
      <c r="Z206" t="s">
        <v>1949</v>
      </c>
      <c r="AC206" t="s">
        <v>1950</v>
      </c>
      <c r="AD206" t="s">
        <v>2144</v>
      </c>
      <c r="AE206" s="3">
        <v>45779.506944444453</v>
      </c>
      <c r="AF206" t="s">
        <v>895</v>
      </c>
      <c r="AG206" t="s">
        <v>2545</v>
      </c>
      <c r="AH206" t="b">
        <v>0</v>
      </c>
      <c r="AI206">
        <v>2</v>
      </c>
      <c r="AJ206" t="b">
        <f t="shared" si="12"/>
        <v>1</v>
      </c>
      <c r="AK206" t="b">
        <f t="shared" si="13"/>
        <v>1</v>
      </c>
      <c r="AL206" t="b">
        <f t="shared" si="14"/>
        <v>0</v>
      </c>
      <c r="AM206" t="s">
        <v>2638</v>
      </c>
      <c r="AN206">
        <v>72887</v>
      </c>
      <c r="AO206">
        <v>-0.15340000000000001</v>
      </c>
      <c r="AP206" cm="1">
        <f t="array" ref="AP206">_xlfn.IFS(AL206, 3, AJ206, 2, AK206, 1, TRUE, 0)</f>
        <v>2</v>
      </c>
      <c r="AQ206">
        <f t="shared" si="15"/>
        <v>0.49579863923007217</v>
      </c>
      <c r="AR206">
        <f>_xlfn.LET(
  _xlpm.P,AN206, _xlpm.R,AO206, _xlpm.n,AI206, _xlpm.Q,AP206,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0.49579863923007217</v>
      </c>
      <c r="AS206" t="s">
        <v>2144</v>
      </c>
      <c r="AT206" t="s">
        <v>2639</v>
      </c>
      <c r="AU206" t="s">
        <v>2837</v>
      </c>
      <c r="AW206" t="s">
        <v>4</v>
      </c>
      <c r="AY206" t="s">
        <v>2</v>
      </c>
      <c r="BA206" t="s">
        <v>4</v>
      </c>
      <c r="BB206" t="s">
        <v>16</v>
      </c>
      <c r="BC206" t="s">
        <v>24</v>
      </c>
      <c r="BD206" t="s">
        <v>25</v>
      </c>
      <c r="BE206" t="s">
        <v>29</v>
      </c>
    </row>
    <row r="207" spans="1:57" x14ac:dyDescent="0.3">
      <c r="A207" t="s">
        <v>120</v>
      </c>
      <c r="B207" t="s">
        <v>406</v>
      </c>
      <c r="E207" t="s">
        <v>608</v>
      </c>
      <c r="F207" t="s">
        <v>642</v>
      </c>
      <c r="G207" t="s">
        <v>678</v>
      </c>
      <c r="H207" t="s">
        <v>896</v>
      </c>
      <c r="I207" t="s">
        <v>1161</v>
      </c>
      <c r="J207" t="s">
        <v>1420</v>
      </c>
      <c r="M207" s="2" t="s">
        <v>1738</v>
      </c>
      <c r="O207" t="s">
        <v>1943</v>
      </c>
      <c r="Q207" t="s">
        <v>3</v>
      </c>
      <c r="R207" t="s">
        <v>1944</v>
      </c>
      <c r="T207">
        <v>10073.450000000001</v>
      </c>
      <c r="U207">
        <v>402938</v>
      </c>
      <c r="V207">
        <v>59</v>
      </c>
      <c r="W207">
        <v>556</v>
      </c>
      <c r="Y207" t="s">
        <v>1948</v>
      </c>
      <c r="Z207" t="s">
        <v>1949</v>
      </c>
      <c r="AC207" t="s">
        <v>1950</v>
      </c>
      <c r="AD207" t="s">
        <v>2145</v>
      </c>
      <c r="AE207" s="3">
        <v>45777.434027777781</v>
      </c>
      <c r="AF207" t="s">
        <v>896</v>
      </c>
      <c r="AG207" t="s">
        <v>2546</v>
      </c>
      <c r="AH207" t="b">
        <v>0</v>
      </c>
      <c r="AI207">
        <v>21</v>
      </c>
      <c r="AJ207" t="b">
        <f t="shared" si="12"/>
        <v>1</v>
      </c>
      <c r="AK207" t="b">
        <f t="shared" si="13"/>
        <v>1</v>
      </c>
      <c r="AL207" t="b">
        <f t="shared" si="14"/>
        <v>0</v>
      </c>
      <c r="AM207" t="s">
        <v>2638</v>
      </c>
      <c r="AN207">
        <v>651032</v>
      </c>
      <c r="AO207">
        <v>-0.15440000000000001</v>
      </c>
      <c r="AP207" cm="1">
        <f t="array" ref="AP207">_xlfn.IFS(AL207, 3, AJ207, 2, AK207, 1, TRUE, 0)</f>
        <v>2</v>
      </c>
      <c r="AQ207">
        <f t="shared" si="15"/>
        <v>0.63910806100753192</v>
      </c>
      <c r="AR207">
        <f>_xlfn.LET(
  _xlpm.P,AN207, _xlpm.R,AO207, _xlpm.n,AI207, _xlpm.Q,AP207,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0.63910806100753192</v>
      </c>
      <c r="AS207" t="s">
        <v>2145</v>
      </c>
      <c r="AT207" t="s">
        <v>2639</v>
      </c>
      <c r="AU207" t="s">
        <v>2838</v>
      </c>
      <c r="AW207" t="s">
        <v>4</v>
      </c>
      <c r="AY207" t="s">
        <v>4</v>
      </c>
      <c r="BA207" t="s">
        <v>2</v>
      </c>
      <c r="BB207" t="s">
        <v>8</v>
      </c>
      <c r="BC207" t="s">
        <v>23</v>
      </c>
      <c r="BD207" t="s">
        <v>31</v>
      </c>
      <c r="BE207" t="s">
        <v>23</v>
      </c>
    </row>
    <row r="208" spans="1:57" x14ac:dyDescent="0.3">
      <c r="A208" t="s">
        <v>91</v>
      </c>
      <c r="B208" t="s">
        <v>407</v>
      </c>
      <c r="E208" t="s">
        <v>608</v>
      </c>
      <c r="F208" t="s">
        <v>643</v>
      </c>
      <c r="G208" t="s">
        <v>678</v>
      </c>
      <c r="H208" t="s">
        <v>894</v>
      </c>
      <c r="I208" t="s">
        <v>1162</v>
      </c>
      <c r="J208" t="s">
        <v>1419</v>
      </c>
      <c r="M208" s="2" t="s">
        <v>1739</v>
      </c>
      <c r="O208" t="s">
        <v>1943</v>
      </c>
      <c r="Q208" t="s">
        <v>3</v>
      </c>
      <c r="R208" t="s">
        <v>1944</v>
      </c>
      <c r="T208">
        <v>10073.450000000001</v>
      </c>
      <c r="U208">
        <v>402938</v>
      </c>
      <c r="V208">
        <v>58</v>
      </c>
      <c r="W208">
        <v>522</v>
      </c>
      <c r="Y208" t="s">
        <v>1948</v>
      </c>
      <c r="Z208" t="s">
        <v>1949</v>
      </c>
      <c r="AC208" t="s">
        <v>1950</v>
      </c>
      <c r="AD208" t="s">
        <v>2143</v>
      </c>
      <c r="AE208" s="3">
        <v>45816</v>
      </c>
      <c r="AF208" t="s">
        <v>894</v>
      </c>
      <c r="AG208" t="s">
        <v>2544</v>
      </c>
      <c r="AH208" t="b">
        <v>0</v>
      </c>
      <c r="AI208">
        <v>7</v>
      </c>
      <c r="AJ208" t="b">
        <f t="shared" si="12"/>
        <v>1</v>
      </c>
      <c r="AK208" t="b">
        <f t="shared" si="13"/>
        <v>1</v>
      </c>
      <c r="AL208" t="b">
        <f t="shared" si="14"/>
        <v>0</v>
      </c>
      <c r="AM208" t="s">
        <v>2638</v>
      </c>
      <c r="AN208">
        <v>651032</v>
      </c>
      <c r="AO208">
        <v>-0.1555</v>
      </c>
      <c r="AP208" cm="1">
        <f t="array" ref="AP208">_xlfn.IFS(AL208, 3, AJ208, 2, AK208, 1, TRUE, 0)</f>
        <v>2</v>
      </c>
      <c r="AQ208">
        <f t="shared" si="15"/>
        <v>0.55856772260128174</v>
      </c>
      <c r="AR208">
        <f>_xlfn.LET(
  _xlpm.P,AN208, _xlpm.R,AO208, _xlpm.n,AI208, _xlpm.Q,AP208,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0.55856772260128174</v>
      </c>
      <c r="AS208" t="s">
        <v>2143</v>
      </c>
      <c r="AT208" t="s">
        <v>2639</v>
      </c>
      <c r="AU208" t="s">
        <v>2839</v>
      </c>
      <c r="AW208" t="s">
        <v>2</v>
      </c>
      <c r="AY208" t="s">
        <v>3</v>
      </c>
      <c r="BA208" t="s">
        <v>2</v>
      </c>
      <c r="BB208" t="s">
        <v>8</v>
      </c>
      <c r="BC208" t="s">
        <v>23</v>
      </c>
      <c r="BD208" t="s">
        <v>23</v>
      </c>
      <c r="BE208" t="s">
        <v>23</v>
      </c>
    </row>
    <row r="209" spans="1:57" x14ac:dyDescent="0.3">
      <c r="A209" t="s">
        <v>166</v>
      </c>
      <c r="B209" t="s">
        <v>408</v>
      </c>
      <c r="E209" t="s">
        <v>608</v>
      </c>
      <c r="F209" t="s">
        <v>641</v>
      </c>
      <c r="G209" t="s">
        <v>678</v>
      </c>
      <c r="H209" t="s">
        <v>897</v>
      </c>
      <c r="I209" t="s">
        <v>1163</v>
      </c>
      <c r="J209" t="s">
        <v>1421</v>
      </c>
      <c r="M209" s="2" t="s">
        <v>1740</v>
      </c>
      <c r="O209" t="s">
        <v>1943</v>
      </c>
      <c r="Q209" t="s">
        <v>3</v>
      </c>
      <c r="R209" t="s">
        <v>1944</v>
      </c>
      <c r="T209">
        <v>10073.450000000001</v>
      </c>
      <c r="U209">
        <v>402938</v>
      </c>
      <c r="V209">
        <v>59</v>
      </c>
      <c r="W209">
        <v>646</v>
      </c>
      <c r="Y209" t="s">
        <v>1948</v>
      </c>
      <c r="Z209" t="s">
        <v>1949</v>
      </c>
      <c r="AC209" t="s">
        <v>1950</v>
      </c>
      <c r="AD209" t="s">
        <v>2146</v>
      </c>
      <c r="AE209" s="3">
        <v>45800.550694444442</v>
      </c>
      <c r="AF209" t="s">
        <v>2347</v>
      </c>
      <c r="AG209" t="s">
        <v>2547</v>
      </c>
      <c r="AH209" t="b">
        <v>0</v>
      </c>
      <c r="AI209">
        <v>7</v>
      </c>
      <c r="AJ209" t="b">
        <f t="shared" si="12"/>
        <v>1</v>
      </c>
      <c r="AK209" t="b">
        <f t="shared" si="13"/>
        <v>1</v>
      </c>
      <c r="AL209" t="b">
        <f t="shared" si="14"/>
        <v>0</v>
      </c>
      <c r="AM209" t="s">
        <v>2638</v>
      </c>
      <c r="AN209">
        <v>72887</v>
      </c>
      <c r="AO209">
        <v>-0.1565</v>
      </c>
      <c r="AP209" cm="1">
        <f t="array" ref="AP209">_xlfn.IFS(AL209, 3, AJ209, 2, AK209, 1, TRUE, 0)</f>
        <v>2</v>
      </c>
      <c r="AQ209">
        <f t="shared" si="15"/>
        <v>0.58847728843872293</v>
      </c>
      <c r="AR209">
        <f>_xlfn.LET(
  _xlpm.P,AN209, _xlpm.R,AO209, _xlpm.n,AI209, _xlpm.Q,AP209,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0.58847728843872293</v>
      </c>
      <c r="AS209" t="s">
        <v>2146</v>
      </c>
      <c r="AT209" t="s">
        <v>2639</v>
      </c>
      <c r="AU209" t="s">
        <v>2840</v>
      </c>
      <c r="AW209" t="s">
        <v>4</v>
      </c>
      <c r="AY209" t="s">
        <v>2</v>
      </c>
      <c r="BA209" t="s">
        <v>2</v>
      </c>
      <c r="BB209" t="s">
        <v>8</v>
      </c>
      <c r="BC209" t="s">
        <v>23</v>
      </c>
      <c r="BD209" t="s">
        <v>23</v>
      </c>
      <c r="BE209" t="s">
        <v>26</v>
      </c>
    </row>
    <row r="210" spans="1:57" x14ac:dyDescent="0.3">
      <c r="A210" t="s">
        <v>167</v>
      </c>
      <c r="B210" t="s">
        <v>409</v>
      </c>
      <c r="E210" t="s">
        <v>608</v>
      </c>
      <c r="F210" t="s">
        <v>644</v>
      </c>
      <c r="G210" t="s">
        <v>678</v>
      </c>
      <c r="H210" t="s">
        <v>898</v>
      </c>
      <c r="I210" t="s">
        <v>1164</v>
      </c>
      <c r="J210" t="s">
        <v>1422</v>
      </c>
      <c r="M210" s="2" t="s">
        <v>1741</v>
      </c>
      <c r="O210" t="s">
        <v>1943</v>
      </c>
      <c r="Q210" t="s">
        <v>3</v>
      </c>
      <c r="R210" t="s">
        <v>1944</v>
      </c>
      <c r="T210">
        <v>10073.450000000001</v>
      </c>
      <c r="U210">
        <v>402938</v>
      </c>
      <c r="V210">
        <v>58</v>
      </c>
      <c r="W210">
        <v>435</v>
      </c>
      <c r="Y210" t="s">
        <v>1948</v>
      </c>
      <c r="Z210" t="s">
        <v>1949</v>
      </c>
      <c r="AC210" t="s">
        <v>1950</v>
      </c>
      <c r="AD210" t="s">
        <v>2147</v>
      </c>
      <c r="AE210" s="3">
        <v>45812.552083333343</v>
      </c>
      <c r="AF210" t="s">
        <v>898</v>
      </c>
      <c r="AG210" t="s">
        <v>2548</v>
      </c>
      <c r="AH210" t="b">
        <v>0</v>
      </c>
      <c r="AI210">
        <v>5</v>
      </c>
      <c r="AJ210" t="b">
        <f t="shared" si="12"/>
        <v>1</v>
      </c>
      <c r="AK210" t="b">
        <f t="shared" si="13"/>
        <v>1</v>
      </c>
      <c r="AL210" t="b">
        <f t="shared" si="14"/>
        <v>0</v>
      </c>
      <c r="AM210" t="s">
        <v>2638</v>
      </c>
      <c r="AN210">
        <v>651032</v>
      </c>
      <c r="AO210">
        <v>-0.15759999999999999</v>
      </c>
      <c r="AP210" cm="1">
        <f t="array" ref="AP210">_xlfn.IFS(AL210, 3, AJ210, 2, AK210, 1, TRUE, 0)</f>
        <v>2</v>
      </c>
      <c r="AQ210">
        <f t="shared" si="15"/>
        <v>0.5342396729795893</v>
      </c>
      <c r="AR210">
        <f>_xlfn.LET(
  _xlpm.P,AN210, _xlpm.R,AO210, _xlpm.n,AI210, _xlpm.Q,AP210,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0.5342396729795893</v>
      </c>
      <c r="AS210" t="s">
        <v>2147</v>
      </c>
      <c r="AT210" t="s">
        <v>2639</v>
      </c>
      <c r="AU210" t="s">
        <v>2841</v>
      </c>
      <c r="AW210" t="s">
        <v>3</v>
      </c>
      <c r="AY210" t="s">
        <v>3</v>
      </c>
      <c r="BA210" t="s">
        <v>4</v>
      </c>
      <c r="BB210" t="s">
        <v>8</v>
      </c>
      <c r="BC210" t="s">
        <v>29</v>
      </c>
      <c r="BD210" t="s">
        <v>27</v>
      </c>
      <c r="BE210" t="s">
        <v>29</v>
      </c>
    </row>
    <row r="211" spans="1:57" x14ac:dyDescent="0.3">
      <c r="A211" t="s">
        <v>154</v>
      </c>
      <c r="B211" t="s">
        <v>410</v>
      </c>
      <c r="E211" t="s">
        <v>608</v>
      </c>
      <c r="G211" t="s">
        <v>678</v>
      </c>
      <c r="H211" t="s">
        <v>899</v>
      </c>
      <c r="I211" t="s">
        <v>1165</v>
      </c>
      <c r="J211" t="s">
        <v>1423</v>
      </c>
      <c r="M211" s="2" t="s">
        <v>1742</v>
      </c>
      <c r="O211" t="s">
        <v>1943</v>
      </c>
      <c r="Q211" t="s">
        <v>3</v>
      </c>
      <c r="R211" t="s">
        <v>1944</v>
      </c>
      <c r="T211">
        <v>10073.450000000001</v>
      </c>
      <c r="U211">
        <v>402938</v>
      </c>
      <c r="V211">
        <v>58</v>
      </c>
      <c r="W211">
        <v>443</v>
      </c>
      <c r="Y211" t="s">
        <v>1948</v>
      </c>
      <c r="Z211" t="s">
        <v>1949</v>
      </c>
      <c r="AC211" t="s">
        <v>1950</v>
      </c>
      <c r="AD211" t="s">
        <v>2148</v>
      </c>
      <c r="AE211" s="3">
        <v>45828</v>
      </c>
      <c r="AF211" t="s">
        <v>899</v>
      </c>
      <c r="AG211" t="s">
        <v>2549</v>
      </c>
      <c r="AH211" t="b">
        <v>0</v>
      </c>
      <c r="AI211">
        <v>3</v>
      </c>
      <c r="AJ211" t="b">
        <f t="shared" si="12"/>
        <v>1</v>
      </c>
      <c r="AK211" t="b">
        <f t="shared" si="13"/>
        <v>1</v>
      </c>
      <c r="AL211" t="b">
        <f t="shared" si="14"/>
        <v>0</v>
      </c>
      <c r="AM211" t="s">
        <v>2638</v>
      </c>
      <c r="AN211">
        <v>72887</v>
      </c>
      <c r="AO211">
        <v>-0.15859999999999999</v>
      </c>
      <c r="AP211" cm="1">
        <f t="array" ref="AP211">_xlfn.IFS(AL211, 3, AJ211, 2, AK211, 1, TRUE, 0)</f>
        <v>2</v>
      </c>
      <c r="AQ211">
        <f t="shared" si="15"/>
        <v>0.52660175432523426</v>
      </c>
      <c r="AR211">
        <f>_xlfn.LET(
  _xlpm.P,AN211, _xlpm.R,AO211, _xlpm.n,AI211, _xlpm.Q,AP211,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0.52660175432523426</v>
      </c>
      <c r="AS211" t="s">
        <v>2148</v>
      </c>
      <c r="AT211" t="s">
        <v>2639</v>
      </c>
      <c r="AU211" t="s">
        <v>2842</v>
      </c>
      <c r="AW211" t="s">
        <v>2</v>
      </c>
      <c r="AY211" t="s">
        <v>2</v>
      </c>
      <c r="BA211" t="s">
        <v>2</v>
      </c>
      <c r="BB211" t="s">
        <v>8</v>
      </c>
      <c r="BC211" t="s">
        <v>23</v>
      </c>
      <c r="BD211" t="s">
        <v>26</v>
      </c>
      <c r="BE211" t="s">
        <v>23</v>
      </c>
    </row>
    <row r="212" spans="1:57" x14ac:dyDescent="0.3">
      <c r="A212" t="s">
        <v>168</v>
      </c>
      <c r="B212" t="s">
        <v>411</v>
      </c>
      <c r="E212" t="s">
        <v>608</v>
      </c>
      <c r="F212" t="s">
        <v>645</v>
      </c>
      <c r="G212" t="s">
        <v>678</v>
      </c>
      <c r="H212" t="s">
        <v>900</v>
      </c>
      <c r="I212" t="s">
        <v>1166</v>
      </c>
      <c r="J212" t="s">
        <v>1424</v>
      </c>
      <c r="M212" s="2" t="s">
        <v>1743</v>
      </c>
      <c r="O212" t="s">
        <v>1943</v>
      </c>
      <c r="Q212" t="s">
        <v>3</v>
      </c>
      <c r="R212" t="s">
        <v>1944</v>
      </c>
      <c r="T212">
        <v>10073.450000000001</v>
      </c>
      <c r="U212">
        <v>402938</v>
      </c>
      <c r="V212">
        <v>58</v>
      </c>
      <c r="W212">
        <v>535</v>
      </c>
      <c r="Y212" t="s">
        <v>1948</v>
      </c>
      <c r="Z212" t="s">
        <v>1949</v>
      </c>
      <c r="AC212" t="s">
        <v>1950</v>
      </c>
      <c r="AD212" t="s">
        <v>2149</v>
      </c>
      <c r="AE212" s="3">
        <v>45817.695833333331</v>
      </c>
      <c r="AF212" t="s">
        <v>900</v>
      </c>
      <c r="AG212" t="s">
        <v>2550</v>
      </c>
      <c r="AH212" t="b">
        <v>0</v>
      </c>
      <c r="AI212">
        <v>2</v>
      </c>
      <c r="AJ212" t="b">
        <f t="shared" si="12"/>
        <v>1</v>
      </c>
      <c r="AK212" t="b">
        <f t="shared" si="13"/>
        <v>1</v>
      </c>
      <c r="AL212" t="b">
        <f t="shared" si="14"/>
        <v>0</v>
      </c>
      <c r="AM212" t="s">
        <v>2638</v>
      </c>
      <c r="AN212">
        <v>651032</v>
      </c>
      <c r="AO212">
        <v>-0.15959999999999999</v>
      </c>
      <c r="AP212" cm="1">
        <f t="array" ref="AP212">_xlfn.IFS(AL212, 3, AJ212, 2, AK212, 1, TRUE, 0)</f>
        <v>2</v>
      </c>
      <c r="AQ212">
        <f t="shared" si="15"/>
        <v>0.46727368877724634</v>
      </c>
      <c r="AR212">
        <f>_xlfn.LET(
  _xlpm.P,AN212, _xlpm.R,AO212, _xlpm.n,AI212, _xlpm.Q,AP212,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0.46727368877724634</v>
      </c>
      <c r="AS212" t="s">
        <v>2149</v>
      </c>
      <c r="AT212" t="s">
        <v>2639</v>
      </c>
      <c r="AU212" t="s">
        <v>2843</v>
      </c>
      <c r="AW212" t="s">
        <v>3</v>
      </c>
      <c r="AY212" t="s">
        <v>2</v>
      </c>
      <c r="BA212" t="s">
        <v>3</v>
      </c>
      <c r="BB212" t="s">
        <v>8</v>
      </c>
      <c r="BC212" t="s">
        <v>23</v>
      </c>
      <c r="BD212" t="s">
        <v>29</v>
      </c>
      <c r="BE212" t="s">
        <v>23</v>
      </c>
    </row>
    <row r="213" spans="1:57" x14ac:dyDescent="0.3">
      <c r="A213" t="s">
        <v>149</v>
      </c>
      <c r="B213" t="s">
        <v>412</v>
      </c>
      <c r="E213" t="s">
        <v>608</v>
      </c>
      <c r="F213" t="s">
        <v>646</v>
      </c>
      <c r="G213" t="s">
        <v>678</v>
      </c>
      <c r="H213" t="s">
        <v>901</v>
      </c>
      <c r="I213" t="s">
        <v>1167</v>
      </c>
      <c r="J213" t="s">
        <v>1425</v>
      </c>
      <c r="M213" s="2" t="s">
        <v>1744</v>
      </c>
      <c r="O213" t="s">
        <v>1943</v>
      </c>
      <c r="Q213" t="s">
        <v>3</v>
      </c>
      <c r="R213" t="s">
        <v>1944</v>
      </c>
      <c r="T213">
        <v>10073.450000000001</v>
      </c>
      <c r="U213">
        <v>402938</v>
      </c>
      <c r="V213">
        <v>58</v>
      </c>
      <c r="W213">
        <v>587</v>
      </c>
      <c r="Y213" t="s">
        <v>1948</v>
      </c>
      <c r="Z213" t="s">
        <v>1949</v>
      </c>
      <c r="AC213" t="s">
        <v>1950</v>
      </c>
      <c r="AD213" t="s">
        <v>2150</v>
      </c>
      <c r="AE213" s="3">
        <v>45846</v>
      </c>
      <c r="AF213" t="s">
        <v>901</v>
      </c>
      <c r="AG213" t="s">
        <v>2551</v>
      </c>
      <c r="AH213" t="b">
        <v>0</v>
      </c>
      <c r="AI213">
        <v>3</v>
      </c>
      <c r="AJ213" t="b">
        <f t="shared" si="12"/>
        <v>1</v>
      </c>
      <c r="AK213" t="b">
        <f t="shared" si="13"/>
        <v>1</v>
      </c>
      <c r="AL213" t="b">
        <f t="shared" si="14"/>
        <v>0</v>
      </c>
      <c r="AM213" t="s">
        <v>2638</v>
      </c>
      <c r="AN213">
        <v>651032</v>
      </c>
      <c r="AO213">
        <v>-0.16070000000000001</v>
      </c>
      <c r="AP213" cm="1">
        <f t="array" ref="AP213">_xlfn.IFS(AL213, 3, AJ213, 2, AK213, 1, TRUE, 0)</f>
        <v>2</v>
      </c>
      <c r="AQ213">
        <f t="shared" si="15"/>
        <v>0.49728834233394692</v>
      </c>
      <c r="AR213">
        <f>_xlfn.LET(
  _xlpm.P,AN213, _xlpm.R,AO213, _xlpm.n,AI213, _xlpm.Q,AP213,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0.49728834233394692</v>
      </c>
      <c r="AS213" t="s">
        <v>2150</v>
      </c>
      <c r="AT213" t="s">
        <v>2639</v>
      </c>
      <c r="AU213" t="s">
        <v>2844</v>
      </c>
      <c r="AW213" t="s">
        <v>3</v>
      </c>
      <c r="AY213" t="s">
        <v>2</v>
      </c>
      <c r="BA213" t="s">
        <v>3</v>
      </c>
      <c r="BB213" t="s">
        <v>8</v>
      </c>
      <c r="BC213" t="s">
        <v>23</v>
      </c>
      <c r="BD213" t="s">
        <v>23</v>
      </c>
      <c r="BE213" t="s">
        <v>23</v>
      </c>
    </row>
    <row r="214" spans="1:57" x14ac:dyDescent="0.3">
      <c r="A214" t="s">
        <v>169</v>
      </c>
      <c r="B214" t="s">
        <v>413</v>
      </c>
      <c r="E214" t="s">
        <v>608</v>
      </c>
      <c r="F214" t="s">
        <v>647</v>
      </c>
      <c r="G214" t="s">
        <v>679</v>
      </c>
      <c r="H214" t="s">
        <v>902</v>
      </c>
      <c r="I214" t="s">
        <v>1168</v>
      </c>
      <c r="J214" t="s">
        <v>1426</v>
      </c>
      <c r="M214" s="2" t="s">
        <v>1745</v>
      </c>
      <c r="O214" t="s">
        <v>1943</v>
      </c>
      <c r="Q214" t="s">
        <v>4</v>
      </c>
      <c r="R214" t="s">
        <v>1944</v>
      </c>
      <c r="T214">
        <v>9279.83</v>
      </c>
      <c r="U214">
        <v>371193</v>
      </c>
      <c r="V214">
        <v>47</v>
      </c>
      <c r="W214">
        <v>702</v>
      </c>
      <c r="Y214" t="s">
        <v>1948</v>
      </c>
      <c r="Z214" t="s">
        <v>1949</v>
      </c>
      <c r="AC214" t="s">
        <v>1951</v>
      </c>
      <c r="AD214" t="s">
        <v>2151</v>
      </c>
      <c r="AE214" s="3">
        <v>45543</v>
      </c>
      <c r="AF214" t="s">
        <v>902</v>
      </c>
      <c r="AG214" t="s">
        <v>2552</v>
      </c>
      <c r="AH214" t="b">
        <v>0</v>
      </c>
      <c r="AI214">
        <v>5</v>
      </c>
      <c r="AJ214" t="b">
        <f t="shared" si="12"/>
        <v>1</v>
      </c>
      <c r="AK214" t="b">
        <f t="shared" si="13"/>
        <v>1</v>
      </c>
      <c r="AL214" t="b">
        <f t="shared" si="14"/>
        <v>0</v>
      </c>
      <c r="AM214" t="s">
        <v>2638</v>
      </c>
      <c r="AN214">
        <v>651032</v>
      </c>
      <c r="AO214">
        <v>-0.16170000000000001</v>
      </c>
      <c r="AP214" cm="1">
        <f t="array" ref="AP214">_xlfn.IFS(AL214, 3, AJ214, 2, AK214, 1, TRUE, 0)</f>
        <v>2</v>
      </c>
      <c r="AQ214">
        <f t="shared" si="15"/>
        <v>0.53502813451805076</v>
      </c>
      <c r="AR214">
        <f>_xlfn.LET(
  _xlpm.P,AN214, _xlpm.R,AO214, _xlpm.n,AI214, _xlpm.Q,AP214,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0.53502813451805076</v>
      </c>
      <c r="AS214" t="s">
        <v>2151</v>
      </c>
      <c r="AT214" t="s">
        <v>2639</v>
      </c>
      <c r="AU214" t="s">
        <v>2845</v>
      </c>
      <c r="AW214" t="s">
        <v>4</v>
      </c>
      <c r="AY214" t="s">
        <v>4</v>
      </c>
      <c r="BA214" t="s">
        <v>3</v>
      </c>
      <c r="BB214" t="s">
        <v>9</v>
      </c>
      <c r="BC214" t="s">
        <v>27</v>
      </c>
      <c r="BD214" t="s">
        <v>29</v>
      </c>
      <c r="BE214" t="s">
        <v>31</v>
      </c>
    </row>
    <row r="215" spans="1:57" x14ac:dyDescent="0.3">
      <c r="A215" t="s">
        <v>94</v>
      </c>
      <c r="B215" t="s">
        <v>414</v>
      </c>
      <c r="E215" t="s">
        <v>608</v>
      </c>
      <c r="G215" t="s">
        <v>679</v>
      </c>
      <c r="H215" t="s">
        <v>747</v>
      </c>
      <c r="I215" t="s">
        <v>1169</v>
      </c>
      <c r="J215" t="s">
        <v>1427</v>
      </c>
      <c r="M215" s="2" t="s">
        <v>1746</v>
      </c>
      <c r="O215" t="s">
        <v>1943</v>
      </c>
      <c r="Q215" t="s">
        <v>4</v>
      </c>
      <c r="R215" t="s">
        <v>1944</v>
      </c>
      <c r="T215">
        <v>9279.83</v>
      </c>
      <c r="U215">
        <v>371193</v>
      </c>
      <c r="V215">
        <v>47</v>
      </c>
      <c r="W215">
        <v>530</v>
      </c>
      <c r="Y215" t="s">
        <v>1948</v>
      </c>
      <c r="Z215" t="s">
        <v>1949</v>
      </c>
      <c r="AC215" t="s">
        <v>1951</v>
      </c>
      <c r="AD215" t="s">
        <v>2152</v>
      </c>
      <c r="AE215" s="3">
        <v>45785</v>
      </c>
      <c r="AF215" t="s">
        <v>747</v>
      </c>
      <c r="AG215" t="s">
        <v>2397</v>
      </c>
      <c r="AH215" t="b">
        <v>0</v>
      </c>
      <c r="AI215">
        <v>6</v>
      </c>
      <c r="AJ215" t="b">
        <f t="shared" si="12"/>
        <v>1</v>
      </c>
      <c r="AK215" t="b">
        <f t="shared" si="13"/>
        <v>1</v>
      </c>
      <c r="AL215" t="b">
        <f t="shared" si="14"/>
        <v>1</v>
      </c>
      <c r="AM215" t="s">
        <v>2638</v>
      </c>
      <c r="AN215">
        <v>651032</v>
      </c>
      <c r="AO215">
        <v>-0.16270000000000001</v>
      </c>
      <c r="AP215" cm="1">
        <f t="array" ref="AP215">_xlfn.IFS(AL215, 3, AJ215, 2, AK215, 1, TRUE, 0)</f>
        <v>3</v>
      </c>
      <c r="AQ215">
        <f t="shared" si="15"/>
        <v>0.67362171949118888</v>
      </c>
      <c r="AR215">
        <f>_xlfn.LET(
  _xlpm.P,AN215, _xlpm.R,AO215, _xlpm.n,AI215, _xlpm.Q,AP215,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0.67362171949118888</v>
      </c>
      <c r="AS215" t="s">
        <v>2152</v>
      </c>
      <c r="AT215" t="s">
        <v>2639</v>
      </c>
      <c r="AU215" t="s">
        <v>2846</v>
      </c>
      <c r="AW215" t="s">
        <v>4</v>
      </c>
      <c r="AY215" t="s">
        <v>4</v>
      </c>
      <c r="BA215" t="s">
        <v>4</v>
      </c>
      <c r="BB215" t="s">
        <v>16</v>
      </c>
      <c r="BC215" t="s">
        <v>24</v>
      </c>
      <c r="BD215" t="s">
        <v>24</v>
      </c>
      <c r="BE215" t="s">
        <v>25</v>
      </c>
    </row>
    <row r="216" spans="1:57" x14ac:dyDescent="0.3">
      <c r="A216" t="s">
        <v>94</v>
      </c>
      <c r="B216" t="s">
        <v>415</v>
      </c>
      <c r="E216" t="s">
        <v>608</v>
      </c>
      <c r="G216" t="s">
        <v>679</v>
      </c>
      <c r="H216" t="s">
        <v>727</v>
      </c>
      <c r="I216" t="s">
        <v>1170</v>
      </c>
      <c r="J216" t="s">
        <v>1428</v>
      </c>
      <c r="M216" s="2" t="s">
        <v>1747</v>
      </c>
      <c r="O216" t="s">
        <v>1943</v>
      </c>
      <c r="Q216" t="s">
        <v>4</v>
      </c>
      <c r="R216" t="s">
        <v>1944</v>
      </c>
      <c r="T216">
        <v>9279.83</v>
      </c>
      <c r="U216">
        <v>371193</v>
      </c>
      <c r="V216">
        <v>47</v>
      </c>
      <c r="W216">
        <v>163</v>
      </c>
      <c r="Y216" t="s">
        <v>1948</v>
      </c>
      <c r="Z216" t="s">
        <v>1949</v>
      </c>
      <c r="AC216" t="s">
        <v>1951</v>
      </c>
      <c r="AD216" t="s">
        <v>2129</v>
      </c>
      <c r="AE216" s="3">
        <v>45785</v>
      </c>
      <c r="AF216" t="s">
        <v>727</v>
      </c>
      <c r="AG216" t="s">
        <v>2377</v>
      </c>
      <c r="AH216" t="b">
        <v>0</v>
      </c>
      <c r="AI216">
        <v>1</v>
      </c>
      <c r="AJ216" t="b">
        <f t="shared" si="12"/>
        <v>1</v>
      </c>
      <c r="AK216" t="b">
        <f t="shared" si="13"/>
        <v>1</v>
      </c>
      <c r="AL216" t="b">
        <f t="shared" si="14"/>
        <v>1</v>
      </c>
      <c r="AM216" t="s">
        <v>2638</v>
      </c>
      <c r="AN216">
        <v>113323</v>
      </c>
      <c r="AO216">
        <v>-0.16370000000000001</v>
      </c>
      <c r="AP216" cm="1">
        <f t="array" ref="AP216">_xlfn.IFS(AL216, 3, AJ216, 2, AK216, 1, TRUE, 0)</f>
        <v>3</v>
      </c>
      <c r="AQ216">
        <f t="shared" si="15"/>
        <v>0.56584102206723497</v>
      </c>
      <c r="AR216">
        <f>_xlfn.LET(
  _xlpm.P,AN216, _xlpm.R,AO216, _xlpm.n,AI216, _xlpm.Q,AP216,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0.56584102206723497</v>
      </c>
      <c r="AS216" t="s">
        <v>2129</v>
      </c>
      <c r="AT216" t="s">
        <v>2639</v>
      </c>
      <c r="AU216" t="s">
        <v>2847</v>
      </c>
      <c r="AW216" t="s">
        <v>4</v>
      </c>
      <c r="AY216" t="s">
        <v>4</v>
      </c>
      <c r="BA216" t="s">
        <v>4</v>
      </c>
      <c r="BB216" t="s">
        <v>11</v>
      </c>
      <c r="BC216" t="s">
        <v>24</v>
      </c>
      <c r="BD216" t="s">
        <v>24</v>
      </c>
      <c r="BE216" t="s">
        <v>24</v>
      </c>
    </row>
    <row r="217" spans="1:57" x14ac:dyDescent="0.3">
      <c r="A217" t="s">
        <v>170</v>
      </c>
      <c r="B217" t="s">
        <v>416</v>
      </c>
      <c r="E217" t="s">
        <v>608</v>
      </c>
      <c r="G217" t="s">
        <v>679</v>
      </c>
      <c r="H217" t="s">
        <v>903</v>
      </c>
      <c r="I217" t="s">
        <v>1171</v>
      </c>
      <c r="J217" t="s">
        <v>1429</v>
      </c>
      <c r="M217" s="2" t="s">
        <v>1748</v>
      </c>
      <c r="O217" t="s">
        <v>1943</v>
      </c>
      <c r="Q217" t="s">
        <v>4</v>
      </c>
      <c r="R217" t="s">
        <v>1944</v>
      </c>
      <c r="T217">
        <v>7756.23</v>
      </c>
      <c r="U217">
        <v>310249</v>
      </c>
      <c r="V217">
        <v>46</v>
      </c>
      <c r="W217">
        <v>1063</v>
      </c>
      <c r="Y217" t="s">
        <v>1948</v>
      </c>
      <c r="Z217" t="s">
        <v>1949</v>
      </c>
      <c r="AC217" t="s">
        <v>1951</v>
      </c>
      <c r="AD217" t="s">
        <v>2153</v>
      </c>
      <c r="AE217" s="3">
        <v>45665</v>
      </c>
      <c r="AF217" t="s">
        <v>2348</v>
      </c>
      <c r="AG217" t="s">
        <v>2553</v>
      </c>
      <c r="AH217" t="b">
        <v>0</v>
      </c>
      <c r="AI217">
        <v>0</v>
      </c>
      <c r="AJ217" t="b">
        <f t="shared" si="12"/>
        <v>1</v>
      </c>
      <c r="AK217" t="b">
        <f t="shared" si="13"/>
        <v>1</v>
      </c>
      <c r="AL217" t="b">
        <f t="shared" si="14"/>
        <v>1</v>
      </c>
      <c r="AM217" t="s">
        <v>2638</v>
      </c>
      <c r="AN217">
        <v>651032</v>
      </c>
      <c r="AO217">
        <v>-0.16470000000000001</v>
      </c>
      <c r="AP217" cm="1">
        <f t="array" ref="AP217">_xlfn.IFS(AL217, 3, AJ217, 2, AK217, 1, TRUE, 0)</f>
        <v>3</v>
      </c>
      <c r="AQ217">
        <f t="shared" si="15"/>
        <v>0.54230569623538905</v>
      </c>
      <c r="AR217">
        <f>_xlfn.LET(
  _xlpm.P,AN217, _xlpm.R,AO217, _xlpm.n,AI217, _xlpm.Q,AP217,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0.54230569623538905</v>
      </c>
      <c r="AS217" t="s">
        <v>2153</v>
      </c>
      <c r="AT217" t="s">
        <v>2639</v>
      </c>
      <c r="AU217" t="s">
        <v>2848</v>
      </c>
      <c r="AW217" t="s">
        <v>4</v>
      </c>
      <c r="AY217" t="s">
        <v>3</v>
      </c>
      <c r="BA217" t="s">
        <v>4</v>
      </c>
      <c r="BB217" t="s">
        <v>9</v>
      </c>
      <c r="BC217" t="s">
        <v>28</v>
      </c>
      <c r="BD217" t="s">
        <v>28</v>
      </c>
      <c r="BE217" t="s">
        <v>27</v>
      </c>
    </row>
    <row r="218" spans="1:57" x14ac:dyDescent="0.3">
      <c r="A218" t="s">
        <v>171</v>
      </c>
      <c r="B218" t="s">
        <v>417</v>
      </c>
      <c r="E218" t="s">
        <v>608</v>
      </c>
      <c r="F218" t="s">
        <v>648</v>
      </c>
      <c r="G218" t="s">
        <v>679</v>
      </c>
      <c r="H218" t="s">
        <v>904</v>
      </c>
      <c r="I218" t="s">
        <v>1172</v>
      </c>
      <c r="J218" t="s">
        <v>1430</v>
      </c>
      <c r="M218" s="2" t="s">
        <v>1749</v>
      </c>
      <c r="O218" t="s">
        <v>1943</v>
      </c>
      <c r="Q218" t="s">
        <v>3</v>
      </c>
      <c r="R218" t="s">
        <v>1944</v>
      </c>
      <c r="T218">
        <v>7756.23</v>
      </c>
      <c r="U218">
        <v>310249</v>
      </c>
      <c r="V218">
        <v>46</v>
      </c>
      <c r="W218">
        <v>271</v>
      </c>
      <c r="Y218" t="s">
        <v>1948</v>
      </c>
      <c r="Z218" t="s">
        <v>1949</v>
      </c>
      <c r="AC218" t="s">
        <v>1951</v>
      </c>
      <c r="AD218" t="s">
        <v>2154</v>
      </c>
      <c r="AE218" s="3">
        <v>45724</v>
      </c>
      <c r="AF218" t="s">
        <v>904</v>
      </c>
      <c r="AG218" t="s">
        <v>2554</v>
      </c>
      <c r="AH218" t="b">
        <v>0</v>
      </c>
      <c r="AI218">
        <v>0</v>
      </c>
      <c r="AJ218" t="b">
        <f t="shared" si="12"/>
        <v>1</v>
      </c>
      <c r="AK218" t="b">
        <f t="shared" si="13"/>
        <v>1</v>
      </c>
      <c r="AL218" t="b">
        <f t="shared" si="14"/>
        <v>1</v>
      </c>
      <c r="AM218" t="s">
        <v>2638</v>
      </c>
      <c r="AN218">
        <v>651032</v>
      </c>
      <c r="AO218">
        <v>-0.16569999999999999</v>
      </c>
      <c r="AP218" cm="1">
        <f t="array" ref="AP218">_xlfn.IFS(AL218, 3, AJ218, 2, AK218, 1, TRUE, 0)</f>
        <v>3</v>
      </c>
      <c r="AQ218">
        <f t="shared" si="15"/>
        <v>0.54249800392769676</v>
      </c>
      <c r="AR218">
        <f>_xlfn.LET(
  _xlpm.P,AN218, _xlpm.R,AO218, _xlpm.n,AI218, _xlpm.Q,AP218,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0.54249800392769676</v>
      </c>
      <c r="AS218" t="s">
        <v>2154</v>
      </c>
      <c r="AT218" t="s">
        <v>2639</v>
      </c>
      <c r="AU218" t="s">
        <v>2849</v>
      </c>
      <c r="AW218" t="s">
        <v>3</v>
      </c>
      <c r="AY218" t="s">
        <v>2</v>
      </c>
      <c r="BA218" t="s">
        <v>4</v>
      </c>
      <c r="BB218" t="s">
        <v>10</v>
      </c>
      <c r="BC218" t="s">
        <v>24</v>
      </c>
      <c r="BD218" t="s">
        <v>26</v>
      </c>
      <c r="BE218" t="s">
        <v>26</v>
      </c>
    </row>
    <row r="219" spans="1:57" x14ac:dyDescent="0.3">
      <c r="A219" t="s">
        <v>92</v>
      </c>
      <c r="B219" t="s">
        <v>418</v>
      </c>
      <c r="E219" t="s">
        <v>608</v>
      </c>
      <c r="G219" t="s">
        <v>679</v>
      </c>
      <c r="H219" t="s">
        <v>905</v>
      </c>
      <c r="I219" t="s">
        <v>1173</v>
      </c>
      <c r="J219" t="s">
        <v>1431</v>
      </c>
      <c r="M219" s="2" t="s">
        <v>1750</v>
      </c>
      <c r="O219" t="s">
        <v>1943</v>
      </c>
      <c r="Q219" t="s">
        <v>4</v>
      </c>
      <c r="R219" t="s">
        <v>1944</v>
      </c>
      <c r="T219">
        <v>7756.23</v>
      </c>
      <c r="U219">
        <v>310249</v>
      </c>
      <c r="V219">
        <v>46</v>
      </c>
      <c r="W219">
        <v>205</v>
      </c>
      <c r="Y219" t="s">
        <v>1948</v>
      </c>
      <c r="Z219" t="s">
        <v>1949</v>
      </c>
      <c r="AC219" t="s">
        <v>1951</v>
      </c>
      <c r="AD219" t="s">
        <v>2155</v>
      </c>
      <c r="AE219" s="3">
        <v>45724</v>
      </c>
      <c r="AF219" t="s">
        <v>905</v>
      </c>
      <c r="AG219" t="s">
        <v>2555</v>
      </c>
      <c r="AH219" t="b">
        <v>0</v>
      </c>
      <c r="AI219">
        <v>2</v>
      </c>
      <c r="AJ219" t="b">
        <f t="shared" si="12"/>
        <v>1</v>
      </c>
      <c r="AK219" t="b">
        <f t="shared" si="13"/>
        <v>1</v>
      </c>
      <c r="AL219" t="b">
        <f t="shared" si="14"/>
        <v>1</v>
      </c>
      <c r="AM219" t="s">
        <v>2638</v>
      </c>
      <c r="AN219">
        <v>113323</v>
      </c>
      <c r="AO219">
        <v>-0.16669999999999999</v>
      </c>
      <c r="AP219" cm="1">
        <f t="array" ref="AP219">_xlfn.IFS(AL219, 3, AJ219, 2, AK219, 1, TRUE, 0)</f>
        <v>3</v>
      </c>
      <c r="AQ219">
        <f t="shared" si="15"/>
        <v>0.61736670691678464</v>
      </c>
      <c r="AR219">
        <f>_xlfn.LET(
  _xlpm.P,AN219, _xlpm.R,AO219, _xlpm.n,AI219, _xlpm.Q,AP219,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0.61736670691678464</v>
      </c>
      <c r="AS219" t="s">
        <v>2155</v>
      </c>
      <c r="AT219" t="s">
        <v>2639</v>
      </c>
      <c r="AU219" t="s">
        <v>2850</v>
      </c>
      <c r="AW219" t="s">
        <v>4</v>
      </c>
      <c r="AY219" t="s">
        <v>4</v>
      </c>
      <c r="BA219" t="s">
        <v>4</v>
      </c>
      <c r="BB219" t="s">
        <v>11</v>
      </c>
      <c r="BC219" t="s">
        <v>24</v>
      </c>
      <c r="BD219" t="s">
        <v>24</v>
      </c>
      <c r="BE219" t="s">
        <v>29</v>
      </c>
    </row>
    <row r="220" spans="1:57" x14ac:dyDescent="0.3">
      <c r="A220" t="s">
        <v>135</v>
      </c>
      <c r="B220" t="s">
        <v>419</v>
      </c>
      <c r="E220" t="s">
        <v>608</v>
      </c>
      <c r="G220" t="s">
        <v>679</v>
      </c>
      <c r="H220" t="s">
        <v>906</v>
      </c>
      <c r="I220" t="s">
        <v>1174</v>
      </c>
      <c r="J220" t="s">
        <v>1432</v>
      </c>
      <c r="M220" s="2" t="s">
        <v>1751</v>
      </c>
      <c r="O220" t="s">
        <v>1943</v>
      </c>
      <c r="Q220" t="s">
        <v>3</v>
      </c>
      <c r="R220" t="s">
        <v>1944</v>
      </c>
      <c r="T220">
        <v>7756.23</v>
      </c>
      <c r="U220">
        <v>310249</v>
      </c>
      <c r="V220">
        <v>46</v>
      </c>
      <c r="W220">
        <v>755</v>
      </c>
      <c r="Y220" t="s">
        <v>1948</v>
      </c>
      <c r="Z220" t="s">
        <v>1949</v>
      </c>
      <c r="AC220" t="s">
        <v>1951</v>
      </c>
      <c r="AD220" t="s">
        <v>2156</v>
      </c>
      <c r="AE220" s="3">
        <v>44842</v>
      </c>
      <c r="AF220" t="s">
        <v>906</v>
      </c>
      <c r="AG220" t="s">
        <v>2556</v>
      </c>
      <c r="AH220" t="b">
        <v>0</v>
      </c>
      <c r="AI220">
        <v>3</v>
      </c>
      <c r="AJ220" t="b">
        <f t="shared" si="12"/>
        <v>1</v>
      </c>
      <c r="AK220" t="b">
        <f t="shared" si="13"/>
        <v>1</v>
      </c>
      <c r="AL220" t="b">
        <f t="shared" si="14"/>
        <v>0</v>
      </c>
      <c r="AM220" t="s">
        <v>2638</v>
      </c>
      <c r="AN220">
        <v>651032</v>
      </c>
      <c r="AO220">
        <v>-0.16769999999999999</v>
      </c>
      <c r="AP220" cm="1">
        <f t="array" ref="AP220">_xlfn.IFS(AL220, 3, AJ220, 2, AK220, 1, TRUE, 0)</f>
        <v>2</v>
      </c>
      <c r="AQ220">
        <f t="shared" si="15"/>
        <v>0.49863449618010075</v>
      </c>
      <c r="AR220">
        <f>_xlfn.LET(
  _xlpm.P,AN220, _xlpm.R,AO220, _xlpm.n,AI220, _xlpm.Q,AP220,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0.49863449618010075</v>
      </c>
      <c r="AS220" t="s">
        <v>2156</v>
      </c>
      <c r="AT220" t="s">
        <v>2639</v>
      </c>
      <c r="AU220" t="s">
        <v>2851</v>
      </c>
      <c r="AW220" t="s">
        <v>2</v>
      </c>
      <c r="AY220" t="s">
        <v>2</v>
      </c>
      <c r="BA220" t="s">
        <v>4</v>
      </c>
      <c r="BB220" t="s">
        <v>9</v>
      </c>
      <c r="BC220" t="s">
        <v>26</v>
      </c>
      <c r="BD220" t="s">
        <v>26</v>
      </c>
      <c r="BE220" t="s">
        <v>26</v>
      </c>
    </row>
    <row r="221" spans="1:57" x14ac:dyDescent="0.3">
      <c r="A221" t="s">
        <v>172</v>
      </c>
      <c r="B221" t="s">
        <v>420</v>
      </c>
      <c r="E221" t="s">
        <v>608</v>
      </c>
      <c r="F221" t="s">
        <v>647</v>
      </c>
      <c r="G221" t="s">
        <v>679</v>
      </c>
      <c r="H221" t="s">
        <v>907</v>
      </c>
      <c r="I221" t="s">
        <v>1175</v>
      </c>
      <c r="J221" t="s">
        <v>1433</v>
      </c>
      <c r="M221" s="2" t="s">
        <v>1752</v>
      </c>
      <c r="O221" t="s">
        <v>1943</v>
      </c>
      <c r="Q221" t="s">
        <v>4</v>
      </c>
      <c r="R221" t="s">
        <v>1944</v>
      </c>
      <c r="T221">
        <v>7756.23</v>
      </c>
      <c r="U221">
        <v>310249</v>
      </c>
      <c r="V221">
        <v>46</v>
      </c>
      <c r="W221">
        <v>595</v>
      </c>
      <c r="Y221" t="s">
        <v>1948</v>
      </c>
      <c r="Z221" t="s">
        <v>1949</v>
      </c>
      <c r="AC221" t="s">
        <v>1951</v>
      </c>
      <c r="AD221" t="s">
        <v>2157</v>
      </c>
      <c r="AE221" s="3">
        <v>45665</v>
      </c>
      <c r="AF221" t="s">
        <v>907</v>
      </c>
      <c r="AG221" t="s">
        <v>2557</v>
      </c>
      <c r="AH221" t="b">
        <v>0</v>
      </c>
      <c r="AI221">
        <v>2</v>
      </c>
      <c r="AJ221" t="b">
        <f t="shared" si="12"/>
        <v>1</v>
      </c>
      <c r="AK221" t="b">
        <f t="shared" si="13"/>
        <v>1</v>
      </c>
      <c r="AL221" t="b">
        <f t="shared" si="14"/>
        <v>0</v>
      </c>
      <c r="AM221" t="s">
        <v>2638</v>
      </c>
      <c r="AN221">
        <v>651032</v>
      </c>
      <c r="AO221">
        <v>-0.16869999999999999</v>
      </c>
      <c r="AP221" cm="1">
        <f t="array" ref="AP221">_xlfn.IFS(AL221, 3, AJ221, 2, AK221, 1, TRUE, 0)</f>
        <v>2</v>
      </c>
      <c r="AQ221">
        <f t="shared" si="15"/>
        <v>0.46902368877724632</v>
      </c>
      <c r="AR221">
        <f>_xlfn.LET(
  _xlpm.P,AN221, _xlpm.R,AO221, _xlpm.n,AI221, _xlpm.Q,AP221,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0.46902368877724632</v>
      </c>
      <c r="AS221" t="s">
        <v>2157</v>
      </c>
      <c r="AT221" t="s">
        <v>2639</v>
      </c>
      <c r="AU221" t="s">
        <v>2810</v>
      </c>
      <c r="AW221" t="s">
        <v>4</v>
      </c>
      <c r="AY221" t="s">
        <v>3</v>
      </c>
      <c r="BA221" t="s">
        <v>4</v>
      </c>
      <c r="BB221" t="s">
        <v>9</v>
      </c>
      <c r="BC221" t="s">
        <v>30</v>
      </c>
      <c r="BD221" t="s">
        <v>25</v>
      </c>
      <c r="BE221" t="s">
        <v>30</v>
      </c>
    </row>
    <row r="222" spans="1:57" x14ac:dyDescent="0.3">
      <c r="A222" t="s">
        <v>171</v>
      </c>
      <c r="B222" t="s">
        <v>421</v>
      </c>
      <c r="E222" t="s">
        <v>608</v>
      </c>
      <c r="G222" t="s">
        <v>680</v>
      </c>
      <c r="H222" t="s">
        <v>904</v>
      </c>
      <c r="I222" t="s">
        <v>1062</v>
      </c>
      <c r="J222" t="s">
        <v>1434</v>
      </c>
      <c r="M222" s="2" t="s">
        <v>1753</v>
      </c>
      <c r="O222" t="s">
        <v>1943</v>
      </c>
      <c r="Q222" t="s">
        <v>3</v>
      </c>
      <c r="R222" t="s">
        <v>1944</v>
      </c>
      <c r="T222">
        <v>7395.63</v>
      </c>
      <c r="U222">
        <v>295825</v>
      </c>
      <c r="V222">
        <v>49</v>
      </c>
      <c r="W222">
        <v>306</v>
      </c>
      <c r="Y222" t="s">
        <v>1948</v>
      </c>
      <c r="Z222" t="s">
        <v>1949</v>
      </c>
      <c r="AC222" t="s">
        <v>1950</v>
      </c>
      <c r="AD222" t="s">
        <v>2158</v>
      </c>
      <c r="AE222" s="3">
        <v>45738.367708333331</v>
      </c>
      <c r="AF222" t="s">
        <v>904</v>
      </c>
      <c r="AG222" t="s">
        <v>2554</v>
      </c>
      <c r="AH222" t="b">
        <v>0</v>
      </c>
      <c r="AI222">
        <v>1</v>
      </c>
      <c r="AJ222" t="b">
        <f t="shared" si="12"/>
        <v>1</v>
      </c>
      <c r="AK222" t="b">
        <f t="shared" si="13"/>
        <v>1</v>
      </c>
      <c r="AL222" t="b">
        <f t="shared" si="14"/>
        <v>1</v>
      </c>
      <c r="AM222" t="s">
        <v>2638</v>
      </c>
      <c r="AN222">
        <v>651032</v>
      </c>
      <c r="AO222">
        <v>-0.16969999999999999</v>
      </c>
      <c r="AP222" cm="1">
        <f t="array" ref="AP222">_xlfn.IFS(AL222, 3, AJ222, 2, AK222, 1, TRUE, 0)</f>
        <v>3</v>
      </c>
      <c r="AQ222">
        <f t="shared" si="15"/>
        <v>0.5432672346969275</v>
      </c>
      <c r="AR222">
        <f>_xlfn.LET(
  _xlpm.P,AN222, _xlpm.R,AO222, _xlpm.n,AI222, _xlpm.Q,AP222,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0.5432672346969275</v>
      </c>
      <c r="AS222" t="s">
        <v>2158</v>
      </c>
      <c r="AT222" t="s">
        <v>2639</v>
      </c>
      <c r="AU222" t="s">
        <v>2852</v>
      </c>
      <c r="AW222" t="s">
        <v>3</v>
      </c>
      <c r="AY222" t="s">
        <v>2</v>
      </c>
      <c r="BA222" t="s">
        <v>4</v>
      </c>
      <c r="BB222" t="s">
        <v>10</v>
      </c>
      <c r="BC222" t="s">
        <v>24</v>
      </c>
      <c r="BD222" t="s">
        <v>26</v>
      </c>
      <c r="BE222" t="s">
        <v>26</v>
      </c>
    </row>
    <row r="223" spans="1:57" x14ac:dyDescent="0.3">
      <c r="A223" t="s">
        <v>95</v>
      </c>
      <c r="B223" t="s">
        <v>218</v>
      </c>
      <c r="E223" t="s">
        <v>608</v>
      </c>
      <c r="G223" t="s">
        <v>680</v>
      </c>
      <c r="H223" t="s">
        <v>733</v>
      </c>
      <c r="I223" t="s">
        <v>1176</v>
      </c>
      <c r="J223" t="s">
        <v>1417</v>
      </c>
      <c r="M223" s="2" t="s">
        <v>1754</v>
      </c>
      <c r="O223" t="s">
        <v>1943</v>
      </c>
      <c r="Q223" t="s">
        <v>4</v>
      </c>
      <c r="R223" t="s">
        <v>1944</v>
      </c>
      <c r="T223">
        <v>7395.63</v>
      </c>
      <c r="U223">
        <v>295825</v>
      </c>
      <c r="V223">
        <v>49</v>
      </c>
      <c r="W223">
        <v>210</v>
      </c>
      <c r="Y223" t="s">
        <v>1948</v>
      </c>
      <c r="Z223" t="s">
        <v>1949</v>
      </c>
      <c r="AC223" t="s">
        <v>1950</v>
      </c>
      <c r="AD223" t="s">
        <v>2159</v>
      </c>
      <c r="AE223" s="3">
        <v>45723.412499999999</v>
      </c>
      <c r="AF223" t="s">
        <v>733</v>
      </c>
      <c r="AG223" t="s">
        <v>2383</v>
      </c>
      <c r="AH223" t="b">
        <v>0</v>
      </c>
      <c r="AI223">
        <v>1</v>
      </c>
      <c r="AJ223" t="b">
        <f t="shared" si="12"/>
        <v>1</v>
      </c>
      <c r="AK223" t="b">
        <f t="shared" si="13"/>
        <v>1</v>
      </c>
      <c r="AL223" t="b">
        <f t="shared" si="14"/>
        <v>1</v>
      </c>
      <c r="AM223" t="s">
        <v>2638</v>
      </c>
      <c r="AN223">
        <v>651032</v>
      </c>
      <c r="AO223">
        <v>-0.1706</v>
      </c>
      <c r="AP223" cm="1">
        <f t="array" ref="AP223">_xlfn.IFS(AL223, 3, AJ223, 2, AK223, 1, TRUE, 0)</f>
        <v>3</v>
      </c>
      <c r="AQ223">
        <f t="shared" si="15"/>
        <v>0.54344031162000439</v>
      </c>
      <c r="AR223">
        <f>_xlfn.LET(
  _xlpm.P,AN223, _xlpm.R,AO223, _xlpm.n,AI223, _xlpm.Q,AP223,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0.54344031162000439</v>
      </c>
      <c r="AS223" t="s">
        <v>2159</v>
      </c>
      <c r="AT223" t="s">
        <v>2639</v>
      </c>
      <c r="AU223" t="s">
        <v>2853</v>
      </c>
      <c r="AW223" t="s">
        <v>4</v>
      </c>
      <c r="AY223" t="s">
        <v>4</v>
      </c>
      <c r="BA223" t="s">
        <v>4</v>
      </c>
      <c r="BB223" t="s">
        <v>13</v>
      </c>
      <c r="BC223" t="s">
        <v>24</v>
      </c>
      <c r="BD223" t="s">
        <v>24</v>
      </c>
      <c r="BE223" t="s">
        <v>25</v>
      </c>
    </row>
    <row r="224" spans="1:57" x14ac:dyDescent="0.3">
      <c r="A224" t="s">
        <v>106</v>
      </c>
      <c r="B224" t="s">
        <v>422</v>
      </c>
      <c r="E224" t="s">
        <v>608</v>
      </c>
      <c r="F224" t="s">
        <v>639</v>
      </c>
      <c r="G224" t="s">
        <v>681</v>
      </c>
      <c r="H224" t="s">
        <v>892</v>
      </c>
      <c r="I224" t="s">
        <v>1013</v>
      </c>
      <c r="J224" t="s">
        <v>1296</v>
      </c>
      <c r="M224" s="2" t="s">
        <v>1755</v>
      </c>
      <c r="O224" t="s">
        <v>1943</v>
      </c>
      <c r="Q224" t="s">
        <v>4</v>
      </c>
      <c r="R224" t="s">
        <v>1944</v>
      </c>
      <c r="T224">
        <v>3535.68</v>
      </c>
      <c r="U224">
        <v>141427</v>
      </c>
      <c r="V224">
        <v>58</v>
      </c>
      <c r="W224">
        <v>611</v>
      </c>
      <c r="Y224" t="s">
        <v>1948</v>
      </c>
      <c r="Z224" t="s">
        <v>1949</v>
      </c>
      <c r="AC224" t="s">
        <v>1951</v>
      </c>
      <c r="AD224" t="s">
        <v>2140</v>
      </c>
      <c r="AE224" s="3">
        <v>45715.472222222219</v>
      </c>
      <c r="AF224" t="s">
        <v>2346</v>
      </c>
      <c r="AG224" t="s">
        <v>2542</v>
      </c>
      <c r="AH224" t="b">
        <v>0</v>
      </c>
      <c r="AI224">
        <v>2</v>
      </c>
      <c r="AJ224" t="b">
        <f t="shared" si="12"/>
        <v>1</v>
      </c>
      <c r="AK224" t="b">
        <f t="shared" si="13"/>
        <v>1</v>
      </c>
      <c r="AL224" t="b">
        <f t="shared" si="14"/>
        <v>0</v>
      </c>
      <c r="AM224" t="s">
        <v>2638</v>
      </c>
      <c r="AN224">
        <v>120144</v>
      </c>
      <c r="AO224">
        <v>-0.1716</v>
      </c>
      <c r="AP224" cm="1">
        <f t="array" ref="AP224">_xlfn.IFS(AL224, 3, AJ224, 2, AK224, 1, TRUE, 0)</f>
        <v>2</v>
      </c>
      <c r="AQ224">
        <f t="shared" si="15"/>
        <v>0.4925157638620748</v>
      </c>
      <c r="AR224">
        <f>_xlfn.LET(
  _xlpm.P,AN224, _xlpm.R,AO224, _xlpm.n,AI224, _xlpm.Q,AP224,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0.4925157638620748</v>
      </c>
      <c r="AS224" t="s">
        <v>2140</v>
      </c>
      <c r="AT224" t="s">
        <v>2639</v>
      </c>
      <c r="AU224" t="s">
        <v>2665</v>
      </c>
      <c r="AW224" t="s">
        <v>4</v>
      </c>
      <c r="AY224" t="s">
        <v>3</v>
      </c>
      <c r="BA224" t="s">
        <v>4</v>
      </c>
      <c r="BB224" t="s">
        <v>8</v>
      </c>
      <c r="BC224" t="s">
        <v>28</v>
      </c>
      <c r="BD224" t="s">
        <v>28</v>
      </c>
      <c r="BE224" t="s">
        <v>23</v>
      </c>
    </row>
    <row r="225" spans="1:57" x14ac:dyDescent="0.3">
      <c r="A225" t="s">
        <v>98</v>
      </c>
      <c r="B225" t="s">
        <v>423</v>
      </c>
      <c r="E225" t="s">
        <v>608</v>
      </c>
      <c r="F225" t="s">
        <v>638</v>
      </c>
      <c r="G225" t="s">
        <v>681</v>
      </c>
      <c r="H225" t="s">
        <v>890</v>
      </c>
      <c r="I225" t="s">
        <v>1139</v>
      </c>
      <c r="J225" t="s">
        <v>1416</v>
      </c>
      <c r="M225" s="2" t="s">
        <v>1756</v>
      </c>
      <c r="O225" t="s">
        <v>1943</v>
      </c>
      <c r="Q225" t="s">
        <v>3</v>
      </c>
      <c r="R225" t="s">
        <v>1944</v>
      </c>
      <c r="T225">
        <v>3535.68</v>
      </c>
      <c r="U225">
        <v>141427</v>
      </c>
      <c r="V225">
        <v>58</v>
      </c>
      <c r="W225">
        <v>362</v>
      </c>
      <c r="Y225" t="s">
        <v>1948</v>
      </c>
      <c r="Z225" t="s">
        <v>1949</v>
      </c>
      <c r="AC225" t="s">
        <v>1951</v>
      </c>
      <c r="AD225" t="s">
        <v>2137</v>
      </c>
      <c r="AE225" s="3">
        <v>45720.513888888891</v>
      </c>
      <c r="AF225" t="s">
        <v>2344</v>
      </c>
      <c r="AG225" t="s">
        <v>2540</v>
      </c>
      <c r="AH225" t="b">
        <v>0</v>
      </c>
      <c r="AI225">
        <v>1</v>
      </c>
      <c r="AJ225" t="b">
        <f t="shared" si="12"/>
        <v>0</v>
      </c>
      <c r="AK225" t="b">
        <f t="shared" si="13"/>
        <v>0</v>
      </c>
      <c r="AL225" t="b">
        <f t="shared" si="14"/>
        <v>0</v>
      </c>
      <c r="AM225" t="s">
        <v>2638</v>
      </c>
      <c r="AN225">
        <v>120144</v>
      </c>
      <c r="AO225">
        <v>-0.1726</v>
      </c>
      <c r="AP225" cm="1">
        <f t="array" ref="AP225">_xlfn.IFS(AL225, 3, AJ225, 2, AK225, 1, TRUE, 0)</f>
        <v>0</v>
      </c>
      <c r="AQ225">
        <f t="shared" si="15"/>
        <v>0.31675930978175593</v>
      </c>
      <c r="AR225">
        <f>_xlfn.LET(
  _xlpm.P,AN225, _xlpm.R,AO225, _xlpm.n,AI225, _xlpm.Q,AP225,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0.31675930978175593</v>
      </c>
      <c r="AS225" t="s">
        <v>2137</v>
      </c>
      <c r="AT225" t="s">
        <v>2639</v>
      </c>
      <c r="AU225" t="s">
        <v>2830</v>
      </c>
      <c r="AW225" t="s">
        <v>2</v>
      </c>
      <c r="AY225" t="s">
        <v>2</v>
      </c>
      <c r="BA225" t="s">
        <v>4</v>
      </c>
      <c r="BB225" t="s">
        <v>8</v>
      </c>
      <c r="BC225" t="s">
        <v>23</v>
      </c>
      <c r="BD225" t="s">
        <v>28</v>
      </c>
      <c r="BE225" t="s">
        <v>23</v>
      </c>
    </row>
    <row r="226" spans="1:57" x14ac:dyDescent="0.3">
      <c r="A226" t="s">
        <v>108</v>
      </c>
      <c r="B226" t="s">
        <v>424</v>
      </c>
      <c r="E226" t="s">
        <v>608</v>
      </c>
      <c r="G226" t="s">
        <v>681</v>
      </c>
      <c r="H226" t="s">
        <v>891</v>
      </c>
      <c r="I226" t="s">
        <v>1018</v>
      </c>
      <c r="J226" t="s">
        <v>1300</v>
      </c>
      <c r="M226" s="2" t="s">
        <v>1757</v>
      </c>
      <c r="O226" t="s">
        <v>1943</v>
      </c>
      <c r="Q226" t="s">
        <v>3</v>
      </c>
      <c r="R226" t="s">
        <v>1944</v>
      </c>
      <c r="T226">
        <v>3535.68</v>
      </c>
      <c r="U226">
        <v>141427</v>
      </c>
      <c r="V226">
        <v>58</v>
      </c>
      <c r="W226">
        <v>40</v>
      </c>
      <c r="Y226" t="s">
        <v>1948</v>
      </c>
      <c r="Z226" t="s">
        <v>1949</v>
      </c>
      <c r="AC226" t="s">
        <v>1951</v>
      </c>
      <c r="AD226" t="s">
        <v>2138</v>
      </c>
      <c r="AE226" s="3">
        <v>45701.490972222222</v>
      </c>
      <c r="AF226" t="s">
        <v>2345</v>
      </c>
      <c r="AG226" t="s">
        <v>2541</v>
      </c>
      <c r="AH226" t="b">
        <v>0</v>
      </c>
      <c r="AI226">
        <v>2</v>
      </c>
      <c r="AJ226" t="b">
        <f t="shared" si="12"/>
        <v>0</v>
      </c>
      <c r="AK226" t="b">
        <f t="shared" si="13"/>
        <v>0</v>
      </c>
      <c r="AL226" t="b">
        <f t="shared" si="14"/>
        <v>0</v>
      </c>
      <c r="AM226" t="s">
        <v>2638</v>
      </c>
      <c r="AN226">
        <v>120144</v>
      </c>
      <c r="AO226">
        <v>-0.1736</v>
      </c>
      <c r="AP226" cm="1">
        <f t="array" ref="AP226">_xlfn.IFS(AL226, 3, AJ226, 2, AK226, 1, TRUE, 0)</f>
        <v>0</v>
      </c>
      <c r="AQ226">
        <f t="shared" si="15"/>
        <v>0.36790037924669017</v>
      </c>
      <c r="AR226">
        <f>_xlfn.LET(
  _xlpm.P,AN226, _xlpm.R,AO226, _xlpm.n,AI226, _xlpm.Q,AP226,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0.36790037924669017</v>
      </c>
      <c r="AS226" t="s">
        <v>2138</v>
      </c>
      <c r="AT226" t="s">
        <v>2639</v>
      </c>
      <c r="AU226" t="s">
        <v>2831</v>
      </c>
      <c r="AW226" t="s">
        <v>4</v>
      </c>
      <c r="AY226" t="s">
        <v>4</v>
      </c>
      <c r="BA226" t="s">
        <v>4</v>
      </c>
      <c r="BB226" t="s">
        <v>12</v>
      </c>
      <c r="BC226" t="s">
        <v>24</v>
      </c>
      <c r="BD226" t="s">
        <v>23</v>
      </c>
      <c r="BE226" t="s">
        <v>28</v>
      </c>
    </row>
    <row r="227" spans="1:57" x14ac:dyDescent="0.3">
      <c r="A227" t="s">
        <v>173</v>
      </c>
      <c r="B227" t="s">
        <v>425</v>
      </c>
      <c r="E227" t="s">
        <v>608</v>
      </c>
      <c r="G227" t="s">
        <v>682</v>
      </c>
      <c r="H227" t="s">
        <v>908</v>
      </c>
      <c r="I227" t="s">
        <v>1177</v>
      </c>
      <c r="J227" t="s">
        <v>1435</v>
      </c>
      <c r="M227" s="2" t="s">
        <v>1758</v>
      </c>
      <c r="O227" t="s">
        <v>1943</v>
      </c>
      <c r="Q227" t="s">
        <v>4</v>
      </c>
      <c r="R227" t="s">
        <v>1944</v>
      </c>
      <c r="T227">
        <v>2800</v>
      </c>
      <c r="U227">
        <v>112000</v>
      </c>
      <c r="W227">
        <v>179</v>
      </c>
      <c r="Y227" t="s">
        <v>1948</v>
      </c>
      <c r="Z227" t="s">
        <v>1949</v>
      </c>
      <c r="AD227" t="s">
        <v>2160</v>
      </c>
      <c r="AE227" s="3">
        <v>45804</v>
      </c>
      <c r="AF227" t="s">
        <v>2349</v>
      </c>
      <c r="AG227" t="s">
        <v>2558</v>
      </c>
      <c r="AH227" t="b">
        <v>0</v>
      </c>
      <c r="AI227">
        <v>0</v>
      </c>
      <c r="AJ227" t="b">
        <f t="shared" si="12"/>
        <v>1</v>
      </c>
      <c r="AK227" t="b">
        <f t="shared" si="13"/>
        <v>1</v>
      </c>
      <c r="AL227" t="b">
        <f t="shared" si="14"/>
        <v>0</v>
      </c>
      <c r="AM227" t="s">
        <v>2638</v>
      </c>
      <c r="AN227">
        <v>3024058</v>
      </c>
      <c r="AO227">
        <v>-0.17449999999999999</v>
      </c>
      <c r="AP227" cm="1">
        <f t="array" ref="AP227">_xlfn.IFS(AL227, 3, AJ227, 2, AK227, 1, TRUE, 0)</f>
        <v>2</v>
      </c>
      <c r="AQ227">
        <f t="shared" si="15"/>
        <v>0.39834694347565042</v>
      </c>
      <c r="AR227">
        <f>_xlfn.LET(
  _xlpm.P,AN227, _xlpm.R,AO227, _xlpm.n,AI227, _xlpm.Q,AP227,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0.39834694347565042</v>
      </c>
      <c r="AS227" t="s">
        <v>2160</v>
      </c>
      <c r="AT227" t="s">
        <v>2639</v>
      </c>
      <c r="AU227" t="s">
        <v>2854</v>
      </c>
      <c r="AW227" t="s">
        <v>4</v>
      </c>
      <c r="AY227" t="s">
        <v>3</v>
      </c>
      <c r="BA227" t="s">
        <v>2</v>
      </c>
      <c r="BB227" t="s">
        <v>8</v>
      </c>
      <c r="BC227" t="s">
        <v>23</v>
      </c>
      <c r="BD227" t="s">
        <v>23</v>
      </c>
      <c r="BE227" t="s">
        <v>23</v>
      </c>
    </row>
    <row r="228" spans="1:57" x14ac:dyDescent="0.3">
      <c r="A228" t="s">
        <v>164</v>
      </c>
      <c r="B228" t="s">
        <v>426</v>
      </c>
      <c r="E228" t="s">
        <v>608</v>
      </c>
      <c r="G228" t="s">
        <v>683</v>
      </c>
      <c r="H228" t="s">
        <v>765</v>
      </c>
      <c r="I228" t="s">
        <v>1178</v>
      </c>
      <c r="J228" t="s">
        <v>1436</v>
      </c>
      <c r="M228" s="2" t="s">
        <v>1759</v>
      </c>
      <c r="O228" t="s">
        <v>1943</v>
      </c>
      <c r="Q228" t="s">
        <v>4</v>
      </c>
      <c r="R228" t="s">
        <v>1944</v>
      </c>
      <c r="T228">
        <v>2752.73</v>
      </c>
      <c r="U228">
        <v>110109</v>
      </c>
      <c r="V228">
        <v>30</v>
      </c>
      <c r="W228">
        <v>553</v>
      </c>
      <c r="Y228" t="s">
        <v>1948</v>
      </c>
      <c r="Z228" t="s">
        <v>1949</v>
      </c>
      <c r="AC228" t="s">
        <v>1950</v>
      </c>
      <c r="AD228" t="s">
        <v>2161</v>
      </c>
      <c r="AE228" s="3">
        <v>45847.259895833333</v>
      </c>
      <c r="AF228" t="s">
        <v>2311</v>
      </c>
      <c r="AG228" t="s">
        <v>2415</v>
      </c>
      <c r="AH228" t="b">
        <v>0</v>
      </c>
      <c r="AI228">
        <v>1</v>
      </c>
      <c r="AJ228" t="b">
        <f t="shared" si="12"/>
        <v>1</v>
      </c>
      <c r="AK228" t="b">
        <f t="shared" si="13"/>
        <v>1</v>
      </c>
      <c r="AL228" t="b">
        <f t="shared" si="14"/>
        <v>0</v>
      </c>
      <c r="AM228" t="s">
        <v>2638</v>
      </c>
      <c r="AN228">
        <v>3818695</v>
      </c>
      <c r="AO228">
        <v>-0.17549999999999999</v>
      </c>
      <c r="AP228" cm="1">
        <f t="array" ref="AP228">_xlfn.IFS(AL228, 3, AJ228, 2, AK228, 1, TRUE, 0)</f>
        <v>2</v>
      </c>
      <c r="AQ228">
        <f t="shared" si="15"/>
        <v>0.39537284941507433</v>
      </c>
      <c r="AR228">
        <f>_xlfn.LET(
  _xlpm.P,AN228, _xlpm.R,AO228, _xlpm.n,AI228, _xlpm.Q,AP228,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0.39537284941507433</v>
      </c>
      <c r="AS228" t="s">
        <v>2161</v>
      </c>
      <c r="AT228" t="s">
        <v>2639</v>
      </c>
      <c r="AU228" t="s">
        <v>2855</v>
      </c>
      <c r="AW228" t="s">
        <v>2</v>
      </c>
      <c r="AY228" t="s">
        <v>2</v>
      </c>
      <c r="BA228" t="s">
        <v>2</v>
      </c>
      <c r="BB228" t="s">
        <v>10</v>
      </c>
      <c r="BC228" t="s">
        <v>26</v>
      </c>
      <c r="BD228" t="s">
        <v>31</v>
      </c>
      <c r="BE228" t="s">
        <v>29</v>
      </c>
    </row>
    <row r="229" spans="1:57" x14ac:dyDescent="0.3">
      <c r="A229" t="s">
        <v>154</v>
      </c>
      <c r="B229" t="s">
        <v>427</v>
      </c>
      <c r="E229" t="s">
        <v>608</v>
      </c>
      <c r="G229" t="s">
        <v>681</v>
      </c>
      <c r="H229" t="s">
        <v>899</v>
      </c>
      <c r="I229" t="s">
        <v>1165</v>
      </c>
      <c r="J229" t="s">
        <v>1437</v>
      </c>
      <c r="M229" s="2" t="s">
        <v>1760</v>
      </c>
      <c r="O229" t="s">
        <v>1943</v>
      </c>
      <c r="Q229" t="s">
        <v>3</v>
      </c>
      <c r="R229" t="s">
        <v>1944</v>
      </c>
      <c r="T229">
        <v>2689.68</v>
      </c>
      <c r="U229">
        <v>107587</v>
      </c>
      <c r="V229">
        <v>58</v>
      </c>
      <c r="W229">
        <v>37</v>
      </c>
      <c r="Y229" t="s">
        <v>1948</v>
      </c>
      <c r="Z229" t="s">
        <v>1949</v>
      </c>
      <c r="AC229" t="s">
        <v>1951</v>
      </c>
      <c r="AD229" t="s">
        <v>2148</v>
      </c>
      <c r="AE229" s="3">
        <v>45828</v>
      </c>
      <c r="AF229" t="s">
        <v>899</v>
      </c>
      <c r="AG229" t="s">
        <v>2549</v>
      </c>
      <c r="AH229" t="b">
        <v>0</v>
      </c>
      <c r="AI229">
        <v>4</v>
      </c>
      <c r="AJ229" t="b">
        <f t="shared" si="12"/>
        <v>1</v>
      </c>
      <c r="AK229" t="b">
        <f t="shared" si="13"/>
        <v>1</v>
      </c>
      <c r="AL229" t="b">
        <f t="shared" si="14"/>
        <v>0</v>
      </c>
      <c r="AM229" t="s">
        <v>2638</v>
      </c>
      <c r="AN229">
        <v>120144</v>
      </c>
      <c r="AO229">
        <v>-0.1764</v>
      </c>
      <c r="AP229" cm="1">
        <f t="array" ref="AP229">_xlfn.IFS(AL229, 3, AJ229, 2, AK229, 1, TRUE, 0)</f>
        <v>2</v>
      </c>
      <c r="AQ229">
        <f t="shared" si="15"/>
        <v>0.54438760255777829</v>
      </c>
      <c r="AR229">
        <f>_xlfn.LET(
  _xlpm.P,AN229, _xlpm.R,AO229, _xlpm.n,AI229, _xlpm.Q,AP229,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0.54438760255777829</v>
      </c>
      <c r="AS229" t="s">
        <v>2148</v>
      </c>
      <c r="AT229" t="s">
        <v>2639</v>
      </c>
      <c r="AU229" t="s">
        <v>2856</v>
      </c>
      <c r="AW229" t="s">
        <v>2</v>
      </c>
      <c r="AY229" t="s">
        <v>2</v>
      </c>
      <c r="BA229" t="s">
        <v>4</v>
      </c>
      <c r="BB229" t="s">
        <v>8</v>
      </c>
      <c r="BC229" t="s">
        <v>23</v>
      </c>
      <c r="BD229" t="s">
        <v>23</v>
      </c>
      <c r="BE229" t="s">
        <v>23</v>
      </c>
    </row>
    <row r="230" spans="1:57" x14ac:dyDescent="0.3">
      <c r="A230" t="s">
        <v>167</v>
      </c>
      <c r="B230" t="s">
        <v>428</v>
      </c>
      <c r="E230" t="s">
        <v>608</v>
      </c>
      <c r="G230" t="s">
        <v>681</v>
      </c>
      <c r="H230" t="s">
        <v>898</v>
      </c>
      <c r="I230" t="s">
        <v>1179</v>
      </c>
      <c r="J230" t="s">
        <v>1422</v>
      </c>
      <c r="M230" s="2" t="s">
        <v>1761</v>
      </c>
      <c r="O230" t="s">
        <v>1943</v>
      </c>
      <c r="Q230" t="s">
        <v>3</v>
      </c>
      <c r="R230" t="s">
        <v>1944</v>
      </c>
      <c r="T230">
        <v>2689.68</v>
      </c>
      <c r="U230">
        <v>107587</v>
      </c>
      <c r="V230">
        <v>58</v>
      </c>
      <c r="W230">
        <v>455</v>
      </c>
      <c r="Y230" t="s">
        <v>1948</v>
      </c>
      <c r="Z230" t="s">
        <v>1949</v>
      </c>
      <c r="AC230" t="s">
        <v>1951</v>
      </c>
      <c r="AD230" t="s">
        <v>2147</v>
      </c>
      <c r="AE230" s="3">
        <v>45812.552083333343</v>
      </c>
      <c r="AF230" t="s">
        <v>898</v>
      </c>
      <c r="AG230" t="s">
        <v>2548</v>
      </c>
      <c r="AH230" t="b">
        <v>0</v>
      </c>
      <c r="AI230">
        <v>8</v>
      </c>
      <c r="AJ230" t="b">
        <f t="shared" si="12"/>
        <v>1</v>
      </c>
      <c r="AK230" t="b">
        <f t="shared" si="13"/>
        <v>1</v>
      </c>
      <c r="AL230" t="b">
        <f t="shared" si="14"/>
        <v>0</v>
      </c>
      <c r="AM230" t="s">
        <v>2638</v>
      </c>
      <c r="AN230">
        <v>120144</v>
      </c>
      <c r="AO230">
        <v>-0.1774</v>
      </c>
      <c r="AP230" cm="1">
        <f t="array" ref="AP230">_xlfn.IFS(AL230, 3, AJ230, 2, AK230, 1, TRUE, 0)</f>
        <v>2</v>
      </c>
      <c r="AQ230">
        <f t="shared" si="15"/>
        <v>0.59552867202271242</v>
      </c>
      <c r="AR230">
        <f>_xlfn.LET(
  _xlpm.P,AN230, _xlpm.R,AO230, _xlpm.n,AI230, _xlpm.Q,AP230,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0.59552867202271242</v>
      </c>
      <c r="AS230" t="s">
        <v>2147</v>
      </c>
      <c r="AT230" t="s">
        <v>2639</v>
      </c>
      <c r="AU230" t="s">
        <v>2841</v>
      </c>
      <c r="AW230" t="s">
        <v>3</v>
      </c>
      <c r="AY230" t="s">
        <v>3</v>
      </c>
      <c r="BA230" t="s">
        <v>4</v>
      </c>
      <c r="BB230" t="s">
        <v>9</v>
      </c>
      <c r="BC230" t="s">
        <v>29</v>
      </c>
      <c r="BD230" t="s">
        <v>27</v>
      </c>
      <c r="BE230" t="s">
        <v>29</v>
      </c>
    </row>
    <row r="231" spans="1:57" x14ac:dyDescent="0.3">
      <c r="A231" t="s">
        <v>91</v>
      </c>
      <c r="B231" t="s">
        <v>429</v>
      </c>
      <c r="E231" t="s">
        <v>608</v>
      </c>
      <c r="F231" t="s">
        <v>641</v>
      </c>
      <c r="G231" t="s">
        <v>681</v>
      </c>
      <c r="H231" t="s">
        <v>894</v>
      </c>
      <c r="I231" t="s">
        <v>1160</v>
      </c>
      <c r="J231" t="s">
        <v>1419</v>
      </c>
      <c r="M231" s="2" t="s">
        <v>1762</v>
      </c>
      <c r="O231" t="s">
        <v>1943</v>
      </c>
      <c r="Q231" t="s">
        <v>3</v>
      </c>
      <c r="R231" t="s">
        <v>1944</v>
      </c>
      <c r="T231">
        <v>2689.68</v>
      </c>
      <c r="U231">
        <v>107587</v>
      </c>
      <c r="V231">
        <v>58</v>
      </c>
      <c r="W231">
        <v>555</v>
      </c>
      <c r="Y231" t="s">
        <v>1948</v>
      </c>
      <c r="Z231" t="s">
        <v>1949</v>
      </c>
      <c r="AC231" t="s">
        <v>1951</v>
      </c>
      <c r="AD231" t="s">
        <v>2143</v>
      </c>
      <c r="AE231" s="3">
        <v>45816</v>
      </c>
      <c r="AF231" t="s">
        <v>894</v>
      </c>
      <c r="AG231" t="s">
        <v>2544</v>
      </c>
      <c r="AH231" t="b">
        <v>0</v>
      </c>
      <c r="AI231">
        <v>0</v>
      </c>
      <c r="AJ231" t="b">
        <f t="shared" si="12"/>
        <v>1</v>
      </c>
      <c r="AK231" t="b">
        <f t="shared" si="13"/>
        <v>1</v>
      </c>
      <c r="AL231" t="b">
        <f t="shared" si="14"/>
        <v>0</v>
      </c>
      <c r="AM231" t="s">
        <v>2638</v>
      </c>
      <c r="AN231">
        <v>120144</v>
      </c>
      <c r="AO231">
        <v>-0.17829999999999999</v>
      </c>
      <c r="AP231" cm="1">
        <f t="array" ref="AP231">_xlfn.IFS(AL231, 3, AJ231, 2, AK231, 1, TRUE, 0)</f>
        <v>2</v>
      </c>
      <c r="AQ231">
        <f t="shared" si="15"/>
        <v>0.44285546362790978</v>
      </c>
      <c r="AR231">
        <f>_xlfn.LET(
  _xlpm.P,AN231, _xlpm.R,AO231, _xlpm.n,AI231, _xlpm.Q,AP231,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0.44285546362790978</v>
      </c>
      <c r="AS231" t="s">
        <v>2143</v>
      </c>
      <c r="AT231" t="s">
        <v>2639</v>
      </c>
      <c r="AU231" t="s">
        <v>2857</v>
      </c>
      <c r="AW231" t="s">
        <v>2</v>
      </c>
      <c r="AY231" t="s">
        <v>3</v>
      </c>
      <c r="BA231" t="s">
        <v>2</v>
      </c>
      <c r="BB231" t="s">
        <v>8</v>
      </c>
      <c r="BC231" t="s">
        <v>23</v>
      </c>
      <c r="BD231" t="s">
        <v>23</v>
      </c>
      <c r="BE231" t="s">
        <v>23</v>
      </c>
    </row>
    <row r="232" spans="1:57" x14ac:dyDescent="0.3">
      <c r="A232" t="s">
        <v>120</v>
      </c>
      <c r="B232" t="s">
        <v>430</v>
      </c>
      <c r="E232" t="s">
        <v>608</v>
      </c>
      <c r="F232" t="s">
        <v>649</v>
      </c>
      <c r="G232" t="s">
        <v>681</v>
      </c>
      <c r="H232" t="s">
        <v>896</v>
      </c>
      <c r="I232" t="s">
        <v>1180</v>
      </c>
      <c r="J232" t="s">
        <v>1420</v>
      </c>
      <c r="M232" s="2" t="s">
        <v>1763</v>
      </c>
      <c r="O232" t="s">
        <v>1943</v>
      </c>
      <c r="Q232" t="s">
        <v>3</v>
      </c>
      <c r="R232" t="s">
        <v>1944</v>
      </c>
      <c r="T232">
        <v>2689.68</v>
      </c>
      <c r="U232">
        <v>107587</v>
      </c>
      <c r="V232">
        <v>58</v>
      </c>
      <c r="W232">
        <v>581</v>
      </c>
      <c r="Y232" t="s">
        <v>1948</v>
      </c>
      <c r="Z232" t="s">
        <v>1949</v>
      </c>
      <c r="AC232" t="s">
        <v>1951</v>
      </c>
      <c r="AD232" t="s">
        <v>2145</v>
      </c>
      <c r="AE232" s="3">
        <v>45777.434027777781</v>
      </c>
      <c r="AF232" t="s">
        <v>896</v>
      </c>
      <c r="AG232" t="s">
        <v>2546</v>
      </c>
      <c r="AH232" t="b">
        <v>0</v>
      </c>
      <c r="AI232">
        <v>3</v>
      </c>
      <c r="AJ232" t="b">
        <f t="shared" si="12"/>
        <v>1</v>
      </c>
      <c r="AK232" t="b">
        <f t="shared" si="13"/>
        <v>1</v>
      </c>
      <c r="AL232" t="b">
        <f t="shared" si="14"/>
        <v>0</v>
      </c>
      <c r="AM232" t="s">
        <v>2638</v>
      </c>
      <c r="AN232">
        <v>120144</v>
      </c>
      <c r="AO232">
        <v>-0.17929999999999999</v>
      </c>
      <c r="AP232" cm="1">
        <f t="array" ref="AP232">_xlfn.IFS(AL232, 3, AJ232, 2, AK232, 1, TRUE, 0)</f>
        <v>2</v>
      </c>
      <c r="AQ232">
        <f t="shared" si="15"/>
        <v>0.52379964818800606</v>
      </c>
      <c r="AR232">
        <f>_xlfn.LET(
  _xlpm.P,AN232, _xlpm.R,AO232, _xlpm.n,AI232, _xlpm.Q,AP232,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0.52379964818800606</v>
      </c>
      <c r="AS232" t="s">
        <v>2145</v>
      </c>
      <c r="AT232" t="s">
        <v>2639</v>
      </c>
      <c r="AU232" t="s">
        <v>2838</v>
      </c>
      <c r="AW232" t="s">
        <v>4</v>
      </c>
      <c r="AY232" t="s">
        <v>4</v>
      </c>
      <c r="BA232" t="s">
        <v>2</v>
      </c>
      <c r="BB232" t="s">
        <v>8</v>
      </c>
      <c r="BC232" t="s">
        <v>23</v>
      </c>
      <c r="BD232" t="s">
        <v>31</v>
      </c>
      <c r="BE232" t="s">
        <v>23</v>
      </c>
    </row>
    <row r="233" spans="1:57" x14ac:dyDescent="0.3">
      <c r="A233" t="s">
        <v>90</v>
      </c>
      <c r="B233" t="s">
        <v>431</v>
      </c>
      <c r="E233" t="s">
        <v>608</v>
      </c>
      <c r="G233" t="s">
        <v>681</v>
      </c>
      <c r="H233" t="s">
        <v>895</v>
      </c>
      <c r="I233" t="s">
        <v>990</v>
      </c>
      <c r="J233" t="s">
        <v>1274</v>
      </c>
      <c r="M233" s="2" t="s">
        <v>1764</v>
      </c>
      <c r="O233" t="s">
        <v>1943</v>
      </c>
      <c r="Q233" t="s">
        <v>3</v>
      </c>
      <c r="R233" t="s">
        <v>1944</v>
      </c>
      <c r="T233">
        <v>2689.68</v>
      </c>
      <c r="U233">
        <v>107587</v>
      </c>
      <c r="V233">
        <v>58</v>
      </c>
      <c r="W233">
        <v>288</v>
      </c>
      <c r="Y233" t="s">
        <v>1948</v>
      </c>
      <c r="Z233" t="s">
        <v>1949</v>
      </c>
      <c r="AC233" t="s">
        <v>1951</v>
      </c>
      <c r="AD233" t="s">
        <v>2144</v>
      </c>
      <c r="AE233" s="3">
        <v>45779.506944444453</v>
      </c>
      <c r="AF233" t="s">
        <v>895</v>
      </c>
      <c r="AG233" t="s">
        <v>2545</v>
      </c>
      <c r="AH233" t="b">
        <v>0</v>
      </c>
      <c r="AI233">
        <v>4</v>
      </c>
      <c r="AJ233" t="b">
        <f t="shared" si="12"/>
        <v>1</v>
      </c>
      <c r="AK233" t="b">
        <f t="shared" si="13"/>
        <v>1</v>
      </c>
      <c r="AL233" t="b">
        <f t="shared" si="14"/>
        <v>0</v>
      </c>
      <c r="AM233" t="s">
        <v>2638</v>
      </c>
      <c r="AN233">
        <v>120144</v>
      </c>
      <c r="AO233">
        <v>-0.1802</v>
      </c>
      <c r="AP233" cm="1">
        <f t="array" ref="AP233">_xlfn.IFS(AL233, 3, AJ233, 2, AK233, 1, TRUE, 0)</f>
        <v>2</v>
      </c>
      <c r="AQ233">
        <f t="shared" si="15"/>
        <v>0.5451183717885475</v>
      </c>
      <c r="AR233">
        <f>_xlfn.LET(
  _xlpm.P,AN233, _xlpm.R,AO233, _xlpm.n,AI233, _xlpm.Q,AP233,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0.5451183717885475</v>
      </c>
      <c r="AS233" t="s">
        <v>2144</v>
      </c>
      <c r="AT233" t="s">
        <v>2639</v>
      </c>
      <c r="AU233" t="s">
        <v>2858</v>
      </c>
      <c r="AW233" t="s">
        <v>4</v>
      </c>
      <c r="AY233" t="s">
        <v>2</v>
      </c>
      <c r="BA233" t="s">
        <v>4</v>
      </c>
      <c r="BB233" t="s">
        <v>16</v>
      </c>
      <c r="BC233" t="s">
        <v>24</v>
      </c>
      <c r="BD233" t="s">
        <v>24</v>
      </c>
      <c r="BE233" t="s">
        <v>30</v>
      </c>
    </row>
    <row r="234" spans="1:57" x14ac:dyDescent="0.3">
      <c r="A234" t="s">
        <v>159</v>
      </c>
      <c r="B234" t="s">
        <v>432</v>
      </c>
      <c r="E234" t="s">
        <v>608</v>
      </c>
      <c r="F234" t="s">
        <v>650</v>
      </c>
      <c r="G234" t="s">
        <v>684</v>
      </c>
      <c r="H234" t="s">
        <v>909</v>
      </c>
      <c r="I234" t="s">
        <v>1181</v>
      </c>
      <c r="J234" t="s">
        <v>1438</v>
      </c>
      <c r="M234" s="2" t="s">
        <v>1765</v>
      </c>
      <c r="O234" t="s">
        <v>1943</v>
      </c>
      <c r="Q234" t="s">
        <v>4</v>
      </c>
      <c r="R234" t="s">
        <v>1944</v>
      </c>
      <c r="T234">
        <v>1266.6500000000001</v>
      </c>
      <c r="U234">
        <v>50666</v>
      </c>
      <c r="V234">
        <v>34</v>
      </c>
      <c r="W234">
        <v>747</v>
      </c>
      <c r="Y234" t="s">
        <v>1948</v>
      </c>
      <c r="Z234" t="s">
        <v>1949</v>
      </c>
      <c r="AC234" t="s">
        <v>1952</v>
      </c>
      <c r="AD234" t="s">
        <v>2162</v>
      </c>
      <c r="AE234" s="3">
        <v>45764.427673611113</v>
      </c>
      <c r="AF234" t="s">
        <v>909</v>
      </c>
      <c r="AG234" t="s">
        <v>2559</v>
      </c>
      <c r="AH234" t="b">
        <v>0</v>
      </c>
      <c r="AI234">
        <v>8</v>
      </c>
      <c r="AJ234" t="b">
        <f t="shared" si="12"/>
        <v>1</v>
      </c>
      <c r="AK234" t="b">
        <f t="shared" si="13"/>
        <v>1</v>
      </c>
      <c r="AL234" t="b">
        <f t="shared" si="14"/>
        <v>0</v>
      </c>
      <c r="AM234" t="s">
        <v>2638</v>
      </c>
      <c r="AN234">
        <v>651032</v>
      </c>
      <c r="AO234">
        <v>-0.18110000000000001</v>
      </c>
      <c r="AP234" cm="1">
        <f t="array" ref="AP234">_xlfn.IFS(AL234, 3, AJ234, 2, AK234, 1, TRUE, 0)</f>
        <v>2</v>
      </c>
      <c r="AQ234">
        <f t="shared" si="15"/>
        <v>0.5733058277071148</v>
      </c>
      <c r="AR234">
        <f>_xlfn.LET(
  _xlpm.P,AN234, _xlpm.R,AO234, _xlpm.n,AI234, _xlpm.Q,AP234,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0.5733058277071148</v>
      </c>
      <c r="AS234" t="s">
        <v>2162</v>
      </c>
      <c r="AT234" t="s">
        <v>2639</v>
      </c>
      <c r="AU234" t="s">
        <v>2859</v>
      </c>
      <c r="AW234" t="s">
        <v>4</v>
      </c>
      <c r="AY234" t="s">
        <v>2</v>
      </c>
      <c r="BA234" t="s">
        <v>4</v>
      </c>
      <c r="BB234" t="s">
        <v>9</v>
      </c>
      <c r="BC234" t="s">
        <v>27</v>
      </c>
      <c r="BD234" t="s">
        <v>27</v>
      </c>
      <c r="BE234" t="s">
        <v>29</v>
      </c>
    </row>
    <row r="235" spans="1:57" x14ac:dyDescent="0.3">
      <c r="A235" t="s">
        <v>174</v>
      </c>
      <c r="B235" t="s">
        <v>433</v>
      </c>
      <c r="E235" t="s">
        <v>608</v>
      </c>
      <c r="F235" t="s">
        <v>650</v>
      </c>
      <c r="G235" t="s">
        <v>684</v>
      </c>
      <c r="H235" t="s">
        <v>906</v>
      </c>
      <c r="I235" t="s">
        <v>1182</v>
      </c>
      <c r="J235" t="s">
        <v>1432</v>
      </c>
      <c r="M235" s="2" t="s">
        <v>1766</v>
      </c>
      <c r="O235" t="s">
        <v>1943</v>
      </c>
      <c r="Q235" t="s">
        <v>3</v>
      </c>
      <c r="R235" t="s">
        <v>1944</v>
      </c>
      <c r="T235">
        <v>1266.6500000000001</v>
      </c>
      <c r="U235">
        <v>50666</v>
      </c>
      <c r="V235">
        <v>34</v>
      </c>
      <c r="W235">
        <v>783</v>
      </c>
      <c r="Y235" t="s">
        <v>1948</v>
      </c>
      <c r="Z235" t="s">
        <v>1949</v>
      </c>
      <c r="AC235" t="s">
        <v>1952</v>
      </c>
      <c r="AD235" t="s">
        <v>2163</v>
      </c>
      <c r="AE235" s="3">
        <v>45694.413657407407</v>
      </c>
      <c r="AF235" t="s">
        <v>906</v>
      </c>
      <c r="AG235" t="s">
        <v>2556</v>
      </c>
      <c r="AH235" t="b">
        <v>0</v>
      </c>
      <c r="AI235">
        <v>8</v>
      </c>
      <c r="AJ235" t="b">
        <f t="shared" si="12"/>
        <v>1</v>
      </c>
      <c r="AK235" t="b">
        <f t="shared" si="13"/>
        <v>1</v>
      </c>
      <c r="AL235" t="b">
        <f t="shared" si="14"/>
        <v>0</v>
      </c>
      <c r="AM235" t="s">
        <v>2638</v>
      </c>
      <c r="AN235">
        <v>651032</v>
      </c>
      <c r="AO235">
        <v>-0.18210000000000001</v>
      </c>
      <c r="AP235" cm="1">
        <f t="array" ref="AP235">_xlfn.IFS(AL235, 3, AJ235, 2, AK235, 1, TRUE, 0)</f>
        <v>2</v>
      </c>
      <c r="AQ235">
        <f t="shared" si="15"/>
        <v>0.57349813539942263</v>
      </c>
      <c r="AR235">
        <f>_xlfn.LET(
  _xlpm.P,AN235, _xlpm.R,AO235, _xlpm.n,AI235, _xlpm.Q,AP235,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0.57349813539942263</v>
      </c>
      <c r="AS235" t="s">
        <v>2163</v>
      </c>
      <c r="AT235" t="s">
        <v>2639</v>
      </c>
      <c r="AU235" t="s">
        <v>2860</v>
      </c>
      <c r="AW235" t="s">
        <v>4</v>
      </c>
      <c r="AY235" t="s">
        <v>2</v>
      </c>
      <c r="BA235" t="s">
        <v>3</v>
      </c>
      <c r="BB235" t="s">
        <v>9</v>
      </c>
      <c r="BC235" t="s">
        <v>26</v>
      </c>
      <c r="BD235" t="s">
        <v>29</v>
      </c>
      <c r="BE235" t="s">
        <v>26</v>
      </c>
    </row>
    <row r="236" spans="1:57" x14ac:dyDescent="0.3">
      <c r="A236" t="s">
        <v>175</v>
      </c>
      <c r="B236" t="s">
        <v>434</v>
      </c>
      <c r="E236" t="s">
        <v>608</v>
      </c>
      <c r="F236" t="s">
        <v>650</v>
      </c>
      <c r="G236" t="s">
        <v>684</v>
      </c>
      <c r="H236" t="s">
        <v>910</v>
      </c>
      <c r="I236" t="s">
        <v>990</v>
      </c>
      <c r="J236" t="s">
        <v>1274</v>
      </c>
      <c r="M236" s="2" t="s">
        <v>1767</v>
      </c>
      <c r="O236" t="s">
        <v>1943</v>
      </c>
      <c r="Q236" t="s">
        <v>3</v>
      </c>
      <c r="R236" t="s">
        <v>1944</v>
      </c>
      <c r="T236">
        <v>1266.6500000000001</v>
      </c>
      <c r="U236">
        <v>50666</v>
      </c>
      <c r="V236">
        <v>34</v>
      </c>
      <c r="W236">
        <v>286</v>
      </c>
      <c r="Y236" t="s">
        <v>1948</v>
      </c>
      <c r="Z236" t="s">
        <v>1949</v>
      </c>
      <c r="AC236" t="s">
        <v>1952</v>
      </c>
      <c r="AD236" t="s">
        <v>2164</v>
      </c>
      <c r="AE236" s="3">
        <v>45780.260578703703</v>
      </c>
      <c r="AF236" t="s">
        <v>910</v>
      </c>
      <c r="AG236" t="s">
        <v>2560</v>
      </c>
      <c r="AH236" t="b">
        <v>0</v>
      </c>
      <c r="AI236">
        <v>1</v>
      </c>
      <c r="AJ236" t="b">
        <f t="shared" si="12"/>
        <v>1</v>
      </c>
      <c r="AK236" t="b">
        <f t="shared" si="13"/>
        <v>1</v>
      </c>
      <c r="AL236" t="b">
        <f t="shared" si="14"/>
        <v>1</v>
      </c>
      <c r="AM236" t="s">
        <v>2638</v>
      </c>
      <c r="AN236">
        <v>651032</v>
      </c>
      <c r="AO236">
        <v>-0.183</v>
      </c>
      <c r="AP236" cm="1">
        <f t="array" ref="AP236">_xlfn.IFS(AL236, 3, AJ236, 2, AK236, 1, TRUE, 0)</f>
        <v>3</v>
      </c>
      <c r="AQ236">
        <f t="shared" si="15"/>
        <v>0.54582492700461982</v>
      </c>
      <c r="AR236">
        <f>_xlfn.LET(
  _xlpm.P,AN236, _xlpm.R,AO236, _xlpm.n,AI236, _xlpm.Q,AP236,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0.54582492700461982</v>
      </c>
      <c r="AS236" t="s">
        <v>2164</v>
      </c>
      <c r="AT236" t="s">
        <v>2639</v>
      </c>
      <c r="AU236" t="s">
        <v>2642</v>
      </c>
      <c r="AW236" t="s">
        <v>4</v>
      </c>
      <c r="AY236" t="s">
        <v>2</v>
      </c>
      <c r="BA236" t="s">
        <v>3</v>
      </c>
      <c r="BB236" t="s">
        <v>14</v>
      </c>
      <c r="BC236" t="s">
        <v>24</v>
      </c>
      <c r="BD236" t="s">
        <v>27</v>
      </c>
      <c r="BE236" t="s">
        <v>30</v>
      </c>
    </row>
    <row r="237" spans="1:57" x14ac:dyDescent="0.3">
      <c r="A237" t="s">
        <v>95</v>
      </c>
      <c r="B237" t="s">
        <v>435</v>
      </c>
      <c r="E237" t="s">
        <v>608</v>
      </c>
      <c r="G237" t="s">
        <v>684</v>
      </c>
      <c r="H237" t="s">
        <v>733</v>
      </c>
      <c r="I237" t="s">
        <v>1158</v>
      </c>
      <c r="J237" t="s">
        <v>1417</v>
      </c>
      <c r="M237" s="2" t="s">
        <v>1768</v>
      </c>
      <c r="O237" t="s">
        <v>1943</v>
      </c>
      <c r="Q237" t="s">
        <v>4</v>
      </c>
      <c r="R237" t="s">
        <v>1944</v>
      </c>
      <c r="T237">
        <v>1266.6500000000001</v>
      </c>
      <c r="U237">
        <v>50666</v>
      </c>
      <c r="V237">
        <v>34</v>
      </c>
      <c r="W237">
        <v>158</v>
      </c>
      <c r="Y237" t="s">
        <v>1948</v>
      </c>
      <c r="Z237" t="s">
        <v>1949</v>
      </c>
      <c r="AC237" t="s">
        <v>1952</v>
      </c>
      <c r="AD237" t="s">
        <v>2159</v>
      </c>
      <c r="AE237" s="3">
        <v>45723.705416666657</v>
      </c>
      <c r="AF237" t="s">
        <v>733</v>
      </c>
      <c r="AG237" t="s">
        <v>2383</v>
      </c>
      <c r="AH237" t="b">
        <v>0</v>
      </c>
      <c r="AI237">
        <v>8</v>
      </c>
      <c r="AJ237" t="b">
        <f t="shared" si="12"/>
        <v>1</v>
      </c>
      <c r="AK237" t="b">
        <f t="shared" si="13"/>
        <v>1</v>
      </c>
      <c r="AL237" t="b">
        <f t="shared" si="14"/>
        <v>1</v>
      </c>
      <c r="AM237" t="s">
        <v>2638</v>
      </c>
      <c r="AN237">
        <v>2978980</v>
      </c>
      <c r="AO237">
        <v>-0.18390000000000001</v>
      </c>
      <c r="AP237" cm="1">
        <f t="array" ref="AP237">_xlfn.IFS(AL237, 3, AJ237, 2, AK237, 1, TRUE, 0)</f>
        <v>3</v>
      </c>
      <c r="AQ237">
        <f t="shared" si="15"/>
        <v>0.67820475013162018</v>
      </c>
      <c r="AR237">
        <f>_xlfn.LET(
  _xlpm.P,AN237, _xlpm.R,AO237, _xlpm.n,AI237, _xlpm.Q,AP237,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0.67820475013162018</v>
      </c>
      <c r="AS237" t="s">
        <v>2159</v>
      </c>
      <c r="AT237" t="s">
        <v>2639</v>
      </c>
      <c r="AU237" t="s">
        <v>2853</v>
      </c>
      <c r="AW237" t="s">
        <v>4</v>
      </c>
      <c r="AY237" t="s">
        <v>4</v>
      </c>
      <c r="BA237" t="s">
        <v>4</v>
      </c>
      <c r="BB237" t="s">
        <v>13</v>
      </c>
      <c r="BC237" t="s">
        <v>24</v>
      </c>
      <c r="BD237" t="s">
        <v>24</v>
      </c>
      <c r="BE237" t="s">
        <v>25</v>
      </c>
    </row>
    <row r="238" spans="1:57" x14ac:dyDescent="0.3">
      <c r="A238" t="s">
        <v>94</v>
      </c>
      <c r="B238" t="s">
        <v>436</v>
      </c>
      <c r="E238" t="s">
        <v>608</v>
      </c>
      <c r="F238" t="s">
        <v>650</v>
      </c>
      <c r="G238" t="s">
        <v>684</v>
      </c>
      <c r="H238" t="s">
        <v>747</v>
      </c>
      <c r="I238" t="s">
        <v>1015</v>
      </c>
      <c r="J238" t="s">
        <v>1297</v>
      </c>
      <c r="M238" s="2" t="s">
        <v>1769</v>
      </c>
      <c r="O238" t="s">
        <v>1943</v>
      </c>
      <c r="Q238" t="s">
        <v>4</v>
      </c>
      <c r="R238" t="s">
        <v>1944</v>
      </c>
      <c r="T238">
        <v>1266.6500000000001</v>
      </c>
      <c r="U238">
        <v>50666</v>
      </c>
      <c r="V238">
        <v>34</v>
      </c>
      <c r="W238">
        <v>561</v>
      </c>
      <c r="Y238" t="s">
        <v>1948</v>
      </c>
      <c r="Z238" t="s">
        <v>1949</v>
      </c>
      <c r="AC238" t="s">
        <v>1952</v>
      </c>
      <c r="AD238" t="s">
        <v>1982</v>
      </c>
      <c r="AE238" s="3">
        <v>45782.663587962961</v>
      </c>
      <c r="AF238" t="s">
        <v>747</v>
      </c>
      <c r="AG238" t="s">
        <v>2397</v>
      </c>
      <c r="AH238" t="b">
        <v>0</v>
      </c>
      <c r="AI238">
        <v>13</v>
      </c>
      <c r="AJ238" t="b">
        <f t="shared" si="12"/>
        <v>1</v>
      </c>
      <c r="AK238" t="b">
        <f t="shared" si="13"/>
        <v>1</v>
      </c>
      <c r="AL238" t="b">
        <f t="shared" si="14"/>
        <v>1</v>
      </c>
      <c r="AM238" t="s">
        <v>2638</v>
      </c>
      <c r="AN238">
        <v>651032</v>
      </c>
      <c r="AO238">
        <v>-0.18479999999999999</v>
      </c>
      <c r="AP238" cm="1">
        <f t="array" ref="AP238">_xlfn.IFS(AL238, 3, AJ238, 2, AK238, 1, TRUE, 0)</f>
        <v>3</v>
      </c>
      <c r="AQ238">
        <f t="shared" si="15"/>
        <v>0.7347039025043095</v>
      </c>
      <c r="AR238">
        <f>_xlfn.LET(
  _xlpm.P,AN238, _xlpm.R,AO238, _xlpm.n,AI238, _xlpm.Q,AP238,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0.7347039025043095</v>
      </c>
      <c r="AS238" t="s">
        <v>1982</v>
      </c>
      <c r="AT238" t="s">
        <v>2639</v>
      </c>
      <c r="AU238" t="s">
        <v>2667</v>
      </c>
      <c r="AW238" t="s">
        <v>4</v>
      </c>
      <c r="AY238" t="s">
        <v>4</v>
      </c>
      <c r="BA238" t="s">
        <v>4</v>
      </c>
      <c r="BB238" t="s">
        <v>14</v>
      </c>
      <c r="BC238" t="s">
        <v>24</v>
      </c>
      <c r="BD238" t="s">
        <v>25</v>
      </c>
      <c r="BE238" t="s">
        <v>23</v>
      </c>
    </row>
    <row r="239" spans="1:57" x14ac:dyDescent="0.3">
      <c r="A239" t="s">
        <v>176</v>
      </c>
      <c r="B239" t="s">
        <v>437</v>
      </c>
      <c r="E239" t="s">
        <v>608</v>
      </c>
      <c r="F239" t="s">
        <v>651</v>
      </c>
      <c r="G239" t="s">
        <v>685</v>
      </c>
      <c r="H239" t="s">
        <v>911</v>
      </c>
      <c r="I239" t="s">
        <v>1183</v>
      </c>
      <c r="J239" t="s">
        <v>1439</v>
      </c>
      <c r="M239" s="2" t="s">
        <v>1770</v>
      </c>
      <c r="O239" t="s">
        <v>1943</v>
      </c>
      <c r="Q239" t="s">
        <v>2</v>
      </c>
      <c r="R239" t="s">
        <v>1944</v>
      </c>
      <c r="T239">
        <v>1074.42</v>
      </c>
      <c r="U239">
        <v>42977</v>
      </c>
      <c r="V239">
        <v>33</v>
      </c>
      <c r="W239">
        <v>62</v>
      </c>
      <c r="Y239" t="s">
        <v>1948</v>
      </c>
      <c r="Z239" t="s">
        <v>1949</v>
      </c>
      <c r="AC239" t="s">
        <v>1953</v>
      </c>
      <c r="AD239" t="s">
        <v>2165</v>
      </c>
      <c r="AE239" s="3">
        <v>45828.250381944446</v>
      </c>
      <c r="AF239" t="s">
        <v>911</v>
      </c>
      <c r="AG239" t="s">
        <v>2561</v>
      </c>
      <c r="AH239" t="b">
        <v>0</v>
      </c>
      <c r="AI239">
        <v>4</v>
      </c>
      <c r="AJ239" t="b">
        <f t="shared" si="12"/>
        <v>1</v>
      </c>
      <c r="AK239" t="b">
        <f t="shared" si="13"/>
        <v>1</v>
      </c>
      <c r="AL239" t="b">
        <f t="shared" si="14"/>
        <v>1</v>
      </c>
      <c r="AM239" t="s">
        <v>2638</v>
      </c>
      <c r="AN239">
        <v>651032</v>
      </c>
      <c r="AO239">
        <v>-0.1857</v>
      </c>
      <c r="AP239" cm="1">
        <f t="array" ref="AP239">_xlfn.IFS(AL239, 3, AJ239, 2, AK239, 1, TRUE, 0)</f>
        <v>3</v>
      </c>
      <c r="AQ239">
        <f t="shared" si="15"/>
        <v>0.64824168131910365</v>
      </c>
      <c r="AR239">
        <f>_xlfn.LET(
  _xlpm.P,AN239, _xlpm.R,AO239, _xlpm.n,AI239, _xlpm.Q,AP239,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0.64824168131910365</v>
      </c>
      <c r="AS239" t="s">
        <v>2165</v>
      </c>
      <c r="AT239" t="s">
        <v>2639</v>
      </c>
      <c r="AU239" t="s">
        <v>2861</v>
      </c>
      <c r="AW239" t="s">
        <v>2</v>
      </c>
      <c r="AY239" t="s">
        <v>2</v>
      </c>
      <c r="BA239" t="s">
        <v>2</v>
      </c>
      <c r="BB239" t="s">
        <v>10</v>
      </c>
      <c r="BC239" t="s">
        <v>26</v>
      </c>
      <c r="BD239" t="s">
        <v>31</v>
      </c>
      <c r="BE239" t="s">
        <v>26</v>
      </c>
    </row>
    <row r="240" spans="1:57" x14ac:dyDescent="0.3">
      <c r="A240" t="s">
        <v>117</v>
      </c>
      <c r="B240" t="s">
        <v>438</v>
      </c>
      <c r="E240" t="s">
        <v>608</v>
      </c>
      <c r="G240" t="s">
        <v>685</v>
      </c>
      <c r="H240" t="s">
        <v>912</v>
      </c>
      <c r="I240" t="s">
        <v>1184</v>
      </c>
      <c r="J240" t="s">
        <v>1440</v>
      </c>
      <c r="M240" s="2" t="s">
        <v>1771</v>
      </c>
      <c r="O240" t="s">
        <v>1943</v>
      </c>
      <c r="Q240" t="s">
        <v>2</v>
      </c>
      <c r="R240" t="s">
        <v>1944</v>
      </c>
      <c r="T240">
        <v>1074.42</v>
      </c>
      <c r="U240">
        <v>42977</v>
      </c>
      <c r="V240">
        <v>33</v>
      </c>
      <c r="W240">
        <v>81</v>
      </c>
      <c r="Y240" t="s">
        <v>1948</v>
      </c>
      <c r="Z240" t="s">
        <v>1949</v>
      </c>
      <c r="AC240" t="s">
        <v>1953</v>
      </c>
      <c r="AD240" t="s">
        <v>2166</v>
      </c>
      <c r="AE240" s="3">
        <v>45806.358356481483</v>
      </c>
      <c r="AF240" t="s">
        <v>912</v>
      </c>
      <c r="AG240" t="s">
        <v>2562</v>
      </c>
      <c r="AH240" t="b">
        <v>0</v>
      </c>
      <c r="AI240">
        <v>2</v>
      </c>
      <c r="AJ240" t="b">
        <f t="shared" si="12"/>
        <v>1</v>
      </c>
      <c r="AK240" t="b">
        <f t="shared" si="13"/>
        <v>1</v>
      </c>
      <c r="AL240" t="b">
        <f t="shared" si="14"/>
        <v>0</v>
      </c>
      <c r="AM240" t="s">
        <v>2638</v>
      </c>
      <c r="AN240">
        <v>3832661</v>
      </c>
      <c r="AO240">
        <v>-0.18659999999999999</v>
      </c>
      <c r="AP240" cm="1">
        <f t="array" ref="AP240">_xlfn.IFS(AL240, 3, AJ240, 2, AK240, 1, TRUE, 0)</f>
        <v>2</v>
      </c>
      <c r="AQ240">
        <f t="shared" si="15"/>
        <v>0.44840668173125897</v>
      </c>
      <c r="AR240">
        <f>_xlfn.LET(
  _xlpm.P,AN240, _xlpm.R,AO240, _xlpm.n,AI240, _xlpm.Q,AP240,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0.44840668173125897</v>
      </c>
      <c r="AS240" t="s">
        <v>2166</v>
      </c>
      <c r="AT240" t="s">
        <v>2639</v>
      </c>
      <c r="AU240" t="s">
        <v>2862</v>
      </c>
      <c r="AW240" t="s">
        <v>2</v>
      </c>
      <c r="AY240" t="s">
        <v>2</v>
      </c>
      <c r="BA240" t="s">
        <v>2</v>
      </c>
      <c r="BB240" t="s">
        <v>10</v>
      </c>
      <c r="BC240" t="s">
        <v>26</v>
      </c>
      <c r="BD240" t="s">
        <v>26</v>
      </c>
      <c r="BE240" t="s">
        <v>26</v>
      </c>
    </row>
    <row r="241" spans="1:57" x14ac:dyDescent="0.3">
      <c r="A241" t="s">
        <v>102</v>
      </c>
      <c r="B241" t="s">
        <v>439</v>
      </c>
      <c r="E241" t="s">
        <v>608</v>
      </c>
      <c r="G241" t="s">
        <v>684</v>
      </c>
      <c r="H241" t="s">
        <v>757</v>
      </c>
      <c r="I241" t="s">
        <v>1025</v>
      </c>
      <c r="J241" t="s">
        <v>1441</v>
      </c>
      <c r="M241" s="2" t="s">
        <v>1772</v>
      </c>
      <c r="O241" t="s">
        <v>1943</v>
      </c>
      <c r="Q241" t="s">
        <v>4</v>
      </c>
      <c r="R241" t="s">
        <v>1944</v>
      </c>
      <c r="T241">
        <v>1040.9000000000001</v>
      </c>
      <c r="U241">
        <v>41636</v>
      </c>
      <c r="V241">
        <v>34</v>
      </c>
      <c r="W241">
        <v>529</v>
      </c>
      <c r="Y241" t="s">
        <v>1948</v>
      </c>
      <c r="Z241" t="s">
        <v>1949</v>
      </c>
      <c r="AC241" t="s">
        <v>1952</v>
      </c>
      <c r="AD241" t="s">
        <v>2167</v>
      </c>
      <c r="AE241" s="3">
        <v>45791.441099537027</v>
      </c>
      <c r="AF241" t="s">
        <v>2310</v>
      </c>
      <c r="AG241" t="s">
        <v>2407</v>
      </c>
      <c r="AH241" t="b">
        <v>0</v>
      </c>
      <c r="AI241">
        <v>8</v>
      </c>
      <c r="AJ241" t="b">
        <f t="shared" si="12"/>
        <v>1</v>
      </c>
      <c r="AK241" t="b">
        <f t="shared" si="13"/>
        <v>1</v>
      </c>
      <c r="AL241" t="b">
        <f t="shared" si="14"/>
        <v>1</v>
      </c>
      <c r="AM241" t="s">
        <v>2638</v>
      </c>
      <c r="AN241">
        <v>2978980</v>
      </c>
      <c r="AO241">
        <v>-0.1875</v>
      </c>
      <c r="AP241" cm="1">
        <f t="array" ref="AP241">_xlfn.IFS(AL241, 3, AJ241, 2, AK241, 1, TRUE, 0)</f>
        <v>3</v>
      </c>
      <c r="AQ241">
        <f t="shared" si="15"/>
        <v>0.67889705782392795</v>
      </c>
      <c r="AR241">
        <f>_xlfn.LET(
  _xlpm.P,AN241, _xlpm.R,AO241, _xlpm.n,AI241, _xlpm.Q,AP241,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0.67889705782392795</v>
      </c>
      <c r="AS241" t="s">
        <v>2167</v>
      </c>
      <c r="AT241" t="s">
        <v>2639</v>
      </c>
      <c r="AU241" t="s">
        <v>2863</v>
      </c>
      <c r="AW241" t="s">
        <v>4</v>
      </c>
      <c r="AY241" t="s">
        <v>3</v>
      </c>
      <c r="BA241" t="s">
        <v>3</v>
      </c>
      <c r="BB241" t="s">
        <v>8</v>
      </c>
      <c r="BC241" t="s">
        <v>23</v>
      </c>
      <c r="BD241" t="s">
        <v>23</v>
      </c>
      <c r="BE241" t="s">
        <v>23</v>
      </c>
    </row>
    <row r="242" spans="1:57" x14ac:dyDescent="0.3">
      <c r="A242" t="s">
        <v>92</v>
      </c>
      <c r="B242" t="s">
        <v>440</v>
      </c>
      <c r="E242" t="s">
        <v>608</v>
      </c>
      <c r="F242" t="s">
        <v>652</v>
      </c>
      <c r="G242" t="s">
        <v>686</v>
      </c>
      <c r="H242" t="s">
        <v>866</v>
      </c>
      <c r="I242" t="s">
        <v>1185</v>
      </c>
      <c r="J242" t="s">
        <v>1442</v>
      </c>
      <c r="M242" s="2" t="s">
        <v>1773</v>
      </c>
      <c r="O242" t="s">
        <v>1943</v>
      </c>
      <c r="Q242" t="s">
        <v>4</v>
      </c>
      <c r="R242" t="s">
        <v>1944</v>
      </c>
      <c r="T242">
        <v>753.38</v>
      </c>
      <c r="U242">
        <v>30135</v>
      </c>
      <c r="V242">
        <v>36</v>
      </c>
      <c r="W242">
        <v>232</v>
      </c>
      <c r="Y242" t="s">
        <v>1948</v>
      </c>
      <c r="Z242" t="s">
        <v>1949</v>
      </c>
      <c r="AD242" t="s">
        <v>2168</v>
      </c>
      <c r="AE242" s="3">
        <v>45734.583912037036</v>
      </c>
      <c r="AF242" t="s">
        <v>866</v>
      </c>
      <c r="AG242" t="s">
        <v>2516</v>
      </c>
      <c r="AH242" t="b">
        <v>0</v>
      </c>
      <c r="AI242">
        <v>2</v>
      </c>
      <c r="AJ242" t="b">
        <f t="shared" si="12"/>
        <v>1</v>
      </c>
      <c r="AK242" t="b">
        <f t="shared" si="13"/>
        <v>1</v>
      </c>
      <c r="AL242" t="b">
        <f t="shared" si="14"/>
        <v>1</v>
      </c>
      <c r="AM242" t="s">
        <v>2638</v>
      </c>
      <c r="AN242">
        <v>651032</v>
      </c>
      <c r="AO242">
        <v>-0.18840000000000001</v>
      </c>
      <c r="AP242" cm="1">
        <f t="array" ref="AP242">_xlfn.IFS(AL242, 3, AJ242, 2, AK242, 1, TRUE, 0)</f>
        <v>3</v>
      </c>
      <c r="AQ242">
        <f t="shared" si="15"/>
        <v>0.59781215031570789</v>
      </c>
      <c r="AR242">
        <f>_xlfn.LET(
  _xlpm.P,AN242, _xlpm.R,AO242, _xlpm.n,AI242, _xlpm.Q,AP242,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0.59781215031570789</v>
      </c>
      <c r="AS242" t="s">
        <v>2168</v>
      </c>
      <c r="AT242" t="s">
        <v>2639</v>
      </c>
      <c r="AU242" t="s">
        <v>2864</v>
      </c>
      <c r="AW242" t="s">
        <v>4</v>
      </c>
      <c r="AY242" t="s">
        <v>4</v>
      </c>
      <c r="BA242" t="s">
        <v>4</v>
      </c>
      <c r="BB242" t="s">
        <v>11</v>
      </c>
      <c r="BC242" t="s">
        <v>24</v>
      </c>
      <c r="BD242" t="s">
        <v>24</v>
      </c>
      <c r="BE242" t="s">
        <v>29</v>
      </c>
    </row>
    <row r="243" spans="1:57" x14ac:dyDescent="0.3">
      <c r="A243" t="s">
        <v>92</v>
      </c>
      <c r="B243" t="s">
        <v>441</v>
      </c>
      <c r="E243" t="s">
        <v>608</v>
      </c>
      <c r="G243" t="s">
        <v>687</v>
      </c>
      <c r="H243" t="s">
        <v>913</v>
      </c>
      <c r="I243" t="s">
        <v>1186</v>
      </c>
      <c r="J243" t="s">
        <v>1443</v>
      </c>
      <c r="M243" s="2" t="s">
        <v>1774</v>
      </c>
      <c r="O243" t="s">
        <v>1943</v>
      </c>
      <c r="Q243" t="s">
        <v>3</v>
      </c>
      <c r="R243" t="s">
        <v>1944</v>
      </c>
      <c r="T243">
        <v>662.15</v>
      </c>
      <c r="U243">
        <v>26486</v>
      </c>
      <c r="V243">
        <v>45</v>
      </c>
      <c r="W243">
        <v>197</v>
      </c>
      <c r="Y243" t="s">
        <v>1948</v>
      </c>
      <c r="Z243" t="s">
        <v>1949</v>
      </c>
      <c r="AC243" t="s">
        <v>1950</v>
      </c>
      <c r="AD243" t="s">
        <v>2169</v>
      </c>
      <c r="AF243" t="s">
        <v>913</v>
      </c>
      <c r="AG243" t="s">
        <v>2563</v>
      </c>
      <c r="AH243" t="b">
        <v>0</v>
      </c>
      <c r="AI243">
        <v>1</v>
      </c>
      <c r="AJ243" t="b">
        <f t="shared" si="12"/>
        <v>1</v>
      </c>
      <c r="AK243" t="b">
        <f t="shared" si="13"/>
        <v>1</v>
      </c>
      <c r="AL243" t="b">
        <f t="shared" si="14"/>
        <v>0</v>
      </c>
      <c r="AM243" t="s">
        <v>2638</v>
      </c>
      <c r="AN243">
        <v>651032</v>
      </c>
      <c r="AO243">
        <v>-0.1893</v>
      </c>
      <c r="AP243" cm="1">
        <f t="array" ref="AP243">_xlfn.IFS(AL243, 3, AJ243, 2, AK243, 1, TRUE, 0)</f>
        <v>2</v>
      </c>
      <c r="AQ243">
        <f t="shared" si="15"/>
        <v>0.42203646546615825</v>
      </c>
      <c r="AR243">
        <f>_xlfn.LET(
  _xlpm.P,AN243, _xlpm.R,AO243, _xlpm.n,AI243, _xlpm.Q,AP243,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0.42203646546615825</v>
      </c>
      <c r="AS243" t="s">
        <v>2169</v>
      </c>
      <c r="AT243" t="s">
        <v>2639</v>
      </c>
      <c r="AU243" t="s">
        <v>2865</v>
      </c>
      <c r="AW243" t="s">
        <v>3</v>
      </c>
      <c r="AY243" t="s">
        <v>4</v>
      </c>
      <c r="BA243" t="s">
        <v>2</v>
      </c>
      <c r="BB243" t="s">
        <v>8</v>
      </c>
      <c r="BC243" t="s">
        <v>23</v>
      </c>
      <c r="BD243" t="s">
        <v>24</v>
      </c>
      <c r="BE243" t="s">
        <v>24</v>
      </c>
    </row>
    <row r="244" spans="1:57" x14ac:dyDescent="0.3">
      <c r="A244" t="s">
        <v>117</v>
      </c>
      <c r="B244" t="s">
        <v>442</v>
      </c>
      <c r="E244" t="s">
        <v>608</v>
      </c>
      <c r="G244" t="s">
        <v>687</v>
      </c>
      <c r="H244" t="s">
        <v>914</v>
      </c>
      <c r="I244" t="s">
        <v>1187</v>
      </c>
      <c r="J244" t="s">
        <v>1444</v>
      </c>
      <c r="M244" s="2" t="s">
        <v>1775</v>
      </c>
      <c r="O244" t="s">
        <v>1943</v>
      </c>
      <c r="Q244" t="s">
        <v>3</v>
      </c>
      <c r="R244" t="s">
        <v>1944</v>
      </c>
      <c r="T244">
        <v>662.15</v>
      </c>
      <c r="U244">
        <v>26486</v>
      </c>
      <c r="V244">
        <v>45</v>
      </c>
      <c r="W244">
        <v>225</v>
      </c>
      <c r="Y244" t="s">
        <v>1948</v>
      </c>
      <c r="Z244" t="s">
        <v>1949</v>
      </c>
      <c r="AC244" t="s">
        <v>1950</v>
      </c>
      <c r="AD244" t="s">
        <v>2170</v>
      </c>
      <c r="AF244" t="s">
        <v>914</v>
      </c>
      <c r="AG244" t="s">
        <v>2564</v>
      </c>
      <c r="AH244" t="b">
        <v>0</v>
      </c>
      <c r="AI244">
        <v>14</v>
      </c>
      <c r="AJ244" t="b">
        <f t="shared" si="12"/>
        <v>1</v>
      </c>
      <c r="AK244" t="b">
        <f t="shared" si="13"/>
        <v>1</v>
      </c>
      <c r="AL244" t="b">
        <f t="shared" si="14"/>
        <v>0</v>
      </c>
      <c r="AM244" t="s">
        <v>2638</v>
      </c>
      <c r="AN244">
        <v>651032</v>
      </c>
      <c r="AO244">
        <v>-0.19020000000000001</v>
      </c>
      <c r="AP244" cm="1">
        <f t="array" ref="AP244">_xlfn.IFS(AL244, 3, AJ244, 2, AK244, 1, TRUE, 0)</f>
        <v>2</v>
      </c>
      <c r="AQ244">
        <f t="shared" si="15"/>
        <v>0.61618956129698521</v>
      </c>
      <c r="AR244">
        <f>_xlfn.LET(
  _xlpm.P,AN244, _xlpm.R,AO244, _xlpm.n,AI244, _xlpm.Q,AP244,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0.61618956129698521</v>
      </c>
      <c r="AS244" t="s">
        <v>2170</v>
      </c>
      <c r="AT244" t="s">
        <v>2639</v>
      </c>
      <c r="AU244" t="s">
        <v>2866</v>
      </c>
      <c r="AW244" t="s">
        <v>2</v>
      </c>
      <c r="AY244" t="s">
        <v>3</v>
      </c>
      <c r="BA244" t="s">
        <v>4</v>
      </c>
      <c r="BB244" t="s">
        <v>9</v>
      </c>
      <c r="BC244" t="s">
        <v>30</v>
      </c>
      <c r="BD244" t="s">
        <v>24</v>
      </c>
      <c r="BE244" t="s">
        <v>30</v>
      </c>
    </row>
    <row r="245" spans="1:57" x14ac:dyDescent="0.3">
      <c r="A245" t="s">
        <v>177</v>
      </c>
      <c r="B245" t="s">
        <v>443</v>
      </c>
      <c r="E245" t="s">
        <v>608</v>
      </c>
      <c r="G245" t="s">
        <v>687</v>
      </c>
      <c r="H245" t="s">
        <v>915</v>
      </c>
      <c r="I245" t="s">
        <v>1188</v>
      </c>
      <c r="J245" t="s">
        <v>1445</v>
      </c>
      <c r="M245" s="2" t="s">
        <v>1776</v>
      </c>
      <c r="O245" t="s">
        <v>1943</v>
      </c>
      <c r="Q245" t="s">
        <v>3</v>
      </c>
      <c r="R245" t="s">
        <v>1944</v>
      </c>
      <c r="T245">
        <v>662.15</v>
      </c>
      <c r="U245">
        <v>26486</v>
      </c>
      <c r="V245">
        <v>45</v>
      </c>
      <c r="W245">
        <v>62</v>
      </c>
      <c r="Y245" t="s">
        <v>1948</v>
      </c>
      <c r="Z245" t="s">
        <v>1949</v>
      </c>
      <c r="AC245" t="s">
        <v>1950</v>
      </c>
      <c r="AD245" t="s">
        <v>2171</v>
      </c>
      <c r="AF245" t="s">
        <v>915</v>
      </c>
      <c r="AG245" t="s">
        <v>2565</v>
      </c>
      <c r="AH245" t="b">
        <v>0</v>
      </c>
      <c r="AI245">
        <v>3</v>
      </c>
      <c r="AJ245" t="b">
        <f t="shared" si="12"/>
        <v>1</v>
      </c>
      <c r="AK245" t="b">
        <f t="shared" si="13"/>
        <v>1</v>
      </c>
      <c r="AL245" t="b">
        <f t="shared" si="14"/>
        <v>0</v>
      </c>
      <c r="AM245" t="s">
        <v>2638</v>
      </c>
      <c r="AN245">
        <v>88666</v>
      </c>
      <c r="AO245">
        <v>-0.19109999999999999</v>
      </c>
      <c r="AP245" cm="1">
        <f t="array" ref="AP245">_xlfn.IFS(AL245, 3, AJ245, 2, AK245, 1, TRUE, 0)</f>
        <v>2</v>
      </c>
      <c r="AQ245">
        <f t="shared" si="15"/>
        <v>0.53019215928400953</v>
      </c>
      <c r="AR245">
        <f>_xlfn.LET(
  _xlpm.P,AN245, _xlpm.R,AO245, _xlpm.n,AI245, _xlpm.Q,AP245,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0.53019215928400953</v>
      </c>
      <c r="AS245" t="s">
        <v>2171</v>
      </c>
      <c r="AT245" t="s">
        <v>2639</v>
      </c>
      <c r="AU245" t="s">
        <v>2867</v>
      </c>
      <c r="AW245" t="s">
        <v>3</v>
      </c>
      <c r="AY245" t="s">
        <v>4</v>
      </c>
      <c r="BA245" t="s">
        <v>2</v>
      </c>
      <c r="BB245" t="s">
        <v>8</v>
      </c>
      <c r="BC245" t="s">
        <v>30</v>
      </c>
      <c r="BD245" t="s">
        <v>30</v>
      </c>
      <c r="BE245" t="s">
        <v>23</v>
      </c>
    </row>
    <row r="246" spans="1:57" x14ac:dyDescent="0.3">
      <c r="A246" t="s">
        <v>178</v>
      </c>
      <c r="B246" t="s">
        <v>444</v>
      </c>
      <c r="E246" t="s">
        <v>608</v>
      </c>
      <c r="G246" t="s">
        <v>687</v>
      </c>
      <c r="H246" t="s">
        <v>916</v>
      </c>
      <c r="I246" t="s">
        <v>1189</v>
      </c>
      <c r="J246" t="s">
        <v>1446</v>
      </c>
      <c r="M246" s="2" t="s">
        <v>1777</v>
      </c>
      <c r="O246" t="s">
        <v>1943</v>
      </c>
      <c r="Q246" t="s">
        <v>4</v>
      </c>
      <c r="R246" t="s">
        <v>1944</v>
      </c>
      <c r="T246">
        <v>662.15</v>
      </c>
      <c r="U246">
        <v>26486</v>
      </c>
      <c r="V246">
        <v>45</v>
      </c>
      <c r="W246">
        <v>88</v>
      </c>
      <c r="Y246" t="s">
        <v>1948</v>
      </c>
      <c r="Z246" t="s">
        <v>1949</v>
      </c>
      <c r="AC246" t="s">
        <v>1950</v>
      </c>
      <c r="AD246" t="s">
        <v>2172</v>
      </c>
      <c r="AF246" t="s">
        <v>916</v>
      </c>
      <c r="AG246" t="s">
        <v>2566</v>
      </c>
      <c r="AH246" t="b">
        <v>0</v>
      </c>
      <c r="AI246">
        <v>9</v>
      </c>
      <c r="AJ246" t="b">
        <f t="shared" si="12"/>
        <v>1</v>
      </c>
      <c r="AK246" t="b">
        <f t="shared" si="13"/>
        <v>1</v>
      </c>
      <c r="AL246" t="b">
        <f t="shared" si="14"/>
        <v>0</v>
      </c>
      <c r="AM246" t="s">
        <v>2638</v>
      </c>
      <c r="AN246">
        <v>88666</v>
      </c>
      <c r="AO246">
        <v>-0.192</v>
      </c>
      <c r="AP246" cm="1">
        <f t="array" ref="AP246">_xlfn.IFS(AL246, 3, AJ246, 2, AK246, 1, TRUE, 0)</f>
        <v>2</v>
      </c>
      <c r="AQ246">
        <f t="shared" si="15"/>
        <v>0.61111711307487515</v>
      </c>
      <c r="AR246">
        <f>_xlfn.LET(
  _xlpm.P,AN246, _xlpm.R,AO246, _xlpm.n,AI246, _xlpm.Q,AP246,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0.61111711307487515</v>
      </c>
      <c r="AS246" t="s">
        <v>2172</v>
      </c>
      <c r="AT246" t="s">
        <v>2639</v>
      </c>
      <c r="AU246" t="s">
        <v>2868</v>
      </c>
      <c r="AW246" t="s">
        <v>4</v>
      </c>
      <c r="AY246" t="s">
        <v>4</v>
      </c>
      <c r="BA246" t="s">
        <v>4</v>
      </c>
      <c r="BB246" t="s">
        <v>9</v>
      </c>
      <c r="BC246" t="s">
        <v>24</v>
      </c>
      <c r="BD246" t="s">
        <v>24</v>
      </c>
      <c r="BE246" t="s">
        <v>24</v>
      </c>
    </row>
    <row r="247" spans="1:57" x14ac:dyDescent="0.3">
      <c r="A247" t="s">
        <v>155</v>
      </c>
      <c r="B247" t="s">
        <v>445</v>
      </c>
      <c r="E247" t="s">
        <v>608</v>
      </c>
      <c r="G247" t="s">
        <v>687</v>
      </c>
      <c r="H247" t="s">
        <v>917</v>
      </c>
      <c r="I247" t="s">
        <v>1190</v>
      </c>
      <c r="J247" t="s">
        <v>1447</v>
      </c>
      <c r="M247" s="2" t="s">
        <v>1778</v>
      </c>
      <c r="O247" t="s">
        <v>1943</v>
      </c>
      <c r="Q247" t="s">
        <v>2</v>
      </c>
      <c r="R247" t="s">
        <v>1944</v>
      </c>
      <c r="T247">
        <v>662.15</v>
      </c>
      <c r="U247">
        <v>26486</v>
      </c>
      <c r="V247">
        <v>45</v>
      </c>
      <c r="W247">
        <v>38</v>
      </c>
      <c r="Y247" t="s">
        <v>1948</v>
      </c>
      <c r="Z247" t="s">
        <v>1949</v>
      </c>
      <c r="AC247" t="s">
        <v>1950</v>
      </c>
      <c r="AD247" t="s">
        <v>2173</v>
      </c>
      <c r="AF247" t="s">
        <v>917</v>
      </c>
      <c r="AG247" t="s">
        <v>2567</v>
      </c>
      <c r="AH247" t="b">
        <v>0</v>
      </c>
      <c r="AI247">
        <v>8</v>
      </c>
      <c r="AJ247" t="b">
        <f t="shared" si="12"/>
        <v>1</v>
      </c>
      <c r="AK247" t="b">
        <f t="shared" si="13"/>
        <v>1</v>
      </c>
      <c r="AL247" t="b">
        <f t="shared" si="14"/>
        <v>0</v>
      </c>
      <c r="AM247" t="s">
        <v>2638</v>
      </c>
      <c r="AN247">
        <v>88666</v>
      </c>
      <c r="AO247">
        <v>-0.19289999999999999</v>
      </c>
      <c r="AP247" cm="1">
        <f t="array" ref="AP247">_xlfn.IFS(AL247, 3, AJ247, 2, AK247, 1, TRUE, 0)</f>
        <v>2</v>
      </c>
      <c r="AQ247">
        <f t="shared" si="15"/>
        <v>0.60263272158025449</v>
      </c>
      <c r="AR247">
        <f>_xlfn.LET(
  _xlpm.P,AN247, _xlpm.R,AO247, _xlpm.n,AI247, _xlpm.Q,AP247,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0.60263272158025449</v>
      </c>
      <c r="AS247" t="s">
        <v>2173</v>
      </c>
      <c r="AT247" t="s">
        <v>2639</v>
      </c>
      <c r="AU247" t="s">
        <v>2869</v>
      </c>
      <c r="AW247" t="s">
        <v>2</v>
      </c>
      <c r="AY247" t="s">
        <v>3</v>
      </c>
      <c r="BA247" t="s">
        <v>2</v>
      </c>
      <c r="BB247" t="s">
        <v>8</v>
      </c>
      <c r="BC247" t="s">
        <v>23</v>
      </c>
      <c r="BD247" t="s">
        <v>30</v>
      </c>
      <c r="BE247" t="s">
        <v>24</v>
      </c>
    </row>
    <row r="248" spans="1:57" x14ac:dyDescent="0.3">
      <c r="A248" t="s">
        <v>167</v>
      </c>
      <c r="B248" t="s">
        <v>446</v>
      </c>
      <c r="E248" t="s">
        <v>608</v>
      </c>
      <c r="F248" t="s">
        <v>644</v>
      </c>
      <c r="G248" t="s">
        <v>688</v>
      </c>
      <c r="H248" t="s">
        <v>898</v>
      </c>
      <c r="I248" t="s">
        <v>1164</v>
      </c>
      <c r="J248" t="s">
        <v>1422</v>
      </c>
      <c r="M248" s="2" t="s">
        <v>1779</v>
      </c>
      <c r="O248" t="s">
        <v>1943</v>
      </c>
      <c r="Q248" t="s">
        <v>3</v>
      </c>
      <c r="R248" t="s">
        <v>1944</v>
      </c>
      <c r="T248">
        <v>228</v>
      </c>
      <c r="U248">
        <v>9120</v>
      </c>
      <c r="V248">
        <v>36</v>
      </c>
      <c r="W248">
        <v>435</v>
      </c>
      <c r="Y248" t="s">
        <v>1948</v>
      </c>
      <c r="Z248" t="s">
        <v>1949</v>
      </c>
      <c r="AC248" t="s">
        <v>1954</v>
      </c>
      <c r="AD248" t="s">
        <v>2147</v>
      </c>
      <c r="AE248" s="3">
        <v>45812.552083333343</v>
      </c>
      <c r="AF248" t="s">
        <v>898</v>
      </c>
      <c r="AG248" t="s">
        <v>2548</v>
      </c>
      <c r="AH248" t="b">
        <v>0</v>
      </c>
      <c r="AI248">
        <v>25</v>
      </c>
      <c r="AJ248" t="b">
        <f t="shared" si="12"/>
        <v>1</v>
      </c>
      <c r="AK248" t="b">
        <f t="shared" si="13"/>
        <v>1</v>
      </c>
      <c r="AL248" t="b">
        <f t="shared" si="14"/>
        <v>0</v>
      </c>
      <c r="AM248" t="s">
        <v>2638</v>
      </c>
      <c r="AN248">
        <v>651032</v>
      </c>
      <c r="AO248">
        <v>-0.1938</v>
      </c>
      <c r="AP248" cm="1">
        <f t="array" ref="AP248">_xlfn.IFS(AL248, 3, AJ248, 2, AK248, 1, TRUE, 0)</f>
        <v>2</v>
      </c>
      <c r="AQ248">
        <f t="shared" si="15"/>
        <v>0.65950057280071261</v>
      </c>
      <c r="AR248">
        <f>_xlfn.LET(
  _xlpm.P,AN248, _xlpm.R,AO248, _xlpm.n,AI248, _xlpm.Q,AP248,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0.65950057280071261</v>
      </c>
      <c r="AS248" t="s">
        <v>2147</v>
      </c>
      <c r="AT248" t="s">
        <v>2639</v>
      </c>
      <c r="AU248" t="s">
        <v>2841</v>
      </c>
      <c r="AW248" t="s">
        <v>3</v>
      </c>
      <c r="AY248" t="s">
        <v>3</v>
      </c>
      <c r="BA248" t="s">
        <v>4</v>
      </c>
      <c r="BB248" t="s">
        <v>9</v>
      </c>
      <c r="BC248" t="s">
        <v>29</v>
      </c>
      <c r="BD248" t="s">
        <v>27</v>
      </c>
      <c r="BE248" t="s">
        <v>29</v>
      </c>
    </row>
    <row r="249" spans="1:57" x14ac:dyDescent="0.3">
      <c r="A249" t="s">
        <v>106</v>
      </c>
      <c r="B249" t="s">
        <v>447</v>
      </c>
      <c r="E249" t="s">
        <v>608</v>
      </c>
      <c r="F249" t="s">
        <v>639</v>
      </c>
      <c r="G249" t="s">
        <v>688</v>
      </c>
      <c r="H249" t="s">
        <v>892</v>
      </c>
      <c r="I249" t="s">
        <v>1013</v>
      </c>
      <c r="J249" t="s">
        <v>1296</v>
      </c>
      <c r="M249" s="2" t="s">
        <v>1780</v>
      </c>
      <c r="O249" t="s">
        <v>1943</v>
      </c>
      <c r="Q249" t="s">
        <v>4</v>
      </c>
      <c r="R249" t="s">
        <v>1944</v>
      </c>
      <c r="T249">
        <v>228</v>
      </c>
      <c r="U249">
        <v>9120</v>
      </c>
      <c r="V249">
        <v>36</v>
      </c>
      <c r="W249">
        <v>611</v>
      </c>
      <c r="Y249" t="s">
        <v>1948</v>
      </c>
      <c r="Z249" t="s">
        <v>1949</v>
      </c>
      <c r="AC249" t="s">
        <v>1954</v>
      </c>
      <c r="AD249" t="s">
        <v>2140</v>
      </c>
      <c r="AE249" s="3">
        <v>45715.472222222219</v>
      </c>
      <c r="AF249" t="s">
        <v>2346</v>
      </c>
      <c r="AG249" t="s">
        <v>2542</v>
      </c>
      <c r="AH249" t="b">
        <v>0</v>
      </c>
      <c r="AI249">
        <v>3</v>
      </c>
      <c r="AJ249" t="b">
        <f t="shared" si="12"/>
        <v>1</v>
      </c>
      <c r="AK249" t="b">
        <f t="shared" si="13"/>
        <v>1</v>
      </c>
      <c r="AL249" t="b">
        <f t="shared" si="14"/>
        <v>0</v>
      </c>
      <c r="AM249" t="s">
        <v>2638</v>
      </c>
      <c r="AN249">
        <v>97275</v>
      </c>
      <c r="AO249">
        <v>-0.1946</v>
      </c>
      <c r="AP249" cm="1">
        <f t="array" ref="AP249">_xlfn.IFS(AL249, 3, AJ249, 2, AK249, 1, TRUE, 0)</f>
        <v>2</v>
      </c>
      <c r="AQ249">
        <f t="shared" si="15"/>
        <v>0.52960760736493973</v>
      </c>
      <c r="AR249">
        <f>_xlfn.LET(
  _xlpm.P,AN249, _xlpm.R,AO249, _xlpm.n,AI249, _xlpm.Q,AP249,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0.52960760736493973</v>
      </c>
      <c r="AS249" t="s">
        <v>2140</v>
      </c>
      <c r="AT249" t="s">
        <v>2639</v>
      </c>
      <c r="AU249" t="s">
        <v>2833</v>
      </c>
      <c r="AW249" t="s">
        <v>4</v>
      </c>
      <c r="AY249" t="s">
        <v>3</v>
      </c>
      <c r="BA249" t="s">
        <v>4</v>
      </c>
      <c r="BB249" t="s">
        <v>8</v>
      </c>
      <c r="BC249" t="s">
        <v>28</v>
      </c>
      <c r="BD249" t="s">
        <v>28</v>
      </c>
      <c r="BE249" t="s">
        <v>23</v>
      </c>
    </row>
    <row r="250" spans="1:57" x14ac:dyDescent="0.3">
      <c r="A250" t="s">
        <v>95</v>
      </c>
      <c r="B250" t="s">
        <v>448</v>
      </c>
      <c r="E250" t="s">
        <v>608</v>
      </c>
      <c r="G250" t="s">
        <v>688</v>
      </c>
      <c r="H250" t="s">
        <v>733</v>
      </c>
      <c r="I250" t="s">
        <v>1158</v>
      </c>
      <c r="J250" t="s">
        <v>1417</v>
      </c>
      <c r="M250" s="2" t="s">
        <v>1781</v>
      </c>
      <c r="O250" t="s">
        <v>1943</v>
      </c>
      <c r="Q250" t="s">
        <v>4</v>
      </c>
      <c r="R250" t="s">
        <v>1944</v>
      </c>
      <c r="T250">
        <v>228</v>
      </c>
      <c r="U250">
        <v>9120</v>
      </c>
      <c r="V250">
        <v>36</v>
      </c>
      <c r="W250">
        <v>134</v>
      </c>
      <c r="Y250" t="s">
        <v>1948</v>
      </c>
      <c r="Z250" t="s">
        <v>1949</v>
      </c>
      <c r="AC250" t="s">
        <v>1954</v>
      </c>
      <c r="AD250" t="s">
        <v>2139</v>
      </c>
      <c r="AE250" s="3">
        <v>45723.424305555563</v>
      </c>
      <c r="AF250" t="s">
        <v>733</v>
      </c>
      <c r="AG250" t="s">
        <v>2383</v>
      </c>
      <c r="AH250" t="b">
        <v>0</v>
      </c>
      <c r="AI250">
        <v>6</v>
      </c>
      <c r="AJ250" t="b">
        <f t="shared" si="12"/>
        <v>1</v>
      </c>
      <c r="AK250" t="b">
        <f t="shared" si="13"/>
        <v>1</v>
      </c>
      <c r="AL250" t="b">
        <f t="shared" si="14"/>
        <v>1</v>
      </c>
      <c r="AM250" t="s">
        <v>2638</v>
      </c>
      <c r="AN250">
        <v>349388</v>
      </c>
      <c r="AO250">
        <v>-0.19550000000000001</v>
      </c>
      <c r="AP250" cm="1">
        <f t="array" ref="AP250">_xlfn.IFS(AL250, 3, AJ250, 2, AK250, 1, TRUE, 0)</f>
        <v>3</v>
      </c>
      <c r="AQ250">
        <f t="shared" si="15"/>
        <v>0.6883761102716196</v>
      </c>
      <c r="AR250">
        <f>_xlfn.LET(
  _xlpm.P,AN250, _xlpm.R,AO250, _xlpm.n,AI250, _xlpm.Q,AP250,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0.6883761102716196</v>
      </c>
      <c r="AS250" t="s">
        <v>2139</v>
      </c>
      <c r="AT250" t="s">
        <v>2639</v>
      </c>
      <c r="AU250" t="s">
        <v>2832</v>
      </c>
      <c r="AW250" t="s">
        <v>4</v>
      </c>
      <c r="AY250" t="s">
        <v>4</v>
      </c>
      <c r="BA250" t="s">
        <v>4</v>
      </c>
      <c r="BB250" t="s">
        <v>13</v>
      </c>
      <c r="BC250" t="s">
        <v>24</v>
      </c>
      <c r="BD250" t="s">
        <v>23</v>
      </c>
      <c r="BE250" t="s">
        <v>25</v>
      </c>
    </row>
    <row r="251" spans="1:57" x14ac:dyDescent="0.3">
      <c r="A251" t="s">
        <v>166</v>
      </c>
      <c r="B251" t="s">
        <v>449</v>
      </c>
      <c r="E251" t="s">
        <v>608</v>
      </c>
      <c r="F251" t="s">
        <v>641</v>
      </c>
      <c r="G251" t="s">
        <v>688</v>
      </c>
      <c r="H251" t="s">
        <v>897</v>
      </c>
      <c r="I251" t="s">
        <v>1163</v>
      </c>
      <c r="J251" t="s">
        <v>1421</v>
      </c>
      <c r="M251" s="2" t="s">
        <v>1782</v>
      </c>
      <c r="O251" t="s">
        <v>1943</v>
      </c>
      <c r="Q251" t="s">
        <v>3</v>
      </c>
      <c r="R251" t="s">
        <v>1944</v>
      </c>
      <c r="T251">
        <v>228</v>
      </c>
      <c r="U251">
        <v>9120</v>
      </c>
      <c r="V251">
        <v>36</v>
      </c>
      <c r="W251">
        <v>646</v>
      </c>
      <c r="Y251" t="s">
        <v>1948</v>
      </c>
      <c r="Z251" t="s">
        <v>1949</v>
      </c>
      <c r="AC251" t="s">
        <v>1954</v>
      </c>
      <c r="AD251" t="s">
        <v>2146</v>
      </c>
      <c r="AE251" s="3">
        <v>45800.550694444442</v>
      </c>
      <c r="AF251" t="s">
        <v>2347</v>
      </c>
      <c r="AG251" t="s">
        <v>2547</v>
      </c>
      <c r="AH251" t="b">
        <v>0</v>
      </c>
      <c r="AI251">
        <v>1</v>
      </c>
      <c r="AJ251" t="b">
        <f t="shared" si="12"/>
        <v>1</v>
      </c>
      <c r="AK251" t="b">
        <f t="shared" si="13"/>
        <v>1</v>
      </c>
      <c r="AL251" t="b">
        <f t="shared" si="14"/>
        <v>0</v>
      </c>
      <c r="AM251" t="s">
        <v>2638</v>
      </c>
      <c r="AN251">
        <v>97275</v>
      </c>
      <c r="AO251">
        <v>-0.19639999999999999</v>
      </c>
      <c r="AP251" cm="1">
        <f t="array" ref="AP251">_xlfn.IFS(AL251, 3, AJ251, 2, AK251, 1, TRUE, 0)</f>
        <v>2</v>
      </c>
      <c r="AQ251">
        <f t="shared" si="15"/>
        <v>0.44920188434330494</v>
      </c>
      <c r="AR251">
        <f>_xlfn.LET(
  _xlpm.P,AN251, _xlpm.R,AO251, _xlpm.n,AI251, _xlpm.Q,AP251,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0.44920188434330494</v>
      </c>
      <c r="AS251" t="s">
        <v>2146</v>
      </c>
      <c r="AT251" t="s">
        <v>2639</v>
      </c>
      <c r="AU251" t="s">
        <v>2840</v>
      </c>
      <c r="AW251" t="s">
        <v>4</v>
      </c>
      <c r="AY251" t="s">
        <v>2</v>
      </c>
      <c r="BA251" t="s">
        <v>2</v>
      </c>
      <c r="BB251" t="s">
        <v>8</v>
      </c>
      <c r="BC251" t="s">
        <v>23</v>
      </c>
      <c r="BD251" t="s">
        <v>23</v>
      </c>
      <c r="BE251" t="s">
        <v>26</v>
      </c>
    </row>
    <row r="252" spans="1:57" x14ac:dyDescent="0.3">
      <c r="A252" t="s">
        <v>120</v>
      </c>
      <c r="B252" t="s">
        <v>450</v>
      </c>
      <c r="E252" t="s">
        <v>608</v>
      </c>
      <c r="F252" t="s">
        <v>642</v>
      </c>
      <c r="G252" t="s">
        <v>688</v>
      </c>
      <c r="H252" t="s">
        <v>896</v>
      </c>
      <c r="I252" t="s">
        <v>1161</v>
      </c>
      <c r="J252" t="s">
        <v>1420</v>
      </c>
      <c r="M252" s="2" t="s">
        <v>1783</v>
      </c>
      <c r="O252" t="s">
        <v>1943</v>
      </c>
      <c r="Q252" t="s">
        <v>3</v>
      </c>
      <c r="R252" t="s">
        <v>1944</v>
      </c>
      <c r="T252">
        <v>228</v>
      </c>
      <c r="U252">
        <v>9120</v>
      </c>
      <c r="V252">
        <v>36</v>
      </c>
      <c r="W252">
        <v>556</v>
      </c>
      <c r="Y252" t="s">
        <v>1948</v>
      </c>
      <c r="Z252" t="s">
        <v>1949</v>
      </c>
      <c r="AC252" t="s">
        <v>1954</v>
      </c>
      <c r="AD252" t="s">
        <v>2145</v>
      </c>
      <c r="AE252" s="3">
        <v>45777.434027777781</v>
      </c>
      <c r="AF252" t="s">
        <v>896</v>
      </c>
      <c r="AG252" t="s">
        <v>2546</v>
      </c>
      <c r="AH252" t="b">
        <v>0</v>
      </c>
      <c r="AI252">
        <v>11</v>
      </c>
      <c r="AJ252" t="b">
        <f t="shared" si="12"/>
        <v>1</v>
      </c>
      <c r="AK252" t="b">
        <f t="shared" si="13"/>
        <v>1</v>
      </c>
      <c r="AL252" t="b">
        <f t="shared" si="14"/>
        <v>0</v>
      </c>
      <c r="AM252" t="s">
        <v>2638</v>
      </c>
      <c r="AN252">
        <v>651032</v>
      </c>
      <c r="AO252">
        <v>-0.19719999999999999</v>
      </c>
      <c r="AP252" cm="1">
        <f t="array" ref="AP252">_xlfn.IFS(AL252, 3, AJ252, 2, AK252, 1, TRUE, 0)</f>
        <v>2</v>
      </c>
      <c r="AQ252">
        <f t="shared" si="15"/>
        <v>0.59980945364203253</v>
      </c>
      <c r="AR252">
        <f>_xlfn.LET(
  _xlpm.P,AN252, _xlpm.R,AO252, _xlpm.n,AI252, _xlpm.Q,AP252,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0.59980945364203253</v>
      </c>
      <c r="AS252" t="s">
        <v>2145</v>
      </c>
      <c r="AT252" t="s">
        <v>2639</v>
      </c>
      <c r="AU252" t="s">
        <v>2838</v>
      </c>
      <c r="AW252" t="s">
        <v>4</v>
      </c>
      <c r="AY252" t="s">
        <v>4</v>
      </c>
      <c r="BA252" t="s">
        <v>2</v>
      </c>
      <c r="BB252" t="s">
        <v>8</v>
      </c>
      <c r="BC252" t="s">
        <v>23</v>
      </c>
      <c r="BD252" t="s">
        <v>31</v>
      </c>
      <c r="BE252" t="s">
        <v>23</v>
      </c>
    </row>
    <row r="253" spans="1:57" x14ac:dyDescent="0.3">
      <c r="A253" t="s">
        <v>146</v>
      </c>
      <c r="B253" t="s">
        <v>451</v>
      </c>
      <c r="E253" t="s">
        <v>608</v>
      </c>
      <c r="F253" t="s">
        <v>653</v>
      </c>
      <c r="G253" t="s">
        <v>688</v>
      </c>
      <c r="H253" t="s">
        <v>918</v>
      </c>
      <c r="I253" t="s">
        <v>1086</v>
      </c>
      <c r="J253" t="s">
        <v>1355</v>
      </c>
      <c r="M253" s="2" t="s">
        <v>1784</v>
      </c>
      <c r="O253" t="s">
        <v>1943</v>
      </c>
      <c r="Q253" t="s">
        <v>3</v>
      </c>
      <c r="R253" t="s">
        <v>1944</v>
      </c>
      <c r="T253">
        <v>228</v>
      </c>
      <c r="U253">
        <v>9120</v>
      </c>
      <c r="V253">
        <v>36</v>
      </c>
      <c r="W253">
        <v>499</v>
      </c>
      <c r="Y253" t="s">
        <v>1948</v>
      </c>
      <c r="Z253" t="s">
        <v>1949</v>
      </c>
      <c r="AC253" t="s">
        <v>1954</v>
      </c>
      <c r="AD253" t="s">
        <v>2174</v>
      </c>
      <c r="AE253" s="3">
        <v>45813.553472222222</v>
      </c>
      <c r="AF253" t="s">
        <v>918</v>
      </c>
      <c r="AG253" t="s">
        <v>2568</v>
      </c>
      <c r="AH253" t="b">
        <v>0</v>
      </c>
      <c r="AI253">
        <v>4</v>
      </c>
      <c r="AJ253" t="b">
        <f t="shared" si="12"/>
        <v>1</v>
      </c>
      <c r="AK253" t="b">
        <f t="shared" si="13"/>
        <v>1</v>
      </c>
      <c r="AL253" t="b">
        <f t="shared" si="14"/>
        <v>0</v>
      </c>
      <c r="AM253" t="s">
        <v>2638</v>
      </c>
      <c r="AN253">
        <v>651032</v>
      </c>
      <c r="AO253">
        <v>-0.1981</v>
      </c>
      <c r="AP253" cm="1">
        <f t="array" ref="AP253">_xlfn.IFS(AL253, 3, AJ253, 2, AK253, 1, TRUE, 0)</f>
        <v>2</v>
      </c>
      <c r="AQ253">
        <f t="shared" si="15"/>
        <v>0.52562629670371908</v>
      </c>
      <c r="AR253">
        <f>_xlfn.LET(
  _xlpm.P,AN253, _xlpm.R,AO253, _xlpm.n,AI253, _xlpm.Q,AP253,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0.52562629670371908</v>
      </c>
      <c r="AS253" t="s">
        <v>2174</v>
      </c>
      <c r="AT253" t="s">
        <v>2639</v>
      </c>
      <c r="AU253" t="s">
        <v>2870</v>
      </c>
      <c r="AW253" t="s">
        <v>4</v>
      </c>
      <c r="AY253" t="s">
        <v>4</v>
      </c>
      <c r="BA253" t="s">
        <v>3</v>
      </c>
      <c r="BB253" t="s">
        <v>8</v>
      </c>
      <c r="BC253" t="s">
        <v>23</v>
      </c>
      <c r="BD253" t="s">
        <v>30</v>
      </c>
      <c r="BE253" t="s">
        <v>23</v>
      </c>
    </row>
    <row r="254" spans="1:57" x14ac:dyDescent="0.3">
      <c r="A254" t="s">
        <v>154</v>
      </c>
      <c r="B254" t="s">
        <v>452</v>
      </c>
      <c r="E254" t="s">
        <v>608</v>
      </c>
      <c r="G254" t="s">
        <v>688</v>
      </c>
      <c r="H254" t="s">
        <v>899</v>
      </c>
      <c r="I254" t="s">
        <v>1165</v>
      </c>
      <c r="J254" t="s">
        <v>1423</v>
      </c>
      <c r="M254" s="2" t="s">
        <v>1785</v>
      </c>
      <c r="O254" t="s">
        <v>1943</v>
      </c>
      <c r="Q254" t="s">
        <v>3</v>
      </c>
      <c r="R254" t="s">
        <v>1944</v>
      </c>
      <c r="T254">
        <v>228</v>
      </c>
      <c r="U254">
        <v>9120</v>
      </c>
      <c r="V254">
        <v>36</v>
      </c>
      <c r="W254">
        <v>441</v>
      </c>
      <c r="Y254" t="s">
        <v>1948</v>
      </c>
      <c r="Z254" t="s">
        <v>1949</v>
      </c>
      <c r="AC254" t="s">
        <v>1954</v>
      </c>
      <c r="AD254" t="s">
        <v>2148</v>
      </c>
      <c r="AE254" s="3">
        <v>45828</v>
      </c>
      <c r="AF254" t="s">
        <v>899</v>
      </c>
      <c r="AG254" t="s">
        <v>2549</v>
      </c>
      <c r="AH254" t="b">
        <v>0</v>
      </c>
      <c r="AI254">
        <v>4</v>
      </c>
      <c r="AJ254" t="b">
        <f t="shared" si="12"/>
        <v>1</v>
      </c>
      <c r="AK254" t="b">
        <f t="shared" si="13"/>
        <v>1</v>
      </c>
      <c r="AL254" t="b">
        <f t="shared" si="14"/>
        <v>0</v>
      </c>
      <c r="AM254" t="s">
        <v>2638</v>
      </c>
      <c r="AN254">
        <v>349388</v>
      </c>
      <c r="AO254">
        <v>-0.19900000000000001</v>
      </c>
      <c r="AP254" cm="1">
        <f t="array" ref="AP254">_xlfn.IFS(AL254, 3, AJ254, 2, AK254, 1, TRUE, 0)</f>
        <v>2</v>
      </c>
      <c r="AQ254">
        <f t="shared" si="15"/>
        <v>0.53424607209953445</v>
      </c>
      <c r="AR254">
        <f>_xlfn.LET(
  _xlpm.P,AN254, _xlpm.R,AO254, _xlpm.n,AI254, _xlpm.Q,AP254,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0.53424607209953445</v>
      </c>
      <c r="AS254" t="s">
        <v>2148</v>
      </c>
      <c r="AT254" t="s">
        <v>2639</v>
      </c>
      <c r="AU254" t="s">
        <v>2871</v>
      </c>
      <c r="AW254" t="s">
        <v>2</v>
      </c>
      <c r="AY254" t="s">
        <v>2</v>
      </c>
      <c r="BA254" t="s">
        <v>2</v>
      </c>
      <c r="BB254" t="s">
        <v>8</v>
      </c>
      <c r="BC254" t="s">
        <v>23</v>
      </c>
      <c r="BD254" t="s">
        <v>26</v>
      </c>
      <c r="BE254" t="s">
        <v>23</v>
      </c>
    </row>
    <row r="255" spans="1:57" x14ac:dyDescent="0.3">
      <c r="A255" t="s">
        <v>108</v>
      </c>
      <c r="B255" t="s">
        <v>453</v>
      </c>
      <c r="E255" t="s">
        <v>608</v>
      </c>
      <c r="G255" t="s">
        <v>688</v>
      </c>
      <c r="H255" t="s">
        <v>891</v>
      </c>
      <c r="I255" t="s">
        <v>1018</v>
      </c>
      <c r="J255" t="s">
        <v>1300</v>
      </c>
      <c r="M255" s="2" t="s">
        <v>1786</v>
      </c>
      <c r="O255" t="s">
        <v>1943</v>
      </c>
      <c r="Q255" t="s">
        <v>3</v>
      </c>
      <c r="R255" t="s">
        <v>1944</v>
      </c>
      <c r="T255">
        <v>228</v>
      </c>
      <c r="U255">
        <v>9120</v>
      </c>
      <c r="V255">
        <v>36</v>
      </c>
      <c r="W255">
        <v>40</v>
      </c>
      <c r="Y255" t="s">
        <v>1948</v>
      </c>
      <c r="Z255" t="s">
        <v>1949</v>
      </c>
      <c r="AC255" t="s">
        <v>1954</v>
      </c>
      <c r="AD255" t="s">
        <v>2138</v>
      </c>
      <c r="AE255" s="3">
        <v>45701.490972222222</v>
      </c>
      <c r="AF255" t="s">
        <v>2345</v>
      </c>
      <c r="AG255" t="s">
        <v>2541</v>
      </c>
      <c r="AH255" t="b">
        <v>0</v>
      </c>
      <c r="AI255">
        <v>3</v>
      </c>
      <c r="AJ255" t="b">
        <f t="shared" si="12"/>
        <v>0</v>
      </c>
      <c r="AK255" t="b">
        <f t="shared" si="13"/>
        <v>0</v>
      </c>
      <c r="AL255" t="b">
        <f t="shared" si="14"/>
        <v>0</v>
      </c>
      <c r="AM255" t="s">
        <v>2638</v>
      </c>
      <c r="AN255">
        <v>97275</v>
      </c>
      <c r="AO255">
        <v>-0.19980000000000001</v>
      </c>
      <c r="AP255" cm="1">
        <f t="array" ref="AP255">_xlfn.IFS(AL255, 3, AJ255, 2, AK255, 1, TRUE, 0)</f>
        <v>0</v>
      </c>
      <c r="AQ255">
        <f t="shared" si="15"/>
        <v>0.40560760736493973</v>
      </c>
      <c r="AR255">
        <f>_xlfn.LET(
  _xlpm.P,AN255, _xlpm.R,AO255, _xlpm.n,AI255, _xlpm.Q,AP255,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0.40560760736493973</v>
      </c>
      <c r="AS255" t="s">
        <v>2138</v>
      </c>
      <c r="AT255" t="s">
        <v>2639</v>
      </c>
      <c r="AU255" t="s">
        <v>2831</v>
      </c>
      <c r="AW255" t="s">
        <v>4</v>
      </c>
      <c r="AY255" t="s">
        <v>4</v>
      </c>
      <c r="BA255" t="s">
        <v>4</v>
      </c>
      <c r="BB255" t="s">
        <v>12</v>
      </c>
      <c r="BC255" t="s">
        <v>24</v>
      </c>
      <c r="BD255" t="s">
        <v>23</v>
      </c>
      <c r="BE255" t="s">
        <v>28</v>
      </c>
    </row>
    <row r="256" spans="1:57" x14ac:dyDescent="0.3">
      <c r="A256" t="s">
        <v>91</v>
      </c>
      <c r="B256" t="s">
        <v>454</v>
      </c>
      <c r="E256" t="s">
        <v>608</v>
      </c>
      <c r="F256" t="s">
        <v>641</v>
      </c>
      <c r="G256" t="s">
        <v>688</v>
      </c>
      <c r="H256" t="s">
        <v>894</v>
      </c>
      <c r="I256" t="s">
        <v>1160</v>
      </c>
      <c r="J256" t="s">
        <v>1419</v>
      </c>
      <c r="M256" s="2" t="s">
        <v>1787</v>
      </c>
      <c r="O256" t="s">
        <v>1943</v>
      </c>
      <c r="Q256" t="s">
        <v>3</v>
      </c>
      <c r="R256" t="s">
        <v>1944</v>
      </c>
      <c r="T256">
        <v>228</v>
      </c>
      <c r="U256">
        <v>9120</v>
      </c>
      <c r="V256">
        <v>36</v>
      </c>
      <c r="W256">
        <v>555</v>
      </c>
      <c r="Y256" t="s">
        <v>1948</v>
      </c>
      <c r="Z256" t="s">
        <v>1949</v>
      </c>
      <c r="AC256" t="s">
        <v>1954</v>
      </c>
      <c r="AD256" t="s">
        <v>2143</v>
      </c>
      <c r="AE256" s="3">
        <v>45816</v>
      </c>
      <c r="AF256" t="s">
        <v>894</v>
      </c>
      <c r="AG256" t="s">
        <v>2544</v>
      </c>
      <c r="AH256" t="b">
        <v>0</v>
      </c>
      <c r="AI256">
        <v>9</v>
      </c>
      <c r="AJ256" t="b">
        <f t="shared" si="12"/>
        <v>1</v>
      </c>
      <c r="AK256" t="b">
        <f t="shared" si="13"/>
        <v>1</v>
      </c>
      <c r="AL256" t="b">
        <f t="shared" si="14"/>
        <v>0</v>
      </c>
      <c r="AM256" t="s">
        <v>2638</v>
      </c>
      <c r="AN256">
        <v>97275</v>
      </c>
      <c r="AO256">
        <v>-0.20069999999999999</v>
      </c>
      <c r="AP256" cm="1">
        <f t="array" ref="AP256">_xlfn.IFS(AL256, 3, AJ256, 2, AK256, 1, TRUE, 0)</f>
        <v>2</v>
      </c>
      <c r="AQ256">
        <f t="shared" si="15"/>
        <v>0.61153256115580523</v>
      </c>
      <c r="AR256">
        <f>_xlfn.LET(
  _xlpm.P,AN256, _xlpm.R,AO256, _xlpm.n,AI256, _xlpm.Q,AP256,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0.61153256115580523</v>
      </c>
      <c r="AS256" t="s">
        <v>2143</v>
      </c>
      <c r="AT256" t="s">
        <v>2639</v>
      </c>
      <c r="AU256" t="s">
        <v>2872</v>
      </c>
      <c r="AW256" t="s">
        <v>2</v>
      </c>
      <c r="AY256" t="s">
        <v>2</v>
      </c>
      <c r="BA256" t="s">
        <v>2</v>
      </c>
      <c r="BB256" t="s">
        <v>8</v>
      </c>
      <c r="BC256" t="s">
        <v>23</v>
      </c>
      <c r="BD256" t="s">
        <v>23</v>
      </c>
      <c r="BE256" t="s">
        <v>23</v>
      </c>
    </row>
    <row r="257" spans="1:57" x14ac:dyDescent="0.3">
      <c r="A257" t="s">
        <v>103</v>
      </c>
      <c r="B257" t="s">
        <v>455</v>
      </c>
      <c r="E257" t="s">
        <v>608</v>
      </c>
      <c r="F257" t="s">
        <v>654</v>
      </c>
      <c r="G257" t="s">
        <v>688</v>
      </c>
      <c r="H257" t="s">
        <v>893</v>
      </c>
      <c r="I257" t="s">
        <v>1191</v>
      </c>
      <c r="J257" t="s">
        <v>1418</v>
      </c>
      <c r="M257" s="2" t="s">
        <v>1788</v>
      </c>
      <c r="O257" t="s">
        <v>1943</v>
      </c>
      <c r="Q257" t="s">
        <v>3</v>
      </c>
      <c r="R257" t="s">
        <v>1944</v>
      </c>
      <c r="T257">
        <v>228</v>
      </c>
      <c r="U257">
        <v>9120</v>
      </c>
      <c r="V257">
        <v>36</v>
      </c>
      <c r="W257">
        <v>476</v>
      </c>
      <c r="Y257" t="s">
        <v>1948</v>
      </c>
      <c r="Z257" t="s">
        <v>1949</v>
      </c>
      <c r="AC257" t="s">
        <v>1954</v>
      </c>
      <c r="AD257" t="s">
        <v>2141</v>
      </c>
      <c r="AE257" s="3">
        <v>45786.461111111108</v>
      </c>
      <c r="AF257" t="s">
        <v>893</v>
      </c>
      <c r="AG257" t="s">
        <v>2543</v>
      </c>
      <c r="AH257" t="b">
        <v>0</v>
      </c>
      <c r="AI257">
        <v>10</v>
      </c>
      <c r="AJ257" t="b">
        <f t="shared" si="12"/>
        <v>1</v>
      </c>
      <c r="AK257" t="b">
        <f t="shared" si="13"/>
        <v>1</v>
      </c>
      <c r="AL257" t="b">
        <f t="shared" si="14"/>
        <v>0</v>
      </c>
      <c r="AM257" t="s">
        <v>2638</v>
      </c>
      <c r="AN257">
        <v>97275</v>
      </c>
      <c r="AO257">
        <v>-0.20150000000000001</v>
      </c>
      <c r="AP257" cm="1">
        <f t="array" ref="AP257">_xlfn.IFS(AL257, 3, AJ257, 2, AK257, 1, TRUE, 0)</f>
        <v>2</v>
      </c>
      <c r="AQ257">
        <f t="shared" si="15"/>
        <v>0.61943077670628555</v>
      </c>
      <c r="AR257">
        <f>_xlfn.LET(
  _xlpm.P,AN257, _xlpm.R,AO257, _xlpm.n,AI257, _xlpm.Q,AP257,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0.61943077670628555</v>
      </c>
      <c r="AS257" t="s">
        <v>2141</v>
      </c>
      <c r="AT257" t="s">
        <v>2639</v>
      </c>
      <c r="AU257" t="s">
        <v>2873</v>
      </c>
      <c r="AW257" t="s">
        <v>2</v>
      </c>
      <c r="AY257" t="s">
        <v>2</v>
      </c>
      <c r="BA257" t="s">
        <v>4</v>
      </c>
      <c r="BB257" t="s">
        <v>8</v>
      </c>
      <c r="BC257" t="s">
        <v>23</v>
      </c>
      <c r="BD257" t="s">
        <v>23</v>
      </c>
      <c r="BE257" t="s">
        <v>23</v>
      </c>
    </row>
    <row r="258" spans="1:57" x14ac:dyDescent="0.3">
      <c r="A258" t="s">
        <v>90</v>
      </c>
      <c r="B258" t="s">
        <v>456</v>
      </c>
      <c r="E258" t="s">
        <v>608</v>
      </c>
      <c r="G258" t="s">
        <v>688</v>
      </c>
      <c r="H258" t="s">
        <v>895</v>
      </c>
      <c r="I258" t="s">
        <v>990</v>
      </c>
      <c r="J258" t="s">
        <v>1274</v>
      </c>
      <c r="M258" s="2" t="s">
        <v>1789</v>
      </c>
      <c r="O258" t="s">
        <v>1943</v>
      </c>
      <c r="Q258" t="s">
        <v>3</v>
      </c>
      <c r="R258" t="s">
        <v>1944</v>
      </c>
      <c r="T258">
        <v>228</v>
      </c>
      <c r="U258">
        <v>9120</v>
      </c>
      <c r="V258">
        <v>36</v>
      </c>
      <c r="W258">
        <v>288</v>
      </c>
      <c r="Y258" t="s">
        <v>1948</v>
      </c>
      <c r="Z258" t="s">
        <v>1949</v>
      </c>
      <c r="AC258" t="s">
        <v>1954</v>
      </c>
      <c r="AD258" t="s">
        <v>2144</v>
      </c>
      <c r="AE258" s="3">
        <v>45779.506944444453</v>
      </c>
      <c r="AF258" t="s">
        <v>895</v>
      </c>
      <c r="AG258" t="s">
        <v>2545</v>
      </c>
      <c r="AH258" t="b">
        <v>0</v>
      </c>
      <c r="AI258">
        <v>3</v>
      </c>
      <c r="AJ258" t="b">
        <f t="shared" si="12"/>
        <v>1</v>
      </c>
      <c r="AK258" t="b">
        <f t="shared" si="13"/>
        <v>1</v>
      </c>
      <c r="AL258" t="b">
        <f t="shared" si="14"/>
        <v>0</v>
      </c>
      <c r="AM258" t="s">
        <v>2638</v>
      </c>
      <c r="AN258">
        <v>97275</v>
      </c>
      <c r="AO258">
        <v>-0.2024</v>
      </c>
      <c r="AP258" cm="1">
        <f t="array" ref="AP258">_xlfn.IFS(AL258, 3, AJ258, 2, AK258, 1, TRUE, 0)</f>
        <v>2</v>
      </c>
      <c r="AQ258">
        <f t="shared" si="15"/>
        <v>0.53110760736493967</v>
      </c>
      <c r="AR258">
        <f>_xlfn.LET(
  _xlpm.P,AN258, _xlpm.R,AO258, _xlpm.n,AI258, _xlpm.Q,AP258,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0.53110760736493967</v>
      </c>
      <c r="AS258" t="s">
        <v>2144</v>
      </c>
      <c r="AT258" t="s">
        <v>2639</v>
      </c>
      <c r="AU258" t="s">
        <v>2837</v>
      </c>
      <c r="AW258" t="s">
        <v>4</v>
      </c>
      <c r="AY258" t="s">
        <v>2</v>
      </c>
      <c r="BA258" t="s">
        <v>4</v>
      </c>
      <c r="BB258" t="s">
        <v>16</v>
      </c>
      <c r="BC258" t="s">
        <v>24</v>
      </c>
      <c r="BD258" t="s">
        <v>25</v>
      </c>
      <c r="BE258" t="s">
        <v>29</v>
      </c>
    </row>
    <row r="259" spans="1:57" x14ac:dyDescent="0.3">
      <c r="A259" t="s">
        <v>98</v>
      </c>
      <c r="B259" t="s">
        <v>457</v>
      </c>
      <c r="E259" t="s">
        <v>608</v>
      </c>
      <c r="F259" t="s">
        <v>638</v>
      </c>
      <c r="G259" t="s">
        <v>688</v>
      </c>
      <c r="H259" t="s">
        <v>890</v>
      </c>
      <c r="I259" t="s">
        <v>1139</v>
      </c>
      <c r="J259" t="s">
        <v>1416</v>
      </c>
      <c r="M259" s="2" t="s">
        <v>1790</v>
      </c>
      <c r="O259" t="s">
        <v>1943</v>
      </c>
      <c r="Q259" t="s">
        <v>3</v>
      </c>
      <c r="R259" t="s">
        <v>1944</v>
      </c>
      <c r="T259">
        <v>228</v>
      </c>
      <c r="U259">
        <v>9120</v>
      </c>
      <c r="V259">
        <v>36</v>
      </c>
      <c r="W259">
        <v>362</v>
      </c>
      <c r="Y259" t="s">
        <v>1948</v>
      </c>
      <c r="Z259" t="s">
        <v>1949</v>
      </c>
      <c r="AC259" t="s">
        <v>1954</v>
      </c>
      <c r="AD259" t="s">
        <v>2137</v>
      </c>
      <c r="AE259" s="3">
        <v>45720.513888888891</v>
      </c>
      <c r="AF259" t="s">
        <v>2344</v>
      </c>
      <c r="AG259" t="s">
        <v>2540</v>
      </c>
      <c r="AH259" t="b">
        <v>0</v>
      </c>
      <c r="AI259">
        <v>3</v>
      </c>
      <c r="AJ259" t="b">
        <f t="shared" ref="AJ259:AJ322" si="16">OR(
  ISNUMBER(SEARCH("Artea",_xlfn.TEXTJOIN(" ",,_xlfn.TAKE(_xlfn.TEXTSPLIT(AD259," "),100)))),
  ISNUMBER(SEARCH("Šiaul",_xlfn.TEXTJOIN(" ",,_xlfn.TAKE(_xlfn.TEXTSPLIT(AD259," "),100))))
)</f>
        <v>0</v>
      </c>
      <c r="AK259" t="b">
        <f t="shared" ref="AK259:AK322" si="17">OR(
  ISNUMBER(SEARCH("Artea",_xlfn.TEXTJOIN(" ",,_xlfn.TAKE(_xlfn.TEXTSPLIT(AD259," "),200)))),
  ISNUMBER(SEARCH("Šiaul",_xlfn.TEXTJOIN(" ",,_xlfn.TAKE(_xlfn.TEXTSPLIT(AD259," "),200))))
)</f>
        <v>0</v>
      </c>
      <c r="AL259" t="b">
        <f t="shared" ref="AL259:AL322" si="18">OR(ISNUMBER(SEARCH("Artea",AF259)),ISNUMBER(SEARCH("Šiaul",AF259)))</f>
        <v>0</v>
      </c>
      <c r="AM259" t="s">
        <v>2638</v>
      </c>
      <c r="AN259">
        <v>97275</v>
      </c>
      <c r="AO259">
        <v>-0.20319999999999999</v>
      </c>
      <c r="AP259" cm="1">
        <f t="array" ref="AP259">_xlfn.IFS(AL259, 3, AJ259, 2, AK259, 1, TRUE, 0)</f>
        <v>0</v>
      </c>
      <c r="AQ259">
        <f t="shared" ref="AQ259:AQ322" si="19">AR259</f>
        <v>0.40626145351878584</v>
      </c>
      <c r="AR259">
        <f>_xlfn.LET(
  _xlpm.P,AN259, _xlpm.R,AO259, _xlpm.n,AI259, _xlpm.Q,AP259,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0.40626145351878584</v>
      </c>
      <c r="AS259" t="s">
        <v>2137</v>
      </c>
      <c r="AT259" t="s">
        <v>2639</v>
      </c>
      <c r="AU259" t="s">
        <v>2874</v>
      </c>
      <c r="AW259" t="s">
        <v>2</v>
      </c>
      <c r="AY259" t="s">
        <v>2</v>
      </c>
      <c r="BA259" t="s">
        <v>4</v>
      </c>
      <c r="BB259" t="s">
        <v>8</v>
      </c>
      <c r="BC259" t="s">
        <v>30</v>
      </c>
      <c r="BD259" t="s">
        <v>28</v>
      </c>
      <c r="BE259" t="s">
        <v>23</v>
      </c>
    </row>
    <row r="260" spans="1:57" x14ac:dyDescent="0.3">
      <c r="A260" t="s">
        <v>97</v>
      </c>
      <c r="B260" t="s">
        <v>458</v>
      </c>
      <c r="E260" t="s">
        <v>608</v>
      </c>
      <c r="F260" t="s">
        <v>655</v>
      </c>
      <c r="G260" t="s">
        <v>688</v>
      </c>
      <c r="H260" t="s">
        <v>919</v>
      </c>
      <c r="I260" t="s">
        <v>999</v>
      </c>
      <c r="J260" t="s">
        <v>1448</v>
      </c>
      <c r="M260" s="2" t="s">
        <v>1791</v>
      </c>
      <c r="O260" t="s">
        <v>1943</v>
      </c>
      <c r="Q260" t="s">
        <v>3</v>
      </c>
      <c r="R260" t="s">
        <v>1944</v>
      </c>
      <c r="T260">
        <v>228</v>
      </c>
      <c r="U260">
        <v>9120</v>
      </c>
      <c r="V260">
        <v>36</v>
      </c>
      <c r="W260">
        <v>1268</v>
      </c>
      <c r="Y260" t="s">
        <v>1948</v>
      </c>
      <c r="Z260" t="s">
        <v>1949</v>
      </c>
      <c r="AC260" t="s">
        <v>1954</v>
      </c>
      <c r="AD260" t="s">
        <v>2175</v>
      </c>
      <c r="AE260" s="3">
        <v>45722.72152777778</v>
      </c>
      <c r="AF260" t="s">
        <v>2350</v>
      </c>
      <c r="AG260" t="s">
        <v>2569</v>
      </c>
      <c r="AH260" t="b">
        <v>0</v>
      </c>
      <c r="AI260">
        <v>9</v>
      </c>
      <c r="AJ260" t="b">
        <f t="shared" si="16"/>
        <v>1</v>
      </c>
      <c r="AK260" t="b">
        <f t="shared" si="17"/>
        <v>1</v>
      </c>
      <c r="AL260" t="b">
        <f t="shared" si="18"/>
        <v>0</v>
      </c>
      <c r="AM260" t="s">
        <v>2638</v>
      </c>
      <c r="AN260">
        <v>651032</v>
      </c>
      <c r="AO260">
        <v>-0.20399999999999999</v>
      </c>
      <c r="AP260" cm="1">
        <f t="array" ref="AP260">_xlfn.IFS(AL260, 3, AJ260, 2, AK260, 1, TRUE, 0)</f>
        <v>2</v>
      </c>
      <c r="AQ260">
        <f t="shared" si="19"/>
        <v>0.5863671422786586</v>
      </c>
      <c r="AR260">
        <f>_xlfn.LET(
  _xlpm.P,AN260, _xlpm.R,AO260, _xlpm.n,AI260, _xlpm.Q,AP260,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0.5863671422786586</v>
      </c>
      <c r="AS260" t="s">
        <v>2175</v>
      </c>
      <c r="AT260" t="s">
        <v>2639</v>
      </c>
      <c r="AU260" t="s">
        <v>2875</v>
      </c>
      <c r="AW260" t="s">
        <v>2</v>
      </c>
      <c r="AY260" t="s">
        <v>3</v>
      </c>
      <c r="BA260" t="s">
        <v>2</v>
      </c>
      <c r="BB260" t="s">
        <v>8</v>
      </c>
      <c r="BC260" t="s">
        <v>30</v>
      </c>
      <c r="BD260" t="s">
        <v>23</v>
      </c>
      <c r="BE260" t="s">
        <v>30</v>
      </c>
    </row>
    <row r="261" spans="1:57" x14ac:dyDescent="0.3">
      <c r="A261" t="s">
        <v>95</v>
      </c>
      <c r="B261" t="s">
        <v>459</v>
      </c>
      <c r="E261" t="s">
        <v>608</v>
      </c>
      <c r="G261" t="s">
        <v>688</v>
      </c>
      <c r="H261" t="s">
        <v>733</v>
      </c>
      <c r="I261" t="s">
        <v>1192</v>
      </c>
      <c r="J261" t="s">
        <v>1449</v>
      </c>
      <c r="M261" s="2" t="s">
        <v>1792</v>
      </c>
      <c r="O261" t="s">
        <v>1943</v>
      </c>
      <c r="Q261" t="s">
        <v>4</v>
      </c>
      <c r="R261" t="s">
        <v>1944</v>
      </c>
      <c r="T261">
        <v>228</v>
      </c>
      <c r="U261">
        <v>9120</v>
      </c>
      <c r="V261">
        <v>36</v>
      </c>
      <c r="W261">
        <v>113</v>
      </c>
      <c r="Y261" t="s">
        <v>1948</v>
      </c>
      <c r="Z261" t="s">
        <v>1949</v>
      </c>
      <c r="AC261" t="s">
        <v>1954</v>
      </c>
      <c r="AD261" t="s">
        <v>2139</v>
      </c>
      <c r="AE261" s="3">
        <v>45723.424305555563</v>
      </c>
      <c r="AF261" t="s">
        <v>733</v>
      </c>
      <c r="AG261" t="s">
        <v>2383</v>
      </c>
      <c r="AH261" t="b">
        <v>0</v>
      </c>
      <c r="AI261">
        <v>6</v>
      </c>
      <c r="AJ261" t="b">
        <f t="shared" si="16"/>
        <v>1</v>
      </c>
      <c r="AK261" t="b">
        <f t="shared" si="17"/>
        <v>1</v>
      </c>
      <c r="AL261" t="b">
        <f t="shared" si="18"/>
        <v>1</v>
      </c>
      <c r="AM261" t="s">
        <v>2638</v>
      </c>
      <c r="AN261">
        <v>651032</v>
      </c>
      <c r="AO261">
        <v>-0.2049</v>
      </c>
      <c r="AP261" cm="1">
        <f t="array" ref="AP261">_xlfn.IFS(AL261, 3, AJ261, 2, AK261, 1, TRUE, 0)</f>
        <v>3</v>
      </c>
      <c r="AQ261">
        <f t="shared" si="19"/>
        <v>0.6817371041065734</v>
      </c>
      <c r="AR261">
        <f>_xlfn.LET(
  _xlpm.P,AN261, _xlpm.R,AO261, _xlpm.n,AI261, _xlpm.Q,AP261,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0.6817371041065734</v>
      </c>
      <c r="AS261" t="s">
        <v>2139</v>
      </c>
      <c r="AT261" t="s">
        <v>2639</v>
      </c>
      <c r="AU261" t="s">
        <v>2832</v>
      </c>
      <c r="AW261" t="s">
        <v>4</v>
      </c>
      <c r="AY261" t="s">
        <v>4</v>
      </c>
      <c r="BA261" t="s">
        <v>4</v>
      </c>
      <c r="BB261" t="s">
        <v>13</v>
      </c>
      <c r="BC261" t="s">
        <v>24</v>
      </c>
      <c r="BD261" t="s">
        <v>23</v>
      </c>
      <c r="BE261" t="s">
        <v>25</v>
      </c>
    </row>
    <row r="262" spans="1:57" x14ac:dyDescent="0.3">
      <c r="A262" t="s">
        <v>94</v>
      </c>
      <c r="B262" t="s">
        <v>460</v>
      </c>
      <c r="E262" t="s">
        <v>608</v>
      </c>
      <c r="G262" t="s">
        <v>688</v>
      </c>
      <c r="H262" t="s">
        <v>749</v>
      </c>
      <c r="I262" t="s">
        <v>1017</v>
      </c>
      <c r="J262" t="s">
        <v>1299</v>
      </c>
      <c r="M262" s="2" t="s">
        <v>1793</v>
      </c>
      <c r="O262" t="s">
        <v>1943</v>
      </c>
      <c r="Q262" t="s">
        <v>4</v>
      </c>
      <c r="R262" t="s">
        <v>1944</v>
      </c>
      <c r="T262">
        <v>228</v>
      </c>
      <c r="U262">
        <v>9120</v>
      </c>
      <c r="V262">
        <v>36</v>
      </c>
      <c r="W262">
        <v>205</v>
      </c>
      <c r="Y262" t="s">
        <v>1948</v>
      </c>
      <c r="Z262" t="s">
        <v>1949</v>
      </c>
      <c r="AC262" t="s">
        <v>1954</v>
      </c>
      <c r="AD262" t="s">
        <v>2142</v>
      </c>
      <c r="AE262" s="3">
        <v>45141</v>
      </c>
      <c r="AF262" t="s">
        <v>749</v>
      </c>
      <c r="AG262" t="s">
        <v>2399</v>
      </c>
      <c r="AH262" t="b">
        <v>0</v>
      </c>
      <c r="AI262">
        <v>3</v>
      </c>
      <c r="AJ262" t="b">
        <f t="shared" si="16"/>
        <v>1</v>
      </c>
      <c r="AK262" t="b">
        <f t="shared" si="17"/>
        <v>1</v>
      </c>
      <c r="AL262" t="b">
        <f t="shared" si="18"/>
        <v>1</v>
      </c>
      <c r="AM262" t="s">
        <v>2638</v>
      </c>
      <c r="AN262">
        <v>97275</v>
      </c>
      <c r="AO262">
        <v>-0.20569999999999999</v>
      </c>
      <c r="AP262" cm="1">
        <f t="array" ref="AP262">_xlfn.IFS(AL262, 3, AJ262, 2, AK262, 1, TRUE, 0)</f>
        <v>3</v>
      </c>
      <c r="AQ262">
        <f t="shared" si="19"/>
        <v>0.65674222274955507</v>
      </c>
      <c r="AR262">
        <f>_xlfn.LET(
  _xlpm.P,AN262, _xlpm.R,AO262, _xlpm.n,AI262, _xlpm.Q,AP262,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0.65674222274955507</v>
      </c>
      <c r="AS262" t="s">
        <v>2142</v>
      </c>
      <c r="AT262" t="s">
        <v>2639</v>
      </c>
      <c r="AU262" t="s">
        <v>2689</v>
      </c>
      <c r="AW262" t="s">
        <v>4</v>
      </c>
      <c r="AY262" t="s">
        <v>4</v>
      </c>
      <c r="BA262" t="s">
        <v>4</v>
      </c>
      <c r="BB262" t="s">
        <v>13</v>
      </c>
      <c r="BC262" t="s">
        <v>24</v>
      </c>
      <c r="BD262" t="s">
        <v>24</v>
      </c>
      <c r="BE262" t="s">
        <v>25</v>
      </c>
    </row>
    <row r="263" spans="1:57" x14ac:dyDescent="0.3">
      <c r="A263" t="s">
        <v>96</v>
      </c>
      <c r="B263" t="s">
        <v>461</v>
      </c>
      <c r="E263" t="s">
        <v>608</v>
      </c>
      <c r="G263" t="s">
        <v>689</v>
      </c>
      <c r="H263" t="s">
        <v>920</v>
      </c>
      <c r="I263" t="s">
        <v>1044</v>
      </c>
      <c r="J263" t="s">
        <v>1450</v>
      </c>
      <c r="M263" s="2" t="s">
        <v>1794</v>
      </c>
      <c r="O263" t="s">
        <v>1943</v>
      </c>
      <c r="Q263" t="s">
        <v>3</v>
      </c>
      <c r="R263" t="s">
        <v>1944</v>
      </c>
      <c r="T263">
        <v>158.58000000000001</v>
      </c>
      <c r="U263">
        <v>6343</v>
      </c>
      <c r="V263">
        <v>44</v>
      </c>
      <c r="W263">
        <v>478</v>
      </c>
      <c r="Y263" t="s">
        <v>1948</v>
      </c>
      <c r="Z263" t="s">
        <v>1949</v>
      </c>
      <c r="AC263" t="s">
        <v>1950</v>
      </c>
      <c r="AD263" t="s">
        <v>2176</v>
      </c>
      <c r="AE263" s="3">
        <v>45853</v>
      </c>
      <c r="AF263" t="s">
        <v>2351</v>
      </c>
      <c r="AG263" t="s">
        <v>2570</v>
      </c>
      <c r="AH263" t="b">
        <v>0</v>
      </c>
      <c r="AI263">
        <v>2</v>
      </c>
      <c r="AJ263" t="b">
        <f t="shared" si="16"/>
        <v>1</v>
      </c>
      <c r="AK263" t="b">
        <f t="shared" si="17"/>
        <v>1</v>
      </c>
      <c r="AL263" t="b">
        <f t="shared" si="18"/>
        <v>0</v>
      </c>
      <c r="AM263" t="s">
        <v>2638</v>
      </c>
      <c r="AN263">
        <v>2445270</v>
      </c>
      <c r="AO263">
        <v>-0.20649999999999999</v>
      </c>
      <c r="AP263" cm="1">
        <f t="array" ref="AP263">_xlfn.IFS(AL263, 3, AJ263, 2, AK263, 1, TRUE, 0)</f>
        <v>2</v>
      </c>
      <c r="AQ263">
        <f t="shared" si="19"/>
        <v>0.45833277942586859</v>
      </c>
      <c r="AR263">
        <f>_xlfn.LET(
  _xlpm.P,AN263, _xlpm.R,AO263, _xlpm.n,AI263, _xlpm.Q,AP263,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0.45833277942586859</v>
      </c>
      <c r="AS263" t="s">
        <v>2176</v>
      </c>
      <c r="AT263" t="s">
        <v>2639</v>
      </c>
      <c r="AU263" t="s">
        <v>2876</v>
      </c>
      <c r="AW263" t="s">
        <v>2</v>
      </c>
      <c r="AY263" t="s">
        <v>4</v>
      </c>
      <c r="BA263" t="s">
        <v>4</v>
      </c>
      <c r="BB263" t="s">
        <v>10</v>
      </c>
      <c r="BC263" t="s">
        <v>26</v>
      </c>
      <c r="BD263" t="s">
        <v>29</v>
      </c>
      <c r="BE263" t="s">
        <v>26</v>
      </c>
    </row>
    <row r="264" spans="1:57" x14ac:dyDescent="0.3">
      <c r="A264" t="s">
        <v>119</v>
      </c>
      <c r="B264" t="s">
        <v>462</v>
      </c>
      <c r="E264" t="s">
        <v>608</v>
      </c>
      <c r="G264" t="s">
        <v>689</v>
      </c>
      <c r="H264" t="s">
        <v>921</v>
      </c>
      <c r="I264" t="s">
        <v>1193</v>
      </c>
      <c r="M264" s="2" t="s">
        <v>1795</v>
      </c>
      <c r="O264" t="s">
        <v>1943</v>
      </c>
      <c r="Q264" t="s">
        <v>3</v>
      </c>
      <c r="R264" t="s">
        <v>1946</v>
      </c>
      <c r="T264">
        <v>158.58000000000001</v>
      </c>
      <c r="U264">
        <v>6343</v>
      </c>
      <c r="V264">
        <v>44</v>
      </c>
      <c r="W264">
        <v>539</v>
      </c>
      <c r="Y264" t="s">
        <v>1948</v>
      </c>
      <c r="Z264" t="s">
        <v>1949</v>
      </c>
      <c r="AC264" t="s">
        <v>1950</v>
      </c>
      <c r="AD264" t="s">
        <v>2177</v>
      </c>
      <c r="AE264" s="3">
        <v>45877.618055555547</v>
      </c>
      <c r="AF264" t="s">
        <v>2351</v>
      </c>
      <c r="AG264" t="s">
        <v>2571</v>
      </c>
      <c r="AH264" t="b">
        <v>0</v>
      </c>
      <c r="AI264">
        <v>4</v>
      </c>
      <c r="AJ264" t="b">
        <f t="shared" si="16"/>
        <v>0</v>
      </c>
      <c r="AK264" t="b">
        <f t="shared" si="17"/>
        <v>0</v>
      </c>
      <c r="AL264" t="b">
        <f t="shared" si="18"/>
        <v>0</v>
      </c>
      <c r="AM264" t="s">
        <v>2638</v>
      </c>
      <c r="AN264">
        <v>651032</v>
      </c>
      <c r="AO264">
        <v>-0.2074</v>
      </c>
      <c r="AP264" cm="1">
        <f t="array" ref="AP264">_xlfn.IFS(AL264, 3, AJ264, 2, AK264, 1, TRUE, 0)</f>
        <v>0</v>
      </c>
      <c r="AQ264">
        <f t="shared" si="19"/>
        <v>0.40241475824218054</v>
      </c>
      <c r="AR264">
        <f>_xlfn.LET(
  _xlpm.P,AN264, _xlpm.R,AO264, _xlpm.n,AI264, _xlpm.Q,AP264,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0.40241475824218054</v>
      </c>
      <c r="AS264" t="s">
        <v>2177</v>
      </c>
      <c r="AT264" t="s">
        <v>2639</v>
      </c>
      <c r="AU264" t="s">
        <v>2877</v>
      </c>
      <c r="BB264" t="s">
        <v>18</v>
      </c>
      <c r="BC264" t="s">
        <v>32</v>
      </c>
      <c r="BD264" t="s">
        <v>32</v>
      </c>
      <c r="BE264" t="s">
        <v>32</v>
      </c>
    </row>
    <row r="265" spans="1:57" x14ac:dyDescent="0.3">
      <c r="A265" t="s">
        <v>167</v>
      </c>
      <c r="B265" t="s">
        <v>463</v>
      </c>
      <c r="E265" t="s">
        <v>608</v>
      </c>
      <c r="G265" t="s">
        <v>689</v>
      </c>
      <c r="H265" t="s">
        <v>922</v>
      </c>
      <c r="I265" t="s">
        <v>1194</v>
      </c>
      <c r="J265" t="s">
        <v>1451</v>
      </c>
      <c r="M265" s="2" t="s">
        <v>1796</v>
      </c>
      <c r="O265" t="s">
        <v>1943</v>
      </c>
      <c r="Q265" t="s">
        <v>4</v>
      </c>
      <c r="R265" t="s">
        <v>1944</v>
      </c>
      <c r="T265">
        <v>158.58000000000001</v>
      </c>
      <c r="U265">
        <v>6343</v>
      </c>
      <c r="V265">
        <v>44</v>
      </c>
      <c r="W265">
        <v>506</v>
      </c>
      <c r="Y265" t="s">
        <v>1948</v>
      </c>
      <c r="Z265" t="s">
        <v>1949</v>
      </c>
      <c r="AC265" t="s">
        <v>1950</v>
      </c>
      <c r="AD265" t="s">
        <v>2178</v>
      </c>
      <c r="AE265" s="3">
        <v>45812</v>
      </c>
      <c r="AF265" t="s">
        <v>2351</v>
      </c>
      <c r="AG265" t="s">
        <v>2572</v>
      </c>
      <c r="AH265" t="b">
        <v>0</v>
      </c>
      <c r="AI265">
        <v>4</v>
      </c>
      <c r="AJ265" t="b">
        <f t="shared" si="16"/>
        <v>1</v>
      </c>
      <c r="AK265" t="b">
        <f t="shared" si="17"/>
        <v>1</v>
      </c>
      <c r="AL265" t="b">
        <f t="shared" si="18"/>
        <v>0</v>
      </c>
      <c r="AM265" t="s">
        <v>2638</v>
      </c>
      <c r="AN265">
        <v>2445270</v>
      </c>
      <c r="AO265">
        <v>-0.2082</v>
      </c>
      <c r="AP265" cm="1">
        <f t="array" ref="AP265">_xlfn.IFS(AL265, 3, AJ265, 2, AK265, 1, TRUE, 0)</f>
        <v>2</v>
      </c>
      <c r="AQ265">
        <f t="shared" si="19"/>
        <v>0.50960846427541817</v>
      </c>
      <c r="AR265">
        <f>_xlfn.LET(
  _xlpm.P,AN265, _xlpm.R,AO265, _xlpm.n,AI265, _xlpm.Q,AP265,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0.50960846427541817</v>
      </c>
      <c r="AS265" t="s">
        <v>2178</v>
      </c>
      <c r="AT265" t="s">
        <v>2639</v>
      </c>
      <c r="AU265" t="s">
        <v>2878</v>
      </c>
      <c r="AW265" t="s">
        <v>4</v>
      </c>
      <c r="AY265" t="s">
        <v>3</v>
      </c>
      <c r="BA265" t="s">
        <v>4</v>
      </c>
      <c r="BB265" t="s">
        <v>9</v>
      </c>
      <c r="BC265" t="s">
        <v>29</v>
      </c>
      <c r="BD265" t="s">
        <v>23</v>
      </c>
      <c r="BE265" t="s">
        <v>31</v>
      </c>
    </row>
    <row r="266" spans="1:57" x14ac:dyDescent="0.3">
      <c r="A266" t="s">
        <v>121</v>
      </c>
      <c r="B266" t="s">
        <v>464</v>
      </c>
      <c r="E266" t="s">
        <v>608</v>
      </c>
      <c r="G266" t="s">
        <v>689</v>
      </c>
      <c r="H266" t="s">
        <v>923</v>
      </c>
      <c r="I266" t="s">
        <v>1195</v>
      </c>
      <c r="M266" s="2" t="s">
        <v>1797</v>
      </c>
      <c r="O266" t="s">
        <v>1943</v>
      </c>
      <c r="Q266" t="s">
        <v>4</v>
      </c>
      <c r="R266" t="s">
        <v>1944</v>
      </c>
      <c r="T266">
        <v>158.58000000000001</v>
      </c>
      <c r="U266">
        <v>6343</v>
      </c>
      <c r="V266">
        <v>44</v>
      </c>
      <c r="W266">
        <v>4</v>
      </c>
      <c r="Y266" t="s">
        <v>1948</v>
      </c>
      <c r="Z266" t="s">
        <v>1949</v>
      </c>
      <c r="AC266" t="s">
        <v>1950</v>
      </c>
      <c r="AD266" t="s">
        <v>2179</v>
      </c>
      <c r="AE266" s="3">
        <v>45714</v>
      </c>
      <c r="AF266" t="s">
        <v>2351</v>
      </c>
      <c r="AG266" t="s">
        <v>2573</v>
      </c>
      <c r="AH266" t="b">
        <v>0</v>
      </c>
      <c r="AI266">
        <v>2</v>
      </c>
      <c r="AJ266" t="b">
        <f t="shared" si="16"/>
        <v>1</v>
      </c>
      <c r="AK266" t="b">
        <f t="shared" si="17"/>
        <v>1</v>
      </c>
      <c r="AL266" t="b">
        <f t="shared" si="18"/>
        <v>0</v>
      </c>
      <c r="AM266" t="s">
        <v>2638</v>
      </c>
      <c r="AN266">
        <v>651032</v>
      </c>
      <c r="AO266">
        <v>-0.20899999999999999</v>
      </c>
      <c r="AP266" cm="1">
        <f t="array" ref="AP266">_xlfn.IFS(AL266, 3, AJ266, 2, AK266, 1, TRUE, 0)</f>
        <v>2</v>
      </c>
      <c r="AQ266">
        <f t="shared" si="19"/>
        <v>0.47677368877724635</v>
      </c>
      <c r="AR266">
        <f>_xlfn.LET(
  _xlpm.P,AN266, _xlpm.R,AO266, _xlpm.n,AI266, _xlpm.Q,AP266,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0.47677368877724635</v>
      </c>
      <c r="AS266" t="s">
        <v>2179</v>
      </c>
      <c r="AT266" t="s">
        <v>2639</v>
      </c>
      <c r="AU266" t="s">
        <v>2879</v>
      </c>
      <c r="AW266" t="s">
        <v>4</v>
      </c>
      <c r="AY266" t="s">
        <v>4</v>
      </c>
      <c r="BA266" t="s">
        <v>4</v>
      </c>
      <c r="BB266" t="s">
        <v>12</v>
      </c>
      <c r="BC266" t="s">
        <v>25</v>
      </c>
      <c r="BD266" t="s">
        <v>24</v>
      </c>
      <c r="BE266" t="s">
        <v>24</v>
      </c>
    </row>
    <row r="267" spans="1:57" x14ac:dyDescent="0.3">
      <c r="A267" t="s">
        <v>123</v>
      </c>
      <c r="B267" t="s">
        <v>465</v>
      </c>
      <c r="E267" t="s">
        <v>608</v>
      </c>
      <c r="G267" t="s">
        <v>689</v>
      </c>
      <c r="H267" t="s">
        <v>924</v>
      </c>
      <c r="I267" t="s">
        <v>1196</v>
      </c>
      <c r="J267" t="s">
        <v>1452</v>
      </c>
      <c r="M267" s="2" t="s">
        <v>1798</v>
      </c>
      <c r="O267" t="s">
        <v>1943</v>
      </c>
      <c r="Q267" t="s">
        <v>4</v>
      </c>
      <c r="R267" t="s">
        <v>1944</v>
      </c>
      <c r="T267">
        <v>158.58000000000001</v>
      </c>
      <c r="U267">
        <v>6343</v>
      </c>
      <c r="V267">
        <v>44</v>
      </c>
      <c r="W267">
        <v>452</v>
      </c>
      <c r="Y267" t="s">
        <v>1948</v>
      </c>
      <c r="Z267" t="s">
        <v>1949</v>
      </c>
      <c r="AC267" t="s">
        <v>1950</v>
      </c>
      <c r="AD267" t="s">
        <v>2180</v>
      </c>
      <c r="AE267" s="3">
        <v>45862</v>
      </c>
      <c r="AF267" t="s">
        <v>2351</v>
      </c>
      <c r="AG267" t="s">
        <v>2574</v>
      </c>
      <c r="AH267" t="b">
        <v>0</v>
      </c>
      <c r="AI267">
        <v>13</v>
      </c>
      <c r="AJ267" t="b">
        <f t="shared" si="16"/>
        <v>1</v>
      </c>
      <c r="AK267" t="b">
        <f t="shared" si="17"/>
        <v>1</v>
      </c>
      <c r="AL267" t="b">
        <f t="shared" si="18"/>
        <v>0</v>
      </c>
      <c r="AM267" t="s">
        <v>2638</v>
      </c>
      <c r="AN267">
        <v>2445270</v>
      </c>
      <c r="AO267">
        <v>-0.20979999999999999</v>
      </c>
      <c r="AP267" cm="1">
        <f t="array" ref="AP267">_xlfn.IFS(AL267, 3, AJ267, 2, AK267, 1, TRUE, 0)</f>
        <v>2</v>
      </c>
      <c r="AQ267">
        <f t="shared" si="19"/>
        <v>0.59655145469139326</v>
      </c>
      <c r="AR267">
        <f>_xlfn.LET(
  _xlpm.P,AN267, _xlpm.R,AO267, _xlpm.n,AI267, _xlpm.Q,AP267,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0.59655145469139326</v>
      </c>
      <c r="AS267" t="s">
        <v>2180</v>
      </c>
      <c r="AT267" t="s">
        <v>2639</v>
      </c>
      <c r="AU267" t="s">
        <v>2880</v>
      </c>
      <c r="AW267" t="s">
        <v>4</v>
      </c>
      <c r="AY267" t="s">
        <v>4</v>
      </c>
      <c r="BA267" t="s">
        <v>4</v>
      </c>
      <c r="BB267" t="s">
        <v>15</v>
      </c>
      <c r="BC267" t="s">
        <v>25</v>
      </c>
      <c r="BD267" t="s">
        <v>23</v>
      </c>
      <c r="BE267" t="s">
        <v>25</v>
      </c>
    </row>
    <row r="268" spans="1:57" x14ac:dyDescent="0.3">
      <c r="A268" t="s">
        <v>142</v>
      </c>
      <c r="B268" t="s">
        <v>466</v>
      </c>
      <c r="E268" t="s">
        <v>608</v>
      </c>
      <c r="G268" t="s">
        <v>689</v>
      </c>
      <c r="H268" t="s">
        <v>902</v>
      </c>
      <c r="I268" t="s">
        <v>1197</v>
      </c>
      <c r="J268" t="s">
        <v>1453</v>
      </c>
      <c r="M268" s="2" t="s">
        <v>1799</v>
      </c>
      <c r="O268" t="s">
        <v>1943</v>
      </c>
      <c r="Q268" t="s">
        <v>4</v>
      </c>
      <c r="R268" t="s">
        <v>1944</v>
      </c>
      <c r="T268">
        <v>158.58000000000001</v>
      </c>
      <c r="U268">
        <v>6343</v>
      </c>
      <c r="V268">
        <v>44</v>
      </c>
      <c r="W268">
        <v>727</v>
      </c>
      <c r="Y268" t="s">
        <v>1948</v>
      </c>
      <c r="Z268" t="s">
        <v>1949</v>
      </c>
      <c r="AC268" t="s">
        <v>1950</v>
      </c>
      <c r="AD268" t="s">
        <v>2181</v>
      </c>
      <c r="AE268" s="3">
        <v>45799</v>
      </c>
      <c r="AF268" t="s">
        <v>2351</v>
      </c>
      <c r="AG268" t="s">
        <v>2552</v>
      </c>
      <c r="AH268" t="b">
        <v>0</v>
      </c>
      <c r="AI268">
        <v>4</v>
      </c>
      <c r="AJ268" t="b">
        <f t="shared" si="16"/>
        <v>1</v>
      </c>
      <c r="AK268" t="b">
        <f t="shared" si="17"/>
        <v>1</v>
      </c>
      <c r="AL268" t="b">
        <f t="shared" si="18"/>
        <v>0</v>
      </c>
      <c r="AM268" t="s">
        <v>2638</v>
      </c>
      <c r="AN268">
        <v>651032</v>
      </c>
      <c r="AO268">
        <v>-0.21060000000000001</v>
      </c>
      <c r="AP268" cm="1">
        <f t="array" ref="AP268">_xlfn.IFS(AL268, 3, AJ268, 2, AK268, 1, TRUE, 0)</f>
        <v>2</v>
      </c>
      <c r="AQ268">
        <f t="shared" si="19"/>
        <v>0.52803014285756522</v>
      </c>
      <c r="AR268">
        <f>_xlfn.LET(
  _xlpm.P,AN268, _xlpm.R,AO268, _xlpm.n,AI268, _xlpm.Q,AP268,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0.52803014285756522</v>
      </c>
      <c r="AS268" t="s">
        <v>2181</v>
      </c>
      <c r="AT268" t="s">
        <v>2639</v>
      </c>
      <c r="AU268" t="s">
        <v>2881</v>
      </c>
      <c r="AW268" t="s">
        <v>4</v>
      </c>
      <c r="AY268" t="s">
        <v>3</v>
      </c>
      <c r="BA268" t="s">
        <v>4</v>
      </c>
      <c r="BB268" t="s">
        <v>9</v>
      </c>
      <c r="BC268" t="s">
        <v>27</v>
      </c>
      <c r="BD268" t="s">
        <v>27</v>
      </c>
      <c r="BE268" t="s">
        <v>29</v>
      </c>
    </row>
    <row r="269" spans="1:57" x14ac:dyDescent="0.3">
      <c r="A269" t="s">
        <v>90</v>
      </c>
      <c r="B269" t="s">
        <v>467</v>
      </c>
      <c r="E269" t="s">
        <v>608</v>
      </c>
      <c r="G269" t="s">
        <v>689</v>
      </c>
      <c r="H269" t="s">
        <v>748</v>
      </c>
      <c r="I269" t="s">
        <v>1040</v>
      </c>
      <c r="J269" t="s">
        <v>1319</v>
      </c>
      <c r="M269" s="2" t="s">
        <v>1800</v>
      </c>
      <c r="O269" t="s">
        <v>1943</v>
      </c>
      <c r="Q269" t="s">
        <v>3</v>
      </c>
      <c r="R269" t="s">
        <v>1944</v>
      </c>
      <c r="T269">
        <v>158.58000000000001</v>
      </c>
      <c r="U269">
        <v>6343</v>
      </c>
      <c r="V269">
        <v>44</v>
      </c>
      <c r="W269">
        <v>238</v>
      </c>
      <c r="Y269" t="s">
        <v>1948</v>
      </c>
      <c r="Z269" t="s">
        <v>1949</v>
      </c>
      <c r="AC269" t="s">
        <v>1950</v>
      </c>
      <c r="AD269" t="s">
        <v>2182</v>
      </c>
      <c r="AE269" s="3">
        <v>45779</v>
      </c>
      <c r="AF269" t="s">
        <v>2351</v>
      </c>
      <c r="AG269" t="s">
        <v>2398</v>
      </c>
      <c r="AH269" t="b">
        <v>0</v>
      </c>
      <c r="AI269">
        <v>1</v>
      </c>
      <c r="AJ269" t="b">
        <f t="shared" si="16"/>
        <v>1</v>
      </c>
      <c r="AK269" t="b">
        <f t="shared" si="17"/>
        <v>1</v>
      </c>
      <c r="AL269" t="b">
        <f t="shared" si="18"/>
        <v>0</v>
      </c>
      <c r="AM269" t="s">
        <v>2638</v>
      </c>
      <c r="AN269">
        <v>651032</v>
      </c>
      <c r="AO269">
        <v>-0.2114</v>
      </c>
      <c r="AP269" cm="1">
        <f t="array" ref="AP269">_xlfn.IFS(AL269, 3, AJ269, 2, AK269, 1, TRUE, 0)</f>
        <v>2</v>
      </c>
      <c r="AQ269">
        <f t="shared" si="19"/>
        <v>0.42628646546615828</v>
      </c>
      <c r="AR269">
        <f>_xlfn.LET(
  _xlpm.P,AN269, _xlpm.R,AO269, _xlpm.n,AI269, _xlpm.Q,AP269,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0.42628646546615828</v>
      </c>
      <c r="AS269" t="s">
        <v>2182</v>
      </c>
      <c r="AT269" t="s">
        <v>2639</v>
      </c>
      <c r="AU269" t="s">
        <v>2882</v>
      </c>
      <c r="AW269" t="s">
        <v>4</v>
      </c>
      <c r="AY269" t="s">
        <v>2</v>
      </c>
      <c r="BA269" t="s">
        <v>4</v>
      </c>
      <c r="BB269" t="s">
        <v>14</v>
      </c>
      <c r="BC269" t="s">
        <v>24</v>
      </c>
      <c r="BD269" t="s">
        <v>29</v>
      </c>
      <c r="BE269" t="s">
        <v>30</v>
      </c>
    </row>
    <row r="270" spans="1:57" x14ac:dyDescent="0.3">
      <c r="A270" t="s">
        <v>99</v>
      </c>
      <c r="B270" t="s">
        <v>468</v>
      </c>
      <c r="E270" t="s">
        <v>608</v>
      </c>
      <c r="G270" t="s">
        <v>689</v>
      </c>
      <c r="H270" t="s">
        <v>925</v>
      </c>
      <c r="I270" t="s">
        <v>1002</v>
      </c>
      <c r="J270" t="s">
        <v>1454</v>
      </c>
      <c r="M270" s="2" t="s">
        <v>1801</v>
      </c>
      <c r="O270" t="s">
        <v>1943</v>
      </c>
      <c r="Q270" t="s">
        <v>4</v>
      </c>
      <c r="R270" t="s">
        <v>1944</v>
      </c>
      <c r="T270">
        <v>158.58000000000001</v>
      </c>
      <c r="U270">
        <v>6343</v>
      </c>
      <c r="V270">
        <v>44</v>
      </c>
      <c r="W270">
        <v>615</v>
      </c>
      <c r="Y270" t="s">
        <v>1948</v>
      </c>
      <c r="Z270" t="s">
        <v>1949</v>
      </c>
      <c r="AC270" t="s">
        <v>1950</v>
      </c>
      <c r="AD270" t="s">
        <v>2183</v>
      </c>
      <c r="AE270" s="3">
        <v>45755</v>
      </c>
      <c r="AF270" t="s">
        <v>2351</v>
      </c>
      <c r="AG270" t="s">
        <v>2575</v>
      </c>
      <c r="AH270" t="b">
        <v>0</v>
      </c>
      <c r="AI270">
        <v>5</v>
      </c>
      <c r="AJ270" t="b">
        <f t="shared" si="16"/>
        <v>1</v>
      </c>
      <c r="AK270" t="b">
        <f t="shared" si="17"/>
        <v>1</v>
      </c>
      <c r="AL270" t="b">
        <f t="shared" si="18"/>
        <v>0</v>
      </c>
      <c r="AM270" t="s">
        <v>2638</v>
      </c>
      <c r="AN270">
        <v>651032</v>
      </c>
      <c r="AO270">
        <v>-0.21229999999999999</v>
      </c>
      <c r="AP270" cm="1">
        <f t="array" ref="AP270">_xlfn.IFS(AL270, 3, AJ270, 2, AK270, 1, TRUE, 0)</f>
        <v>2</v>
      </c>
      <c r="AQ270">
        <f t="shared" si="19"/>
        <v>0.54475890374882008</v>
      </c>
      <c r="AR270">
        <f>_xlfn.LET(
  _xlpm.P,AN270, _xlpm.R,AO270, _xlpm.n,AI270, _xlpm.Q,AP270,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0.54475890374882008</v>
      </c>
      <c r="AS270" t="s">
        <v>2183</v>
      </c>
      <c r="AT270" t="s">
        <v>2639</v>
      </c>
      <c r="AU270" t="s">
        <v>2883</v>
      </c>
      <c r="AW270" t="s">
        <v>4</v>
      </c>
      <c r="AY270" t="s">
        <v>4</v>
      </c>
      <c r="BA270" t="s">
        <v>3</v>
      </c>
      <c r="BB270" t="s">
        <v>9</v>
      </c>
      <c r="BC270" t="s">
        <v>30</v>
      </c>
      <c r="BD270" t="s">
        <v>30</v>
      </c>
      <c r="BE270" t="s">
        <v>27</v>
      </c>
    </row>
    <row r="271" spans="1:57" x14ac:dyDescent="0.3">
      <c r="A271" t="s">
        <v>162</v>
      </c>
      <c r="B271" t="s">
        <v>469</v>
      </c>
      <c r="E271" t="s">
        <v>608</v>
      </c>
      <c r="G271" t="s">
        <v>689</v>
      </c>
      <c r="H271" t="s">
        <v>926</v>
      </c>
      <c r="I271" t="s">
        <v>1198</v>
      </c>
      <c r="J271" t="s">
        <v>1429</v>
      </c>
      <c r="M271" s="2" t="s">
        <v>1802</v>
      </c>
      <c r="O271" t="s">
        <v>1943</v>
      </c>
      <c r="Q271" t="s">
        <v>4</v>
      </c>
      <c r="R271" t="s">
        <v>1944</v>
      </c>
      <c r="T271">
        <v>158.58000000000001</v>
      </c>
      <c r="U271">
        <v>6343</v>
      </c>
      <c r="V271">
        <v>44</v>
      </c>
      <c r="W271">
        <v>1064</v>
      </c>
      <c r="Y271" t="s">
        <v>1948</v>
      </c>
      <c r="Z271" t="s">
        <v>1949</v>
      </c>
      <c r="AC271" t="s">
        <v>1950</v>
      </c>
      <c r="AD271" t="s">
        <v>2184</v>
      </c>
      <c r="AE271" s="3">
        <v>45761</v>
      </c>
      <c r="AF271" t="s">
        <v>2351</v>
      </c>
      <c r="AG271" t="s">
        <v>2576</v>
      </c>
      <c r="AH271" t="b">
        <v>0</v>
      </c>
      <c r="AI271">
        <v>2</v>
      </c>
      <c r="AJ271" t="b">
        <f t="shared" si="16"/>
        <v>1</v>
      </c>
      <c r="AK271" t="b">
        <f t="shared" si="17"/>
        <v>1</v>
      </c>
      <c r="AL271" t="b">
        <f t="shared" si="18"/>
        <v>0</v>
      </c>
      <c r="AM271" t="s">
        <v>2638</v>
      </c>
      <c r="AN271">
        <v>651032</v>
      </c>
      <c r="AO271">
        <v>-0.21310000000000001</v>
      </c>
      <c r="AP271" cm="1">
        <f t="array" ref="AP271">_xlfn.IFS(AL271, 3, AJ271, 2, AK271, 1, TRUE, 0)</f>
        <v>2</v>
      </c>
      <c r="AQ271">
        <f t="shared" si="19"/>
        <v>0.47756215031570792</v>
      </c>
      <c r="AR271">
        <f>_xlfn.LET(
  _xlpm.P,AN271, _xlpm.R,AO271, _xlpm.n,AI271, _xlpm.Q,AP271,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0.47756215031570792</v>
      </c>
      <c r="AS271" t="s">
        <v>2184</v>
      </c>
      <c r="AT271" t="s">
        <v>2639</v>
      </c>
      <c r="AU271" t="s">
        <v>2884</v>
      </c>
      <c r="AW271" t="s">
        <v>4</v>
      </c>
      <c r="AY271" t="s">
        <v>4</v>
      </c>
      <c r="BA271" t="s">
        <v>4</v>
      </c>
      <c r="BB271" t="s">
        <v>9</v>
      </c>
      <c r="BC271" t="s">
        <v>27</v>
      </c>
      <c r="BD271" t="s">
        <v>28</v>
      </c>
      <c r="BE271" t="s">
        <v>27</v>
      </c>
    </row>
    <row r="272" spans="1:57" x14ac:dyDescent="0.3">
      <c r="A272" t="s">
        <v>179</v>
      </c>
      <c r="B272" t="s">
        <v>470</v>
      </c>
      <c r="E272" t="s">
        <v>608</v>
      </c>
      <c r="G272" t="s">
        <v>689</v>
      </c>
      <c r="H272" t="s">
        <v>927</v>
      </c>
      <c r="I272" t="s">
        <v>1195</v>
      </c>
      <c r="M272" s="2" t="s">
        <v>1803</v>
      </c>
      <c r="O272" t="s">
        <v>1943</v>
      </c>
      <c r="Q272" t="s">
        <v>4</v>
      </c>
      <c r="R272" t="s">
        <v>1944</v>
      </c>
      <c r="T272">
        <v>158.58000000000001</v>
      </c>
      <c r="U272">
        <v>6343</v>
      </c>
      <c r="V272">
        <v>44</v>
      </c>
      <c r="W272">
        <v>4</v>
      </c>
      <c r="Y272" t="s">
        <v>1948</v>
      </c>
      <c r="Z272" t="s">
        <v>1949</v>
      </c>
      <c r="AC272" t="s">
        <v>1950</v>
      </c>
      <c r="AD272" t="s">
        <v>2185</v>
      </c>
      <c r="AE272" s="3">
        <v>45695</v>
      </c>
      <c r="AF272" t="s">
        <v>2351</v>
      </c>
      <c r="AG272" t="s">
        <v>2577</v>
      </c>
      <c r="AH272" t="b">
        <v>0</v>
      </c>
      <c r="AI272">
        <v>4</v>
      </c>
      <c r="AJ272" t="b">
        <f t="shared" si="16"/>
        <v>1</v>
      </c>
      <c r="AK272" t="b">
        <f t="shared" si="17"/>
        <v>1</v>
      </c>
      <c r="AL272" t="b">
        <f t="shared" si="18"/>
        <v>0</v>
      </c>
      <c r="AM272" t="s">
        <v>2638</v>
      </c>
      <c r="AN272">
        <v>651032</v>
      </c>
      <c r="AO272">
        <v>-0.21390000000000001</v>
      </c>
      <c r="AP272" cm="1">
        <f t="array" ref="AP272">_xlfn.IFS(AL272, 3, AJ272, 2, AK272, 1, TRUE, 0)</f>
        <v>2</v>
      </c>
      <c r="AQ272">
        <f t="shared" si="19"/>
        <v>0.52866475824218062</v>
      </c>
      <c r="AR272">
        <f>_xlfn.LET(
  _xlpm.P,AN272, _xlpm.R,AO272, _xlpm.n,AI272, _xlpm.Q,AP272,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0.52866475824218062</v>
      </c>
      <c r="AS272" t="s">
        <v>2185</v>
      </c>
      <c r="AT272" t="s">
        <v>2639</v>
      </c>
      <c r="AU272" t="s">
        <v>2885</v>
      </c>
      <c r="AW272" t="s">
        <v>4</v>
      </c>
      <c r="AY272" t="s">
        <v>4</v>
      </c>
      <c r="BA272" t="s">
        <v>4</v>
      </c>
      <c r="BB272" t="s">
        <v>8</v>
      </c>
      <c r="BC272" t="s">
        <v>28</v>
      </c>
      <c r="BD272" t="s">
        <v>23</v>
      </c>
      <c r="BE272" t="s">
        <v>31</v>
      </c>
    </row>
    <row r="273" spans="1:57" x14ac:dyDescent="0.3">
      <c r="A273" t="s">
        <v>104</v>
      </c>
      <c r="B273" t="s">
        <v>471</v>
      </c>
      <c r="E273" t="s">
        <v>608</v>
      </c>
      <c r="G273" t="s">
        <v>689</v>
      </c>
      <c r="H273" t="s">
        <v>928</v>
      </c>
      <c r="I273" t="s">
        <v>1199</v>
      </c>
      <c r="J273" t="s">
        <v>1455</v>
      </c>
      <c r="M273" s="2" t="s">
        <v>1804</v>
      </c>
      <c r="O273" t="s">
        <v>1943</v>
      </c>
      <c r="Q273" t="s">
        <v>3</v>
      </c>
      <c r="R273" t="s">
        <v>1944</v>
      </c>
      <c r="T273">
        <v>158.58000000000001</v>
      </c>
      <c r="U273">
        <v>6343</v>
      </c>
      <c r="V273">
        <v>44</v>
      </c>
      <c r="W273">
        <v>903</v>
      </c>
      <c r="Y273" t="s">
        <v>1948</v>
      </c>
      <c r="Z273" t="s">
        <v>1949</v>
      </c>
      <c r="AC273" t="s">
        <v>1950</v>
      </c>
      <c r="AD273" t="s">
        <v>2186</v>
      </c>
      <c r="AE273" s="3">
        <v>45790</v>
      </c>
      <c r="AF273" t="s">
        <v>2351</v>
      </c>
      <c r="AG273" t="s">
        <v>2578</v>
      </c>
      <c r="AH273" t="b">
        <v>0</v>
      </c>
      <c r="AI273">
        <v>1</v>
      </c>
      <c r="AJ273" t="b">
        <f t="shared" si="16"/>
        <v>1</v>
      </c>
      <c r="AK273" t="b">
        <f t="shared" si="17"/>
        <v>1</v>
      </c>
      <c r="AL273" t="b">
        <f t="shared" si="18"/>
        <v>0</v>
      </c>
      <c r="AM273" t="s">
        <v>2638</v>
      </c>
      <c r="AN273">
        <v>651032</v>
      </c>
      <c r="AO273">
        <v>-0.2147</v>
      </c>
      <c r="AP273" cm="1">
        <f t="array" ref="AP273">_xlfn.IFS(AL273, 3, AJ273, 2, AK273, 1, TRUE, 0)</f>
        <v>2</v>
      </c>
      <c r="AQ273">
        <f t="shared" si="19"/>
        <v>0.42692108085077363</v>
      </c>
      <c r="AR273">
        <f>_xlfn.LET(
  _xlpm.P,AN273, _xlpm.R,AO273, _xlpm.n,AI273, _xlpm.Q,AP273,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0.42692108085077363</v>
      </c>
      <c r="AS273" t="s">
        <v>2186</v>
      </c>
      <c r="AT273" t="s">
        <v>2639</v>
      </c>
      <c r="AU273" t="s">
        <v>2886</v>
      </c>
      <c r="AW273" t="s">
        <v>2</v>
      </c>
      <c r="AY273" t="s">
        <v>4</v>
      </c>
      <c r="BA273" t="s">
        <v>2</v>
      </c>
      <c r="BB273" t="s">
        <v>8</v>
      </c>
      <c r="BC273" t="s">
        <v>23</v>
      </c>
      <c r="BD273" t="s">
        <v>31</v>
      </c>
      <c r="BE273" t="s">
        <v>23</v>
      </c>
    </row>
    <row r="274" spans="1:57" x14ac:dyDescent="0.3">
      <c r="A274" t="s">
        <v>180</v>
      </c>
      <c r="B274" t="s">
        <v>472</v>
      </c>
      <c r="E274" t="s">
        <v>608</v>
      </c>
      <c r="G274" t="s">
        <v>689</v>
      </c>
      <c r="H274" t="s">
        <v>909</v>
      </c>
      <c r="I274" t="s">
        <v>1181</v>
      </c>
      <c r="J274" t="s">
        <v>1438</v>
      </c>
      <c r="M274" s="2" t="s">
        <v>1805</v>
      </c>
      <c r="O274" t="s">
        <v>1943</v>
      </c>
      <c r="Q274" t="s">
        <v>4</v>
      </c>
      <c r="R274" t="s">
        <v>1944</v>
      </c>
      <c r="T274">
        <v>158.58000000000001</v>
      </c>
      <c r="U274">
        <v>6343</v>
      </c>
      <c r="V274">
        <v>44</v>
      </c>
      <c r="W274">
        <v>747</v>
      </c>
      <c r="Y274" t="s">
        <v>1948</v>
      </c>
      <c r="Z274" t="s">
        <v>1949</v>
      </c>
      <c r="AC274" t="s">
        <v>1950</v>
      </c>
      <c r="AD274" t="s">
        <v>2187</v>
      </c>
      <c r="AE274" s="3">
        <v>45762</v>
      </c>
      <c r="AF274" t="s">
        <v>2351</v>
      </c>
      <c r="AG274" t="s">
        <v>2559</v>
      </c>
      <c r="AH274" t="b">
        <v>0</v>
      </c>
      <c r="AI274">
        <v>3</v>
      </c>
      <c r="AJ274" t="b">
        <f t="shared" si="16"/>
        <v>1</v>
      </c>
      <c r="AK274" t="b">
        <f t="shared" si="17"/>
        <v>1</v>
      </c>
      <c r="AL274" t="b">
        <f t="shared" si="18"/>
        <v>0</v>
      </c>
      <c r="AM274" t="s">
        <v>2638</v>
      </c>
      <c r="AN274">
        <v>651032</v>
      </c>
      <c r="AO274">
        <v>-0.2155</v>
      </c>
      <c r="AP274" cm="1">
        <f t="array" ref="AP274">_xlfn.IFS(AL274, 3, AJ274, 2, AK274, 1, TRUE, 0)</f>
        <v>2</v>
      </c>
      <c r="AQ274">
        <f t="shared" si="19"/>
        <v>0.50782680387240842</v>
      </c>
      <c r="AR274">
        <f>_xlfn.LET(
  _xlpm.P,AN274, _xlpm.R,AO274, _xlpm.n,AI274, _xlpm.Q,AP274,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0.50782680387240842</v>
      </c>
      <c r="AS274" t="s">
        <v>2187</v>
      </c>
      <c r="AT274" t="s">
        <v>2639</v>
      </c>
      <c r="AU274" t="s">
        <v>2859</v>
      </c>
      <c r="AW274" t="s">
        <v>4</v>
      </c>
      <c r="AY274" t="s">
        <v>2</v>
      </c>
      <c r="BA274" t="s">
        <v>4</v>
      </c>
      <c r="BB274" t="s">
        <v>9</v>
      </c>
      <c r="BC274" t="s">
        <v>27</v>
      </c>
      <c r="BD274" t="s">
        <v>27</v>
      </c>
      <c r="BE274" t="s">
        <v>27</v>
      </c>
    </row>
    <row r="275" spans="1:57" x14ac:dyDescent="0.3">
      <c r="A275" t="s">
        <v>95</v>
      </c>
      <c r="B275" t="s">
        <v>473</v>
      </c>
      <c r="E275" t="s">
        <v>608</v>
      </c>
      <c r="F275" t="s">
        <v>656</v>
      </c>
      <c r="G275" t="s">
        <v>689</v>
      </c>
      <c r="H275" t="s">
        <v>929</v>
      </c>
      <c r="I275" t="s">
        <v>1200</v>
      </c>
      <c r="M275" s="2" t="s">
        <v>1806</v>
      </c>
      <c r="O275" t="s">
        <v>1943</v>
      </c>
      <c r="Q275" t="s">
        <v>4</v>
      </c>
      <c r="R275" t="s">
        <v>1944</v>
      </c>
      <c r="T275">
        <v>158.58000000000001</v>
      </c>
      <c r="U275">
        <v>6343</v>
      </c>
      <c r="V275">
        <v>44</v>
      </c>
      <c r="W275">
        <v>25</v>
      </c>
      <c r="Y275" t="s">
        <v>1948</v>
      </c>
      <c r="Z275" t="s">
        <v>1949</v>
      </c>
      <c r="AC275" t="s">
        <v>1950</v>
      </c>
      <c r="AD275" t="s">
        <v>2188</v>
      </c>
      <c r="AE275" s="3">
        <v>45723</v>
      </c>
      <c r="AF275" t="s">
        <v>2351</v>
      </c>
      <c r="AG275" t="s">
        <v>2579</v>
      </c>
      <c r="AH275" t="b">
        <v>0</v>
      </c>
      <c r="AI275">
        <v>4</v>
      </c>
      <c r="AJ275" t="b">
        <f t="shared" si="16"/>
        <v>1</v>
      </c>
      <c r="AK275" t="b">
        <f t="shared" si="17"/>
        <v>1</v>
      </c>
      <c r="AL275" t="b">
        <f t="shared" si="18"/>
        <v>0</v>
      </c>
      <c r="AM275" t="s">
        <v>2638</v>
      </c>
      <c r="AN275">
        <v>651032</v>
      </c>
      <c r="AO275">
        <v>-0.2162</v>
      </c>
      <c r="AP275" cm="1">
        <f t="array" ref="AP275">_xlfn.IFS(AL275, 3, AJ275, 2, AK275, 1, TRUE, 0)</f>
        <v>2</v>
      </c>
      <c r="AQ275">
        <f t="shared" si="19"/>
        <v>0.52910706593448831</v>
      </c>
      <c r="AR275">
        <f>_xlfn.LET(
  _xlpm.P,AN275, _xlpm.R,AO275, _xlpm.n,AI275, _xlpm.Q,AP275,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0.52910706593448831</v>
      </c>
      <c r="AS275" t="s">
        <v>2188</v>
      </c>
      <c r="AT275" t="s">
        <v>2639</v>
      </c>
      <c r="AU275" t="s">
        <v>2887</v>
      </c>
      <c r="AW275" t="s">
        <v>4</v>
      </c>
      <c r="AY275" t="s">
        <v>4</v>
      </c>
      <c r="BA275" t="s">
        <v>4</v>
      </c>
      <c r="BB275" t="s">
        <v>11</v>
      </c>
      <c r="BC275" t="s">
        <v>24</v>
      </c>
      <c r="BD275" t="s">
        <v>24</v>
      </c>
      <c r="BE275" t="s">
        <v>25</v>
      </c>
    </row>
    <row r="276" spans="1:57" x14ac:dyDescent="0.3">
      <c r="A276" t="s">
        <v>181</v>
      </c>
      <c r="B276" t="s">
        <v>474</v>
      </c>
      <c r="E276" t="s">
        <v>608</v>
      </c>
      <c r="G276" t="s">
        <v>689</v>
      </c>
      <c r="H276" t="s">
        <v>784</v>
      </c>
      <c r="I276" t="s">
        <v>1201</v>
      </c>
      <c r="J276" t="s">
        <v>1456</v>
      </c>
      <c r="M276" s="2" t="s">
        <v>1807</v>
      </c>
      <c r="O276" t="s">
        <v>1943</v>
      </c>
      <c r="Q276" t="s">
        <v>4</v>
      </c>
      <c r="R276" t="s">
        <v>1944</v>
      </c>
      <c r="T276">
        <v>158.58000000000001</v>
      </c>
      <c r="U276">
        <v>6343</v>
      </c>
      <c r="V276">
        <v>44</v>
      </c>
      <c r="W276">
        <v>1185</v>
      </c>
      <c r="Y276" t="s">
        <v>1948</v>
      </c>
      <c r="Z276" t="s">
        <v>1949</v>
      </c>
      <c r="AC276" t="s">
        <v>1950</v>
      </c>
      <c r="AD276" t="s">
        <v>2189</v>
      </c>
      <c r="AE276" s="3">
        <v>45750</v>
      </c>
      <c r="AF276" t="s">
        <v>2351</v>
      </c>
      <c r="AG276" t="s">
        <v>2434</v>
      </c>
      <c r="AH276" t="b">
        <v>0</v>
      </c>
      <c r="AI276">
        <v>1</v>
      </c>
      <c r="AJ276" t="b">
        <f t="shared" si="16"/>
        <v>1</v>
      </c>
      <c r="AK276" t="b">
        <f t="shared" si="17"/>
        <v>1</v>
      </c>
      <c r="AL276" t="b">
        <f t="shared" si="18"/>
        <v>0</v>
      </c>
      <c r="AM276" t="s">
        <v>2638</v>
      </c>
      <c r="AN276">
        <v>651032</v>
      </c>
      <c r="AO276">
        <v>-0.217</v>
      </c>
      <c r="AP276" cm="1">
        <f t="array" ref="AP276">_xlfn.IFS(AL276, 3, AJ276, 2, AK276, 1, TRUE, 0)</f>
        <v>2</v>
      </c>
      <c r="AQ276">
        <f t="shared" si="19"/>
        <v>0.42736338854308131</v>
      </c>
      <c r="AR276">
        <f>_xlfn.LET(
  _xlpm.P,AN276, _xlpm.R,AO276, _xlpm.n,AI276, _xlpm.Q,AP276,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0.42736338854308131</v>
      </c>
      <c r="AS276" t="s">
        <v>2189</v>
      </c>
      <c r="AT276" t="s">
        <v>2639</v>
      </c>
      <c r="AU276" t="s">
        <v>2888</v>
      </c>
      <c r="AW276" t="s">
        <v>4</v>
      </c>
      <c r="AY276" t="s">
        <v>3</v>
      </c>
      <c r="BA276" t="s">
        <v>2</v>
      </c>
      <c r="BB276" t="s">
        <v>9</v>
      </c>
      <c r="BC276" t="s">
        <v>28</v>
      </c>
      <c r="BD276" t="s">
        <v>28</v>
      </c>
      <c r="BE276" t="s">
        <v>28</v>
      </c>
    </row>
    <row r="277" spans="1:57" x14ac:dyDescent="0.3">
      <c r="A277" t="s">
        <v>103</v>
      </c>
      <c r="B277" t="s">
        <v>475</v>
      </c>
      <c r="E277" t="s">
        <v>608</v>
      </c>
      <c r="G277" t="s">
        <v>689</v>
      </c>
      <c r="H277" t="s">
        <v>930</v>
      </c>
      <c r="I277" t="s">
        <v>1026</v>
      </c>
      <c r="J277" t="s">
        <v>1290</v>
      </c>
      <c r="M277" s="2" t="s">
        <v>1808</v>
      </c>
      <c r="O277" t="s">
        <v>1943</v>
      </c>
      <c r="Q277" t="s">
        <v>4</v>
      </c>
      <c r="R277" t="s">
        <v>1944</v>
      </c>
      <c r="T277">
        <v>158.58000000000001</v>
      </c>
      <c r="U277">
        <v>6343</v>
      </c>
      <c r="V277">
        <v>44</v>
      </c>
      <c r="W277">
        <v>308</v>
      </c>
      <c r="Y277" t="s">
        <v>1948</v>
      </c>
      <c r="Z277" t="s">
        <v>1949</v>
      </c>
      <c r="AC277" t="s">
        <v>1950</v>
      </c>
      <c r="AD277" t="s">
        <v>2190</v>
      </c>
      <c r="AE277" s="3">
        <v>45786</v>
      </c>
      <c r="AF277" t="s">
        <v>2351</v>
      </c>
      <c r="AG277" t="s">
        <v>2580</v>
      </c>
      <c r="AH277" t="b">
        <v>0</v>
      </c>
      <c r="AI277">
        <v>9</v>
      </c>
      <c r="AJ277" t="b">
        <f t="shared" si="16"/>
        <v>1</v>
      </c>
      <c r="AK277" t="b">
        <f t="shared" si="17"/>
        <v>1</v>
      </c>
      <c r="AL277" t="b">
        <f t="shared" si="18"/>
        <v>0</v>
      </c>
      <c r="AM277" t="s">
        <v>2638</v>
      </c>
      <c r="AN277">
        <v>651032</v>
      </c>
      <c r="AO277">
        <v>-0.21779999999999999</v>
      </c>
      <c r="AP277" cm="1">
        <f t="array" ref="AP277">_xlfn.IFS(AL277, 3, AJ277, 2, AK277, 1, TRUE, 0)</f>
        <v>2</v>
      </c>
      <c r="AQ277">
        <f t="shared" si="19"/>
        <v>0.58902098843250472</v>
      </c>
      <c r="AR277">
        <f>_xlfn.LET(
  _xlpm.P,AN277, _xlpm.R,AO277, _xlpm.n,AI277, _xlpm.Q,AP277,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0.58902098843250472</v>
      </c>
      <c r="AS277" t="s">
        <v>2190</v>
      </c>
      <c r="AT277" t="s">
        <v>2639</v>
      </c>
      <c r="AU277" t="s">
        <v>2889</v>
      </c>
      <c r="AW277" t="s">
        <v>2</v>
      </c>
      <c r="AY277" t="s">
        <v>4</v>
      </c>
      <c r="BA277" t="s">
        <v>3</v>
      </c>
      <c r="BB277" t="s">
        <v>10</v>
      </c>
      <c r="BC277" t="s">
        <v>26</v>
      </c>
      <c r="BD277" t="s">
        <v>24</v>
      </c>
      <c r="BE277" t="s">
        <v>26</v>
      </c>
    </row>
    <row r="278" spans="1:57" x14ac:dyDescent="0.3">
      <c r="A278" t="s">
        <v>107</v>
      </c>
      <c r="B278" t="s">
        <v>476</v>
      </c>
      <c r="E278" t="s">
        <v>608</v>
      </c>
      <c r="G278" t="s">
        <v>689</v>
      </c>
      <c r="H278" t="s">
        <v>931</v>
      </c>
      <c r="I278" t="s">
        <v>1202</v>
      </c>
      <c r="J278" t="s">
        <v>1457</v>
      </c>
      <c r="M278" s="2" t="s">
        <v>1809</v>
      </c>
      <c r="O278" t="s">
        <v>1943</v>
      </c>
      <c r="Q278" t="s">
        <v>3</v>
      </c>
      <c r="R278" t="s">
        <v>1944</v>
      </c>
      <c r="T278">
        <v>158.58000000000001</v>
      </c>
      <c r="U278">
        <v>6343</v>
      </c>
      <c r="V278">
        <v>44</v>
      </c>
      <c r="W278">
        <v>141</v>
      </c>
      <c r="Y278" t="s">
        <v>1948</v>
      </c>
      <c r="Z278" t="s">
        <v>1949</v>
      </c>
      <c r="AC278" t="s">
        <v>1950</v>
      </c>
      <c r="AD278" t="s">
        <v>2191</v>
      </c>
      <c r="AE278" s="3">
        <v>45785</v>
      </c>
      <c r="AF278" t="s">
        <v>2351</v>
      </c>
      <c r="AG278" t="s">
        <v>2581</v>
      </c>
      <c r="AH278" t="b">
        <v>0</v>
      </c>
      <c r="AI278">
        <v>8</v>
      </c>
      <c r="AJ278" t="b">
        <f t="shared" si="16"/>
        <v>1</v>
      </c>
      <c r="AK278" t="b">
        <f t="shared" si="17"/>
        <v>1</v>
      </c>
      <c r="AL278" t="b">
        <f t="shared" si="18"/>
        <v>0</v>
      </c>
      <c r="AM278" t="s">
        <v>2638</v>
      </c>
      <c r="AN278">
        <v>651032</v>
      </c>
      <c r="AO278">
        <v>-0.21859999999999999</v>
      </c>
      <c r="AP278" cm="1">
        <f t="array" ref="AP278">_xlfn.IFS(AL278, 3, AJ278, 2, AK278, 1, TRUE, 0)</f>
        <v>2</v>
      </c>
      <c r="AQ278">
        <f t="shared" si="19"/>
        <v>0.58051736616865335</v>
      </c>
      <c r="AR278">
        <f>_xlfn.LET(
  _xlpm.P,AN278, _xlpm.R,AO278, _xlpm.n,AI278, _xlpm.Q,AP278,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0.58051736616865335</v>
      </c>
      <c r="AS278" t="s">
        <v>2191</v>
      </c>
      <c r="AT278" t="s">
        <v>2639</v>
      </c>
      <c r="AU278" t="s">
        <v>2890</v>
      </c>
      <c r="AW278" t="s">
        <v>4</v>
      </c>
      <c r="AY278" t="s">
        <v>2</v>
      </c>
      <c r="BA278" t="s">
        <v>3</v>
      </c>
      <c r="BB278" t="s">
        <v>8</v>
      </c>
      <c r="BC278" t="s">
        <v>23</v>
      </c>
      <c r="BD278" t="s">
        <v>23</v>
      </c>
      <c r="BE278" t="s">
        <v>31</v>
      </c>
    </row>
    <row r="279" spans="1:57" x14ac:dyDescent="0.3">
      <c r="A279" t="s">
        <v>117</v>
      </c>
      <c r="B279" t="s">
        <v>477</v>
      </c>
      <c r="E279" t="s">
        <v>608</v>
      </c>
      <c r="G279" t="s">
        <v>689</v>
      </c>
      <c r="H279" t="s">
        <v>765</v>
      </c>
      <c r="I279" t="s">
        <v>1178</v>
      </c>
      <c r="J279" t="s">
        <v>1458</v>
      </c>
      <c r="M279" s="2" t="s">
        <v>1810</v>
      </c>
      <c r="O279" t="s">
        <v>1943</v>
      </c>
      <c r="Q279" t="s">
        <v>4</v>
      </c>
      <c r="R279" t="s">
        <v>1944</v>
      </c>
      <c r="T279">
        <v>158.58000000000001</v>
      </c>
      <c r="U279">
        <v>6343</v>
      </c>
      <c r="V279">
        <v>44</v>
      </c>
      <c r="W279">
        <v>632</v>
      </c>
      <c r="Y279" t="s">
        <v>1948</v>
      </c>
      <c r="Z279" t="s">
        <v>1949</v>
      </c>
      <c r="AC279" t="s">
        <v>1950</v>
      </c>
      <c r="AD279" t="s">
        <v>2192</v>
      </c>
      <c r="AE279" s="3">
        <v>45806</v>
      </c>
      <c r="AF279" t="s">
        <v>2351</v>
      </c>
      <c r="AG279" t="s">
        <v>2415</v>
      </c>
      <c r="AH279" t="b">
        <v>0</v>
      </c>
      <c r="AI279">
        <v>2</v>
      </c>
      <c r="AJ279" t="b">
        <f t="shared" si="16"/>
        <v>1</v>
      </c>
      <c r="AK279" t="b">
        <f t="shared" si="17"/>
        <v>1</v>
      </c>
      <c r="AL279" t="b">
        <f t="shared" si="18"/>
        <v>0</v>
      </c>
      <c r="AM279" t="s">
        <v>2638</v>
      </c>
      <c r="AN279">
        <v>651032</v>
      </c>
      <c r="AO279">
        <v>-0.21940000000000001</v>
      </c>
      <c r="AP279" cm="1">
        <f t="array" ref="AP279">_xlfn.IFS(AL279, 3, AJ279, 2, AK279, 1, TRUE, 0)</f>
        <v>2</v>
      </c>
      <c r="AQ279">
        <f t="shared" si="19"/>
        <v>0.47877368877724635</v>
      </c>
      <c r="AR279">
        <f>_xlfn.LET(
  _xlpm.P,AN279, _xlpm.R,AO279, _xlpm.n,AI279, _xlpm.Q,AP279,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0.47877368877724635</v>
      </c>
      <c r="AS279" t="s">
        <v>2192</v>
      </c>
      <c r="AT279" t="s">
        <v>2639</v>
      </c>
      <c r="AU279" t="s">
        <v>2855</v>
      </c>
      <c r="AW279" t="s">
        <v>2</v>
      </c>
      <c r="AY279" t="s">
        <v>2</v>
      </c>
      <c r="BA279" t="s">
        <v>2</v>
      </c>
      <c r="BB279" t="s">
        <v>9</v>
      </c>
      <c r="BC279" t="s">
        <v>26</v>
      </c>
      <c r="BD279" t="s">
        <v>31</v>
      </c>
      <c r="BE279" t="s">
        <v>29</v>
      </c>
    </row>
    <row r="280" spans="1:57" x14ac:dyDescent="0.3">
      <c r="A280" t="s">
        <v>132</v>
      </c>
      <c r="B280" t="s">
        <v>478</v>
      </c>
      <c r="E280" t="s">
        <v>608</v>
      </c>
      <c r="G280" t="s">
        <v>689</v>
      </c>
      <c r="H280" t="s">
        <v>932</v>
      </c>
      <c r="I280" t="s">
        <v>1062</v>
      </c>
      <c r="J280" t="s">
        <v>1459</v>
      </c>
      <c r="M280" s="2" t="s">
        <v>1811</v>
      </c>
      <c r="O280" t="s">
        <v>1943</v>
      </c>
      <c r="Q280" t="s">
        <v>4</v>
      </c>
      <c r="R280" t="s">
        <v>1944</v>
      </c>
      <c r="T280">
        <v>158.58000000000001</v>
      </c>
      <c r="U280">
        <v>6343</v>
      </c>
      <c r="V280">
        <v>44</v>
      </c>
      <c r="W280">
        <v>620</v>
      </c>
      <c r="Y280" t="s">
        <v>1948</v>
      </c>
      <c r="Z280" t="s">
        <v>1949</v>
      </c>
      <c r="AC280" t="s">
        <v>1950</v>
      </c>
      <c r="AD280" t="s">
        <v>2193</v>
      </c>
      <c r="AE280" s="3">
        <v>45730</v>
      </c>
      <c r="AF280" t="s">
        <v>2351</v>
      </c>
      <c r="AG280" t="s">
        <v>2582</v>
      </c>
      <c r="AH280" t="b">
        <v>0</v>
      </c>
      <c r="AI280">
        <v>2</v>
      </c>
      <c r="AJ280" t="b">
        <f t="shared" si="16"/>
        <v>1</v>
      </c>
      <c r="AK280" t="b">
        <f t="shared" si="17"/>
        <v>1</v>
      </c>
      <c r="AL280" t="b">
        <f t="shared" si="18"/>
        <v>0</v>
      </c>
      <c r="AM280" t="s">
        <v>2638</v>
      </c>
      <c r="AN280">
        <v>651032</v>
      </c>
      <c r="AO280">
        <v>-0.22020000000000001</v>
      </c>
      <c r="AP280" cm="1">
        <f t="array" ref="AP280">_xlfn.IFS(AL280, 3, AJ280, 2, AK280, 1, TRUE, 0)</f>
        <v>2</v>
      </c>
      <c r="AQ280">
        <f t="shared" si="19"/>
        <v>0.47892753493109252</v>
      </c>
      <c r="AR280">
        <f>_xlfn.LET(
  _xlpm.P,AN280, _xlpm.R,AO280, _xlpm.n,AI280, _xlpm.Q,AP280,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0.47892753493109252</v>
      </c>
      <c r="AS280" t="s">
        <v>2193</v>
      </c>
      <c r="AT280" t="s">
        <v>2639</v>
      </c>
      <c r="AU280" t="s">
        <v>2891</v>
      </c>
      <c r="AW280" t="s">
        <v>2</v>
      </c>
      <c r="AY280" t="s">
        <v>4</v>
      </c>
      <c r="BA280" t="s">
        <v>4</v>
      </c>
      <c r="BB280" t="s">
        <v>10</v>
      </c>
      <c r="BC280" t="s">
        <v>26</v>
      </c>
      <c r="BD280" t="s">
        <v>26</v>
      </c>
      <c r="BE280" t="s">
        <v>25</v>
      </c>
    </row>
    <row r="281" spans="1:57" x14ac:dyDescent="0.3">
      <c r="A281" t="s">
        <v>94</v>
      </c>
      <c r="B281" t="s">
        <v>479</v>
      </c>
      <c r="E281" t="s">
        <v>608</v>
      </c>
      <c r="G281" t="s">
        <v>689</v>
      </c>
      <c r="H281" t="s">
        <v>821</v>
      </c>
      <c r="I281" t="s">
        <v>1203</v>
      </c>
      <c r="J281" t="s">
        <v>1460</v>
      </c>
      <c r="M281" s="2" t="s">
        <v>1812</v>
      </c>
      <c r="O281" t="s">
        <v>1943</v>
      </c>
      <c r="Q281" t="s">
        <v>4</v>
      </c>
      <c r="R281" t="s">
        <v>1944</v>
      </c>
      <c r="T281">
        <v>158.58000000000001</v>
      </c>
      <c r="U281">
        <v>6343</v>
      </c>
      <c r="V281">
        <v>44</v>
      </c>
      <c r="W281">
        <v>577</v>
      </c>
      <c r="Y281" t="s">
        <v>1948</v>
      </c>
      <c r="Z281" t="s">
        <v>1949</v>
      </c>
      <c r="AC281" t="s">
        <v>1950</v>
      </c>
      <c r="AD281" t="s">
        <v>2194</v>
      </c>
      <c r="AE281" s="3">
        <v>45782</v>
      </c>
      <c r="AF281" t="s">
        <v>2351</v>
      </c>
      <c r="AG281" t="s">
        <v>2471</v>
      </c>
      <c r="AH281" t="b">
        <v>0</v>
      </c>
      <c r="AI281">
        <v>2</v>
      </c>
      <c r="AJ281" t="b">
        <f t="shared" si="16"/>
        <v>1</v>
      </c>
      <c r="AK281" t="b">
        <f t="shared" si="17"/>
        <v>1</v>
      </c>
      <c r="AL281" t="b">
        <f t="shared" si="18"/>
        <v>0</v>
      </c>
      <c r="AM281" t="s">
        <v>2638</v>
      </c>
      <c r="AN281">
        <v>651032</v>
      </c>
      <c r="AO281">
        <v>-0.22090000000000001</v>
      </c>
      <c r="AP281" cm="1">
        <f t="array" ref="AP281">_xlfn.IFS(AL281, 3, AJ281, 2, AK281, 1, TRUE, 0)</f>
        <v>2</v>
      </c>
      <c r="AQ281">
        <f t="shared" si="19"/>
        <v>0.47906215031570787</v>
      </c>
      <c r="AR281">
        <f>_xlfn.LET(
  _xlpm.P,AN281, _xlpm.R,AO281, _xlpm.n,AI281, _xlpm.Q,AP281,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0.47906215031570787</v>
      </c>
      <c r="AS281" t="s">
        <v>2194</v>
      </c>
      <c r="AT281" t="s">
        <v>2639</v>
      </c>
      <c r="AU281" t="s">
        <v>2892</v>
      </c>
      <c r="AW281" t="s">
        <v>4</v>
      </c>
      <c r="AY281" t="s">
        <v>4</v>
      </c>
      <c r="BA281" t="s">
        <v>4</v>
      </c>
      <c r="BB281" t="s">
        <v>11</v>
      </c>
      <c r="BC281" t="s">
        <v>24</v>
      </c>
      <c r="BD281" t="s">
        <v>24</v>
      </c>
      <c r="BE281" t="s">
        <v>25</v>
      </c>
    </row>
    <row r="282" spans="1:57" x14ac:dyDescent="0.3">
      <c r="A282" t="s">
        <v>103</v>
      </c>
      <c r="B282" t="s">
        <v>480</v>
      </c>
      <c r="E282" t="s">
        <v>608</v>
      </c>
      <c r="G282" t="s">
        <v>689</v>
      </c>
      <c r="H282" t="s">
        <v>933</v>
      </c>
      <c r="I282" t="s">
        <v>1204</v>
      </c>
      <c r="J282" t="s">
        <v>1461</v>
      </c>
      <c r="M282" s="2" t="s">
        <v>1813</v>
      </c>
      <c r="O282" t="s">
        <v>1943</v>
      </c>
      <c r="Q282" t="s">
        <v>4</v>
      </c>
      <c r="R282" t="s">
        <v>1944</v>
      </c>
      <c r="T282">
        <v>158.58000000000001</v>
      </c>
      <c r="U282">
        <v>6343</v>
      </c>
      <c r="V282">
        <v>44</v>
      </c>
      <c r="W282">
        <v>755</v>
      </c>
      <c r="Y282" t="s">
        <v>1948</v>
      </c>
      <c r="Z282" t="s">
        <v>1949</v>
      </c>
      <c r="AC282" t="s">
        <v>1950</v>
      </c>
      <c r="AD282" t="s">
        <v>2195</v>
      </c>
      <c r="AE282" s="3">
        <v>45786</v>
      </c>
      <c r="AF282" t="s">
        <v>2351</v>
      </c>
      <c r="AG282" t="s">
        <v>2583</v>
      </c>
      <c r="AH282" t="b">
        <v>0</v>
      </c>
      <c r="AI282">
        <v>4</v>
      </c>
      <c r="AJ282" t="b">
        <f t="shared" si="16"/>
        <v>1</v>
      </c>
      <c r="AK282" t="b">
        <f t="shared" si="17"/>
        <v>1</v>
      </c>
      <c r="AL282" t="b">
        <f t="shared" si="18"/>
        <v>0</v>
      </c>
      <c r="AM282" t="s">
        <v>2638</v>
      </c>
      <c r="AN282">
        <v>651032</v>
      </c>
      <c r="AO282">
        <v>-0.22170000000000001</v>
      </c>
      <c r="AP282" cm="1">
        <f t="array" ref="AP282">_xlfn.IFS(AL282, 3, AJ282, 2, AK282, 1, TRUE, 0)</f>
        <v>2</v>
      </c>
      <c r="AQ282">
        <f t="shared" si="19"/>
        <v>0.53016475824218057</v>
      </c>
      <c r="AR282">
        <f>_xlfn.LET(
  _xlpm.P,AN282, _xlpm.R,AO282, _xlpm.n,AI282, _xlpm.Q,AP282,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0.53016475824218057</v>
      </c>
      <c r="AS282" t="s">
        <v>2195</v>
      </c>
      <c r="AT282" t="s">
        <v>2639</v>
      </c>
      <c r="AU282" t="s">
        <v>2893</v>
      </c>
      <c r="AW282" t="s">
        <v>4</v>
      </c>
      <c r="AY282" t="s">
        <v>4</v>
      </c>
      <c r="BA282" t="s">
        <v>2</v>
      </c>
      <c r="BB282" t="s">
        <v>9</v>
      </c>
      <c r="BC282" t="s">
        <v>28</v>
      </c>
      <c r="BD282" t="s">
        <v>29</v>
      </c>
      <c r="BE282" t="s">
        <v>27</v>
      </c>
    </row>
    <row r="283" spans="1:57" x14ac:dyDescent="0.3">
      <c r="A283" t="s">
        <v>182</v>
      </c>
      <c r="B283" t="s">
        <v>481</v>
      </c>
      <c r="E283" t="s">
        <v>608</v>
      </c>
      <c r="G283" t="s">
        <v>689</v>
      </c>
      <c r="H283" t="s">
        <v>934</v>
      </c>
      <c r="I283" t="s">
        <v>1205</v>
      </c>
      <c r="J283" t="s">
        <v>1462</v>
      </c>
      <c r="M283" s="2" t="s">
        <v>1814</v>
      </c>
      <c r="O283" t="s">
        <v>1943</v>
      </c>
      <c r="Q283" t="s">
        <v>4</v>
      </c>
      <c r="R283" t="s">
        <v>1944</v>
      </c>
      <c r="T283">
        <v>158.58000000000001</v>
      </c>
      <c r="U283">
        <v>6343</v>
      </c>
      <c r="V283">
        <v>44</v>
      </c>
      <c r="W283">
        <v>1168</v>
      </c>
      <c r="Y283" t="s">
        <v>1948</v>
      </c>
      <c r="Z283" t="s">
        <v>1949</v>
      </c>
      <c r="AC283" t="s">
        <v>1950</v>
      </c>
      <c r="AD283" t="s">
        <v>2196</v>
      </c>
      <c r="AE283" s="3">
        <v>45743</v>
      </c>
      <c r="AF283" t="s">
        <v>2351</v>
      </c>
      <c r="AG283" t="s">
        <v>2584</v>
      </c>
      <c r="AH283" t="b">
        <v>0</v>
      </c>
      <c r="AI283">
        <v>4</v>
      </c>
      <c r="AJ283" t="b">
        <f t="shared" si="16"/>
        <v>1</v>
      </c>
      <c r="AK283" t="b">
        <f t="shared" si="17"/>
        <v>1</v>
      </c>
      <c r="AL283" t="b">
        <f t="shared" si="18"/>
        <v>0</v>
      </c>
      <c r="AM283" t="s">
        <v>2638</v>
      </c>
      <c r="AN283">
        <v>651032</v>
      </c>
      <c r="AO283">
        <v>-0.2225</v>
      </c>
      <c r="AP283" cm="1">
        <f t="array" ref="AP283">_xlfn.IFS(AL283, 3, AJ283, 2, AK283, 1, TRUE, 0)</f>
        <v>2</v>
      </c>
      <c r="AQ283">
        <f t="shared" si="19"/>
        <v>0.53031860439602674</v>
      </c>
      <c r="AR283">
        <f>_xlfn.LET(
  _xlpm.P,AN283, _xlpm.R,AO283, _xlpm.n,AI283, _xlpm.Q,AP283,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0.53031860439602674</v>
      </c>
      <c r="AS283" t="s">
        <v>2196</v>
      </c>
      <c r="AT283" t="s">
        <v>2639</v>
      </c>
      <c r="AU283" t="s">
        <v>2894</v>
      </c>
      <c r="AW283" t="s">
        <v>4</v>
      </c>
      <c r="AY283" t="s">
        <v>2</v>
      </c>
      <c r="BA283" t="s">
        <v>4</v>
      </c>
      <c r="BB283" t="s">
        <v>8</v>
      </c>
      <c r="BC283" t="s">
        <v>27</v>
      </c>
      <c r="BD283" t="s">
        <v>28</v>
      </c>
      <c r="BE283" t="s">
        <v>27</v>
      </c>
    </row>
    <row r="284" spans="1:57" x14ac:dyDescent="0.3">
      <c r="A284" t="s">
        <v>95</v>
      </c>
      <c r="B284" t="s">
        <v>482</v>
      </c>
      <c r="E284" t="s">
        <v>608</v>
      </c>
      <c r="G284" t="s">
        <v>689</v>
      </c>
      <c r="H284" t="s">
        <v>733</v>
      </c>
      <c r="I284" t="s">
        <v>1206</v>
      </c>
      <c r="M284" s="2" t="s">
        <v>1815</v>
      </c>
      <c r="O284" t="s">
        <v>1943</v>
      </c>
      <c r="Q284" t="s">
        <v>3</v>
      </c>
      <c r="R284" t="s">
        <v>1944</v>
      </c>
      <c r="T284">
        <v>158.58000000000001</v>
      </c>
      <c r="U284">
        <v>6343</v>
      </c>
      <c r="V284">
        <v>44</v>
      </c>
      <c r="W284">
        <v>0</v>
      </c>
      <c r="Y284" t="s">
        <v>1948</v>
      </c>
      <c r="Z284" t="s">
        <v>1949</v>
      </c>
      <c r="AC284" t="s">
        <v>1950</v>
      </c>
      <c r="AD284" t="s">
        <v>2197</v>
      </c>
      <c r="AF284" t="s">
        <v>2351</v>
      </c>
      <c r="AG284" t="s">
        <v>2383</v>
      </c>
      <c r="AH284" t="b">
        <v>0</v>
      </c>
      <c r="AI284">
        <v>3</v>
      </c>
      <c r="AJ284" t="b">
        <f t="shared" si="16"/>
        <v>0</v>
      </c>
      <c r="AK284" t="b">
        <f t="shared" si="17"/>
        <v>0</v>
      </c>
      <c r="AL284" t="b">
        <f t="shared" si="18"/>
        <v>0</v>
      </c>
      <c r="AM284" t="s">
        <v>2638</v>
      </c>
      <c r="AN284">
        <v>651032</v>
      </c>
      <c r="AO284">
        <v>-0.2233</v>
      </c>
      <c r="AP284" cm="1">
        <f t="array" ref="AP284">_xlfn.IFS(AL284, 3, AJ284, 2, AK284, 1, TRUE, 0)</f>
        <v>0</v>
      </c>
      <c r="AQ284">
        <f t="shared" si="19"/>
        <v>0.38432680387240847</v>
      </c>
      <c r="AR284">
        <f>_xlfn.LET(
  _xlpm.P,AN284, _xlpm.R,AO284, _xlpm.n,AI284, _xlpm.Q,AP284,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0.38432680387240847</v>
      </c>
      <c r="AS284" t="s">
        <v>2197</v>
      </c>
      <c r="AT284" t="s">
        <v>2639</v>
      </c>
      <c r="AU284" t="s">
        <v>2895</v>
      </c>
      <c r="BB284" t="s">
        <v>10</v>
      </c>
      <c r="BC284" t="s">
        <v>32</v>
      </c>
      <c r="BD284" t="s">
        <v>32</v>
      </c>
      <c r="BE284" t="s">
        <v>32</v>
      </c>
    </row>
    <row r="285" spans="1:57" x14ac:dyDescent="0.3">
      <c r="A285" t="s">
        <v>89</v>
      </c>
      <c r="B285" t="s">
        <v>483</v>
      </c>
      <c r="E285" t="s">
        <v>608</v>
      </c>
      <c r="G285" t="s">
        <v>689</v>
      </c>
      <c r="H285" t="s">
        <v>935</v>
      </c>
      <c r="I285" t="s">
        <v>1207</v>
      </c>
      <c r="J285" t="s">
        <v>1463</v>
      </c>
      <c r="M285" s="2" t="s">
        <v>1816</v>
      </c>
      <c r="O285" t="s">
        <v>1943</v>
      </c>
      <c r="Q285" t="s">
        <v>4</v>
      </c>
      <c r="R285" t="s">
        <v>1944</v>
      </c>
      <c r="T285">
        <v>158.58000000000001</v>
      </c>
      <c r="U285">
        <v>6343</v>
      </c>
      <c r="V285">
        <v>44</v>
      </c>
      <c r="W285">
        <v>331</v>
      </c>
      <c r="Y285" t="s">
        <v>1948</v>
      </c>
      <c r="Z285" t="s">
        <v>1949</v>
      </c>
      <c r="AC285" t="s">
        <v>1950</v>
      </c>
      <c r="AD285" t="s">
        <v>2198</v>
      </c>
      <c r="AE285" s="3">
        <v>45747</v>
      </c>
      <c r="AF285" t="s">
        <v>2351</v>
      </c>
      <c r="AG285" t="s">
        <v>2585</v>
      </c>
      <c r="AH285" t="b">
        <v>0</v>
      </c>
      <c r="AI285">
        <v>4</v>
      </c>
      <c r="AJ285" t="b">
        <f t="shared" si="16"/>
        <v>1</v>
      </c>
      <c r="AK285" t="b">
        <f t="shared" si="17"/>
        <v>1</v>
      </c>
      <c r="AL285" t="b">
        <f t="shared" si="18"/>
        <v>0</v>
      </c>
      <c r="AM285" t="s">
        <v>2638</v>
      </c>
      <c r="AN285">
        <v>651032</v>
      </c>
      <c r="AO285">
        <v>-0.224</v>
      </c>
      <c r="AP285" cm="1">
        <f t="array" ref="AP285">_xlfn.IFS(AL285, 3, AJ285, 2, AK285, 1, TRUE, 0)</f>
        <v>2</v>
      </c>
      <c r="AQ285">
        <f t="shared" si="19"/>
        <v>0.53060706593448825</v>
      </c>
      <c r="AR285">
        <f>_xlfn.LET(
  _xlpm.P,AN285, _xlpm.R,AO285, _xlpm.n,AI285, _xlpm.Q,AP285,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0.53060706593448825</v>
      </c>
      <c r="AS285" t="s">
        <v>2198</v>
      </c>
      <c r="AT285" t="s">
        <v>2639</v>
      </c>
      <c r="AU285" t="s">
        <v>2640</v>
      </c>
      <c r="AW285" t="s">
        <v>4</v>
      </c>
      <c r="AY285" t="s">
        <v>4</v>
      </c>
      <c r="BA285" t="s">
        <v>4</v>
      </c>
      <c r="BB285" t="s">
        <v>12</v>
      </c>
      <c r="BC285" t="s">
        <v>24</v>
      </c>
      <c r="BD285" t="s">
        <v>24</v>
      </c>
      <c r="BE285" t="s">
        <v>29</v>
      </c>
    </row>
    <row r="286" spans="1:57" x14ac:dyDescent="0.3">
      <c r="A286" t="s">
        <v>123</v>
      </c>
      <c r="B286" t="s">
        <v>484</v>
      </c>
      <c r="E286" t="s">
        <v>608</v>
      </c>
      <c r="F286" t="s">
        <v>657</v>
      </c>
      <c r="G286" t="s">
        <v>690</v>
      </c>
      <c r="H286" t="s">
        <v>924</v>
      </c>
      <c r="I286" t="s">
        <v>1208</v>
      </c>
      <c r="J286" t="s">
        <v>1464</v>
      </c>
      <c r="M286" s="2" t="s">
        <v>1817</v>
      </c>
      <c r="O286" t="s">
        <v>1943</v>
      </c>
      <c r="Q286" t="s">
        <v>4</v>
      </c>
      <c r="R286" t="s">
        <v>1944</v>
      </c>
      <c r="T286">
        <v>12.5</v>
      </c>
      <c r="U286">
        <v>500</v>
      </c>
      <c r="V286">
        <v>27</v>
      </c>
      <c r="W286">
        <v>314</v>
      </c>
      <c r="Y286" t="s">
        <v>1948</v>
      </c>
      <c r="Z286" t="s">
        <v>1949</v>
      </c>
      <c r="AD286" t="s">
        <v>2199</v>
      </c>
      <c r="AE286" s="3">
        <v>45862</v>
      </c>
      <c r="AF286" t="s">
        <v>924</v>
      </c>
      <c r="AG286" t="s">
        <v>2574</v>
      </c>
      <c r="AH286" t="b">
        <v>0</v>
      </c>
      <c r="AI286">
        <v>2</v>
      </c>
      <c r="AJ286" t="b">
        <f t="shared" si="16"/>
        <v>1</v>
      </c>
      <c r="AK286" t="b">
        <f t="shared" si="17"/>
        <v>1</v>
      </c>
      <c r="AL286" t="b">
        <f t="shared" si="18"/>
        <v>1</v>
      </c>
      <c r="AM286" t="s">
        <v>2638</v>
      </c>
      <c r="AN286">
        <v>11924913</v>
      </c>
      <c r="AO286">
        <v>-0.2248</v>
      </c>
      <c r="AP286" cm="1">
        <f t="array" ref="AP286">_xlfn.IFS(AL286, 3, AJ286, 2, AK286, 1, TRUE, 0)</f>
        <v>3</v>
      </c>
      <c r="AQ286">
        <f t="shared" si="19"/>
        <v>0.56534799770912358</v>
      </c>
      <c r="AR286">
        <f>_xlfn.LET(
  _xlpm.P,AN286, _xlpm.R,AO286, _xlpm.n,AI286, _xlpm.Q,AP286,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0.56534799770912358</v>
      </c>
      <c r="AS286" t="s">
        <v>2199</v>
      </c>
      <c r="AT286" t="s">
        <v>2639</v>
      </c>
      <c r="AU286" t="s">
        <v>2896</v>
      </c>
      <c r="AW286" t="s">
        <v>4</v>
      </c>
      <c r="AY286" t="s">
        <v>4</v>
      </c>
      <c r="BA286" t="s">
        <v>4</v>
      </c>
      <c r="BB286" t="s">
        <v>15</v>
      </c>
      <c r="BC286" t="s">
        <v>25</v>
      </c>
      <c r="BD286" t="s">
        <v>23</v>
      </c>
      <c r="BE286" t="s">
        <v>23</v>
      </c>
    </row>
    <row r="287" spans="1:57" x14ac:dyDescent="0.3">
      <c r="A287" t="s">
        <v>108</v>
      </c>
      <c r="B287" t="s">
        <v>485</v>
      </c>
      <c r="E287" t="s">
        <v>608</v>
      </c>
      <c r="F287" t="s">
        <v>658</v>
      </c>
      <c r="G287" t="s">
        <v>690</v>
      </c>
      <c r="H287" t="s">
        <v>936</v>
      </c>
      <c r="I287" t="s">
        <v>1209</v>
      </c>
      <c r="J287" t="s">
        <v>1465</v>
      </c>
      <c r="M287" s="2" t="s">
        <v>1818</v>
      </c>
      <c r="O287" t="s">
        <v>1943</v>
      </c>
      <c r="Q287" t="s">
        <v>4</v>
      </c>
      <c r="R287" t="s">
        <v>1944</v>
      </c>
      <c r="T287">
        <v>12.5</v>
      </c>
      <c r="U287">
        <v>500</v>
      </c>
      <c r="V287">
        <v>27</v>
      </c>
      <c r="W287">
        <v>434</v>
      </c>
      <c r="Y287" t="s">
        <v>1948</v>
      </c>
      <c r="Z287" t="s">
        <v>1949</v>
      </c>
      <c r="AD287" t="s">
        <v>2200</v>
      </c>
      <c r="AE287" s="3">
        <v>45701</v>
      </c>
      <c r="AF287" t="s">
        <v>936</v>
      </c>
      <c r="AG287" t="s">
        <v>2586</v>
      </c>
      <c r="AH287" t="b">
        <v>0</v>
      </c>
      <c r="AI287">
        <v>4</v>
      </c>
      <c r="AJ287" t="b">
        <f t="shared" si="16"/>
        <v>1</v>
      </c>
      <c r="AK287" t="b">
        <f t="shared" si="17"/>
        <v>1</v>
      </c>
      <c r="AL287" t="b">
        <f t="shared" si="18"/>
        <v>0</v>
      </c>
      <c r="AM287" t="s">
        <v>2638</v>
      </c>
      <c r="AN287">
        <v>11924913</v>
      </c>
      <c r="AO287">
        <v>-0.22550000000000001</v>
      </c>
      <c r="AP287" cm="1">
        <f t="array" ref="AP287">_xlfn.IFS(AL287, 3, AJ287, 2, AK287, 1, TRUE, 0)</f>
        <v>2</v>
      </c>
      <c r="AQ287">
        <f t="shared" si="19"/>
        <v>0.49143137486636557</v>
      </c>
      <c r="AR287">
        <f>_xlfn.LET(
  _xlpm.P,AN287, _xlpm.R,AO287, _xlpm.n,AI287, _xlpm.Q,AP287,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0.49143137486636557</v>
      </c>
      <c r="AS287" t="s">
        <v>2200</v>
      </c>
      <c r="AT287" t="s">
        <v>2639</v>
      </c>
      <c r="AU287" t="s">
        <v>2897</v>
      </c>
      <c r="AW287" t="s">
        <v>2</v>
      </c>
      <c r="AY287" t="s">
        <v>2</v>
      </c>
      <c r="BA287" t="s">
        <v>3</v>
      </c>
      <c r="BB287" t="s">
        <v>9</v>
      </c>
      <c r="BC287" t="s">
        <v>27</v>
      </c>
      <c r="BD287" t="s">
        <v>27</v>
      </c>
      <c r="BE287" t="s">
        <v>27</v>
      </c>
    </row>
    <row r="288" spans="1:57" x14ac:dyDescent="0.3">
      <c r="A288" t="s">
        <v>99</v>
      </c>
      <c r="B288" t="s">
        <v>486</v>
      </c>
      <c r="E288" t="s">
        <v>608</v>
      </c>
      <c r="F288" t="s">
        <v>658</v>
      </c>
      <c r="G288" t="s">
        <v>690</v>
      </c>
      <c r="H288" t="s">
        <v>925</v>
      </c>
      <c r="I288" t="s">
        <v>1002</v>
      </c>
      <c r="J288" t="s">
        <v>1466</v>
      </c>
      <c r="M288" s="2" t="s">
        <v>1819</v>
      </c>
      <c r="O288" t="s">
        <v>1943</v>
      </c>
      <c r="Q288" t="s">
        <v>4</v>
      </c>
      <c r="R288" t="s">
        <v>1944</v>
      </c>
      <c r="T288">
        <v>12.5</v>
      </c>
      <c r="U288">
        <v>500</v>
      </c>
      <c r="V288">
        <v>27</v>
      </c>
      <c r="W288">
        <v>622</v>
      </c>
      <c r="Y288" t="s">
        <v>1948</v>
      </c>
      <c r="Z288" t="s">
        <v>1949</v>
      </c>
      <c r="AD288" t="s">
        <v>2201</v>
      </c>
      <c r="AE288" s="3">
        <v>45755</v>
      </c>
      <c r="AF288" t="s">
        <v>2352</v>
      </c>
      <c r="AG288" t="s">
        <v>2575</v>
      </c>
      <c r="AH288" t="b">
        <v>0</v>
      </c>
      <c r="AI288">
        <v>4</v>
      </c>
      <c r="AJ288" t="b">
        <f t="shared" si="16"/>
        <v>1</v>
      </c>
      <c r="AK288" t="b">
        <f t="shared" si="17"/>
        <v>1</v>
      </c>
      <c r="AL288" t="b">
        <f t="shared" si="18"/>
        <v>0</v>
      </c>
      <c r="AM288" t="s">
        <v>2638</v>
      </c>
      <c r="AN288">
        <v>11924913</v>
      </c>
      <c r="AO288">
        <v>-0.2263</v>
      </c>
      <c r="AP288" cm="1">
        <f t="array" ref="AP288">_xlfn.IFS(AL288, 3, AJ288, 2, AK288, 1, TRUE, 0)</f>
        <v>2</v>
      </c>
      <c r="AQ288">
        <f t="shared" si="19"/>
        <v>0.49158522102021163</v>
      </c>
      <c r="AR288">
        <f>_xlfn.LET(
  _xlpm.P,AN288, _xlpm.R,AO288, _xlpm.n,AI288, _xlpm.Q,AP288,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0.49158522102021163</v>
      </c>
      <c r="AS288" t="s">
        <v>2201</v>
      </c>
      <c r="AT288" t="s">
        <v>2639</v>
      </c>
      <c r="AU288" t="s">
        <v>2883</v>
      </c>
      <c r="AW288" t="s">
        <v>4</v>
      </c>
      <c r="AY288" t="s">
        <v>4</v>
      </c>
      <c r="BA288" t="s">
        <v>3</v>
      </c>
      <c r="BB288" t="s">
        <v>9</v>
      </c>
      <c r="BC288" t="s">
        <v>30</v>
      </c>
      <c r="BD288" t="s">
        <v>30</v>
      </c>
      <c r="BE288" t="s">
        <v>27</v>
      </c>
    </row>
    <row r="289" spans="1:57" x14ac:dyDescent="0.3">
      <c r="A289" t="s">
        <v>104</v>
      </c>
      <c r="B289" t="s">
        <v>487</v>
      </c>
      <c r="E289" t="s">
        <v>608</v>
      </c>
      <c r="F289" t="s">
        <v>658</v>
      </c>
      <c r="G289" t="s">
        <v>690</v>
      </c>
      <c r="H289" t="s">
        <v>928</v>
      </c>
      <c r="I289" t="s">
        <v>1210</v>
      </c>
      <c r="J289" t="s">
        <v>1467</v>
      </c>
      <c r="M289" s="2" t="s">
        <v>1820</v>
      </c>
      <c r="O289" t="s">
        <v>1943</v>
      </c>
      <c r="Q289" t="s">
        <v>3</v>
      </c>
      <c r="R289" t="s">
        <v>1944</v>
      </c>
      <c r="T289">
        <v>12.5</v>
      </c>
      <c r="U289">
        <v>500</v>
      </c>
      <c r="V289">
        <v>27</v>
      </c>
      <c r="W289">
        <v>912</v>
      </c>
      <c r="Y289" t="s">
        <v>1948</v>
      </c>
      <c r="Z289" t="s">
        <v>1949</v>
      </c>
      <c r="AD289" t="s">
        <v>2202</v>
      </c>
      <c r="AE289" s="3">
        <v>45790</v>
      </c>
      <c r="AF289" t="s">
        <v>928</v>
      </c>
      <c r="AG289" t="s">
        <v>2578</v>
      </c>
      <c r="AH289" t="b">
        <v>0</v>
      </c>
      <c r="AI289">
        <v>4</v>
      </c>
      <c r="AJ289" t="b">
        <f t="shared" si="16"/>
        <v>1</v>
      </c>
      <c r="AK289" t="b">
        <f t="shared" si="17"/>
        <v>1</v>
      </c>
      <c r="AL289" t="b">
        <f t="shared" si="18"/>
        <v>1</v>
      </c>
      <c r="AM289" t="s">
        <v>2638</v>
      </c>
      <c r="AN289">
        <v>11924913</v>
      </c>
      <c r="AO289">
        <v>-0.22700000000000001</v>
      </c>
      <c r="AP289" cm="1">
        <f t="array" ref="AP289">_xlfn.IFS(AL289, 3, AJ289, 2, AK289, 1, TRUE, 0)</f>
        <v>3</v>
      </c>
      <c r="AQ289">
        <f t="shared" si="19"/>
        <v>0.61671983640482708</v>
      </c>
      <c r="AR289">
        <f>_xlfn.LET(
  _xlpm.P,AN289, _xlpm.R,AO289, _xlpm.n,AI289, _xlpm.Q,AP289,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0.61671983640482708</v>
      </c>
      <c r="AS289" t="s">
        <v>2202</v>
      </c>
      <c r="AT289" t="s">
        <v>2639</v>
      </c>
      <c r="AU289" t="s">
        <v>2886</v>
      </c>
      <c r="AW289" t="s">
        <v>2</v>
      </c>
      <c r="AY289" t="s">
        <v>4</v>
      </c>
      <c r="BA289" t="s">
        <v>2</v>
      </c>
      <c r="BB289" t="s">
        <v>8</v>
      </c>
      <c r="BC289" t="s">
        <v>23</v>
      </c>
      <c r="BD289" t="s">
        <v>31</v>
      </c>
      <c r="BE289" t="s">
        <v>23</v>
      </c>
    </row>
    <row r="290" spans="1:57" x14ac:dyDescent="0.3">
      <c r="A290" t="s">
        <v>96</v>
      </c>
      <c r="B290" t="s">
        <v>488</v>
      </c>
      <c r="E290" t="s">
        <v>608</v>
      </c>
      <c r="F290" t="s">
        <v>658</v>
      </c>
      <c r="G290" t="s">
        <v>690</v>
      </c>
      <c r="H290" t="s">
        <v>920</v>
      </c>
      <c r="I290" t="s">
        <v>1044</v>
      </c>
      <c r="J290" t="s">
        <v>1282</v>
      </c>
      <c r="M290" s="2" t="s">
        <v>1821</v>
      </c>
      <c r="O290" t="s">
        <v>1943</v>
      </c>
      <c r="Q290" t="s">
        <v>3</v>
      </c>
      <c r="R290" t="s">
        <v>1944</v>
      </c>
      <c r="T290">
        <v>12.5</v>
      </c>
      <c r="U290">
        <v>500</v>
      </c>
      <c r="V290">
        <v>27</v>
      </c>
      <c r="W290">
        <v>381</v>
      </c>
      <c r="Y290" t="s">
        <v>1948</v>
      </c>
      <c r="Z290" t="s">
        <v>1949</v>
      </c>
      <c r="AD290" t="s">
        <v>2203</v>
      </c>
      <c r="AE290" s="3">
        <v>45853</v>
      </c>
      <c r="AF290" t="s">
        <v>920</v>
      </c>
      <c r="AG290" t="s">
        <v>2570</v>
      </c>
      <c r="AH290" t="b">
        <v>0</v>
      </c>
      <c r="AI290">
        <v>5</v>
      </c>
      <c r="AJ290" t="b">
        <f t="shared" si="16"/>
        <v>1</v>
      </c>
      <c r="AK290" t="b">
        <f t="shared" si="17"/>
        <v>1</v>
      </c>
      <c r="AL290" t="b">
        <f t="shared" si="18"/>
        <v>1</v>
      </c>
      <c r="AM290" t="s">
        <v>2638</v>
      </c>
      <c r="AN290">
        <v>11924913</v>
      </c>
      <c r="AO290">
        <v>-0.2278</v>
      </c>
      <c r="AP290" cm="1">
        <f t="array" ref="AP290">_xlfn.IFS(AL290, 3, AJ290, 2, AK290, 1, TRUE, 0)</f>
        <v>3</v>
      </c>
      <c r="AQ290">
        <f t="shared" si="19"/>
        <v>0.63327552037300494</v>
      </c>
      <c r="AR290">
        <f>_xlfn.LET(
  _xlpm.P,AN290, _xlpm.R,AO290, _xlpm.n,AI290, _xlpm.Q,AP290,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0.63327552037300494</v>
      </c>
      <c r="AS290" t="s">
        <v>2203</v>
      </c>
      <c r="AT290" t="s">
        <v>2639</v>
      </c>
      <c r="AU290" t="s">
        <v>2876</v>
      </c>
      <c r="AW290" t="s">
        <v>2</v>
      </c>
      <c r="AY290" t="s">
        <v>4</v>
      </c>
      <c r="BA290" t="s">
        <v>4</v>
      </c>
      <c r="BB290" t="s">
        <v>10</v>
      </c>
      <c r="BC290" t="s">
        <v>26</v>
      </c>
      <c r="BD290" t="s">
        <v>29</v>
      </c>
      <c r="BE290" t="s">
        <v>26</v>
      </c>
    </row>
    <row r="291" spans="1:57" x14ac:dyDescent="0.3">
      <c r="A291" t="s">
        <v>179</v>
      </c>
      <c r="B291" t="s">
        <v>489</v>
      </c>
      <c r="E291" t="s">
        <v>608</v>
      </c>
      <c r="F291" t="s">
        <v>659</v>
      </c>
      <c r="G291" t="s">
        <v>690</v>
      </c>
      <c r="H291" t="s">
        <v>927</v>
      </c>
      <c r="I291" t="s">
        <v>1211</v>
      </c>
      <c r="J291" t="s">
        <v>1468</v>
      </c>
      <c r="M291" s="2" t="s">
        <v>1822</v>
      </c>
      <c r="O291" t="s">
        <v>1943</v>
      </c>
      <c r="Q291" t="s">
        <v>4</v>
      </c>
      <c r="R291" t="s">
        <v>1944</v>
      </c>
      <c r="T291">
        <v>12.5</v>
      </c>
      <c r="U291">
        <v>500</v>
      </c>
      <c r="V291">
        <v>27</v>
      </c>
      <c r="W291">
        <v>660</v>
      </c>
      <c r="Y291" t="s">
        <v>1948</v>
      </c>
      <c r="Z291" t="s">
        <v>1949</v>
      </c>
      <c r="AD291" t="s">
        <v>2204</v>
      </c>
      <c r="AE291" s="3">
        <v>45695</v>
      </c>
      <c r="AF291" t="s">
        <v>927</v>
      </c>
      <c r="AG291" t="s">
        <v>2577</v>
      </c>
      <c r="AH291" t="b">
        <v>0</v>
      </c>
      <c r="AI291">
        <v>8</v>
      </c>
      <c r="AJ291" t="b">
        <f t="shared" si="16"/>
        <v>1</v>
      </c>
      <c r="AK291" t="b">
        <f t="shared" si="17"/>
        <v>1</v>
      </c>
      <c r="AL291" t="b">
        <f t="shared" si="18"/>
        <v>1</v>
      </c>
      <c r="AM291" t="s">
        <v>2638</v>
      </c>
      <c r="AN291">
        <v>11924913</v>
      </c>
      <c r="AO291">
        <v>-0.22850000000000001</v>
      </c>
      <c r="AP291" cm="1">
        <f t="array" ref="AP291">_xlfn.IFS(AL291, 3, AJ291, 2, AK291, 1, TRUE, 0)</f>
        <v>3</v>
      </c>
      <c r="AQ291">
        <f t="shared" si="19"/>
        <v>0.66795705971591524</v>
      </c>
      <c r="AR291">
        <f>_xlfn.LET(
  _xlpm.P,AN291, _xlpm.R,AO291, _xlpm.n,AI291, _xlpm.Q,AP291,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0.66795705971591524</v>
      </c>
      <c r="AS291" t="s">
        <v>2204</v>
      </c>
      <c r="AT291" t="s">
        <v>2639</v>
      </c>
      <c r="AU291" t="s">
        <v>2885</v>
      </c>
      <c r="AW291" t="s">
        <v>4</v>
      </c>
      <c r="AY291" t="s">
        <v>4</v>
      </c>
      <c r="BA291" t="s">
        <v>4</v>
      </c>
      <c r="BB291" t="s">
        <v>8</v>
      </c>
      <c r="BC291" t="s">
        <v>28</v>
      </c>
      <c r="BD291" t="s">
        <v>23</v>
      </c>
      <c r="BE291" t="s">
        <v>31</v>
      </c>
    </row>
    <row r="292" spans="1:57" x14ac:dyDescent="0.3">
      <c r="A292" t="s">
        <v>181</v>
      </c>
      <c r="B292" t="s">
        <v>490</v>
      </c>
      <c r="E292" t="s">
        <v>608</v>
      </c>
      <c r="G292" t="s">
        <v>690</v>
      </c>
      <c r="H292" t="s">
        <v>784</v>
      </c>
      <c r="I292" t="s">
        <v>1201</v>
      </c>
      <c r="J292" t="s">
        <v>1456</v>
      </c>
      <c r="M292" s="2" t="s">
        <v>1823</v>
      </c>
      <c r="O292" t="s">
        <v>1943</v>
      </c>
      <c r="Q292" t="s">
        <v>4</v>
      </c>
      <c r="R292" t="s">
        <v>1944</v>
      </c>
      <c r="T292">
        <v>12.5</v>
      </c>
      <c r="U292">
        <v>500</v>
      </c>
      <c r="V292">
        <v>27</v>
      </c>
      <c r="W292">
        <v>1179</v>
      </c>
      <c r="Y292" t="s">
        <v>1948</v>
      </c>
      <c r="Z292" t="s">
        <v>1949</v>
      </c>
      <c r="AD292" t="s">
        <v>2205</v>
      </c>
      <c r="AE292" s="3">
        <v>45750</v>
      </c>
      <c r="AF292" t="s">
        <v>784</v>
      </c>
      <c r="AG292" t="s">
        <v>2434</v>
      </c>
      <c r="AH292" t="b">
        <v>0</v>
      </c>
      <c r="AI292">
        <v>4</v>
      </c>
      <c r="AJ292" t="b">
        <f t="shared" si="16"/>
        <v>1</v>
      </c>
      <c r="AK292" t="b">
        <f t="shared" si="17"/>
        <v>1</v>
      </c>
      <c r="AL292" t="b">
        <f t="shared" si="18"/>
        <v>0</v>
      </c>
      <c r="AM292" t="s">
        <v>2638</v>
      </c>
      <c r="AN292">
        <v>11924913</v>
      </c>
      <c r="AO292">
        <v>-0.2293</v>
      </c>
      <c r="AP292" cm="1">
        <f t="array" ref="AP292">_xlfn.IFS(AL292, 3, AJ292, 2, AK292, 1, TRUE, 0)</f>
        <v>2</v>
      </c>
      <c r="AQ292">
        <f t="shared" si="19"/>
        <v>0.49216214409713477</v>
      </c>
      <c r="AR292">
        <f>_xlfn.LET(
  _xlpm.P,AN292, _xlpm.R,AO292, _xlpm.n,AI292, _xlpm.Q,AP292,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0.49216214409713477</v>
      </c>
      <c r="AS292" t="s">
        <v>2205</v>
      </c>
      <c r="AT292" t="s">
        <v>2639</v>
      </c>
      <c r="AU292" t="s">
        <v>2888</v>
      </c>
      <c r="AW292" t="s">
        <v>4</v>
      </c>
      <c r="AY292" t="s">
        <v>3</v>
      </c>
      <c r="BA292" t="s">
        <v>2</v>
      </c>
      <c r="BB292" t="s">
        <v>9</v>
      </c>
      <c r="BC292" t="s">
        <v>28</v>
      </c>
      <c r="BD292" t="s">
        <v>28</v>
      </c>
      <c r="BE292" t="s">
        <v>28</v>
      </c>
    </row>
    <row r="293" spans="1:57" x14ac:dyDescent="0.3">
      <c r="A293" t="s">
        <v>103</v>
      </c>
      <c r="B293" t="s">
        <v>491</v>
      </c>
      <c r="E293" t="s">
        <v>608</v>
      </c>
      <c r="F293" t="s">
        <v>658</v>
      </c>
      <c r="G293" t="s">
        <v>690</v>
      </c>
      <c r="H293" t="s">
        <v>930</v>
      </c>
      <c r="I293" t="s">
        <v>1026</v>
      </c>
      <c r="J293" t="s">
        <v>1290</v>
      </c>
      <c r="M293" s="2" t="s">
        <v>1824</v>
      </c>
      <c r="O293" t="s">
        <v>1943</v>
      </c>
      <c r="Q293" t="s">
        <v>3</v>
      </c>
      <c r="R293" t="s">
        <v>1944</v>
      </c>
      <c r="T293">
        <v>12.5</v>
      </c>
      <c r="U293">
        <v>500</v>
      </c>
      <c r="V293">
        <v>27</v>
      </c>
      <c r="W293">
        <v>315</v>
      </c>
      <c r="Y293" t="s">
        <v>1948</v>
      </c>
      <c r="Z293" t="s">
        <v>1949</v>
      </c>
      <c r="AD293" t="s">
        <v>2206</v>
      </c>
      <c r="AE293" s="3">
        <v>45786</v>
      </c>
      <c r="AF293" t="s">
        <v>930</v>
      </c>
      <c r="AG293" t="s">
        <v>2580</v>
      </c>
      <c r="AH293" t="b">
        <v>0</v>
      </c>
      <c r="AI293">
        <v>2</v>
      </c>
      <c r="AJ293" t="b">
        <f t="shared" si="16"/>
        <v>1</v>
      </c>
      <c r="AK293" t="b">
        <f t="shared" si="17"/>
        <v>1</v>
      </c>
      <c r="AL293" t="b">
        <f t="shared" si="18"/>
        <v>1</v>
      </c>
      <c r="AM293" t="s">
        <v>2638</v>
      </c>
      <c r="AN293">
        <v>11924913</v>
      </c>
      <c r="AO293">
        <v>-0.23</v>
      </c>
      <c r="AP293" cm="1">
        <f t="array" ref="AP293">_xlfn.IFS(AL293, 3, AJ293, 2, AK293, 1, TRUE, 0)</f>
        <v>3</v>
      </c>
      <c r="AQ293">
        <f t="shared" si="19"/>
        <v>0.56634799770912359</v>
      </c>
      <c r="AR293">
        <f>_xlfn.LET(
  _xlpm.P,AN293, _xlpm.R,AO293, _xlpm.n,AI293, _xlpm.Q,AP293,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0.56634799770912359</v>
      </c>
      <c r="AS293" t="s">
        <v>2206</v>
      </c>
      <c r="AT293" t="s">
        <v>2639</v>
      </c>
      <c r="AU293" t="s">
        <v>2659</v>
      </c>
      <c r="AW293" t="s">
        <v>2</v>
      </c>
      <c r="AY293" t="s">
        <v>4</v>
      </c>
      <c r="BA293" t="s">
        <v>3</v>
      </c>
      <c r="BB293" t="s">
        <v>10</v>
      </c>
      <c r="BC293" t="s">
        <v>26</v>
      </c>
      <c r="BD293" t="s">
        <v>24</v>
      </c>
      <c r="BE293" t="s">
        <v>26</v>
      </c>
    </row>
    <row r="294" spans="1:57" x14ac:dyDescent="0.3">
      <c r="A294" t="s">
        <v>182</v>
      </c>
      <c r="B294" t="s">
        <v>492</v>
      </c>
      <c r="E294" t="s">
        <v>608</v>
      </c>
      <c r="G294" t="s">
        <v>691</v>
      </c>
      <c r="H294" t="s">
        <v>934</v>
      </c>
      <c r="I294" t="s">
        <v>1205</v>
      </c>
      <c r="J294" t="s">
        <v>1462</v>
      </c>
      <c r="M294" s="2" t="s">
        <v>1825</v>
      </c>
      <c r="O294" t="s">
        <v>1943</v>
      </c>
      <c r="Q294" t="s">
        <v>4</v>
      </c>
      <c r="R294" t="s">
        <v>1944</v>
      </c>
      <c r="T294">
        <v>0.25</v>
      </c>
      <c r="U294">
        <v>10</v>
      </c>
      <c r="W294">
        <v>1190</v>
      </c>
      <c r="Y294" t="s">
        <v>1948</v>
      </c>
      <c r="Z294" t="s">
        <v>1949</v>
      </c>
      <c r="AD294" t="s">
        <v>2207</v>
      </c>
      <c r="AE294" s="3">
        <v>45743.424305555563</v>
      </c>
      <c r="AF294" t="s">
        <v>934</v>
      </c>
      <c r="AG294" t="s">
        <v>2584</v>
      </c>
      <c r="AH294" t="b">
        <v>0</v>
      </c>
      <c r="AI294">
        <v>1</v>
      </c>
      <c r="AJ294" t="b">
        <f t="shared" si="16"/>
        <v>1</v>
      </c>
      <c r="AK294" t="b">
        <f t="shared" si="17"/>
        <v>1</v>
      </c>
      <c r="AL294" t="b">
        <f t="shared" si="18"/>
        <v>0</v>
      </c>
      <c r="AM294" t="s">
        <v>2638</v>
      </c>
      <c r="AN294">
        <v>675035</v>
      </c>
      <c r="AO294">
        <v>-0.23080000000000001</v>
      </c>
      <c r="AP294" cm="1">
        <f t="array" ref="AP294">_xlfn.IFS(AL294, 3, AJ294, 2, AK294, 1, TRUE, 0)</f>
        <v>2</v>
      </c>
      <c r="AQ294">
        <f t="shared" si="19"/>
        <v>0.42952586109167162</v>
      </c>
      <c r="AR294">
        <f>_xlfn.LET(
  _xlpm.P,AN294, _xlpm.R,AO294, _xlpm.n,AI294, _xlpm.Q,AP294,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0.42952586109167162</v>
      </c>
      <c r="AS294" t="s">
        <v>2207</v>
      </c>
      <c r="AT294" t="s">
        <v>2639</v>
      </c>
      <c r="AU294" t="s">
        <v>2898</v>
      </c>
      <c r="AW294" t="s">
        <v>2</v>
      </c>
      <c r="AY294" t="s">
        <v>4</v>
      </c>
      <c r="BA294" t="s">
        <v>4</v>
      </c>
      <c r="BB294" t="s">
        <v>8</v>
      </c>
      <c r="BC294" t="s">
        <v>23</v>
      </c>
      <c r="BD294" t="s">
        <v>28</v>
      </c>
      <c r="BE294" t="s">
        <v>27</v>
      </c>
    </row>
    <row r="295" spans="1:57" x14ac:dyDescent="0.3">
      <c r="A295" t="s">
        <v>181</v>
      </c>
      <c r="B295" t="s">
        <v>493</v>
      </c>
      <c r="E295" t="s">
        <v>608</v>
      </c>
      <c r="G295" t="s">
        <v>691</v>
      </c>
      <c r="H295" t="s">
        <v>784</v>
      </c>
      <c r="I295" t="s">
        <v>1201</v>
      </c>
      <c r="J295" t="s">
        <v>1469</v>
      </c>
      <c r="M295" s="2" t="s">
        <v>1826</v>
      </c>
      <c r="O295" t="s">
        <v>1943</v>
      </c>
      <c r="Q295" t="s">
        <v>4</v>
      </c>
      <c r="R295" t="s">
        <v>1944</v>
      </c>
      <c r="T295">
        <v>0.25</v>
      </c>
      <c r="U295">
        <v>10</v>
      </c>
      <c r="W295">
        <v>1207</v>
      </c>
      <c r="Y295" t="s">
        <v>1948</v>
      </c>
      <c r="Z295" t="s">
        <v>1949</v>
      </c>
      <c r="AD295" t="s">
        <v>2189</v>
      </c>
      <c r="AE295" s="3">
        <v>45750.429861111108</v>
      </c>
      <c r="AF295" t="s">
        <v>784</v>
      </c>
      <c r="AG295" t="s">
        <v>2434</v>
      </c>
      <c r="AH295" t="b">
        <v>0</v>
      </c>
      <c r="AI295">
        <v>3</v>
      </c>
      <c r="AJ295" t="b">
        <f t="shared" si="16"/>
        <v>1</v>
      </c>
      <c r="AK295" t="b">
        <f t="shared" si="17"/>
        <v>1</v>
      </c>
      <c r="AL295" t="b">
        <f t="shared" si="18"/>
        <v>0</v>
      </c>
      <c r="AM295" t="s">
        <v>2638</v>
      </c>
      <c r="AN295">
        <v>675035</v>
      </c>
      <c r="AO295">
        <v>-0.23150000000000001</v>
      </c>
      <c r="AP295" cm="1">
        <f t="array" ref="AP295">_xlfn.IFS(AL295, 3, AJ295, 2, AK295, 1, TRUE, 0)</f>
        <v>2</v>
      </c>
      <c r="AQ295">
        <f t="shared" si="19"/>
        <v>0.51041235334407564</v>
      </c>
      <c r="AR295">
        <f>_xlfn.LET(
  _xlpm.P,AN295, _xlpm.R,AO295, _xlpm.n,AI295, _xlpm.Q,AP295,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0.51041235334407564</v>
      </c>
      <c r="AS295" t="s">
        <v>2189</v>
      </c>
      <c r="AT295" t="s">
        <v>2639</v>
      </c>
      <c r="AU295" t="s">
        <v>2899</v>
      </c>
      <c r="AW295" t="s">
        <v>4</v>
      </c>
      <c r="AY295" t="s">
        <v>3</v>
      </c>
      <c r="BA295" t="s">
        <v>2</v>
      </c>
      <c r="BB295" t="s">
        <v>9</v>
      </c>
      <c r="BC295" t="s">
        <v>28</v>
      </c>
      <c r="BD295" t="s">
        <v>31</v>
      </c>
      <c r="BE295" t="s">
        <v>28</v>
      </c>
    </row>
    <row r="296" spans="1:57" x14ac:dyDescent="0.3">
      <c r="A296" t="s">
        <v>135</v>
      </c>
      <c r="B296" t="s">
        <v>494</v>
      </c>
      <c r="E296" t="s">
        <v>608</v>
      </c>
      <c r="G296" t="s">
        <v>691</v>
      </c>
      <c r="H296" t="s">
        <v>906</v>
      </c>
      <c r="I296" t="s">
        <v>1182</v>
      </c>
      <c r="J296" t="s">
        <v>1432</v>
      </c>
      <c r="M296" s="2" t="s">
        <v>1827</v>
      </c>
      <c r="O296" t="s">
        <v>1943</v>
      </c>
      <c r="Q296" t="s">
        <v>3</v>
      </c>
      <c r="R296" t="s">
        <v>1944</v>
      </c>
      <c r="T296">
        <v>0.25</v>
      </c>
      <c r="U296">
        <v>10</v>
      </c>
      <c r="W296">
        <v>809</v>
      </c>
      <c r="Y296" t="s">
        <v>1948</v>
      </c>
      <c r="Z296" t="s">
        <v>1949</v>
      </c>
      <c r="AD296" t="s">
        <v>2163</v>
      </c>
      <c r="AE296" s="3">
        <v>45692.413888888892</v>
      </c>
      <c r="AF296" t="s">
        <v>906</v>
      </c>
      <c r="AG296" t="s">
        <v>2556</v>
      </c>
      <c r="AH296" t="b">
        <v>0</v>
      </c>
      <c r="AI296">
        <v>6</v>
      </c>
      <c r="AJ296" t="b">
        <f t="shared" si="16"/>
        <v>1</v>
      </c>
      <c r="AK296" t="b">
        <f t="shared" si="17"/>
        <v>1</v>
      </c>
      <c r="AL296" t="b">
        <f t="shared" si="18"/>
        <v>0</v>
      </c>
      <c r="AM296" t="s">
        <v>2638</v>
      </c>
      <c r="AN296">
        <v>675035</v>
      </c>
      <c r="AO296">
        <v>-0.23219999999999999</v>
      </c>
      <c r="AP296" cm="1">
        <f t="array" ref="AP296">_xlfn.IFS(AL296, 3, AJ296, 2, AK296, 1, TRUE, 0)</f>
        <v>2</v>
      </c>
      <c r="AQ296">
        <f t="shared" si="19"/>
        <v>0.56149573050131751</v>
      </c>
      <c r="AR296">
        <f>_xlfn.LET(
  _xlpm.P,AN296, _xlpm.R,AO296, _xlpm.n,AI296, _xlpm.Q,AP296,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0.56149573050131751</v>
      </c>
      <c r="AS296" t="s">
        <v>2163</v>
      </c>
      <c r="AT296" t="s">
        <v>2639</v>
      </c>
      <c r="AU296" t="s">
        <v>2860</v>
      </c>
      <c r="AW296" t="s">
        <v>4</v>
      </c>
      <c r="AY296" t="s">
        <v>2</v>
      </c>
      <c r="BA296" t="s">
        <v>3</v>
      </c>
      <c r="BB296" t="s">
        <v>9</v>
      </c>
      <c r="BC296" t="s">
        <v>26</v>
      </c>
      <c r="BD296" t="s">
        <v>29</v>
      </c>
      <c r="BE296" t="s">
        <v>26</v>
      </c>
    </row>
    <row r="297" spans="1:57" x14ac:dyDescent="0.3">
      <c r="A297" t="s">
        <v>112</v>
      </c>
      <c r="B297" t="s">
        <v>495</v>
      </c>
      <c r="E297" t="s">
        <v>608</v>
      </c>
      <c r="G297" t="s">
        <v>692</v>
      </c>
      <c r="H297" t="s">
        <v>756</v>
      </c>
      <c r="I297" t="s">
        <v>1212</v>
      </c>
      <c r="J297" t="s">
        <v>1305</v>
      </c>
      <c r="M297" s="2" t="s">
        <v>1828</v>
      </c>
      <c r="O297" t="s">
        <v>1943</v>
      </c>
      <c r="Q297" t="s">
        <v>4</v>
      </c>
      <c r="R297" t="s">
        <v>1944</v>
      </c>
      <c r="T297">
        <v>0.25</v>
      </c>
      <c r="U297">
        <v>10</v>
      </c>
      <c r="W297">
        <v>90</v>
      </c>
      <c r="Y297" t="s">
        <v>1948</v>
      </c>
      <c r="Z297" t="s">
        <v>1949</v>
      </c>
      <c r="AD297" t="s">
        <v>2208</v>
      </c>
      <c r="AE297" s="3">
        <v>40470</v>
      </c>
      <c r="AF297" t="s">
        <v>2309</v>
      </c>
      <c r="AG297" t="s">
        <v>2406</v>
      </c>
      <c r="AH297" t="b">
        <v>0</v>
      </c>
      <c r="AI297">
        <v>5</v>
      </c>
      <c r="AJ297" t="b">
        <f t="shared" si="16"/>
        <v>1</v>
      </c>
      <c r="AK297" t="b">
        <f t="shared" si="17"/>
        <v>1</v>
      </c>
      <c r="AL297" t="b">
        <f t="shared" si="18"/>
        <v>1</v>
      </c>
      <c r="AM297" t="s">
        <v>2638</v>
      </c>
      <c r="AN297">
        <v>215392586</v>
      </c>
      <c r="AO297">
        <v>-0.23300000000000001</v>
      </c>
      <c r="AP297" cm="1">
        <f t="array" ref="AP297">_xlfn.IFS(AL297, 3, AJ297, 2, AK297, 1, TRUE, 0)</f>
        <v>3</v>
      </c>
      <c r="AQ297">
        <f t="shared" si="19"/>
        <v>0.60541474597496947</v>
      </c>
      <c r="AR297">
        <f>_xlfn.LET(
  _xlpm.P,AN297, _xlpm.R,AO297, _xlpm.n,AI297, _xlpm.Q,AP297,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0.60541474597496947</v>
      </c>
      <c r="AS297" t="s">
        <v>2208</v>
      </c>
      <c r="AT297" t="s">
        <v>2639</v>
      </c>
      <c r="AU297" t="s">
        <v>2900</v>
      </c>
      <c r="AW297" t="s">
        <v>3</v>
      </c>
      <c r="AY297" t="s">
        <v>2</v>
      </c>
      <c r="BA297" t="s">
        <v>4</v>
      </c>
      <c r="BB297" t="s">
        <v>12</v>
      </c>
      <c r="BC297" t="s">
        <v>25</v>
      </c>
      <c r="BD297" t="s">
        <v>23</v>
      </c>
      <c r="BE297" t="s">
        <v>28</v>
      </c>
    </row>
    <row r="298" spans="1:57" x14ac:dyDescent="0.3">
      <c r="A298" t="s">
        <v>167</v>
      </c>
      <c r="B298" t="s">
        <v>496</v>
      </c>
      <c r="E298" t="s">
        <v>608</v>
      </c>
      <c r="G298" t="s">
        <v>691</v>
      </c>
      <c r="H298" t="s">
        <v>922</v>
      </c>
      <c r="I298" t="s">
        <v>1213</v>
      </c>
      <c r="J298" t="s">
        <v>1470</v>
      </c>
      <c r="M298" s="2" t="s">
        <v>1829</v>
      </c>
      <c r="O298" t="s">
        <v>1943</v>
      </c>
      <c r="Q298" t="s">
        <v>4</v>
      </c>
      <c r="R298" t="s">
        <v>1944</v>
      </c>
      <c r="T298">
        <v>0.25</v>
      </c>
      <c r="U298">
        <v>10</v>
      </c>
      <c r="W298">
        <v>627</v>
      </c>
      <c r="Y298" t="s">
        <v>1948</v>
      </c>
      <c r="Z298" t="s">
        <v>1949</v>
      </c>
      <c r="AD298" t="s">
        <v>2209</v>
      </c>
      <c r="AE298" s="3">
        <v>45812.440972222219</v>
      </c>
      <c r="AF298" t="s">
        <v>2353</v>
      </c>
      <c r="AG298" t="s">
        <v>2572</v>
      </c>
      <c r="AH298" t="b">
        <v>0</v>
      </c>
      <c r="AI298">
        <v>3</v>
      </c>
      <c r="AJ298" t="b">
        <f t="shared" si="16"/>
        <v>1</v>
      </c>
      <c r="AK298" t="b">
        <f t="shared" si="17"/>
        <v>1</v>
      </c>
      <c r="AL298" t="b">
        <f t="shared" si="18"/>
        <v>0</v>
      </c>
      <c r="AM298" t="s">
        <v>2638</v>
      </c>
      <c r="AN298">
        <v>675035</v>
      </c>
      <c r="AO298">
        <v>-0.23369999999999999</v>
      </c>
      <c r="AP298" cm="1">
        <f t="array" ref="AP298">_xlfn.IFS(AL298, 3, AJ298, 2, AK298, 1, TRUE, 0)</f>
        <v>2</v>
      </c>
      <c r="AQ298">
        <f t="shared" si="19"/>
        <v>0.5108354302671525</v>
      </c>
      <c r="AR298">
        <f>_xlfn.LET(
  _xlpm.P,AN298, _xlpm.R,AO298, _xlpm.n,AI298, _xlpm.Q,AP298,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0.5108354302671525</v>
      </c>
      <c r="AS298" t="s">
        <v>2209</v>
      </c>
      <c r="AT298" t="s">
        <v>2639</v>
      </c>
      <c r="AU298" t="s">
        <v>2878</v>
      </c>
      <c r="AW298" t="s">
        <v>4</v>
      </c>
      <c r="AY298" t="s">
        <v>3</v>
      </c>
      <c r="BA298" t="s">
        <v>4</v>
      </c>
      <c r="BB298" t="s">
        <v>9</v>
      </c>
      <c r="BC298" t="s">
        <v>29</v>
      </c>
      <c r="BD298" t="s">
        <v>23</v>
      </c>
      <c r="BE298" t="s">
        <v>31</v>
      </c>
    </row>
    <row r="299" spans="1:57" x14ac:dyDescent="0.3">
      <c r="A299" t="s">
        <v>95</v>
      </c>
      <c r="B299" t="s">
        <v>497</v>
      </c>
      <c r="E299" t="s">
        <v>608</v>
      </c>
      <c r="G299" t="s">
        <v>692</v>
      </c>
      <c r="H299" t="s">
        <v>775</v>
      </c>
      <c r="I299" t="s">
        <v>1214</v>
      </c>
      <c r="J299" t="s">
        <v>1471</v>
      </c>
      <c r="M299" s="2" t="s">
        <v>1830</v>
      </c>
      <c r="O299" t="s">
        <v>1943</v>
      </c>
      <c r="Q299" t="s">
        <v>3</v>
      </c>
      <c r="R299" t="s">
        <v>1944</v>
      </c>
      <c r="T299">
        <v>0.25</v>
      </c>
      <c r="U299">
        <v>10</v>
      </c>
      <c r="W299">
        <v>46</v>
      </c>
      <c r="Y299" t="s">
        <v>1948</v>
      </c>
      <c r="Z299" t="s">
        <v>1949</v>
      </c>
      <c r="AD299" t="s">
        <v>2210</v>
      </c>
      <c r="AF299" t="s">
        <v>775</v>
      </c>
      <c r="AG299" t="s">
        <v>2425</v>
      </c>
      <c r="AH299" t="b">
        <v>0</v>
      </c>
      <c r="AI299">
        <v>2</v>
      </c>
      <c r="AJ299" t="b">
        <f t="shared" si="16"/>
        <v>1</v>
      </c>
      <c r="AK299" t="b">
        <f t="shared" si="17"/>
        <v>1</v>
      </c>
      <c r="AL299" t="b">
        <f t="shared" si="18"/>
        <v>1</v>
      </c>
      <c r="AM299" t="s">
        <v>2638</v>
      </c>
      <c r="AN299">
        <v>215392586</v>
      </c>
      <c r="AO299">
        <v>-0.2344</v>
      </c>
      <c r="AP299" cm="1">
        <f t="array" ref="AP299">_xlfn.IFS(AL299, 3, AJ299, 2, AK299, 1, TRUE, 0)</f>
        <v>3</v>
      </c>
      <c r="AQ299">
        <f t="shared" si="19"/>
        <v>0.53833337715724194</v>
      </c>
      <c r="AR299">
        <f>_xlfn.LET(
  _xlpm.P,AN299, _xlpm.R,AO299, _xlpm.n,AI299, _xlpm.Q,AP299,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0.53833337715724194</v>
      </c>
      <c r="AS299" t="s">
        <v>2210</v>
      </c>
      <c r="AT299" t="s">
        <v>2639</v>
      </c>
      <c r="AU299" t="s">
        <v>2901</v>
      </c>
      <c r="AW299" t="s">
        <v>4</v>
      </c>
      <c r="AY299" t="s">
        <v>4</v>
      </c>
      <c r="BA299" t="s">
        <v>4</v>
      </c>
      <c r="BB299" t="s">
        <v>16</v>
      </c>
      <c r="BC299" t="s">
        <v>24</v>
      </c>
      <c r="BD299" t="s">
        <v>24</v>
      </c>
      <c r="BE299" t="s">
        <v>24</v>
      </c>
    </row>
    <row r="300" spans="1:57" x14ac:dyDescent="0.3">
      <c r="A300" t="s">
        <v>95</v>
      </c>
      <c r="B300" t="s">
        <v>498</v>
      </c>
      <c r="E300" t="s">
        <v>608</v>
      </c>
      <c r="G300" t="s">
        <v>693</v>
      </c>
      <c r="H300" t="s">
        <v>937</v>
      </c>
      <c r="I300" t="s">
        <v>1215</v>
      </c>
      <c r="J300" t="s">
        <v>1285</v>
      </c>
      <c r="M300" s="2" t="s">
        <v>1831</v>
      </c>
      <c r="O300" t="s">
        <v>1943</v>
      </c>
      <c r="Q300" t="s">
        <v>4</v>
      </c>
      <c r="R300" t="s">
        <v>1944</v>
      </c>
      <c r="T300">
        <v>0.25</v>
      </c>
      <c r="U300">
        <v>10</v>
      </c>
      <c r="W300">
        <v>431</v>
      </c>
      <c r="Y300" t="s">
        <v>1948</v>
      </c>
      <c r="Z300" t="s">
        <v>1949</v>
      </c>
      <c r="AD300" t="s">
        <v>2211</v>
      </c>
      <c r="AE300" s="3">
        <v>45723.390439814822</v>
      </c>
      <c r="AF300" t="s">
        <v>2354</v>
      </c>
      <c r="AG300" t="s">
        <v>2587</v>
      </c>
      <c r="AH300" t="b">
        <v>0</v>
      </c>
      <c r="AI300">
        <v>2</v>
      </c>
      <c r="AJ300" t="b">
        <f t="shared" si="16"/>
        <v>1</v>
      </c>
      <c r="AK300" t="b">
        <f t="shared" si="17"/>
        <v>1</v>
      </c>
      <c r="AL300" t="b">
        <f t="shared" si="18"/>
        <v>1</v>
      </c>
      <c r="AM300" t="s">
        <v>2638</v>
      </c>
      <c r="AN300">
        <v>12915380</v>
      </c>
      <c r="AO300">
        <v>-0.23519999999999999</v>
      </c>
      <c r="AP300" cm="1">
        <f t="array" ref="AP300">_xlfn.IFS(AL300, 3, AJ300, 2, AK300, 1, TRUE, 0)</f>
        <v>3</v>
      </c>
      <c r="AQ300">
        <f t="shared" si="19"/>
        <v>0.56626512366628712</v>
      </c>
      <c r="AR300">
        <f>_xlfn.LET(
  _xlpm.P,AN300, _xlpm.R,AO300, _xlpm.n,AI300, _xlpm.Q,AP300,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0.56626512366628712</v>
      </c>
      <c r="AS300" t="s">
        <v>2211</v>
      </c>
      <c r="AT300" t="s">
        <v>2639</v>
      </c>
      <c r="AU300" t="s">
        <v>2902</v>
      </c>
      <c r="AW300" t="s">
        <v>4</v>
      </c>
      <c r="AY300" t="s">
        <v>4</v>
      </c>
      <c r="BA300" t="s">
        <v>4</v>
      </c>
      <c r="BB300" t="s">
        <v>11</v>
      </c>
      <c r="BC300" t="s">
        <v>24</v>
      </c>
      <c r="BD300" t="s">
        <v>29</v>
      </c>
      <c r="BE300" t="s">
        <v>24</v>
      </c>
    </row>
    <row r="301" spans="1:57" x14ac:dyDescent="0.3">
      <c r="A301" t="s">
        <v>154</v>
      </c>
      <c r="B301" t="s">
        <v>499</v>
      </c>
      <c r="E301" t="s">
        <v>608</v>
      </c>
      <c r="G301" t="s">
        <v>694</v>
      </c>
      <c r="H301" t="s">
        <v>899</v>
      </c>
      <c r="I301" t="s">
        <v>1165</v>
      </c>
      <c r="J301" t="s">
        <v>1423</v>
      </c>
      <c r="M301" s="2" t="s">
        <v>1832</v>
      </c>
      <c r="O301" t="s">
        <v>1943</v>
      </c>
      <c r="Q301" t="s">
        <v>3</v>
      </c>
      <c r="R301" t="s">
        <v>1944</v>
      </c>
      <c r="T301">
        <v>0.25</v>
      </c>
      <c r="U301">
        <v>10</v>
      </c>
      <c r="W301">
        <v>441</v>
      </c>
      <c r="Y301" t="s">
        <v>1948</v>
      </c>
      <c r="Z301" t="s">
        <v>1949</v>
      </c>
      <c r="AD301" t="s">
        <v>2148</v>
      </c>
      <c r="AE301" s="3">
        <v>45828</v>
      </c>
      <c r="AF301" t="s">
        <v>899</v>
      </c>
      <c r="AG301" t="s">
        <v>2549</v>
      </c>
      <c r="AH301" t="b">
        <v>0</v>
      </c>
      <c r="AI301">
        <v>3</v>
      </c>
      <c r="AJ301" t="b">
        <f t="shared" si="16"/>
        <v>1</v>
      </c>
      <c r="AK301" t="b">
        <f t="shared" si="17"/>
        <v>1</v>
      </c>
      <c r="AL301" t="b">
        <f t="shared" si="18"/>
        <v>0</v>
      </c>
      <c r="AM301" t="s">
        <v>2638</v>
      </c>
      <c r="AN301">
        <v>8879366</v>
      </c>
      <c r="AO301">
        <v>-0.2359</v>
      </c>
      <c r="AP301" cm="1">
        <f t="array" ref="AP301">_xlfn.IFS(AL301, 3, AJ301, 2, AK301, 1, TRUE, 0)</f>
        <v>2</v>
      </c>
      <c r="AQ301">
        <f t="shared" si="19"/>
        <v>0.47628801761553213</v>
      </c>
      <c r="AR301">
        <f>_xlfn.LET(
  _xlpm.P,AN301, _xlpm.R,AO301, _xlpm.n,AI301, _xlpm.Q,AP301,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0.47628801761553213</v>
      </c>
      <c r="AS301" t="s">
        <v>2148</v>
      </c>
      <c r="AT301" t="s">
        <v>2639</v>
      </c>
      <c r="AU301" t="s">
        <v>2842</v>
      </c>
      <c r="AW301" t="s">
        <v>2</v>
      </c>
      <c r="AY301" t="s">
        <v>2</v>
      </c>
      <c r="BA301" t="s">
        <v>2</v>
      </c>
      <c r="BB301" t="s">
        <v>8</v>
      </c>
      <c r="BC301" t="s">
        <v>23</v>
      </c>
      <c r="BD301" t="s">
        <v>26</v>
      </c>
      <c r="BE301" t="s">
        <v>23</v>
      </c>
    </row>
    <row r="302" spans="1:57" x14ac:dyDescent="0.3">
      <c r="A302" t="s">
        <v>95</v>
      </c>
      <c r="B302" t="s">
        <v>500</v>
      </c>
      <c r="E302" t="s">
        <v>608</v>
      </c>
      <c r="G302" t="s">
        <v>691</v>
      </c>
      <c r="H302" t="s">
        <v>929</v>
      </c>
      <c r="I302" t="s">
        <v>1216</v>
      </c>
      <c r="J302" t="s">
        <v>1285</v>
      </c>
      <c r="M302" s="2" t="s">
        <v>1833</v>
      </c>
      <c r="O302" t="s">
        <v>1943</v>
      </c>
      <c r="Q302" t="s">
        <v>4</v>
      </c>
      <c r="R302" t="s">
        <v>1944</v>
      </c>
      <c r="T302">
        <v>0.25</v>
      </c>
      <c r="U302">
        <v>10</v>
      </c>
      <c r="W302">
        <v>456</v>
      </c>
      <c r="Y302" t="s">
        <v>1948</v>
      </c>
      <c r="Z302" t="s">
        <v>1949</v>
      </c>
      <c r="AD302" t="s">
        <v>2211</v>
      </c>
      <c r="AE302" s="3">
        <v>45723.381944444453</v>
      </c>
      <c r="AF302" t="s">
        <v>2355</v>
      </c>
      <c r="AG302" t="s">
        <v>2579</v>
      </c>
      <c r="AH302" t="b">
        <v>0</v>
      </c>
      <c r="AI302">
        <v>8</v>
      </c>
      <c r="AJ302" t="b">
        <f t="shared" si="16"/>
        <v>1</v>
      </c>
      <c r="AK302" t="b">
        <f t="shared" si="17"/>
        <v>1</v>
      </c>
      <c r="AL302" t="b">
        <f t="shared" si="18"/>
        <v>1</v>
      </c>
      <c r="AM302" t="s">
        <v>2638</v>
      </c>
      <c r="AN302">
        <v>675035</v>
      </c>
      <c r="AO302">
        <v>-0.2366</v>
      </c>
      <c r="AP302" cm="1">
        <f t="array" ref="AP302">_xlfn.IFS(AL302, 3, AJ302, 2, AK302, 1, TRUE, 0)</f>
        <v>3</v>
      </c>
      <c r="AQ302">
        <f t="shared" si="19"/>
        <v>0.70848753102493589</v>
      </c>
      <c r="AR302">
        <f>_xlfn.LET(
  _xlpm.P,AN302, _xlpm.R,AO302, _xlpm.n,AI302, _xlpm.Q,AP302,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0.70848753102493589</v>
      </c>
      <c r="AS302" t="s">
        <v>2211</v>
      </c>
      <c r="AT302" t="s">
        <v>2639</v>
      </c>
      <c r="AU302" t="s">
        <v>2902</v>
      </c>
      <c r="AW302" t="s">
        <v>4</v>
      </c>
      <c r="AY302" t="s">
        <v>4</v>
      </c>
      <c r="BA302" t="s">
        <v>4</v>
      </c>
      <c r="BB302" t="s">
        <v>11</v>
      </c>
      <c r="BC302" t="s">
        <v>24</v>
      </c>
      <c r="BD302" t="s">
        <v>29</v>
      </c>
      <c r="BE302" t="s">
        <v>24</v>
      </c>
    </row>
    <row r="303" spans="1:57" x14ac:dyDescent="0.3">
      <c r="A303" t="s">
        <v>95</v>
      </c>
      <c r="B303" t="s">
        <v>501</v>
      </c>
      <c r="E303" t="s">
        <v>608</v>
      </c>
      <c r="G303" t="s">
        <v>694</v>
      </c>
      <c r="H303" t="s">
        <v>733</v>
      </c>
      <c r="I303" t="s">
        <v>1158</v>
      </c>
      <c r="J303" t="s">
        <v>1417</v>
      </c>
      <c r="M303" s="2" t="s">
        <v>1834</v>
      </c>
      <c r="O303" t="s">
        <v>1943</v>
      </c>
      <c r="Q303" t="s">
        <v>4</v>
      </c>
      <c r="R303" t="s">
        <v>1944</v>
      </c>
      <c r="T303">
        <v>0.25</v>
      </c>
      <c r="U303">
        <v>10</v>
      </c>
      <c r="W303">
        <v>134</v>
      </c>
      <c r="Y303" t="s">
        <v>1948</v>
      </c>
      <c r="Z303" t="s">
        <v>1949</v>
      </c>
      <c r="AD303" t="s">
        <v>2139</v>
      </c>
      <c r="AE303" s="3">
        <v>45723.424305555563</v>
      </c>
      <c r="AF303" t="s">
        <v>733</v>
      </c>
      <c r="AG303" t="s">
        <v>2383</v>
      </c>
      <c r="AH303" t="b">
        <v>0</v>
      </c>
      <c r="AI303">
        <v>2</v>
      </c>
      <c r="AJ303" t="b">
        <f t="shared" si="16"/>
        <v>1</v>
      </c>
      <c r="AK303" t="b">
        <f t="shared" si="17"/>
        <v>1</v>
      </c>
      <c r="AL303" t="b">
        <f t="shared" si="18"/>
        <v>1</v>
      </c>
      <c r="AM303" t="s">
        <v>2638</v>
      </c>
      <c r="AN303">
        <v>8879366</v>
      </c>
      <c r="AO303">
        <v>-0.23730000000000001</v>
      </c>
      <c r="AP303" cm="1">
        <f t="array" ref="AP303">_xlfn.IFS(AL303, 3, AJ303, 2, AK303, 1, TRUE, 0)</f>
        <v>3</v>
      </c>
      <c r="AQ303">
        <f t="shared" si="19"/>
        <v>0.57175413328960079</v>
      </c>
      <c r="AR303">
        <f>_xlfn.LET(
  _xlpm.P,AN303, _xlpm.R,AO303, _xlpm.n,AI303, _xlpm.Q,AP303,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0.57175413328960079</v>
      </c>
      <c r="AS303" t="s">
        <v>2139</v>
      </c>
      <c r="AT303" t="s">
        <v>2639</v>
      </c>
      <c r="AU303" t="s">
        <v>2832</v>
      </c>
      <c r="AW303" t="s">
        <v>4</v>
      </c>
      <c r="AY303" t="s">
        <v>4</v>
      </c>
      <c r="BA303" t="s">
        <v>4</v>
      </c>
      <c r="BB303" t="s">
        <v>13</v>
      </c>
      <c r="BC303" t="s">
        <v>24</v>
      </c>
      <c r="BD303" t="s">
        <v>23</v>
      </c>
      <c r="BE303" t="s">
        <v>25</v>
      </c>
    </row>
    <row r="304" spans="1:57" x14ac:dyDescent="0.3">
      <c r="A304" t="s">
        <v>135</v>
      </c>
      <c r="B304" t="s">
        <v>502</v>
      </c>
      <c r="E304" t="s">
        <v>608</v>
      </c>
      <c r="G304" t="s">
        <v>695</v>
      </c>
      <c r="H304" t="s">
        <v>938</v>
      </c>
      <c r="I304" t="s">
        <v>1182</v>
      </c>
      <c r="J304" t="s">
        <v>1432</v>
      </c>
      <c r="M304" s="2" t="s">
        <v>1835</v>
      </c>
      <c r="O304" t="s">
        <v>1943</v>
      </c>
      <c r="Q304" t="s">
        <v>3</v>
      </c>
      <c r="R304" t="s">
        <v>1944</v>
      </c>
      <c r="T304">
        <v>0.25</v>
      </c>
      <c r="U304">
        <v>10</v>
      </c>
      <c r="W304">
        <v>784</v>
      </c>
      <c r="Y304" t="s">
        <v>1948</v>
      </c>
      <c r="Z304" t="s">
        <v>1949</v>
      </c>
      <c r="AD304" t="s">
        <v>2212</v>
      </c>
      <c r="AE304" s="3">
        <v>45692.36309027778</v>
      </c>
      <c r="AF304" t="s">
        <v>938</v>
      </c>
      <c r="AG304" t="s">
        <v>2588</v>
      </c>
      <c r="AH304" t="b">
        <v>0</v>
      </c>
      <c r="AI304">
        <v>4</v>
      </c>
      <c r="AJ304" t="b">
        <f t="shared" si="16"/>
        <v>1</v>
      </c>
      <c r="AK304" t="b">
        <f t="shared" si="17"/>
        <v>1</v>
      </c>
      <c r="AL304" t="b">
        <f t="shared" si="18"/>
        <v>0</v>
      </c>
      <c r="AM304" t="s">
        <v>2638</v>
      </c>
      <c r="AN304">
        <v>12915380</v>
      </c>
      <c r="AO304">
        <v>-0.23799999999999999</v>
      </c>
      <c r="AP304" cm="1">
        <f t="array" ref="AP304">_xlfn.IFS(AL304, 3, AJ304, 2, AK304, 1, TRUE, 0)</f>
        <v>2</v>
      </c>
      <c r="AQ304">
        <f t="shared" si="19"/>
        <v>0.49275234697737513</v>
      </c>
      <c r="AR304">
        <f>_xlfn.LET(
  _xlpm.P,AN304, _xlpm.R,AO304, _xlpm.n,AI304, _xlpm.Q,AP304,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0.49275234697737513</v>
      </c>
      <c r="AS304" t="s">
        <v>2212</v>
      </c>
      <c r="AT304" t="s">
        <v>2639</v>
      </c>
      <c r="AU304" t="s">
        <v>2903</v>
      </c>
      <c r="AW304" t="s">
        <v>4</v>
      </c>
      <c r="AY304" t="s">
        <v>2</v>
      </c>
      <c r="BA304" t="s">
        <v>3</v>
      </c>
      <c r="BB304" t="s">
        <v>8</v>
      </c>
      <c r="BC304" t="s">
        <v>26</v>
      </c>
      <c r="BD304" t="s">
        <v>26</v>
      </c>
      <c r="BE304" t="s">
        <v>26</v>
      </c>
    </row>
    <row r="305" spans="1:57" x14ac:dyDescent="0.3">
      <c r="A305" t="s">
        <v>99</v>
      </c>
      <c r="B305" t="s">
        <v>503</v>
      </c>
      <c r="E305" t="s">
        <v>608</v>
      </c>
      <c r="F305" t="s">
        <v>660</v>
      </c>
      <c r="G305" t="s">
        <v>695</v>
      </c>
      <c r="H305" t="s">
        <v>925</v>
      </c>
      <c r="I305" t="s">
        <v>1002</v>
      </c>
      <c r="J305" t="s">
        <v>1454</v>
      </c>
      <c r="M305" s="2" t="s">
        <v>1836</v>
      </c>
      <c r="O305" t="s">
        <v>1943</v>
      </c>
      <c r="Q305" t="s">
        <v>4</v>
      </c>
      <c r="R305" t="s">
        <v>1944</v>
      </c>
      <c r="T305">
        <v>0.25</v>
      </c>
      <c r="U305">
        <v>10</v>
      </c>
      <c r="W305">
        <v>652</v>
      </c>
      <c r="Y305" t="s">
        <v>1948</v>
      </c>
      <c r="Z305" t="s">
        <v>1949</v>
      </c>
      <c r="AD305" t="s">
        <v>2213</v>
      </c>
      <c r="AE305" s="3">
        <v>45755.53396990741</v>
      </c>
      <c r="AF305" t="s">
        <v>2352</v>
      </c>
      <c r="AG305" t="s">
        <v>2575</v>
      </c>
      <c r="AH305" t="b">
        <v>0</v>
      </c>
      <c r="AI305">
        <v>3</v>
      </c>
      <c r="AJ305" t="b">
        <f t="shared" si="16"/>
        <v>1</v>
      </c>
      <c r="AK305" t="b">
        <f t="shared" si="17"/>
        <v>1</v>
      </c>
      <c r="AL305" t="b">
        <f t="shared" si="18"/>
        <v>0</v>
      </c>
      <c r="AM305" t="s">
        <v>2638</v>
      </c>
      <c r="AN305">
        <v>12915380</v>
      </c>
      <c r="AO305">
        <v>-0.23880000000000001</v>
      </c>
      <c r="AP305" cm="1">
        <f t="array" ref="AP305">_xlfn.IFS(AL305, 3, AJ305, 2, AK305, 1, TRUE, 0)</f>
        <v>2</v>
      </c>
      <c r="AQ305">
        <f t="shared" si="19"/>
        <v>0.47176054645375687</v>
      </c>
      <c r="AR305">
        <f>_xlfn.LET(
  _xlpm.P,AN305, _xlpm.R,AO305, _xlpm.n,AI305, _xlpm.Q,AP305,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0.47176054645375687</v>
      </c>
      <c r="AS305" t="s">
        <v>2213</v>
      </c>
      <c r="AT305" t="s">
        <v>2639</v>
      </c>
      <c r="AU305" t="s">
        <v>2904</v>
      </c>
      <c r="AW305" t="s">
        <v>4</v>
      </c>
      <c r="AY305" t="s">
        <v>4</v>
      </c>
      <c r="BA305" t="s">
        <v>3</v>
      </c>
      <c r="BB305" t="s">
        <v>9</v>
      </c>
      <c r="BC305" t="s">
        <v>30</v>
      </c>
      <c r="BD305" t="s">
        <v>30</v>
      </c>
      <c r="BE305" t="s">
        <v>23</v>
      </c>
    </row>
    <row r="306" spans="1:57" x14ac:dyDescent="0.3">
      <c r="A306" t="s">
        <v>183</v>
      </c>
      <c r="B306" t="s">
        <v>504</v>
      </c>
      <c r="E306" t="s">
        <v>608</v>
      </c>
      <c r="G306" t="s">
        <v>694</v>
      </c>
      <c r="H306" t="s">
        <v>939</v>
      </c>
      <c r="I306" t="s">
        <v>1217</v>
      </c>
      <c r="J306" t="s">
        <v>1472</v>
      </c>
      <c r="M306" s="2" t="s">
        <v>1837</v>
      </c>
      <c r="O306" t="s">
        <v>1943</v>
      </c>
      <c r="Q306" t="s">
        <v>4</v>
      </c>
      <c r="R306" t="s">
        <v>1944</v>
      </c>
      <c r="T306">
        <v>0.25</v>
      </c>
      <c r="U306">
        <v>10</v>
      </c>
      <c r="W306">
        <v>617</v>
      </c>
      <c r="Y306" t="s">
        <v>1948</v>
      </c>
      <c r="Z306" t="s">
        <v>1949</v>
      </c>
      <c r="AD306" t="s">
        <v>2214</v>
      </c>
      <c r="AE306" s="3">
        <v>45753.48541666667</v>
      </c>
      <c r="AF306" t="s">
        <v>939</v>
      </c>
      <c r="AG306" t="s">
        <v>2589</v>
      </c>
      <c r="AH306" t="b">
        <v>0</v>
      </c>
      <c r="AI306">
        <v>1</v>
      </c>
      <c r="AJ306" t="b">
        <f t="shared" si="16"/>
        <v>1</v>
      </c>
      <c r="AK306" t="b">
        <f t="shared" si="17"/>
        <v>1</v>
      </c>
      <c r="AL306" t="b">
        <f t="shared" si="18"/>
        <v>0</v>
      </c>
      <c r="AM306" t="s">
        <v>2638</v>
      </c>
      <c r="AN306">
        <v>8879366</v>
      </c>
      <c r="AO306">
        <v>-0.23949999999999999</v>
      </c>
      <c r="AP306" cm="1">
        <f t="array" ref="AP306">_xlfn.IFS(AL306, 3, AJ306, 2, AK306, 1, TRUE, 0)</f>
        <v>2</v>
      </c>
      <c r="AQ306">
        <f t="shared" si="19"/>
        <v>0.39622844844005123</v>
      </c>
      <c r="AR306">
        <f>_xlfn.LET(
  _xlpm.P,AN306, _xlpm.R,AO306, _xlpm.n,AI306, _xlpm.Q,AP306,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0.39622844844005123</v>
      </c>
      <c r="AS306" t="s">
        <v>2214</v>
      </c>
      <c r="AT306" t="s">
        <v>2639</v>
      </c>
      <c r="AU306" t="s">
        <v>2905</v>
      </c>
      <c r="AW306" t="s">
        <v>4</v>
      </c>
      <c r="AY306" t="s">
        <v>4</v>
      </c>
      <c r="BA306" t="s">
        <v>4</v>
      </c>
      <c r="BB306" t="s">
        <v>8</v>
      </c>
      <c r="BC306" t="s">
        <v>27</v>
      </c>
      <c r="BD306" t="s">
        <v>28</v>
      </c>
      <c r="BE306" t="s">
        <v>27</v>
      </c>
    </row>
    <row r="307" spans="1:57" x14ac:dyDescent="0.3">
      <c r="A307" t="s">
        <v>90</v>
      </c>
      <c r="B307" t="s">
        <v>505</v>
      </c>
      <c r="E307" t="s">
        <v>608</v>
      </c>
      <c r="G307" t="s">
        <v>692</v>
      </c>
      <c r="H307" t="s">
        <v>940</v>
      </c>
      <c r="I307" t="s">
        <v>1218</v>
      </c>
      <c r="J307" t="s">
        <v>1473</v>
      </c>
      <c r="M307" s="2" t="s">
        <v>1838</v>
      </c>
      <c r="O307" t="s">
        <v>1943</v>
      </c>
      <c r="Q307" t="s">
        <v>3</v>
      </c>
      <c r="R307" t="s">
        <v>1944</v>
      </c>
      <c r="T307">
        <v>0.25</v>
      </c>
      <c r="U307">
        <v>10</v>
      </c>
      <c r="W307">
        <v>36</v>
      </c>
      <c r="Y307" t="s">
        <v>1948</v>
      </c>
      <c r="Z307" t="s">
        <v>1949</v>
      </c>
      <c r="AD307" t="s">
        <v>2215</v>
      </c>
      <c r="AF307" t="s">
        <v>940</v>
      </c>
      <c r="AG307" t="s">
        <v>2590</v>
      </c>
      <c r="AH307" t="b">
        <v>0</v>
      </c>
      <c r="AI307">
        <v>7</v>
      </c>
      <c r="AJ307" t="b">
        <f t="shared" si="16"/>
        <v>1</v>
      </c>
      <c r="AK307" t="b">
        <f t="shared" si="17"/>
        <v>1</v>
      </c>
      <c r="AL307" t="b">
        <f t="shared" si="18"/>
        <v>1</v>
      </c>
      <c r="AM307" t="s">
        <v>2638</v>
      </c>
      <c r="AN307">
        <v>215392586</v>
      </c>
      <c r="AO307">
        <v>-0.2402</v>
      </c>
      <c r="AP307" cm="1">
        <f t="array" ref="AP307">_xlfn.IFS(AL307, 3, AJ307, 2, AK307, 1, TRUE, 0)</f>
        <v>3</v>
      </c>
      <c r="AQ307">
        <f t="shared" si="19"/>
        <v>0.63153125713512348</v>
      </c>
      <c r="AR307">
        <f>_xlfn.LET(
  _xlpm.P,AN307, _xlpm.R,AO307, _xlpm.n,AI307, _xlpm.Q,AP307,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0.63153125713512348</v>
      </c>
      <c r="AS307" t="s">
        <v>2215</v>
      </c>
      <c r="AT307" t="s">
        <v>2639</v>
      </c>
      <c r="AU307" t="s">
        <v>2906</v>
      </c>
      <c r="AW307" t="s">
        <v>4</v>
      </c>
      <c r="AY307" t="s">
        <v>4</v>
      </c>
      <c r="BA307" t="s">
        <v>3</v>
      </c>
      <c r="BB307" t="s">
        <v>12</v>
      </c>
      <c r="BC307" t="s">
        <v>24</v>
      </c>
      <c r="BD307" t="s">
        <v>23</v>
      </c>
      <c r="BE307" t="s">
        <v>24</v>
      </c>
    </row>
    <row r="308" spans="1:57" x14ac:dyDescent="0.3">
      <c r="A308" t="s">
        <v>90</v>
      </c>
      <c r="B308" t="s">
        <v>506</v>
      </c>
      <c r="E308" t="s">
        <v>608</v>
      </c>
      <c r="F308" t="s">
        <v>661</v>
      </c>
      <c r="G308" t="s">
        <v>696</v>
      </c>
      <c r="H308" t="s">
        <v>910</v>
      </c>
      <c r="I308" t="s">
        <v>990</v>
      </c>
      <c r="J308" t="s">
        <v>1274</v>
      </c>
      <c r="M308" s="2" t="s">
        <v>1839</v>
      </c>
      <c r="O308" t="s">
        <v>1943</v>
      </c>
      <c r="Q308" t="s">
        <v>3</v>
      </c>
      <c r="R308" t="s">
        <v>1944</v>
      </c>
      <c r="T308">
        <v>0.25</v>
      </c>
      <c r="U308">
        <v>10</v>
      </c>
      <c r="W308">
        <v>286</v>
      </c>
      <c r="Y308" t="s">
        <v>1948</v>
      </c>
      <c r="Z308" t="s">
        <v>1949</v>
      </c>
      <c r="AD308" t="s">
        <v>2216</v>
      </c>
      <c r="AE308" s="3">
        <v>45779.57708333333</v>
      </c>
      <c r="AF308" t="s">
        <v>910</v>
      </c>
      <c r="AG308" t="s">
        <v>2560</v>
      </c>
      <c r="AH308" t="b">
        <v>0</v>
      </c>
      <c r="AI308">
        <v>0</v>
      </c>
      <c r="AJ308" t="b">
        <f t="shared" si="16"/>
        <v>0</v>
      </c>
      <c r="AK308" t="b">
        <f t="shared" si="17"/>
        <v>0</v>
      </c>
      <c r="AL308" t="b">
        <f t="shared" si="18"/>
        <v>1</v>
      </c>
      <c r="AM308" t="s">
        <v>2638</v>
      </c>
      <c r="AN308">
        <v>5576157</v>
      </c>
      <c r="AO308">
        <v>-0.2409</v>
      </c>
      <c r="AP308" cm="1">
        <f t="array" ref="AP308">_xlfn.IFS(AL308, 3, AJ308, 2, AK308, 1, TRUE, 0)</f>
        <v>3</v>
      </c>
      <c r="AQ308">
        <f t="shared" si="19"/>
        <v>0.52781164685085835</v>
      </c>
      <c r="AR308">
        <f>_xlfn.LET(
  _xlpm.P,AN308, _xlpm.R,AO308, _xlpm.n,AI308, _xlpm.Q,AP308,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0.52781164685085835</v>
      </c>
      <c r="AS308" t="s">
        <v>2216</v>
      </c>
      <c r="AT308" t="s">
        <v>2639</v>
      </c>
      <c r="AU308" t="s">
        <v>2907</v>
      </c>
      <c r="AW308" t="s">
        <v>4</v>
      </c>
      <c r="AY308" t="s">
        <v>2</v>
      </c>
      <c r="BA308" t="s">
        <v>4</v>
      </c>
      <c r="BB308" t="s">
        <v>9</v>
      </c>
      <c r="BC308" t="s">
        <v>23</v>
      </c>
      <c r="BD308" t="s">
        <v>31</v>
      </c>
      <c r="BE308" t="s">
        <v>30</v>
      </c>
    </row>
    <row r="309" spans="1:57" x14ac:dyDescent="0.3">
      <c r="A309" t="s">
        <v>105</v>
      </c>
      <c r="B309" t="s">
        <v>507</v>
      </c>
      <c r="E309" t="s">
        <v>608</v>
      </c>
      <c r="G309" t="s">
        <v>692</v>
      </c>
      <c r="H309" t="s">
        <v>741</v>
      </c>
      <c r="I309" t="s">
        <v>1219</v>
      </c>
      <c r="J309" t="s">
        <v>1474</v>
      </c>
      <c r="M309" s="2" t="s">
        <v>1840</v>
      </c>
      <c r="O309" t="s">
        <v>1943</v>
      </c>
      <c r="Q309" t="s">
        <v>2</v>
      </c>
      <c r="R309" t="s">
        <v>1944</v>
      </c>
      <c r="T309">
        <v>0.25</v>
      </c>
      <c r="U309">
        <v>10</v>
      </c>
      <c r="W309">
        <v>79</v>
      </c>
      <c r="Y309" t="s">
        <v>1948</v>
      </c>
      <c r="Z309" t="s">
        <v>1949</v>
      </c>
      <c r="AD309" t="s">
        <v>2217</v>
      </c>
      <c r="AF309" t="s">
        <v>741</v>
      </c>
      <c r="AG309" t="s">
        <v>2391</v>
      </c>
      <c r="AH309" t="b">
        <v>0</v>
      </c>
      <c r="AI309">
        <v>4</v>
      </c>
      <c r="AJ309" t="b">
        <f t="shared" si="16"/>
        <v>1</v>
      </c>
      <c r="AK309" t="b">
        <f t="shared" si="17"/>
        <v>1</v>
      </c>
      <c r="AL309" t="b">
        <f t="shared" si="18"/>
        <v>1</v>
      </c>
      <c r="AM309" t="s">
        <v>2638</v>
      </c>
      <c r="AN309">
        <v>215392586</v>
      </c>
      <c r="AO309">
        <v>-0.24160000000000001</v>
      </c>
      <c r="AP309" cm="1">
        <f t="array" ref="AP309">_xlfn.IFS(AL309, 3, AJ309, 2, AK309, 1, TRUE, 0)</f>
        <v>3</v>
      </c>
      <c r="AQ309">
        <f t="shared" si="19"/>
        <v>0.5906667543144839</v>
      </c>
      <c r="AR309">
        <f>_xlfn.LET(
  _xlpm.P,AN309, _xlpm.R,AO309, _xlpm.n,AI309, _xlpm.Q,AP309,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0.5906667543144839</v>
      </c>
      <c r="AS309" t="s">
        <v>2217</v>
      </c>
      <c r="AT309" t="s">
        <v>2639</v>
      </c>
      <c r="AU309" t="s">
        <v>2908</v>
      </c>
      <c r="AW309" t="s">
        <v>2</v>
      </c>
      <c r="AY309" t="s">
        <v>2</v>
      </c>
      <c r="BA309" t="s">
        <v>4</v>
      </c>
      <c r="BB309" t="s">
        <v>8</v>
      </c>
      <c r="BC309" t="s">
        <v>25</v>
      </c>
      <c r="BD309" t="s">
        <v>27</v>
      </c>
      <c r="BE309" t="s">
        <v>27</v>
      </c>
    </row>
    <row r="310" spans="1:57" x14ac:dyDescent="0.3">
      <c r="A310" t="s">
        <v>180</v>
      </c>
      <c r="B310" t="s">
        <v>508</v>
      </c>
      <c r="E310" t="s">
        <v>608</v>
      </c>
      <c r="G310" t="s">
        <v>691</v>
      </c>
      <c r="H310" t="s">
        <v>909</v>
      </c>
      <c r="I310" t="s">
        <v>1181</v>
      </c>
      <c r="J310" t="s">
        <v>1438</v>
      </c>
      <c r="M310" s="2" t="s">
        <v>1841</v>
      </c>
      <c r="O310" t="s">
        <v>1943</v>
      </c>
      <c r="Q310" t="s">
        <v>4</v>
      </c>
      <c r="R310" t="s">
        <v>1944</v>
      </c>
      <c r="T310">
        <v>0.25</v>
      </c>
      <c r="U310">
        <v>10</v>
      </c>
      <c r="W310">
        <v>775</v>
      </c>
      <c r="Y310" t="s">
        <v>1948</v>
      </c>
      <c r="Z310" t="s">
        <v>1949</v>
      </c>
      <c r="AD310" t="s">
        <v>2218</v>
      </c>
      <c r="AE310" s="3">
        <v>45762.443749999999</v>
      </c>
      <c r="AF310" t="s">
        <v>909</v>
      </c>
      <c r="AG310" t="s">
        <v>2559</v>
      </c>
      <c r="AH310" t="b">
        <v>0</v>
      </c>
      <c r="AI310">
        <v>9</v>
      </c>
      <c r="AJ310" t="b">
        <f t="shared" si="16"/>
        <v>1</v>
      </c>
      <c r="AK310" t="b">
        <f t="shared" si="17"/>
        <v>1</v>
      </c>
      <c r="AL310" t="b">
        <f t="shared" si="18"/>
        <v>0</v>
      </c>
      <c r="AM310" t="s">
        <v>2638</v>
      </c>
      <c r="AN310">
        <v>675035</v>
      </c>
      <c r="AO310">
        <v>-0.24229999999999999</v>
      </c>
      <c r="AP310" cm="1">
        <f t="array" ref="AP310">_xlfn.IFS(AL310, 3, AJ310, 2, AK310, 1, TRUE, 0)</f>
        <v>2</v>
      </c>
      <c r="AQ310">
        <f t="shared" si="19"/>
        <v>0.59324115328878735</v>
      </c>
      <c r="AR310">
        <f>_xlfn.LET(
  _xlpm.P,AN310, _xlpm.R,AO310, _xlpm.n,AI310, _xlpm.Q,AP310,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0.59324115328878735</v>
      </c>
      <c r="AS310" t="s">
        <v>2218</v>
      </c>
      <c r="AT310" t="s">
        <v>2639</v>
      </c>
      <c r="AU310" t="s">
        <v>2909</v>
      </c>
      <c r="AW310" t="s">
        <v>4</v>
      </c>
      <c r="AY310" t="s">
        <v>2</v>
      </c>
      <c r="BA310" t="s">
        <v>3</v>
      </c>
      <c r="BB310" t="s">
        <v>9</v>
      </c>
      <c r="BC310" t="s">
        <v>27</v>
      </c>
      <c r="BD310" t="s">
        <v>27</v>
      </c>
      <c r="BE310" t="s">
        <v>29</v>
      </c>
    </row>
    <row r="311" spans="1:57" x14ac:dyDescent="0.3">
      <c r="A311" t="s">
        <v>162</v>
      </c>
      <c r="B311" t="s">
        <v>509</v>
      </c>
      <c r="E311" t="s">
        <v>608</v>
      </c>
      <c r="F311" t="s">
        <v>660</v>
      </c>
      <c r="G311" t="s">
        <v>695</v>
      </c>
      <c r="H311" t="s">
        <v>926</v>
      </c>
      <c r="I311" t="s">
        <v>1198</v>
      </c>
      <c r="J311" t="s">
        <v>1475</v>
      </c>
      <c r="M311" s="2" t="s">
        <v>1842</v>
      </c>
      <c r="O311" t="s">
        <v>1943</v>
      </c>
      <c r="Q311" t="s">
        <v>4</v>
      </c>
      <c r="R311" t="s">
        <v>1944</v>
      </c>
      <c r="T311">
        <v>0.25</v>
      </c>
      <c r="U311">
        <v>10</v>
      </c>
      <c r="W311">
        <v>958</v>
      </c>
      <c r="Y311" t="s">
        <v>1948</v>
      </c>
      <c r="Z311" t="s">
        <v>1949</v>
      </c>
      <c r="AD311" t="s">
        <v>2219</v>
      </c>
      <c r="AE311" s="3">
        <v>45761.53261574074</v>
      </c>
      <c r="AF311" t="s">
        <v>2356</v>
      </c>
      <c r="AG311" t="s">
        <v>2576</v>
      </c>
      <c r="AH311" t="b">
        <v>0</v>
      </c>
      <c r="AI311">
        <v>6</v>
      </c>
      <c r="AJ311" t="b">
        <f t="shared" si="16"/>
        <v>1</v>
      </c>
      <c r="AK311" t="b">
        <f t="shared" si="17"/>
        <v>1</v>
      </c>
      <c r="AL311" t="b">
        <f t="shared" si="18"/>
        <v>0</v>
      </c>
      <c r="AM311" t="s">
        <v>2638</v>
      </c>
      <c r="AN311">
        <v>12915380</v>
      </c>
      <c r="AO311">
        <v>-0.24299999999999999</v>
      </c>
      <c r="AP311" cm="1">
        <f t="array" ref="AP311">_xlfn.IFS(AL311, 3, AJ311, 2, AK311, 1, TRUE, 0)</f>
        <v>2</v>
      </c>
      <c r="AQ311">
        <f t="shared" si="19"/>
        <v>0.52351700053407568</v>
      </c>
      <c r="AR311">
        <f>_xlfn.LET(
  _xlpm.P,AN311, _xlpm.R,AO311, _xlpm.n,AI311, _xlpm.Q,AP311,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0.52351700053407568</v>
      </c>
      <c r="AS311" t="s">
        <v>2219</v>
      </c>
      <c r="AT311" t="s">
        <v>2639</v>
      </c>
      <c r="AU311" t="s">
        <v>2910</v>
      </c>
      <c r="AW311" t="s">
        <v>4</v>
      </c>
      <c r="AY311" t="s">
        <v>4</v>
      </c>
      <c r="BA311" t="s">
        <v>4</v>
      </c>
      <c r="BB311" t="s">
        <v>9</v>
      </c>
      <c r="BC311" t="s">
        <v>27</v>
      </c>
      <c r="BD311" t="s">
        <v>28</v>
      </c>
      <c r="BE311" t="s">
        <v>27</v>
      </c>
    </row>
    <row r="312" spans="1:57" x14ac:dyDescent="0.3">
      <c r="A312" t="s">
        <v>184</v>
      </c>
      <c r="B312" t="s">
        <v>510</v>
      </c>
      <c r="E312" t="s">
        <v>608</v>
      </c>
      <c r="G312" t="s">
        <v>692</v>
      </c>
      <c r="H312" t="s">
        <v>941</v>
      </c>
      <c r="I312" t="s">
        <v>1220</v>
      </c>
      <c r="J312" t="s">
        <v>1476</v>
      </c>
      <c r="M312" s="2" t="s">
        <v>1843</v>
      </c>
      <c r="O312" t="s">
        <v>1943</v>
      </c>
      <c r="Q312" t="s">
        <v>3</v>
      </c>
      <c r="R312" t="s">
        <v>1944</v>
      </c>
      <c r="T312">
        <v>0.25</v>
      </c>
      <c r="U312">
        <v>10</v>
      </c>
      <c r="W312">
        <v>43</v>
      </c>
      <c r="Y312" t="s">
        <v>1948</v>
      </c>
      <c r="Z312" t="s">
        <v>1949</v>
      </c>
      <c r="AD312" t="s">
        <v>2220</v>
      </c>
      <c r="AF312" t="s">
        <v>2357</v>
      </c>
      <c r="AG312" t="s">
        <v>2591</v>
      </c>
      <c r="AH312" t="b">
        <v>0</v>
      </c>
      <c r="AI312">
        <v>1</v>
      </c>
      <c r="AJ312" t="b">
        <f t="shared" si="16"/>
        <v>1</v>
      </c>
      <c r="AK312" t="b">
        <f t="shared" si="17"/>
        <v>1</v>
      </c>
      <c r="AL312" t="b">
        <f t="shared" si="18"/>
        <v>0</v>
      </c>
      <c r="AM312" t="s">
        <v>2638</v>
      </c>
      <c r="AN312">
        <v>215392586</v>
      </c>
      <c r="AO312">
        <v>-0.2437</v>
      </c>
      <c r="AP312" cm="1">
        <f t="array" ref="AP312">_xlfn.IFS(AL312, 3, AJ312, 2, AK312, 1, TRUE, 0)</f>
        <v>2</v>
      </c>
      <c r="AQ312">
        <f t="shared" si="19"/>
        <v>0.36417307692307693</v>
      </c>
      <c r="AR312">
        <f>_xlfn.LET(
  _xlpm.P,AN312, _xlpm.R,AO312, _xlpm.n,AI312, _xlpm.Q,AP312,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0.36417307692307693</v>
      </c>
      <c r="AS312" t="s">
        <v>2220</v>
      </c>
      <c r="AT312" t="s">
        <v>2639</v>
      </c>
      <c r="AU312" t="s">
        <v>2911</v>
      </c>
      <c r="AW312" t="s">
        <v>2</v>
      </c>
      <c r="AY312" t="s">
        <v>3</v>
      </c>
      <c r="BA312" t="s">
        <v>4</v>
      </c>
      <c r="BB312" t="s">
        <v>10</v>
      </c>
      <c r="BC312" t="s">
        <v>26</v>
      </c>
      <c r="BD312" t="s">
        <v>25</v>
      </c>
      <c r="BE312" t="s">
        <v>29</v>
      </c>
    </row>
    <row r="313" spans="1:57" x14ac:dyDescent="0.3">
      <c r="A313" t="s">
        <v>141</v>
      </c>
      <c r="B313" t="s">
        <v>511</v>
      </c>
      <c r="E313" t="s">
        <v>608</v>
      </c>
      <c r="G313" t="s">
        <v>692</v>
      </c>
      <c r="H313" t="s">
        <v>807</v>
      </c>
      <c r="I313" t="s">
        <v>1221</v>
      </c>
      <c r="J313" t="s">
        <v>1477</v>
      </c>
      <c r="M313" s="2" t="s">
        <v>1844</v>
      </c>
      <c r="O313" t="s">
        <v>1943</v>
      </c>
      <c r="Q313" t="s">
        <v>2</v>
      </c>
      <c r="R313" t="s">
        <v>1944</v>
      </c>
      <c r="T313">
        <v>0.25</v>
      </c>
      <c r="U313">
        <v>10</v>
      </c>
      <c r="W313">
        <v>78</v>
      </c>
      <c r="Y313" t="s">
        <v>1948</v>
      </c>
      <c r="Z313" t="s">
        <v>1949</v>
      </c>
      <c r="AD313" t="s">
        <v>2221</v>
      </c>
      <c r="AF313" t="s">
        <v>807</v>
      </c>
      <c r="AG313" t="s">
        <v>2457</v>
      </c>
      <c r="AH313" t="b">
        <v>0</v>
      </c>
      <c r="AI313">
        <v>8</v>
      </c>
      <c r="AJ313" t="b">
        <f t="shared" si="16"/>
        <v>1</v>
      </c>
      <c r="AK313" t="b">
        <f t="shared" si="17"/>
        <v>1</v>
      </c>
      <c r="AL313" t="b">
        <f t="shared" si="18"/>
        <v>0</v>
      </c>
      <c r="AM313" t="s">
        <v>2638</v>
      </c>
      <c r="AN313">
        <v>215392586</v>
      </c>
      <c r="AO313">
        <v>-0.24440000000000001</v>
      </c>
      <c r="AP313" cm="1">
        <f t="array" ref="AP313">_xlfn.IFS(AL313, 3, AJ313, 2, AK313, 1, TRUE, 0)</f>
        <v>2</v>
      </c>
      <c r="AQ313">
        <f t="shared" si="19"/>
        <v>0.51715397762557191</v>
      </c>
      <c r="AR313">
        <f>_xlfn.LET(
  _xlpm.P,AN313, _xlpm.R,AO313, _xlpm.n,AI313, _xlpm.Q,AP313,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0.51715397762557191</v>
      </c>
      <c r="AS313" t="s">
        <v>2221</v>
      </c>
      <c r="AT313" t="s">
        <v>2639</v>
      </c>
      <c r="AU313" t="s">
        <v>2912</v>
      </c>
      <c r="AW313" t="s">
        <v>2</v>
      </c>
      <c r="AY313" t="s">
        <v>2</v>
      </c>
      <c r="BA313" t="s">
        <v>3</v>
      </c>
      <c r="BB313" t="s">
        <v>10</v>
      </c>
      <c r="BC313" t="s">
        <v>26</v>
      </c>
      <c r="BD313" t="s">
        <v>25</v>
      </c>
      <c r="BE313" t="s">
        <v>26</v>
      </c>
    </row>
    <row r="314" spans="1:57" x14ac:dyDescent="0.3">
      <c r="A314" t="s">
        <v>185</v>
      </c>
      <c r="B314" t="s">
        <v>512</v>
      </c>
      <c r="E314" t="s">
        <v>608</v>
      </c>
      <c r="G314" t="s">
        <v>691</v>
      </c>
      <c r="H314" t="s">
        <v>942</v>
      </c>
      <c r="I314" t="s">
        <v>1222</v>
      </c>
      <c r="J314" t="s">
        <v>1478</v>
      </c>
      <c r="M314" s="2" t="s">
        <v>1845</v>
      </c>
      <c r="O314" t="s">
        <v>1943</v>
      </c>
      <c r="Q314" t="s">
        <v>4</v>
      </c>
      <c r="R314" t="s">
        <v>1944</v>
      </c>
      <c r="T314">
        <v>0.25</v>
      </c>
      <c r="U314">
        <v>10</v>
      </c>
      <c r="W314">
        <v>890</v>
      </c>
      <c r="Y314" t="s">
        <v>1948</v>
      </c>
      <c r="Z314" t="s">
        <v>1949</v>
      </c>
      <c r="AD314" t="s">
        <v>2222</v>
      </c>
      <c r="AE314" s="3">
        <v>45826.460416666669</v>
      </c>
      <c r="AF314" t="s">
        <v>2358</v>
      </c>
      <c r="AG314" t="s">
        <v>2592</v>
      </c>
      <c r="AH314" t="b">
        <v>0</v>
      </c>
      <c r="AI314">
        <v>13</v>
      </c>
      <c r="AJ314" t="b">
        <f t="shared" si="16"/>
        <v>1</v>
      </c>
      <c r="AK314" t="b">
        <f t="shared" si="17"/>
        <v>1</v>
      </c>
      <c r="AL314" t="b">
        <f t="shared" si="18"/>
        <v>0</v>
      </c>
      <c r="AM314" t="s">
        <v>2638</v>
      </c>
      <c r="AN314">
        <v>675035</v>
      </c>
      <c r="AO314">
        <v>-0.24510000000000001</v>
      </c>
      <c r="AP314" cm="1">
        <f t="array" ref="AP314">_xlfn.IFS(AL314, 3, AJ314, 2, AK314, 1, TRUE, 0)</f>
        <v>2</v>
      </c>
      <c r="AQ314">
        <f t="shared" si="19"/>
        <v>0.6208086827452074</v>
      </c>
      <c r="AR314">
        <f>_xlfn.LET(
  _xlpm.P,AN314, _xlpm.R,AO314, _xlpm.n,AI314, _xlpm.Q,AP314,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0.6208086827452074</v>
      </c>
      <c r="AS314" t="s">
        <v>2222</v>
      </c>
      <c r="AT314" t="s">
        <v>2639</v>
      </c>
      <c r="AU314" t="s">
        <v>2913</v>
      </c>
      <c r="AW314" t="s">
        <v>4</v>
      </c>
      <c r="AY314" t="s">
        <v>2</v>
      </c>
      <c r="BA314" t="s">
        <v>4</v>
      </c>
      <c r="BB314" t="s">
        <v>9</v>
      </c>
      <c r="BC314" t="s">
        <v>23</v>
      </c>
      <c r="BD314" t="s">
        <v>27</v>
      </c>
      <c r="BE314" t="s">
        <v>23</v>
      </c>
    </row>
    <row r="315" spans="1:57" x14ac:dyDescent="0.3">
      <c r="A315" t="s">
        <v>185</v>
      </c>
      <c r="B315" t="s">
        <v>513</v>
      </c>
      <c r="E315" t="s">
        <v>608</v>
      </c>
      <c r="F315" t="s">
        <v>660</v>
      </c>
      <c r="G315" t="s">
        <v>697</v>
      </c>
      <c r="H315" t="s">
        <v>942</v>
      </c>
      <c r="I315" t="s">
        <v>1223</v>
      </c>
      <c r="J315" t="s">
        <v>1479</v>
      </c>
      <c r="M315" s="2" t="s">
        <v>1846</v>
      </c>
      <c r="O315" t="s">
        <v>1943</v>
      </c>
      <c r="Q315" t="s">
        <v>4</v>
      </c>
      <c r="R315" t="s">
        <v>1944</v>
      </c>
      <c r="T315">
        <v>0.25</v>
      </c>
      <c r="U315">
        <v>10</v>
      </c>
      <c r="W315">
        <v>902</v>
      </c>
      <c r="Y315" t="s">
        <v>1948</v>
      </c>
      <c r="Z315" t="s">
        <v>1949</v>
      </c>
      <c r="AD315" t="s">
        <v>2223</v>
      </c>
      <c r="AE315" s="3">
        <v>45826.537129629629</v>
      </c>
      <c r="AF315" t="s">
        <v>2358</v>
      </c>
      <c r="AG315" t="s">
        <v>2592</v>
      </c>
      <c r="AH315" t="b">
        <v>0</v>
      </c>
      <c r="AI315">
        <v>5</v>
      </c>
      <c r="AJ315" t="b">
        <f t="shared" si="16"/>
        <v>1</v>
      </c>
      <c r="AK315" t="b">
        <f t="shared" si="17"/>
        <v>1</v>
      </c>
      <c r="AL315" t="b">
        <f t="shared" si="18"/>
        <v>0</v>
      </c>
      <c r="AM315" t="s">
        <v>2638</v>
      </c>
      <c r="AN315">
        <v>12915380</v>
      </c>
      <c r="AO315">
        <v>-0.24579999999999999</v>
      </c>
      <c r="AP315" cm="1">
        <f t="array" ref="AP315">_xlfn.IFS(AL315, 3, AJ315, 2, AK315, 1, TRUE, 0)</f>
        <v>2</v>
      </c>
      <c r="AQ315">
        <f t="shared" si="19"/>
        <v>0.51065418479170699</v>
      </c>
      <c r="AR315">
        <f>_xlfn.LET(
  _xlpm.P,AN315, _xlpm.R,AO315, _xlpm.n,AI315, _xlpm.Q,AP315,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0.51065418479170699</v>
      </c>
      <c r="AS315" t="s">
        <v>2223</v>
      </c>
      <c r="AT315" t="s">
        <v>2639</v>
      </c>
      <c r="AU315" t="s">
        <v>2913</v>
      </c>
      <c r="AW315" t="s">
        <v>4</v>
      </c>
      <c r="AY315" t="s">
        <v>2</v>
      </c>
      <c r="BA315" t="s">
        <v>4</v>
      </c>
      <c r="BB315" t="s">
        <v>9</v>
      </c>
      <c r="BC315" t="s">
        <v>23</v>
      </c>
      <c r="BD315" t="s">
        <v>27</v>
      </c>
      <c r="BE315" t="s">
        <v>23</v>
      </c>
    </row>
    <row r="316" spans="1:57" x14ac:dyDescent="0.3">
      <c r="A316" t="s">
        <v>143</v>
      </c>
      <c r="B316" t="s">
        <v>514</v>
      </c>
      <c r="E316" t="s">
        <v>608</v>
      </c>
      <c r="G316" t="s">
        <v>692</v>
      </c>
      <c r="H316" t="s">
        <v>810</v>
      </c>
      <c r="I316" t="s">
        <v>1082</v>
      </c>
      <c r="J316" t="s">
        <v>1480</v>
      </c>
      <c r="M316" s="2" t="s">
        <v>1847</v>
      </c>
      <c r="O316" t="s">
        <v>1943</v>
      </c>
      <c r="Q316" t="s">
        <v>3</v>
      </c>
      <c r="R316" t="s">
        <v>1944</v>
      </c>
      <c r="T316">
        <v>0.25</v>
      </c>
      <c r="U316">
        <v>10</v>
      </c>
      <c r="W316">
        <v>74</v>
      </c>
      <c r="Y316" t="s">
        <v>1948</v>
      </c>
      <c r="Z316" t="s">
        <v>1949</v>
      </c>
      <c r="AD316" t="s">
        <v>2224</v>
      </c>
      <c r="AF316" t="s">
        <v>810</v>
      </c>
      <c r="AG316" t="s">
        <v>2460</v>
      </c>
      <c r="AH316" t="b">
        <v>0</v>
      </c>
      <c r="AI316">
        <v>1</v>
      </c>
      <c r="AJ316" t="b">
        <f t="shared" si="16"/>
        <v>1</v>
      </c>
      <c r="AK316" t="b">
        <f t="shared" si="17"/>
        <v>1</v>
      </c>
      <c r="AL316" t="b">
        <f t="shared" si="18"/>
        <v>0</v>
      </c>
      <c r="AM316" t="s">
        <v>2638</v>
      </c>
      <c r="AN316">
        <v>215392586</v>
      </c>
      <c r="AO316">
        <v>-0.2465</v>
      </c>
      <c r="AP316" cm="1">
        <f t="array" ref="AP316">_xlfn.IFS(AL316, 3, AJ316, 2, AK316, 1, TRUE, 0)</f>
        <v>2</v>
      </c>
      <c r="AQ316">
        <f t="shared" si="19"/>
        <v>0.36471153846153848</v>
      </c>
      <c r="AR316">
        <f>_xlfn.LET(
  _xlpm.P,AN316, _xlpm.R,AO316, _xlpm.n,AI316, _xlpm.Q,AP316,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0.36471153846153848</v>
      </c>
      <c r="AS316" t="s">
        <v>2224</v>
      </c>
      <c r="AT316" t="s">
        <v>2639</v>
      </c>
      <c r="AU316" t="s">
        <v>2914</v>
      </c>
      <c r="AW316" t="s">
        <v>2</v>
      </c>
      <c r="AY316" t="s">
        <v>2</v>
      </c>
      <c r="BA316" t="s">
        <v>3</v>
      </c>
      <c r="BB316" t="s">
        <v>8</v>
      </c>
      <c r="BC316" t="s">
        <v>30</v>
      </c>
      <c r="BD316" t="s">
        <v>23</v>
      </c>
      <c r="BE316" t="s">
        <v>30</v>
      </c>
    </row>
    <row r="317" spans="1:57" x14ac:dyDescent="0.3">
      <c r="A317" t="s">
        <v>172</v>
      </c>
      <c r="B317" t="s">
        <v>515</v>
      </c>
      <c r="E317" t="s">
        <v>608</v>
      </c>
      <c r="G317" t="s">
        <v>691</v>
      </c>
      <c r="H317" t="s">
        <v>925</v>
      </c>
      <c r="I317" t="s">
        <v>1224</v>
      </c>
      <c r="J317" t="s">
        <v>1481</v>
      </c>
      <c r="M317" s="2" t="s">
        <v>1848</v>
      </c>
      <c r="O317" t="s">
        <v>1943</v>
      </c>
      <c r="Q317" t="s">
        <v>4</v>
      </c>
      <c r="R317" t="s">
        <v>1944</v>
      </c>
      <c r="T317">
        <v>0.25</v>
      </c>
      <c r="U317">
        <v>10</v>
      </c>
      <c r="W317">
        <v>641</v>
      </c>
      <c r="Y317" t="s">
        <v>1948</v>
      </c>
      <c r="Z317" t="s">
        <v>1949</v>
      </c>
      <c r="AD317" t="s">
        <v>2183</v>
      </c>
      <c r="AE317" s="3">
        <v>45755.491666666669</v>
      </c>
      <c r="AF317" t="s">
        <v>2352</v>
      </c>
      <c r="AG317" t="s">
        <v>2575</v>
      </c>
      <c r="AH317" t="b">
        <v>0</v>
      </c>
      <c r="AI317">
        <v>12</v>
      </c>
      <c r="AJ317" t="b">
        <f t="shared" si="16"/>
        <v>1</v>
      </c>
      <c r="AK317" t="b">
        <f t="shared" si="17"/>
        <v>1</v>
      </c>
      <c r="AL317" t="b">
        <f t="shared" si="18"/>
        <v>0</v>
      </c>
      <c r="AM317" t="s">
        <v>2638</v>
      </c>
      <c r="AN317">
        <v>675035</v>
      </c>
      <c r="AO317">
        <v>-0.24709999999999999</v>
      </c>
      <c r="AP317" cm="1">
        <f t="array" ref="AP317">_xlfn.IFS(AL317, 3, AJ317, 2, AK317, 1, TRUE, 0)</f>
        <v>2</v>
      </c>
      <c r="AQ317">
        <f t="shared" si="19"/>
        <v>0.6153098768893287</v>
      </c>
      <c r="AR317">
        <f>_xlfn.LET(
  _xlpm.P,AN317, _xlpm.R,AO317, _xlpm.n,AI317, _xlpm.Q,AP317,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0.6153098768893287</v>
      </c>
      <c r="AS317" t="s">
        <v>2183</v>
      </c>
      <c r="AT317" t="s">
        <v>2639</v>
      </c>
      <c r="AU317" t="s">
        <v>2883</v>
      </c>
      <c r="AW317" t="s">
        <v>4</v>
      </c>
      <c r="AY317" t="s">
        <v>4</v>
      </c>
      <c r="BA317" t="s">
        <v>3</v>
      </c>
      <c r="BB317" t="s">
        <v>9</v>
      </c>
      <c r="BC317" t="s">
        <v>30</v>
      </c>
      <c r="BD317" t="s">
        <v>30</v>
      </c>
      <c r="BE317" t="s">
        <v>27</v>
      </c>
    </row>
    <row r="318" spans="1:57" x14ac:dyDescent="0.3">
      <c r="A318" t="s">
        <v>104</v>
      </c>
      <c r="B318" t="s">
        <v>516</v>
      </c>
      <c r="E318" t="s">
        <v>608</v>
      </c>
      <c r="G318" t="s">
        <v>691</v>
      </c>
      <c r="H318" t="s">
        <v>928</v>
      </c>
      <c r="I318" t="s">
        <v>1199</v>
      </c>
      <c r="J318" t="s">
        <v>1482</v>
      </c>
      <c r="M318" s="2" t="s">
        <v>1849</v>
      </c>
      <c r="O318" t="s">
        <v>1943</v>
      </c>
      <c r="Q318" t="s">
        <v>3</v>
      </c>
      <c r="R318" t="s">
        <v>1944</v>
      </c>
      <c r="T318">
        <v>0.25</v>
      </c>
      <c r="U318">
        <v>10</v>
      </c>
      <c r="W318">
        <v>931</v>
      </c>
      <c r="Y318" t="s">
        <v>1948</v>
      </c>
      <c r="Z318" t="s">
        <v>1949</v>
      </c>
      <c r="AD318" t="s">
        <v>2225</v>
      </c>
      <c r="AE318" s="3">
        <v>45790.466666666667</v>
      </c>
      <c r="AF318" t="s">
        <v>928</v>
      </c>
      <c r="AG318" t="s">
        <v>2578</v>
      </c>
      <c r="AH318" t="b">
        <v>0</v>
      </c>
      <c r="AI318">
        <v>6</v>
      </c>
      <c r="AJ318" t="b">
        <f t="shared" si="16"/>
        <v>1</v>
      </c>
      <c r="AK318" t="b">
        <f t="shared" si="17"/>
        <v>1</v>
      </c>
      <c r="AL318" t="b">
        <f t="shared" si="18"/>
        <v>1</v>
      </c>
      <c r="AM318" t="s">
        <v>2638</v>
      </c>
      <c r="AN318">
        <v>675035</v>
      </c>
      <c r="AO318">
        <v>-0.24779999999999999</v>
      </c>
      <c r="AP318" cm="1">
        <f t="array" ref="AP318">_xlfn.IFS(AL318, 3, AJ318, 2, AK318, 1, TRUE, 0)</f>
        <v>3</v>
      </c>
      <c r="AQ318">
        <f t="shared" si="19"/>
        <v>0.68949573050131752</v>
      </c>
      <c r="AR318">
        <f>_xlfn.LET(
  _xlpm.P,AN318, _xlpm.R,AO318, _xlpm.n,AI318, _xlpm.Q,AP318,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0.68949573050131752</v>
      </c>
      <c r="AS318" t="s">
        <v>2225</v>
      </c>
      <c r="AT318" t="s">
        <v>2639</v>
      </c>
      <c r="AU318" t="s">
        <v>2915</v>
      </c>
      <c r="AW318" t="s">
        <v>2</v>
      </c>
      <c r="AY318" t="s">
        <v>3</v>
      </c>
      <c r="BA318" t="s">
        <v>4</v>
      </c>
      <c r="BB318" t="s">
        <v>8</v>
      </c>
      <c r="BC318" t="s">
        <v>23</v>
      </c>
      <c r="BD318" t="s">
        <v>23</v>
      </c>
      <c r="BE318" t="s">
        <v>23</v>
      </c>
    </row>
    <row r="319" spans="1:57" x14ac:dyDescent="0.3">
      <c r="A319" t="s">
        <v>94</v>
      </c>
      <c r="B319" t="s">
        <v>517</v>
      </c>
      <c r="E319" t="s">
        <v>608</v>
      </c>
      <c r="G319" t="s">
        <v>694</v>
      </c>
      <c r="H319" t="s">
        <v>749</v>
      </c>
      <c r="I319" t="s">
        <v>1017</v>
      </c>
      <c r="J319" t="s">
        <v>1299</v>
      </c>
      <c r="M319" s="2" t="s">
        <v>1850</v>
      </c>
      <c r="O319" t="s">
        <v>1943</v>
      </c>
      <c r="Q319" t="s">
        <v>4</v>
      </c>
      <c r="R319" t="s">
        <v>1944</v>
      </c>
      <c r="T319">
        <v>0.25</v>
      </c>
      <c r="U319">
        <v>10</v>
      </c>
      <c r="W319">
        <v>205</v>
      </c>
      <c r="Y319" t="s">
        <v>1948</v>
      </c>
      <c r="Z319" t="s">
        <v>1949</v>
      </c>
      <c r="AD319" t="s">
        <v>2142</v>
      </c>
      <c r="AE319" s="3">
        <v>45141</v>
      </c>
      <c r="AF319" t="s">
        <v>749</v>
      </c>
      <c r="AG319" t="s">
        <v>2399</v>
      </c>
      <c r="AH319" t="b">
        <v>0</v>
      </c>
      <c r="AI319">
        <v>6</v>
      </c>
      <c r="AJ319" t="b">
        <f t="shared" si="16"/>
        <v>1</v>
      </c>
      <c r="AK319" t="b">
        <f t="shared" si="17"/>
        <v>1</v>
      </c>
      <c r="AL319" t="b">
        <f t="shared" si="18"/>
        <v>1</v>
      </c>
      <c r="AM319" t="s">
        <v>2638</v>
      </c>
      <c r="AN319">
        <v>8879366</v>
      </c>
      <c r="AO319">
        <v>-0.2485</v>
      </c>
      <c r="AP319" cm="1">
        <f t="array" ref="AP319">_xlfn.IFS(AL319, 3, AJ319, 2, AK319, 1, TRUE, 0)</f>
        <v>3</v>
      </c>
      <c r="AQ319">
        <f t="shared" si="19"/>
        <v>0.65465985631123558</v>
      </c>
      <c r="AR319">
        <f>_xlfn.LET(
  _xlpm.P,AN319, _xlpm.R,AO319, _xlpm.n,AI319, _xlpm.Q,AP319,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0.65465985631123558</v>
      </c>
      <c r="AS319" t="s">
        <v>2142</v>
      </c>
      <c r="AT319" t="s">
        <v>2639</v>
      </c>
      <c r="AU319" t="s">
        <v>2689</v>
      </c>
      <c r="AW319" t="s">
        <v>4</v>
      </c>
      <c r="AY319" t="s">
        <v>4</v>
      </c>
      <c r="BA319" t="s">
        <v>4</v>
      </c>
      <c r="BB319" t="s">
        <v>13</v>
      </c>
      <c r="BC319" t="s">
        <v>24</v>
      </c>
      <c r="BD319" t="s">
        <v>24</v>
      </c>
      <c r="BE319" t="s">
        <v>25</v>
      </c>
    </row>
    <row r="320" spans="1:57" x14ac:dyDescent="0.3">
      <c r="A320" t="s">
        <v>99</v>
      </c>
      <c r="B320" t="s">
        <v>518</v>
      </c>
      <c r="E320" t="s">
        <v>608</v>
      </c>
      <c r="G320" t="s">
        <v>698</v>
      </c>
      <c r="H320" t="s">
        <v>943</v>
      </c>
      <c r="I320" t="s">
        <v>1002</v>
      </c>
      <c r="J320" t="s">
        <v>1454</v>
      </c>
      <c r="M320" s="2" t="s">
        <v>1851</v>
      </c>
      <c r="O320" t="s">
        <v>1943</v>
      </c>
      <c r="Q320" t="s">
        <v>4</v>
      </c>
      <c r="R320" t="s">
        <v>1944</v>
      </c>
      <c r="T320">
        <v>0.25</v>
      </c>
      <c r="U320">
        <v>10</v>
      </c>
      <c r="W320">
        <v>532</v>
      </c>
      <c r="Y320" t="s">
        <v>1948</v>
      </c>
      <c r="Z320" t="s">
        <v>1949</v>
      </c>
      <c r="AD320" t="s">
        <v>2226</v>
      </c>
      <c r="AE320" s="3">
        <v>45764</v>
      </c>
      <c r="AF320" t="s">
        <v>2359</v>
      </c>
      <c r="AG320" t="s">
        <v>2593</v>
      </c>
      <c r="AH320" t="b">
        <v>0</v>
      </c>
      <c r="AI320">
        <v>11</v>
      </c>
      <c r="AJ320" t="b">
        <f t="shared" si="16"/>
        <v>1</v>
      </c>
      <c r="AK320" t="b">
        <f t="shared" si="17"/>
        <v>1</v>
      </c>
      <c r="AL320" t="b">
        <f t="shared" si="18"/>
        <v>0</v>
      </c>
      <c r="AM320" t="s">
        <v>2638</v>
      </c>
      <c r="AN320">
        <v>319182</v>
      </c>
      <c r="AO320">
        <v>-0.2492</v>
      </c>
      <c r="AP320" cm="1">
        <f t="array" ref="AP320">_xlfn.IFS(AL320, 3, AJ320, 2, AK320, 1, TRUE, 0)</f>
        <v>2</v>
      </c>
      <c r="AQ320">
        <f t="shared" si="19"/>
        <v>0.61948332689685603</v>
      </c>
      <c r="AR320">
        <f>_xlfn.LET(
  _xlpm.P,AN320, _xlpm.R,AO320, _xlpm.n,AI320, _xlpm.Q,AP320,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0.61948332689685603</v>
      </c>
      <c r="AS320" t="s">
        <v>2226</v>
      </c>
      <c r="AT320" t="s">
        <v>2639</v>
      </c>
      <c r="AU320" t="s">
        <v>2883</v>
      </c>
      <c r="AW320" t="s">
        <v>4</v>
      </c>
      <c r="AY320" t="s">
        <v>4</v>
      </c>
      <c r="BA320" t="s">
        <v>3</v>
      </c>
      <c r="BB320" t="s">
        <v>9</v>
      </c>
      <c r="BC320" t="s">
        <v>30</v>
      </c>
      <c r="BD320" t="s">
        <v>30</v>
      </c>
      <c r="BE320" t="s">
        <v>27</v>
      </c>
    </row>
    <row r="321" spans="1:57" x14ac:dyDescent="0.3">
      <c r="A321" t="s">
        <v>186</v>
      </c>
      <c r="B321" t="s">
        <v>519</v>
      </c>
      <c r="E321" t="s">
        <v>608</v>
      </c>
      <c r="G321" t="s">
        <v>699</v>
      </c>
      <c r="H321" t="s">
        <v>730</v>
      </c>
      <c r="I321" t="s">
        <v>1044</v>
      </c>
      <c r="J321" t="s">
        <v>1450</v>
      </c>
      <c r="M321" s="2" t="s">
        <v>1852</v>
      </c>
      <c r="O321" t="s">
        <v>1943</v>
      </c>
      <c r="Q321" t="s">
        <v>2</v>
      </c>
      <c r="R321" t="s">
        <v>1944</v>
      </c>
      <c r="T321">
        <v>0.25</v>
      </c>
      <c r="U321">
        <v>10</v>
      </c>
      <c r="W321">
        <v>61</v>
      </c>
      <c r="Y321" t="s">
        <v>1948</v>
      </c>
      <c r="Z321" t="s">
        <v>1949</v>
      </c>
      <c r="AD321" t="s">
        <v>2227</v>
      </c>
      <c r="AF321" t="s">
        <v>730</v>
      </c>
      <c r="AG321" t="s">
        <v>2380</v>
      </c>
      <c r="AH321" t="b">
        <v>0</v>
      </c>
      <c r="AI321">
        <v>7</v>
      </c>
      <c r="AJ321" t="b">
        <f t="shared" si="16"/>
        <v>1</v>
      </c>
      <c r="AK321" t="b">
        <f t="shared" si="17"/>
        <v>1</v>
      </c>
      <c r="AL321" t="b">
        <f t="shared" si="18"/>
        <v>0</v>
      </c>
      <c r="AM321" t="s">
        <v>2638</v>
      </c>
      <c r="AN321">
        <v>215392586</v>
      </c>
      <c r="AO321">
        <v>-0.24990000000000001</v>
      </c>
      <c r="AP321" cm="1">
        <f t="array" ref="AP321">_xlfn.IFS(AL321, 3, AJ321, 2, AK321, 1, TRUE, 0)</f>
        <v>2</v>
      </c>
      <c r="AQ321">
        <f t="shared" si="19"/>
        <v>0.50839664175050803</v>
      </c>
      <c r="AR321">
        <f>_xlfn.LET(
  _xlpm.P,AN321, _xlpm.R,AO321, _xlpm.n,AI321, _xlpm.Q,AP321,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0.50839664175050803</v>
      </c>
      <c r="AS321" t="s">
        <v>2227</v>
      </c>
      <c r="AT321" t="s">
        <v>2639</v>
      </c>
      <c r="AU321" t="s">
        <v>2916</v>
      </c>
      <c r="AW321" t="s">
        <v>2</v>
      </c>
      <c r="AY321" t="s">
        <v>2</v>
      </c>
      <c r="BA321" t="s">
        <v>4</v>
      </c>
      <c r="BB321" t="s">
        <v>10</v>
      </c>
      <c r="BC321" t="s">
        <v>26</v>
      </c>
      <c r="BD321" t="s">
        <v>25</v>
      </c>
      <c r="BE321" t="s">
        <v>26</v>
      </c>
    </row>
    <row r="322" spans="1:57" x14ac:dyDescent="0.3">
      <c r="A322" t="s">
        <v>165</v>
      </c>
      <c r="B322" t="s">
        <v>520</v>
      </c>
      <c r="E322" t="s">
        <v>608</v>
      </c>
      <c r="F322" t="s">
        <v>662</v>
      </c>
      <c r="G322" t="s">
        <v>700</v>
      </c>
      <c r="H322" t="s">
        <v>902</v>
      </c>
      <c r="I322" t="s">
        <v>1197</v>
      </c>
      <c r="J322" t="s">
        <v>1483</v>
      </c>
      <c r="M322" s="2" t="s">
        <v>1853</v>
      </c>
      <c r="O322" t="s">
        <v>1943</v>
      </c>
      <c r="Q322" t="s">
        <v>4</v>
      </c>
      <c r="R322" t="s">
        <v>1944</v>
      </c>
      <c r="T322">
        <v>0.25</v>
      </c>
      <c r="U322">
        <v>10</v>
      </c>
      <c r="W322">
        <v>593</v>
      </c>
      <c r="Y322" t="s">
        <v>1948</v>
      </c>
      <c r="Z322" t="s">
        <v>1949</v>
      </c>
      <c r="AD322" t="s">
        <v>2228</v>
      </c>
      <c r="AE322" s="3">
        <v>45806.390972222223</v>
      </c>
      <c r="AF322" t="s">
        <v>902</v>
      </c>
      <c r="AG322" t="s">
        <v>2552</v>
      </c>
      <c r="AH322" t="b">
        <v>0</v>
      </c>
      <c r="AI322">
        <v>8</v>
      </c>
      <c r="AJ322" t="b">
        <f t="shared" si="16"/>
        <v>1</v>
      </c>
      <c r="AK322" t="b">
        <f t="shared" si="17"/>
        <v>1</v>
      </c>
      <c r="AL322" t="b">
        <f t="shared" si="18"/>
        <v>0</v>
      </c>
      <c r="AM322" t="s">
        <v>2638</v>
      </c>
      <c r="AN322">
        <v>12411344</v>
      </c>
      <c r="AO322">
        <v>-0.25059999999999999</v>
      </c>
      <c r="AP322" cm="1">
        <f t="array" ref="AP322">_xlfn.IFS(AL322, 3, AJ322, 2, AK322, 1, TRUE, 0)</f>
        <v>2</v>
      </c>
      <c r="AQ322">
        <f t="shared" si="19"/>
        <v>0.54666444741352249</v>
      </c>
      <c r="AR322">
        <f>_xlfn.LET(
  _xlpm.P,AN322, _xlpm.R,AO322, _xlpm.n,AI322, _xlpm.Q,AP322,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0.54666444741352249</v>
      </c>
      <c r="AS322" t="s">
        <v>2228</v>
      </c>
      <c r="AT322" t="s">
        <v>2639</v>
      </c>
      <c r="AU322" t="s">
        <v>2917</v>
      </c>
      <c r="AW322" t="s">
        <v>4</v>
      </c>
      <c r="AY322" t="s">
        <v>3</v>
      </c>
      <c r="BA322" t="s">
        <v>4</v>
      </c>
      <c r="BB322" t="s">
        <v>9</v>
      </c>
      <c r="BC322" t="s">
        <v>27</v>
      </c>
      <c r="BD322" t="s">
        <v>27</v>
      </c>
      <c r="BE322" t="s">
        <v>29</v>
      </c>
    </row>
    <row r="323" spans="1:57" x14ac:dyDescent="0.3">
      <c r="A323" t="s">
        <v>179</v>
      </c>
      <c r="B323" t="s">
        <v>521</v>
      </c>
      <c r="E323" t="s">
        <v>608</v>
      </c>
      <c r="G323" t="s">
        <v>691</v>
      </c>
      <c r="H323" t="s">
        <v>927</v>
      </c>
      <c r="I323" t="s">
        <v>1211</v>
      </c>
      <c r="J323" t="s">
        <v>1484</v>
      </c>
      <c r="M323" s="2" t="s">
        <v>1854</v>
      </c>
      <c r="O323" t="s">
        <v>1943</v>
      </c>
      <c r="Q323" t="s">
        <v>4</v>
      </c>
      <c r="R323" t="s">
        <v>1944</v>
      </c>
      <c r="T323">
        <v>0.25</v>
      </c>
      <c r="U323">
        <v>10</v>
      </c>
      <c r="W323">
        <v>679</v>
      </c>
      <c r="Y323" t="s">
        <v>1948</v>
      </c>
      <c r="Z323" t="s">
        <v>1949</v>
      </c>
      <c r="AD323" t="s">
        <v>2185</v>
      </c>
      <c r="AE323" s="3">
        <v>45695.428472222222</v>
      </c>
      <c r="AF323" t="s">
        <v>927</v>
      </c>
      <c r="AG323" t="s">
        <v>2577</v>
      </c>
      <c r="AH323" t="b">
        <v>0</v>
      </c>
      <c r="AI323">
        <v>9</v>
      </c>
      <c r="AJ323" t="b">
        <f t="shared" ref="AJ323:AJ386" si="20">OR(
  ISNUMBER(SEARCH("Artea",_xlfn.TEXTJOIN(" ",,_xlfn.TAKE(_xlfn.TEXTSPLIT(AD323," "),100)))),
  ISNUMBER(SEARCH("Šiaul",_xlfn.TEXTJOIN(" ",,_xlfn.TAKE(_xlfn.TEXTSPLIT(AD323," "),100))))
)</f>
        <v>1</v>
      </c>
      <c r="AK323" t="b">
        <f t="shared" ref="AK323:AK386" si="21">OR(
  ISNUMBER(SEARCH("Artea",_xlfn.TEXTJOIN(" ",,_xlfn.TAKE(_xlfn.TEXTSPLIT(AD323," "),200)))),
  ISNUMBER(SEARCH("Šiaul",_xlfn.TEXTJOIN(" ",,_xlfn.TAKE(_xlfn.TEXTSPLIT(AD323," "),200))))
)</f>
        <v>1</v>
      </c>
      <c r="AL323" t="b">
        <f t="shared" ref="AL323:AL386" si="22">OR(ISNUMBER(SEARCH("Artea",AF323)),ISNUMBER(SEARCH("Šiaul",AF323)))</f>
        <v>1</v>
      </c>
      <c r="AM323" t="s">
        <v>2638</v>
      </c>
      <c r="AN323">
        <v>675035</v>
      </c>
      <c r="AO323">
        <v>-0.25119999999999998</v>
      </c>
      <c r="AP323" cm="1">
        <f t="array" ref="AP323">_xlfn.IFS(AL323, 3, AJ323, 2, AK323, 1, TRUE, 0)</f>
        <v>3</v>
      </c>
      <c r="AQ323">
        <f t="shared" ref="AQ323:AQ331" si="23">AR323</f>
        <v>0.71995269175032583</v>
      </c>
      <c r="AR323">
        <f>_xlfn.LET(
  _xlpm.P,AN323, _xlpm.R,AO323, _xlpm.n,AI323, _xlpm.Q,AP323,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0.71995269175032583</v>
      </c>
      <c r="AS323" t="s">
        <v>2185</v>
      </c>
      <c r="AT323" t="s">
        <v>2639</v>
      </c>
      <c r="AU323" t="s">
        <v>2885</v>
      </c>
      <c r="AW323" t="s">
        <v>4</v>
      </c>
      <c r="AY323" t="s">
        <v>4</v>
      </c>
      <c r="BA323" t="s">
        <v>4</v>
      </c>
      <c r="BB323" t="s">
        <v>8</v>
      </c>
      <c r="BC323" t="s">
        <v>28</v>
      </c>
      <c r="BD323" t="s">
        <v>23</v>
      </c>
      <c r="BE323" t="s">
        <v>31</v>
      </c>
    </row>
    <row r="324" spans="1:57" x14ac:dyDescent="0.3">
      <c r="A324" t="s">
        <v>108</v>
      </c>
      <c r="B324" t="s">
        <v>522</v>
      </c>
      <c r="E324" t="s">
        <v>608</v>
      </c>
      <c r="G324" t="s">
        <v>692</v>
      </c>
      <c r="H324" t="s">
        <v>944</v>
      </c>
      <c r="I324" t="s">
        <v>1209</v>
      </c>
      <c r="J324" t="s">
        <v>1465</v>
      </c>
      <c r="M324" s="2" t="s">
        <v>1855</v>
      </c>
      <c r="O324" t="s">
        <v>1943</v>
      </c>
      <c r="Q324" t="s">
        <v>3</v>
      </c>
      <c r="R324" t="s">
        <v>1944</v>
      </c>
      <c r="T324">
        <v>0.25</v>
      </c>
      <c r="U324">
        <v>10</v>
      </c>
      <c r="W324">
        <v>57</v>
      </c>
      <c r="Y324" t="s">
        <v>1948</v>
      </c>
      <c r="Z324" t="s">
        <v>1949</v>
      </c>
      <c r="AD324" t="s">
        <v>2229</v>
      </c>
      <c r="AF324" t="s">
        <v>2360</v>
      </c>
      <c r="AG324" t="s">
        <v>2594</v>
      </c>
      <c r="AH324" t="b">
        <v>0</v>
      </c>
      <c r="AI324">
        <v>1</v>
      </c>
      <c r="AJ324" t="b">
        <f t="shared" si="20"/>
        <v>1</v>
      </c>
      <c r="AK324" t="b">
        <f t="shared" si="21"/>
        <v>1</v>
      </c>
      <c r="AL324" t="b">
        <f t="shared" si="22"/>
        <v>0</v>
      </c>
      <c r="AM324" t="s">
        <v>2638</v>
      </c>
      <c r="AN324">
        <v>215392586</v>
      </c>
      <c r="AO324">
        <v>-0.25190000000000001</v>
      </c>
      <c r="AP324" cm="1">
        <f t="array" ref="AP324">_xlfn.IFS(AL324, 3, AJ324, 2, AK324, 1, TRUE, 0)</f>
        <v>2</v>
      </c>
      <c r="AQ324">
        <f t="shared" si="23"/>
        <v>0.36575000000000002</v>
      </c>
      <c r="AR324">
        <f>_xlfn.LET(
  _xlpm.P,AN324, _xlpm.R,AO324, _xlpm.n,AI324, _xlpm.Q,AP324,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0.36575000000000002</v>
      </c>
      <c r="AS324" t="s">
        <v>2229</v>
      </c>
      <c r="AT324" t="s">
        <v>2639</v>
      </c>
      <c r="AU324" t="s">
        <v>2918</v>
      </c>
      <c r="AW324" t="s">
        <v>4</v>
      </c>
      <c r="AY324" t="s">
        <v>2</v>
      </c>
      <c r="BA324" t="s">
        <v>4</v>
      </c>
      <c r="BB324" t="s">
        <v>9</v>
      </c>
      <c r="BC324" t="s">
        <v>27</v>
      </c>
      <c r="BD324" t="s">
        <v>25</v>
      </c>
      <c r="BE324" t="s">
        <v>27</v>
      </c>
    </row>
    <row r="325" spans="1:57" x14ac:dyDescent="0.3">
      <c r="A325" t="s">
        <v>108</v>
      </c>
      <c r="B325" t="s">
        <v>523</v>
      </c>
      <c r="E325" t="s">
        <v>608</v>
      </c>
      <c r="G325" t="s">
        <v>695</v>
      </c>
      <c r="H325" t="s">
        <v>944</v>
      </c>
      <c r="I325" t="s">
        <v>1209</v>
      </c>
      <c r="J325" t="s">
        <v>1485</v>
      </c>
      <c r="M325" s="2" t="s">
        <v>1856</v>
      </c>
      <c r="O325" t="s">
        <v>1943</v>
      </c>
      <c r="Q325" t="s">
        <v>4</v>
      </c>
      <c r="R325" t="s">
        <v>1944</v>
      </c>
      <c r="T325">
        <v>0.25</v>
      </c>
      <c r="U325">
        <v>10</v>
      </c>
      <c r="W325">
        <v>428</v>
      </c>
      <c r="Y325" t="s">
        <v>1948</v>
      </c>
      <c r="Z325" t="s">
        <v>1949</v>
      </c>
      <c r="AD325" t="s">
        <v>2230</v>
      </c>
      <c r="AE325" s="3">
        <v>45701.538182870368</v>
      </c>
      <c r="AF325" t="s">
        <v>2360</v>
      </c>
      <c r="AG325" t="s">
        <v>2594</v>
      </c>
      <c r="AH325" t="b">
        <v>0</v>
      </c>
      <c r="AI325">
        <v>13</v>
      </c>
      <c r="AJ325" t="b">
        <f t="shared" si="20"/>
        <v>1</v>
      </c>
      <c r="AK325" t="b">
        <f t="shared" si="21"/>
        <v>1</v>
      </c>
      <c r="AL325" t="b">
        <f t="shared" si="22"/>
        <v>0</v>
      </c>
      <c r="AM325" t="s">
        <v>2638</v>
      </c>
      <c r="AN325">
        <v>12915380</v>
      </c>
      <c r="AO325">
        <v>-0.25259999999999999</v>
      </c>
      <c r="AP325" cm="1">
        <f t="array" ref="AP325">_xlfn.IFS(AL325, 3, AJ325, 2, AK325, 1, TRUE, 0)</f>
        <v>2</v>
      </c>
      <c r="AQ325">
        <f t="shared" si="23"/>
        <v>0.58219533739335028</v>
      </c>
      <c r="AR325">
        <f>_xlfn.LET(
  _xlpm.P,AN325, _xlpm.R,AO325, _xlpm.n,AI325, _xlpm.Q,AP325,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0.58219533739335028</v>
      </c>
      <c r="AS325" t="s">
        <v>2230</v>
      </c>
      <c r="AT325" t="s">
        <v>2639</v>
      </c>
      <c r="AU325" t="s">
        <v>2919</v>
      </c>
      <c r="AW325" t="s">
        <v>2</v>
      </c>
      <c r="AY325" t="s">
        <v>3</v>
      </c>
      <c r="BA325" t="s">
        <v>4</v>
      </c>
      <c r="BB325" t="s">
        <v>9</v>
      </c>
      <c r="BC325" t="s">
        <v>27</v>
      </c>
      <c r="BD325" t="s">
        <v>27</v>
      </c>
      <c r="BE325" t="s">
        <v>29</v>
      </c>
    </row>
    <row r="326" spans="1:57" x14ac:dyDescent="0.3">
      <c r="A326" t="s">
        <v>123</v>
      </c>
      <c r="B326" t="s">
        <v>269</v>
      </c>
      <c r="E326" t="s">
        <v>608</v>
      </c>
      <c r="G326" t="s">
        <v>691</v>
      </c>
      <c r="H326" t="s">
        <v>924</v>
      </c>
      <c r="I326" t="s">
        <v>1225</v>
      </c>
      <c r="J326" t="s">
        <v>1464</v>
      </c>
      <c r="M326" s="2" t="s">
        <v>1857</v>
      </c>
      <c r="O326" t="s">
        <v>1943</v>
      </c>
      <c r="Q326" t="s">
        <v>4</v>
      </c>
      <c r="R326" t="s">
        <v>1944</v>
      </c>
      <c r="T326">
        <v>0.25</v>
      </c>
      <c r="U326">
        <v>10</v>
      </c>
      <c r="W326">
        <v>333</v>
      </c>
      <c r="Y326" t="s">
        <v>1948</v>
      </c>
      <c r="Z326" t="s">
        <v>1949</v>
      </c>
      <c r="AD326" t="s">
        <v>2180</v>
      </c>
      <c r="AE326" s="3">
        <v>45862.472916666673</v>
      </c>
      <c r="AF326" t="s">
        <v>924</v>
      </c>
      <c r="AG326" t="s">
        <v>2574</v>
      </c>
      <c r="AH326" t="b">
        <v>0</v>
      </c>
      <c r="AI326">
        <v>13</v>
      </c>
      <c r="AJ326" t="b">
        <f t="shared" si="20"/>
        <v>1</v>
      </c>
      <c r="AK326" t="b">
        <f t="shared" si="21"/>
        <v>1</v>
      </c>
      <c r="AL326" t="b">
        <f t="shared" si="22"/>
        <v>1</v>
      </c>
      <c r="AM326" t="s">
        <v>2638</v>
      </c>
      <c r="AN326">
        <v>675035</v>
      </c>
      <c r="AO326">
        <v>-0.25319999999999998</v>
      </c>
      <c r="AP326" cm="1">
        <f t="array" ref="AP326">_xlfn.IFS(AL326, 3, AJ326, 2, AK326, 1, TRUE, 0)</f>
        <v>3</v>
      </c>
      <c r="AQ326">
        <f t="shared" si="23"/>
        <v>0.74736637505289971</v>
      </c>
      <c r="AR326">
        <f>_xlfn.LET(
  _xlpm.P,AN326, _xlpm.R,AO326, _xlpm.n,AI326, _xlpm.Q,AP326,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0.74736637505289971</v>
      </c>
      <c r="AS326" t="s">
        <v>2180</v>
      </c>
      <c r="AT326" t="s">
        <v>2639</v>
      </c>
      <c r="AU326" t="s">
        <v>2880</v>
      </c>
      <c r="AW326" t="s">
        <v>4</v>
      </c>
      <c r="AY326" t="s">
        <v>4</v>
      </c>
      <c r="BA326" t="s">
        <v>4</v>
      </c>
      <c r="BB326" t="s">
        <v>15</v>
      </c>
      <c r="BC326" t="s">
        <v>25</v>
      </c>
      <c r="BD326" t="s">
        <v>23</v>
      </c>
      <c r="BE326" t="s">
        <v>25</v>
      </c>
    </row>
    <row r="327" spans="1:57" x14ac:dyDescent="0.3">
      <c r="A327" t="s">
        <v>187</v>
      </c>
      <c r="B327" t="s">
        <v>524</v>
      </c>
      <c r="E327" t="s">
        <v>608</v>
      </c>
      <c r="F327" t="s">
        <v>663</v>
      </c>
      <c r="G327" t="s">
        <v>701</v>
      </c>
      <c r="H327" t="s">
        <v>945</v>
      </c>
      <c r="I327" t="s">
        <v>1226</v>
      </c>
      <c r="J327" t="s">
        <v>1486</v>
      </c>
      <c r="M327" s="2" t="s">
        <v>1858</v>
      </c>
      <c r="O327" t="s">
        <v>1943</v>
      </c>
      <c r="Q327" t="s">
        <v>4</v>
      </c>
      <c r="R327" t="s">
        <v>1944</v>
      </c>
      <c r="T327">
        <v>0.25</v>
      </c>
      <c r="U327">
        <v>10</v>
      </c>
      <c r="W327">
        <v>61</v>
      </c>
      <c r="Y327" t="s">
        <v>1948</v>
      </c>
      <c r="Z327" t="s">
        <v>1949</v>
      </c>
      <c r="AD327" t="s">
        <v>2231</v>
      </c>
      <c r="AE327" s="3">
        <v>45863.471817129634</v>
      </c>
      <c r="AF327" t="s">
        <v>945</v>
      </c>
      <c r="AG327" t="s">
        <v>2595</v>
      </c>
      <c r="AH327" t="b">
        <v>0</v>
      </c>
      <c r="AI327">
        <v>7</v>
      </c>
      <c r="AJ327" t="b">
        <f t="shared" si="20"/>
        <v>1</v>
      </c>
      <c r="AK327" t="b">
        <f t="shared" si="21"/>
        <v>1</v>
      </c>
      <c r="AL327" t="b">
        <f t="shared" si="22"/>
        <v>0</v>
      </c>
      <c r="AM327" t="s">
        <v>2638</v>
      </c>
      <c r="AN327">
        <v>10591323</v>
      </c>
      <c r="AO327">
        <v>-0.25390000000000001</v>
      </c>
      <c r="AP327" cm="1">
        <f t="array" ref="AP327">_xlfn.IFS(AL327, 3, AJ327, 2, AK327, 1, TRUE, 0)</f>
        <v>2</v>
      </c>
      <c r="AQ327">
        <f t="shared" si="23"/>
        <v>0.53963617837062872</v>
      </c>
      <c r="AR327">
        <f>_xlfn.LET(
  _xlpm.P,AN327, _xlpm.R,AO327, _xlpm.n,AI327, _xlpm.Q,AP327,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0.53963617837062872</v>
      </c>
      <c r="AS327" t="s">
        <v>2231</v>
      </c>
      <c r="AT327" t="s">
        <v>2639</v>
      </c>
      <c r="AU327" t="s">
        <v>2920</v>
      </c>
      <c r="AW327" t="s">
        <v>4</v>
      </c>
      <c r="AY327" t="s">
        <v>4</v>
      </c>
      <c r="BA327" t="s">
        <v>4</v>
      </c>
      <c r="BB327" t="s">
        <v>14</v>
      </c>
      <c r="BC327" t="s">
        <v>25</v>
      </c>
      <c r="BD327" t="s">
        <v>26</v>
      </c>
      <c r="BE327" t="s">
        <v>24</v>
      </c>
    </row>
    <row r="328" spans="1:57" x14ac:dyDescent="0.3">
      <c r="A328" t="s">
        <v>187</v>
      </c>
      <c r="B328" t="s">
        <v>525</v>
      </c>
      <c r="E328" t="s">
        <v>608</v>
      </c>
      <c r="G328" t="s">
        <v>692</v>
      </c>
      <c r="H328" t="s">
        <v>924</v>
      </c>
      <c r="I328" t="s">
        <v>1208</v>
      </c>
      <c r="J328" t="s">
        <v>1487</v>
      </c>
      <c r="M328" s="2" t="s">
        <v>1859</v>
      </c>
      <c r="O328" t="s">
        <v>1943</v>
      </c>
      <c r="Q328" t="s">
        <v>4</v>
      </c>
      <c r="R328" t="s">
        <v>1944</v>
      </c>
      <c r="T328">
        <v>0.25</v>
      </c>
      <c r="U328">
        <v>10</v>
      </c>
      <c r="W328">
        <v>67</v>
      </c>
      <c r="Y328" t="s">
        <v>1948</v>
      </c>
      <c r="Z328" t="s">
        <v>1949</v>
      </c>
      <c r="AD328" t="s">
        <v>2232</v>
      </c>
      <c r="AF328" t="s">
        <v>924</v>
      </c>
      <c r="AG328" t="s">
        <v>2574</v>
      </c>
      <c r="AH328" t="b">
        <v>0</v>
      </c>
      <c r="AI328">
        <v>8</v>
      </c>
      <c r="AJ328" t="b">
        <f t="shared" si="20"/>
        <v>1</v>
      </c>
      <c r="AK328" t="b">
        <f t="shared" si="21"/>
        <v>1</v>
      </c>
      <c r="AL328" t="b">
        <f t="shared" si="22"/>
        <v>1</v>
      </c>
      <c r="AM328" t="s">
        <v>2638</v>
      </c>
      <c r="AN328">
        <v>215392586</v>
      </c>
      <c r="AO328">
        <v>-0.25459999999999999</v>
      </c>
      <c r="AP328" cm="1">
        <f t="array" ref="AP328">_xlfn.IFS(AL328, 3, AJ328, 2, AK328, 1, TRUE, 0)</f>
        <v>3</v>
      </c>
      <c r="AQ328">
        <f t="shared" si="23"/>
        <v>0.64411551608711037</v>
      </c>
      <c r="AR328">
        <f>_xlfn.LET(
  _xlpm.P,AN328, _xlpm.R,AO328, _xlpm.n,AI328, _xlpm.Q,AP328,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0.64411551608711037</v>
      </c>
      <c r="AS328" t="s">
        <v>2232</v>
      </c>
      <c r="AT328" t="s">
        <v>2639</v>
      </c>
      <c r="AU328" t="s">
        <v>2921</v>
      </c>
      <c r="AW328" t="s">
        <v>4</v>
      </c>
      <c r="AY328" t="s">
        <v>4</v>
      </c>
      <c r="BA328" t="s">
        <v>4</v>
      </c>
      <c r="BB328" t="s">
        <v>15</v>
      </c>
      <c r="BC328" t="s">
        <v>25</v>
      </c>
      <c r="BD328" t="s">
        <v>23</v>
      </c>
      <c r="BE328" t="s">
        <v>25</v>
      </c>
    </row>
    <row r="329" spans="1:57" x14ac:dyDescent="0.3">
      <c r="A329" t="s">
        <v>108</v>
      </c>
      <c r="B329" t="s">
        <v>526</v>
      </c>
      <c r="E329" t="s">
        <v>608</v>
      </c>
      <c r="G329" t="s">
        <v>691</v>
      </c>
      <c r="H329" t="s">
        <v>936</v>
      </c>
      <c r="I329" t="s">
        <v>1209</v>
      </c>
      <c r="J329" t="s">
        <v>1485</v>
      </c>
      <c r="M329" s="2" t="s">
        <v>1860</v>
      </c>
      <c r="O329" t="s">
        <v>1943</v>
      </c>
      <c r="Q329" t="s">
        <v>4</v>
      </c>
      <c r="R329" t="s">
        <v>1944</v>
      </c>
      <c r="T329">
        <v>0.25</v>
      </c>
      <c r="U329">
        <v>10</v>
      </c>
      <c r="W329">
        <v>453</v>
      </c>
      <c r="Y329" t="s">
        <v>1948</v>
      </c>
      <c r="Z329" t="s">
        <v>1949</v>
      </c>
      <c r="AD329" t="s">
        <v>2230</v>
      </c>
      <c r="AE329" s="3">
        <v>45701.458333333343</v>
      </c>
      <c r="AF329" t="s">
        <v>936</v>
      </c>
      <c r="AG329" t="s">
        <v>2586</v>
      </c>
      <c r="AH329" t="b">
        <v>0</v>
      </c>
      <c r="AI329">
        <v>1</v>
      </c>
      <c r="AJ329" t="b">
        <f t="shared" si="20"/>
        <v>1</v>
      </c>
      <c r="AK329" t="b">
        <f t="shared" si="21"/>
        <v>1</v>
      </c>
      <c r="AL329" t="b">
        <f t="shared" si="22"/>
        <v>0</v>
      </c>
      <c r="AM329" t="s">
        <v>2638</v>
      </c>
      <c r="AN329">
        <v>675035</v>
      </c>
      <c r="AO329">
        <v>-0.25519999999999998</v>
      </c>
      <c r="AP329" cm="1">
        <f t="array" ref="AP329">_xlfn.IFS(AL329, 3, AJ329, 2, AK329, 1, TRUE, 0)</f>
        <v>2</v>
      </c>
      <c r="AQ329">
        <f t="shared" si="23"/>
        <v>0.43421816878397934</v>
      </c>
      <c r="AR329">
        <f>_xlfn.LET(
  _xlpm.P,AN329, _xlpm.R,AO329, _xlpm.n,AI329, _xlpm.Q,AP329,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0.43421816878397934</v>
      </c>
      <c r="AS329" t="s">
        <v>2230</v>
      </c>
      <c r="AT329" t="s">
        <v>2639</v>
      </c>
      <c r="AU329" t="s">
        <v>2922</v>
      </c>
      <c r="AW329" t="s">
        <v>4</v>
      </c>
      <c r="AY329" t="s">
        <v>2</v>
      </c>
      <c r="BA329" t="s">
        <v>3</v>
      </c>
      <c r="BB329" t="s">
        <v>9</v>
      </c>
      <c r="BC329" t="s">
        <v>29</v>
      </c>
      <c r="BD329" t="s">
        <v>27</v>
      </c>
      <c r="BE329" t="s">
        <v>27</v>
      </c>
    </row>
    <row r="330" spans="1:57" x14ac:dyDescent="0.3">
      <c r="A330" t="s">
        <v>187</v>
      </c>
      <c r="B330" t="s">
        <v>527</v>
      </c>
      <c r="E330" t="s">
        <v>608</v>
      </c>
      <c r="F330" t="s">
        <v>660</v>
      </c>
      <c r="G330" t="s">
        <v>697</v>
      </c>
      <c r="H330" t="s">
        <v>924</v>
      </c>
      <c r="I330" t="s">
        <v>1227</v>
      </c>
      <c r="J330" t="s">
        <v>1488</v>
      </c>
      <c r="M330" s="2" t="s">
        <v>1861</v>
      </c>
      <c r="O330" t="s">
        <v>1943</v>
      </c>
      <c r="Q330" t="s">
        <v>4</v>
      </c>
      <c r="R330" t="s">
        <v>1944</v>
      </c>
      <c r="T330">
        <v>0.25</v>
      </c>
      <c r="U330">
        <v>10</v>
      </c>
      <c r="W330">
        <v>339</v>
      </c>
      <c r="Y330" t="s">
        <v>1948</v>
      </c>
      <c r="Z330" t="s">
        <v>1949</v>
      </c>
      <c r="AD330" t="s">
        <v>2233</v>
      </c>
      <c r="AE330" s="3">
        <v>45863.148506944453</v>
      </c>
      <c r="AF330" t="s">
        <v>924</v>
      </c>
      <c r="AG330" t="s">
        <v>2574</v>
      </c>
      <c r="AH330" t="b">
        <v>0</v>
      </c>
      <c r="AI330">
        <v>2</v>
      </c>
      <c r="AJ330" t="b">
        <f t="shared" si="20"/>
        <v>1</v>
      </c>
      <c r="AK330" t="b">
        <f t="shared" si="21"/>
        <v>1</v>
      </c>
      <c r="AL330" t="b">
        <f t="shared" si="22"/>
        <v>1</v>
      </c>
      <c r="AM330" t="s">
        <v>2638</v>
      </c>
      <c r="AN330">
        <v>12915380</v>
      </c>
      <c r="AO330">
        <v>-0.25590000000000002</v>
      </c>
      <c r="AP330" cm="1">
        <f t="array" ref="AP330">_xlfn.IFS(AL330, 3, AJ330, 2, AK330, 1, TRUE, 0)</f>
        <v>3</v>
      </c>
      <c r="AQ330">
        <f t="shared" si="23"/>
        <v>0.57024589289705629</v>
      </c>
      <c r="AR330">
        <f>_xlfn.LET(
  _xlpm.P,AN330, _xlpm.R,AO330, _xlpm.n,AI330, _xlpm.Q,AP330,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0.57024589289705629</v>
      </c>
      <c r="AS330" t="s">
        <v>2233</v>
      </c>
      <c r="AT330" t="s">
        <v>2639</v>
      </c>
      <c r="AU330" t="s">
        <v>2923</v>
      </c>
      <c r="AW330" t="s">
        <v>4</v>
      </c>
      <c r="AY330" t="s">
        <v>4</v>
      </c>
      <c r="BA330" t="s">
        <v>4</v>
      </c>
      <c r="BB330" t="s">
        <v>15</v>
      </c>
      <c r="BC330" t="s">
        <v>25</v>
      </c>
      <c r="BD330" t="s">
        <v>23</v>
      </c>
      <c r="BE330" t="s">
        <v>25</v>
      </c>
    </row>
    <row r="331" spans="1:57" x14ac:dyDescent="0.3">
      <c r="A331" t="s">
        <v>179</v>
      </c>
      <c r="B331" t="s">
        <v>528</v>
      </c>
      <c r="E331" t="s">
        <v>608</v>
      </c>
      <c r="G331" t="s">
        <v>692</v>
      </c>
      <c r="H331" t="s">
        <v>946</v>
      </c>
      <c r="I331" t="s">
        <v>1211</v>
      </c>
      <c r="J331" t="s">
        <v>1468</v>
      </c>
      <c r="M331" s="2" t="s">
        <v>1862</v>
      </c>
      <c r="O331" t="s">
        <v>1943</v>
      </c>
      <c r="Q331" t="s">
        <v>4</v>
      </c>
      <c r="R331" t="s">
        <v>1944</v>
      </c>
      <c r="T331">
        <v>0.25</v>
      </c>
      <c r="U331">
        <v>10</v>
      </c>
      <c r="W331">
        <v>57</v>
      </c>
      <c r="Y331" t="s">
        <v>1948</v>
      </c>
      <c r="Z331" t="s">
        <v>1949</v>
      </c>
      <c r="AD331" t="s">
        <v>2234</v>
      </c>
      <c r="AF331" t="s">
        <v>946</v>
      </c>
      <c r="AG331" t="s">
        <v>2596</v>
      </c>
      <c r="AH331" t="b">
        <v>0</v>
      </c>
      <c r="AI331">
        <v>6</v>
      </c>
      <c r="AJ331" t="b">
        <f t="shared" si="20"/>
        <v>1</v>
      </c>
      <c r="AK331" t="b">
        <f t="shared" si="21"/>
        <v>1</v>
      </c>
      <c r="AL331" t="b">
        <f t="shared" si="22"/>
        <v>1</v>
      </c>
      <c r="AM331" t="s">
        <v>2638</v>
      </c>
      <c r="AN331">
        <v>215392586</v>
      </c>
      <c r="AO331">
        <v>-0.25650000000000001</v>
      </c>
      <c r="AP331" cm="1">
        <f t="array" ref="AP331">_xlfn.IFS(AL331, 3, AJ331, 2, AK331, 1, TRUE, 0)</f>
        <v>3</v>
      </c>
      <c r="AQ331">
        <f t="shared" si="23"/>
        <v>0.62333525402503054</v>
      </c>
      <c r="AR331">
        <f>_xlfn.LET(
  _xlpm.P,AN331, _xlpm.R,AO331, _xlpm.n,AI331, _xlpm.Q,AP331,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0.62333525402503054</v>
      </c>
      <c r="AS331" t="s">
        <v>2234</v>
      </c>
      <c r="AT331" t="s">
        <v>2639</v>
      </c>
      <c r="AU331" t="s">
        <v>2924</v>
      </c>
      <c r="AW331" t="s">
        <v>4</v>
      </c>
      <c r="AY331" t="s">
        <v>4</v>
      </c>
      <c r="BA331" t="s">
        <v>4</v>
      </c>
      <c r="BB331" t="s">
        <v>8</v>
      </c>
      <c r="BC331" t="s">
        <v>27</v>
      </c>
      <c r="BD331" t="s">
        <v>27</v>
      </c>
      <c r="BE331" t="s">
        <v>28</v>
      </c>
    </row>
    <row r="332" spans="1:57" x14ac:dyDescent="0.3">
      <c r="A332" t="s">
        <v>188</v>
      </c>
      <c r="B332" t="s">
        <v>529</v>
      </c>
      <c r="E332" t="s">
        <v>608</v>
      </c>
      <c r="G332" t="s">
        <v>692</v>
      </c>
      <c r="H332" t="s">
        <v>947</v>
      </c>
      <c r="I332" t="s">
        <v>1026</v>
      </c>
      <c r="J332" t="s">
        <v>1489</v>
      </c>
      <c r="M332" s="2" t="s">
        <v>1863</v>
      </c>
      <c r="O332" t="s">
        <v>1943</v>
      </c>
      <c r="Q332" t="s">
        <v>3</v>
      </c>
      <c r="R332" t="s">
        <v>1944</v>
      </c>
      <c r="T332">
        <v>0.25</v>
      </c>
      <c r="U332">
        <v>10</v>
      </c>
      <c r="W332">
        <v>69</v>
      </c>
      <c r="Y332" t="s">
        <v>1948</v>
      </c>
      <c r="Z332" t="s">
        <v>1949</v>
      </c>
      <c r="AD332" t="s">
        <v>2235</v>
      </c>
      <c r="AF332" t="s">
        <v>947</v>
      </c>
      <c r="AG332" t="s">
        <v>2597</v>
      </c>
      <c r="AH332" t="b">
        <v>0</v>
      </c>
      <c r="AJ332" t="b">
        <f t="shared" si="20"/>
        <v>1</v>
      </c>
      <c r="AK332" t="b">
        <f t="shared" si="21"/>
        <v>1</v>
      </c>
      <c r="AL332" t="b">
        <f t="shared" si="22"/>
        <v>1</v>
      </c>
      <c r="AM332" t="s">
        <v>2638</v>
      </c>
      <c r="AN332">
        <v>215392586</v>
      </c>
      <c r="AO332">
        <v>-0.25719999999999998</v>
      </c>
      <c r="AP332" cm="1">
        <f t="array" ref="AP332">_xlfn.IFS(AL332, 3, AJ332, 2, AK332, 1, TRUE, 0)</f>
        <v>3</v>
      </c>
      <c r="AR332">
        <f>_xlfn.LET(
  _xlpm.P,AN332, _xlpm.R,AO332, _xlpm.n,AI332, _xlpm.Q,AP332,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0.49176923076923074</v>
      </c>
      <c r="AS332" t="s">
        <v>2235</v>
      </c>
      <c r="AT332" t="s">
        <v>2639</v>
      </c>
      <c r="AU332" t="s">
        <v>2925</v>
      </c>
      <c r="AW332" t="s">
        <v>2</v>
      </c>
      <c r="AY332" t="s">
        <v>4</v>
      </c>
      <c r="BA332" t="s">
        <v>3</v>
      </c>
      <c r="BB332" t="s">
        <v>10</v>
      </c>
      <c r="BC332" t="s">
        <v>26</v>
      </c>
      <c r="BD332" t="s">
        <v>24</v>
      </c>
      <c r="BE332" t="s">
        <v>26</v>
      </c>
    </row>
    <row r="333" spans="1:57" x14ac:dyDescent="0.3">
      <c r="A333" t="s">
        <v>103</v>
      </c>
      <c r="B333" t="s">
        <v>530</v>
      </c>
      <c r="E333" t="s">
        <v>608</v>
      </c>
      <c r="F333" t="s">
        <v>664</v>
      </c>
      <c r="G333" t="s">
        <v>694</v>
      </c>
      <c r="H333" t="s">
        <v>893</v>
      </c>
      <c r="I333" t="s">
        <v>1191</v>
      </c>
      <c r="J333" t="s">
        <v>1418</v>
      </c>
      <c r="M333" s="2" t="s">
        <v>1864</v>
      </c>
      <c r="O333" t="s">
        <v>1943</v>
      </c>
      <c r="Q333" t="s">
        <v>3</v>
      </c>
      <c r="R333" t="s">
        <v>1944</v>
      </c>
      <c r="T333">
        <v>0.25</v>
      </c>
      <c r="U333">
        <v>10</v>
      </c>
      <c r="W333">
        <v>476</v>
      </c>
      <c r="Y333" t="s">
        <v>1948</v>
      </c>
      <c r="Z333" t="s">
        <v>1949</v>
      </c>
      <c r="AD333" t="s">
        <v>2141</v>
      </c>
      <c r="AE333" s="3">
        <v>45786.461111111108</v>
      </c>
      <c r="AF333" t="s">
        <v>893</v>
      </c>
      <c r="AG333" t="s">
        <v>2543</v>
      </c>
      <c r="AH333" t="b">
        <v>0</v>
      </c>
      <c r="AJ333" t="b">
        <f t="shared" si="20"/>
        <v>1</v>
      </c>
      <c r="AK333" t="b">
        <f t="shared" si="21"/>
        <v>1</v>
      </c>
      <c r="AL333" t="b">
        <f t="shared" si="22"/>
        <v>0</v>
      </c>
      <c r="AM333" t="s">
        <v>2638</v>
      </c>
      <c r="AN333">
        <v>8879366</v>
      </c>
      <c r="AO333">
        <v>-0.25790000000000002</v>
      </c>
      <c r="AP333" cm="1">
        <f t="array" ref="AP333">_xlfn.IFS(AL333, 3, AJ333, 2, AK333, 1, TRUE, 0)</f>
        <v>2</v>
      </c>
      <c r="AR333">
        <f>_xlfn.LET(
  _xlpm.P,AN333, _xlpm.R,AO333, _xlpm.n,AI333, _xlpm.Q,AP333,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0.39976690997851272</v>
      </c>
      <c r="AS333" t="s">
        <v>2141</v>
      </c>
      <c r="AT333" t="s">
        <v>2639</v>
      </c>
      <c r="AU333" t="s">
        <v>2873</v>
      </c>
      <c r="AW333" t="s">
        <v>2</v>
      </c>
      <c r="AY333" t="s">
        <v>2</v>
      </c>
      <c r="BA333" t="s">
        <v>4</v>
      </c>
      <c r="BB333" t="s">
        <v>8</v>
      </c>
      <c r="BC333" t="s">
        <v>23</v>
      </c>
      <c r="BD333" t="s">
        <v>23</v>
      </c>
      <c r="BE333" t="s">
        <v>23</v>
      </c>
    </row>
    <row r="334" spans="1:57" x14ac:dyDescent="0.3">
      <c r="A334" t="s">
        <v>103</v>
      </c>
      <c r="B334" t="s">
        <v>531</v>
      </c>
      <c r="E334" t="s">
        <v>608</v>
      </c>
      <c r="G334" t="s">
        <v>692</v>
      </c>
      <c r="H334" t="s">
        <v>948</v>
      </c>
      <c r="I334" t="s">
        <v>1228</v>
      </c>
      <c r="J334" t="s">
        <v>1490</v>
      </c>
      <c r="M334" s="2" t="s">
        <v>1865</v>
      </c>
      <c r="O334" t="s">
        <v>1943</v>
      </c>
      <c r="Q334" t="s">
        <v>2</v>
      </c>
      <c r="R334" t="s">
        <v>1944</v>
      </c>
      <c r="T334">
        <v>0.25</v>
      </c>
      <c r="U334">
        <v>10</v>
      </c>
      <c r="W334">
        <v>36</v>
      </c>
      <c r="Y334" t="s">
        <v>1948</v>
      </c>
      <c r="Z334" t="s">
        <v>1949</v>
      </c>
      <c r="AD334" t="s">
        <v>2236</v>
      </c>
      <c r="AF334" t="s">
        <v>948</v>
      </c>
      <c r="AG334" t="s">
        <v>2598</v>
      </c>
      <c r="AH334" t="b">
        <v>0</v>
      </c>
      <c r="AJ334" t="b">
        <f t="shared" si="20"/>
        <v>1</v>
      </c>
      <c r="AK334" t="b">
        <f t="shared" si="21"/>
        <v>1</v>
      </c>
      <c r="AL334" t="b">
        <f t="shared" si="22"/>
        <v>1</v>
      </c>
      <c r="AM334" t="s">
        <v>2638</v>
      </c>
      <c r="AN334">
        <v>215392586</v>
      </c>
      <c r="AO334">
        <v>-0.25850000000000001</v>
      </c>
      <c r="AP334" cm="1">
        <f t="array" ref="AP334">_xlfn.IFS(AL334, 3, AJ334, 2, AK334, 1, TRUE, 0)</f>
        <v>3</v>
      </c>
      <c r="AR334">
        <f>_xlfn.LET(
  _xlpm.P,AN334, _xlpm.R,AO334, _xlpm.n,AI334, _xlpm.Q,AP334,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0.49201923076923076</v>
      </c>
      <c r="AS334" t="s">
        <v>2236</v>
      </c>
      <c r="AT334" t="s">
        <v>2639</v>
      </c>
      <c r="AU334" t="s">
        <v>2926</v>
      </c>
      <c r="AW334" t="s">
        <v>2</v>
      </c>
      <c r="AY334" t="s">
        <v>4</v>
      </c>
      <c r="BA334" t="s">
        <v>3</v>
      </c>
      <c r="BB334" t="s">
        <v>10</v>
      </c>
      <c r="BC334" t="s">
        <v>26</v>
      </c>
      <c r="BD334" t="s">
        <v>24</v>
      </c>
      <c r="BE334" t="s">
        <v>26</v>
      </c>
    </row>
    <row r="335" spans="1:57" x14ac:dyDescent="0.3">
      <c r="A335" t="s">
        <v>103</v>
      </c>
      <c r="B335" t="s">
        <v>532</v>
      </c>
      <c r="E335" t="s">
        <v>608</v>
      </c>
      <c r="F335" t="s">
        <v>660</v>
      </c>
      <c r="G335" t="s">
        <v>697</v>
      </c>
      <c r="H335" t="s">
        <v>933</v>
      </c>
      <c r="I335" t="s">
        <v>1204</v>
      </c>
      <c r="J335" t="s">
        <v>1461</v>
      </c>
      <c r="M335" s="2" t="s">
        <v>1866</v>
      </c>
      <c r="O335" t="s">
        <v>1943</v>
      </c>
      <c r="Q335" t="s">
        <v>4</v>
      </c>
      <c r="R335" t="s">
        <v>1944</v>
      </c>
      <c r="T335">
        <v>0.25</v>
      </c>
      <c r="U335">
        <v>10</v>
      </c>
      <c r="W335">
        <v>784</v>
      </c>
      <c r="Y335" t="s">
        <v>1948</v>
      </c>
      <c r="Z335" t="s">
        <v>1949</v>
      </c>
      <c r="AD335" t="s">
        <v>2237</v>
      </c>
      <c r="AE335" s="3">
        <v>45786.332407407397</v>
      </c>
      <c r="AF335" t="s">
        <v>933</v>
      </c>
      <c r="AG335" t="s">
        <v>2583</v>
      </c>
      <c r="AH335" t="b">
        <v>0</v>
      </c>
      <c r="AJ335" t="b">
        <f t="shared" si="20"/>
        <v>1</v>
      </c>
      <c r="AK335" t="b">
        <f t="shared" si="21"/>
        <v>1</v>
      </c>
      <c r="AL335" t="b">
        <f t="shared" si="22"/>
        <v>0</v>
      </c>
      <c r="AM335" t="s">
        <v>2638</v>
      </c>
      <c r="AN335">
        <v>12915380</v>
      </c>
      <c r="AO335">
        <v>-0.25919999999999999</v>
      </c>
      <c r="AP335" cm="1">
        <f t="array" ref="AP335">_xlfn.IFS(AL335, 3, AJ335, 2, AK335, 1, TRUE, 0)</f>
        <v>2</v>
      </c>
      <c r="AR335">
        <f>_xlfn.LET(
  _xlpm.P,AN335, _xlpm.R,AO335, _xlpm.n,AI335, _xlpm.Q,AP335,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0.39493174650904517</v>
      </c>
      <c r="AS335" t="s">
        <v>2237</v>
      </c>
      <c r="AT335" t="s">
        <v>2639</v>
      </c>
      <c r="AU335" t="s">
        <v>2927</v>
      </c>
      <c r="AW335" t="s">
        <v>4</v>
      </c>
      <c r="AY335" t="s">
        <v>4</v>
      </c>
      <c r="BA335" t="s">
        <v>3</v>
      </c>
      <c r="BB335" t="s">
        <v>9</v>
      </c>
      <c r="BC335" t="s">
        <v>28</v>
      </c>
      <c r="BD335" t="s">
        <v>28</v>
      </c>
      <c r="BE335" t="s">
        <v>27</v>
      </c>
    </row>
    <row r="336" spans="1:57" x14ac:dyDescent="0.3">
      <c r="A336" t="s">
        <v>90</v>
      </c>
      <c r="B336" t="s">
        <v>533</v>
      </c>
      <c r="E336" t="s">
        <v>608</v>
      </c>
      <c r="G336" t="s">
        <v>691</v>
      </c>
      <c r="H336" t="s">
        <v>748</v>
      </c>
      <c r="I336" t="s">
        <v>1040</v>
      </c>
      <c r="J336" t="s">
        <v>1491</v>
      </c>
      <c r="M336" s="2" t="s">
        <v>1867</v>
      </c>
      <c r="O336" t="s">
        <v>1943</v>
      </c>
      <c r="Q336" t="s">
        <v>3</v>
      </c>
      <c r="R336" t="s">
        <v>1944</v>
      </c>
      <c r="T336">
        <v>0.25</v>
      </c>
      <c r="U336">
        <v>10</v>
      </c>
      <c r="W336">
        <v>264</v>
      </c>
      <c r="Y336" t="s">
        <v>1948</v>
      </c>
      <c r="Z336" t="s">
        <v>1949</v>
      </c>
      <c r="AD336" t="s">
        <v>2238</v>
      </c>
      <c r="AE336" s="3">
        <v>45779.465277777781</v>
      </c>
      <c r="AF336" t="s">
        <v>2306</v>
      </c>
      <c r="AG336" t="s">
        <v>2398</v>
      </c>
      <c r="AH336" t="b">
        <v>0</v>
      </c>
      <c r="AJ336" t="b">
        <f t="shared" si="20"/>
        <v>1</v>
      </c>
      <c r="AK336" t="b">
        <f t="shared" si="21"/>
        <v>1</v>
      </c>
      <c r="AL336" t="b">
        <f t="shared" si="22"/>
        <v>1</v>
      </c>
      <c r="AM336" t="s">
        <v>2638</v>
      </c>
      <c r="AN336">
        <v>675035</v>
      </c>
      <c r="AO336">
        <v>-0.25979999999999998</v>
      </c>
      <c r="AP336" cm="1">
        <f t="array" ref="AP336">_xlfn.IFS(AL336, 3, AJ336, 2, AK336, 1, TRUE, 0)</f>
        <v>3</v>
      </c>
      <c r="AR336">
        <f>_xlfn.LET(
  _xlpm.P,AN336, _xlpm.R,AO336, _xlpm.n,AI336, _xlpm.Q,AP336,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0.56010278416859471</v>
      </c>
      <c r="AS336" t="s">
        <v>2238</v>
      </c>
      <c r="AT336" t="s">
        <v>2639</v>
      </c>
      <c r="AU336" t="s">
        <v>2928</v>
      </c>
      <c r="AW336" t="s">
        <v>4</v>
      </c>
      <c r="AY336" t="s">
        <v>2</v>
      </c>
      <c r="BA336" t="s">
        <v>4</v>
      </c>
      <c r="BB336" t="s">
        <v>19</v>
      </c>
      <c r="BC336" t="s">
        <v>24</v>
      </c>
      <c r="BD336" t="s">
        <v>29</v>
      </c>
      <c r="BE336" t="s">
        <v>30</v>
      </c>
    </row>
    <row r="337" spans="1:57" x14ac:dyDescent="0.3">
      <c r="A337" t="s">
        <v>162</v>
      </c>
      <c r="B337" t="s">
        <v>534</v>
      </c>
      <c r="E337" t="s">
        <v>608</v>
      </c>
      <c r="G337" t="s">
        <v>691</v>
      </c>
      <c r="H337" t="s">
        <v>926</v>
      </c>
      <c r="I337" t="s">
        <v>1198</v>
      </c>
      <c r="J337" t="s">
        <v>1429</v>
      </c>
      <c r="M337" s="2" t="s">
        <v>1868</v>
      </c>
      <c r="O337" t="s">
        <v>1943</v>
      </c>
      <c r="Q337" t="s">
        <v>4</v>
      </c>
      <c r="R337" t="s">
        <v>1944</v>
      </c>
      <c r="T337">
        <v>0.25</v>
      </c>
      <c r="U337">
        <v>10</v>
      </c>
      <c r="W337">
        <v>1090</v>
      </c>
      <c r="Y337" t="s">
        <v>1948</v>
      </c>
      <c r="Z337" t="s">
        <v>1949</v>
      </c>
      <c r="AD337" t="s">
        <v>2184</v>
      </c>
      <c r="AE337" s="3">
        <v>45761.413194444453</v>
      </c>
      <c r="AF337" t="s">
        <v>2356</v>
      </c>
      <c r="AG337" t="s">
        <v>2576</v>
      </c>
      <c r="AH337" t="b">
        <v>0</v>
      </c>
      <c r="AJ337" t="b">
        <f t="shared" si="20"/>
        <v>1</v>
      </c>
      <c r="AK337" t="b">
        <f t="shared" si="21"/>
        <v>1</v>
      </c>
      <c r="AL337" t="b">
        <f t="shared" si="22"/>
        <v>0</v>
      </c>
      <c r="AM337" t="s">
        <v>2638</v>
      </c>
      <c r="AN337">
        <v>675035</v>
      </c>
      <c r="AO337">
        <v>-0.26040000000000002</v>
      </c>
      <c r="AP337" cm="1">
        <f t="array" ref="AP337">_xlfn.IFS(AL337, 3, AJ337, 2, AK337, 1, TRUE, 0)</f>
        <v>2</v>
      </c>
      <c r="AR337">
        <f>_xlfn.LET(
  _xlpm.P,AN337, _xlpm.R,AO337, _xlpm.n,AI337, _xlpm.Q,AP337,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0.43521816878397934</v>
      </c>
      <c r="AS337" t="s">
        <v>2184</v>
      </c>
      <c r="AT337" t="s">
        <v>2639</v>
      </c>
      <c r="AU337" t="s">
        <v>2884</v>
      </c>
      <c r="AW337" t="s">
        <v>4</v>
      </c>
      <c r="AY337" t="s">
        <v>4</v>
      </c>
      <c r="BA337" t="s">
        <v>4</v>
      </c>
      <c r="BB337" t="s">
        <v>9</v>
      </c>
      <c r="BC337" t="s">
        <v>27</v>
      </c>
      <c r="BD337" t="s">
        <v>28</v>
      </c>
      <c r="BE337" t="s">
        <v>27</v>
      </c>
    </row>
    <row r="338" spans="1:57" x14ac:dyDescent="0.3">
      <c r="A338" t="s">
        <v>142</v>
      </c>
      <c r="B338" t="s">
        <v>535</v>
      </c>
      <c r="E338" t="s">
        <v>608</v>
      </c>
      <c r="G338" t="s">
        <v>691</v>
      </c>
      <c r="H338" t="s">
        <v>902</v>
      </c>
      <c r="I338" t="s">
        <v>1197</v>
      </c>
      <c r="J338" t="s">
        <v>1453</v>
      </c>
      <c r="M338" s="2" t="s">
        <v>1869</v>
      </c>
      <c r="O338" t="s">
        <v>1943</v>
      </c>
      <c r="Q338" t="s">
        <v>4</v>
      </c>
      <c r="R338" t="s">
        <v>1944</v>
      </c>
      <c r="T338">
        <v>0.25</v>
      </c>
      <c r="U338">
        <v>10</v>
      </c>
      <c r="W338">
        <v>752</v>
      </c>
      <c r="Y338" t="s">
        <v>1948</v>
      </c>
      <c r="Z338" t="s">
        <v>1949</v>
      </c>
      <c r="AD338" t="s">
        <v>2239</v>
      </c>
      <c r="AE338" s="3">
        <v>45799.418055555558</v>
      </c>
      <c r="AF338" t="s">
        <v>902</v>
      </c>
      <c r="AG338" t="s">
        <v>2552</v>
      </c>
      <c r="AH338" t="b">
        <v>0</v>
      </c>
      <c r="AJ338" t="b">
        <f t="shared" si="20"/>
        <v>1</v>
      </c>
      <c r="AK338" t="b">
        <f t="shared" si="21"/>
        <v>1</v>
      </c>
      <c r="AL338" t="b">
        <f t="shared" si="22"/>
        <v>0</v>
      </c>
      <c r="AM338" t="s">
        <v>2638</v>
      </c>
      <c r="AN338">
        <v>675035</v>
      </c>
      <c r="AO338">
        <v>-0.2611</v>
      </c>
      <c r="AP338" cm="1">
        <f t="array" ref="AP338">_xlfn.IFS(AL338, 3, AJ338, 2, AK338, 1, TRUE, 0)</f>
        <v>2</v>
      </c>
      <c r="AR338">
        <f>_xlfn.LET(
  _xlpm.P,AN338, _xlpm.R,AO338, _xlpm.n,AI338, _xlpm.Q,AP338,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0.43535278416859469</v>
      </c>
      <c r="AS338" t="s">
        <v>2239</v>
      </c>
      <c r="AT338" t="s">
        <v>2639</v>
      </c>
      <c r="AU338" t="s">
        <v>2929</v>
      </c>
      <c r="AW338" t="s">
        <v>4</v>
      </c>
      <c r="AY338" t="s">
        <v>4</v>
      </c>
      <c r="BA338" t="s">
        <v>3</v>
      </c>
      <c r="BB338" t="s">
        <v>9</v>
      </c>
      <c r="BC338" t="s">
        <v>27</v>
      </c>
      <c r="BD338" t="s">
        <v>27</v>
      </c>
      <c r="BE338" t="s">
        <v>31</v>
      </c>
    </row>
    <row r="339" spans="1:57" x14ac:dyDescent="0.3">
      <c r="A339" t="s">
        <v>146</v>
      </c>
      <c r="B339" t="s">
        <v>536</v>
      </c>
      <c r="E339" t="s">
        <v>608</v>
      </c>
      <c r="G339" t="s">
        <v>691</v>
      </c>
      <c r="H339" t="s">
        <v>949</v>
      </c>
      <c r="I339" t="s">
        <v>1229</v>
      </c>
      <c r="J339" t="s">
        <v>1492</v>
      </c>
      <c r="M339" s="2" t="s">
        <v>1870</v>
      </c>
      <c r="O339" t="s">
        <v>1943</v>
      </c>
      <c r="Q339" t="s">
        <v>3</v>
      </c>
      <c r="R339" t="s">
        <v>1944</v>
      </c>
      <c r="T339">
        <v>0.25</v>
      </c>
      <c r="U339">
        <v>10</v>
      </c>
      <c r="W339">
        <v>747</v>
      </c>
      <c r="Y339" t="s">
        <v>1948</v>
      </c>
      <c r="Z339" t="s">
        <v>1949</v>
      </c>
      <c r="AD339" t="s">
        <v>2240</v>
      </c>
      <c r="AE339" s="3">
        <v>45813.642361111109</v>
      </c>
      <c r="AF339" t="s">
        <v>2361</v>
      </c>
      <c r="AG339" t="s">
        <v>2599</v>
      </c>
      <c r="AH339" t="b">
        <v>0</v>
      </c>
      <c r="AJ339" t="b">
        <f t="shared" si="20"/>
        <v>1</v>
      </c>
      <c r="AK339" t="b">
        <f t="shared" si="21"/>
        <v>1</v>
      </c>
      <c r="AL339" t="b">
        <f t="shared" si="22"/>
        <v>0</v>
      </c>
      <c r="AM339" t="s">
        <v>2638</v>
      </c>
      <c r="AN339">
        <v>675035</v>
      </c>
      <c r="AO339">
        <v>-0.26169999999999999</v>
      </c>
      <c r="AP339" cm="1">
        <f t="array" ref="AP339">_xlfn.IFS(AL339, 3, AJ339, 2, AK339, 1, TRUE, 0)</f>
        <v>2</v>
      </c>
      <c r="AR339">
        <f>_xlfn.LET(
  _xlpm.P,AN339, _xlpm.R,AO339, _xlpm.n,AI339, _xlpm.Q,AP339,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0.43546816878397931</v>
      </c>
      <c r="AS339" t="s">
        <v>2240</v>
      </c>
      <c r="AT339" t="s">
        <v>2639</v>
      </c>
      <c r="AU339" t="s">
        <v>2930</v>
      </c>
      <c r="AW339" t="s">
        <v>4</v>
      </c>
      <c r="AY339" t="s">
        <v>2</v>
      </c>
      <c r="BA339" t="s">
        <v>4</v>
      </c>
      <c r="BB339" t="s">
        <v>8</v>
      </c>
      <c r="BC339" t="s">
        <v>23</v>
      </c>
      <c r="BD339" t="s">
        <v>28</v>
      </c>
      <c r="BE339" t="s">
        <v>23</v>
      </c>
    </row>
    <row r="340" spans="1:57" x14ac:dyDescent="0.3">
      <c r="A340" t="s">
        <v>142</v>
      </c>
      <c r="B340" t="s">
        <v>537</v>
      </c>
      <c r="E340" t="s">
        <v>608</v>
      </c>
      <c r="F340" t="s">
        <v>660</v>
      </c>
      <c r="G340" t="s">
        <v>697</v>
      </c>
      <c r="H340" t="s">
        <v>902</v>
      </c>
      <c r="I340" t="s">
        <v>1197</v>
      </c>
      <c r="J340" t="s">
        <v>1453</v>
      </c>
      <c r="M340" s="2" t="s">
        <v>1871</v>
      </c>
      <c r="O340" t="s">
        <v>1943</v>
      </c>
      <c r="Q340" t="s">
        <v>4</v>
      </c>
      <c r="R340" t="s">
        <v>1944</v>
      </c>
      <c r="T340">
        <v>0.25</v>
      </c>
      <c r="U340">
        <v>10</v>
      </c>
      <c r="W340">
        <v>762</v>
      </c>
      <c r="Y340" t="s">
        <v>1948</v>
      </c>
      <c r="Z340" t="s">
        <v>1949</v>
      </c>
      <c r="AD340" t="s">
        <v>2241</v>
      </c>
      <c r="AE340" s="3">
        <v>45799.33625</v>
      </c>
      <c r="AF340" t="s">
        <v>902</v>
      </c>
      <c r="AG340" t="s">
        <v>2552</v>
      </c>
      <c r="AH340" t="b">
        <v>0</v>
      </c>
      <c r="AJ340" t="b">
        <f t="shared" si="20"/>
        <v>1</v>
      </c>
      <c r="AK340" t="b">
        <f t="shared" si="21"/>
        <v>1</v>
      </c>
      <c r="AL340" t="b">
        <f t="shared" si="22"/>
        <v>0</v>
      </c>
      <c r="AM340" t="s">
        <v>2638</v>
      </c>
      <c r="AN340">
        <v>12915380</v>
      </c>
      <c r="AO340">
        <v>-0.26240000000000002</v>
      </c>
      <c r="AP340" cm="1">
        <f t="array" ref="AP340">_xlfn.IFS(AL340, 3, AJ340, 2, AK340, 1, TRUE, 0)</f>
        <v>2</v>
      </c>
      <c r="AR340">
        <f>_xlfn.LET(
  _xlpm.P,AN340, _xlpm.R,AO340, _xlpm.n,AI340, _xlpm.Q,AP340,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0.3955471311244298</v>
      </c>
      <c r="AS340" t="s">
        <v>2241</v>
      </c>
      <c r="AT340" t="s">
        <v>2639</v>
      </c>
      <c r="AU340" t="s">
        <v>2929</v>
      </c>
      <c r="AW340" t="s">
        <v>4</v>
      </c>
      <c r="AY340" t="s">
        <v>4</v>
      </c>
      <c r="BA340" t="s">
        <v>3</v>
      </c>
      <c r="BB340" t="s">
        <v>9</v>
      </c>
      <c r="BC340" t="s">
        <v>27</v>
      </c>
      <c r="BD340" t="s">
        <v>27</v>
      </c>
      <c r="BE340" t="s">
        <v>31</v>
      </c>
    </row>
    <row r="341" spans="1:57" x14ac:dyDescent="0.3">
      <c r="A341" t="s">
        <v>166</v>
      </c>
      <c r="B341" t="s">
        <v>538</v>
      </c>
      <c r="E341" t="s">
        <v>608</v>
      </c>
      <c r="G341" t="s">
        <v>691</v>
      </c>
      <c r="H341" t="s">
        <v>950</v>
      </c>
      <c r="I341" t="s">
        <v>1230</v>
      </c>
      <c r="J341" t="s">
        <v>1493</v>
      </c>
      <c r="M341" s="2" t="s">
        <v>1872</v>
      </c>
      <c r="O341" t="s">
        <v>1943</v>
      </c>
      <c r="Q341" t="s">
        <v>3</v>
      </c>
      <c r="R341" t="s">
        <v>1944</v>
      </c>
      <c r="T341">
        <v>0.25</v>
      </c>
      <c r="U341">
        <v>10</v>
      </c>
      <c r="W341">
        <v>1016</v>
      </c>
      <c r="Y341" t="s">
        <v>1948</v>
      </c>
      <c r="Z341" t="s">
        <v>1949</v>
      </c>
      <c r="AD341" t="s">
        <v>2242</v>
      </c>
      <c r="AE341" s="3">
        <v>45800.438194444447</v>
      </c>
      <c r="AF341" t="s">
        <v>2362</v>
      </c>
      <c r="AG341" t="s">
        <v>2600</v>
      </c>
      <c r="AH341" t="b">
        <v>0</v>
      </c>
      <c r="AJ341" t="b">
        <f t="shared" si="20"/>
        <v>1</v>
      </c>
      <c r="AK341" t="b">
        <f t="shared" si="21"/>
        <v>1</v>
      </c>
      <c r="AL341" t="b">
        <f t="shared" si="22"/>
        <v>0</v>
      </c>
      <c r="AM341" t="s">
        <v>2638</v>
      </c>
      <c r="AN341">
        <v>675035</v>
      </c>
      <c r="AO341">
        <v>-0.26300000000000001</v>
      </c>
      <c r="AP341" cm="1">
        <f t="array" ref="AP341">_xlfn.IFS(AL341, 3, AJ341, 2, AK341, 1, TRUE, 0)</f>
        <v>2</v>
      </c>
      <c r="AR341">
        <f>_xlfn.LET(
  _xlpm.P,AN341, _xlpm.R,AO341, _xlpm.n,AI341, _xlpm.Q,AP341,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0.43571816878397929</v>
      </c>
      <c r="AS341" t="s">
        <v>2242</v>
      </c>
      <c r="AT341" t="s">
        <v>2639</v>
      </c>
      <c r="AU341" t="s">
        <v>2931</v>
      </c>
      <c r="AW341" t="s">
        <v>4</v>
      </c>
      <c r="AY341" t="s">
        <v>3</v>
      </c>
      <c r="BA341" t="s">
        <v>4</v>
      </c>
      <c r="BB341" t="s">
        <v>8</v>
      </c>
      <c r="BC341" t="s">
        <v>23</v>
      </c>
      <c r="BD341" t="s">
        <v>25</v>
      </c>
      <c r="BE341" t="s">
        <v>23</v>
      </c>
    </row>
    <row r="342" spans="1:57" x14ac:dyDescent="0.3">
      <c r="A342" t="s">
        <v>117</v>
      </c>
      <c r="B342" t="s">
        <v>539</v>
      </c>
      <c r="E342" t="s">
        <v>608</v>
      </c>
      <c r="G342" t="s">
        <v>691</v>
      </c>
      <c r="H342" t="s">
        <v>765</v>
      </c>
      <c r="I342" t="s">
        <v>1231</v>
      </c>
      <c r="J342" t="s">
        <v>1494</v>
      </c>
      <c r="M342" s="2" t="s">
        <v>1873</v>
      </c>
      <c r="O342" t="s">
        <v>1943</v>
      </c>
      <c r="Q342" t="s">
        <v>4</v>
      </c>
      <c r="R342" t="s">
        <v>1944</v>
      </c>
      <c r="T342">
        <v>0.25</v>
      </c>
      <c r="U342">
        <v>10</v>
      </c>
      <c r="W342">
        <v>656</v>
      </c>
      <c r="Y342" t="s">
        <v>1948</v>
      </c>
      <c r="Z342" t="s">
        <v>1949</v>
      </c>
      <c r="AD342" t="s">
        <v>2192</v>
      </c>
      <c r="AE342" s="3">
        <v>45806.423611111109</v>
      </c>
      <c r="AF342" t="s">
        <v>2311</v>
      </c>
      <c r="AG342" t="s">
        <v>2415</v>
      </c>
      <c r="AH342" t="b">
        <v>0</v>
      </c>
      <c r="AJ342" t="b">
        <f t="shared" si="20"/>
        <v>1</v>
      </c>
      <c r="AK342" t="b">
        <f t="shared" si="21"/>
        <v>1</v>
      </c>
      <c r="AL342" t="b">
        <f t="shared" si="22"/>
        <v>0</v>
      </c>
      <c r="AM342" t="s">
        <v>2638</v>
      </c>
      <c r="AN342">
        <v>675035</v>
      </c>
      <c r="AO342">
        <v>-0.2636</v>
      </c>
      <c r="AP342" cm="1">
        <f t="array" ref="AP342">_xlfn.IFS(AL342, 3, AJ342, 2, AK342, 1, TRUE, 0)</f>
        <v>2</v>
      </c>
      <c r="AR342">
        <f>_xlfn.LET(
  _xlpm.P,AN342, _xlpm.R,AO342, _xlpm.n,AI342, _xlpm.Q,AP342,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0.43583355339936392</v>
      </c>
      <c r="AS342" t="s">
        <v>2192</v>
      </c>
      <c r="AT342" t="s">
        <v>2639</v>
      </c>
      <c r="AU342" t="s">
        <v>2855</v>
      </c>
      <c r="AW342" t="s">
        <v>2</v>
      </c>
      <c r="AY342" t="s">
        <v>2</v>
      </c>
      <c r="BA342" t="s">
        <v>2</v>
      </c>
      <c r="BB342" t="s">
        <v>9</v>
      </c>
      <c r="BC342" t="s">
        <v>26</v>
      </c>
      <c r="BD342" t="s">
        <v>31</v>
      </c>
      <c r="BE342" t="s">
        <v>29</v>
      </c>
    </row>
    <row r="343" spans="1:57" x14ac:dyDescent="0.3">
      <c r="A343" t="s">
        <v>166</v>
      </c>
      <c r="B343" t="s">
        <v>540</v>
      </c>
      <c r="E343" t="s">
        <v>608</v>
      </c>
      <c r="F343" t="s">
        <v>641</v>
      </c>
      <c r="G343" t="s">
        <v>694</v>
      </c>
      <c r="H343" t="s">
        <v>897</v>
      </c>
      <c r="I343" t="s">
        <v>1163</v>
      </c>
      <c r="J343" t="s">
        <v>1421</v>
      </c>
      <c r="M343" s="2" t="s">
        <v>1874</v>
      </c>
      <c r="O343" t="s">
        <v>1943</v>
      </c>
      <c r="Q343" t="s">
        <v>3</v>
      </c>
      <c r="R343" t="s">
        <v>1944</v>
      </c>
      <c r="T343">
        <v>0.25</v>
      </c>
      <c r="U343">
        <v>10</v>
      </c>
      <c r="W343">
        <v>646</v>
      </c>
      <c r="Y343" t="s">
        <v>1948</v>
      </c>
      <c r="Z343" t="s">
        <v>1949</v>
      </c>
      <c r="AD343" t="s">
        <v>2146</v>
      </c>
      <c r="AE343" s="3">
        <v>45800.550694444442</v>
      </c>
      <c r="AF343" t="s">
        <v>2347</v>
      </c>
      <c r="AG343" t="s">
        <v>2547</v>
      </c>
      <c r="AH343" t="b">
        <v>0</v>
      </c>
      <c r="AJ343" t="b">
        <f t="shared" si="20"/>
        <v>1</v>
      </c>
      <c r="AK343" t="b">
        <f t="shared" si="21"/>
        <v>1</v>
      </c>
      <c r="AL343" t="b">
        <f t="shared" si="22"/>
        <v>0</v>
      </c>
      <c r="AM343" t="s">
        <v>2638</v>
      </c>
      <c r="AN343">
        <v>8879366</v>
      </c>
      <c r="AO343">
        <v>-0.26429999999999998</v>
      </c>
      <c r="AP343" cm="1">
        <f t="array" ref="AP343">_xlfn.IFS(AL343, 3, AJ343, 2, AK343, 1, TRUE, 0)</f>
        <v>2</v>
      </c>
      <c r="AR343">
        <f>_xlfn.LET(
  _xlpm.P,AN343, _xlpm.R,AO343, _xlpm.n,AI343, _xlpm.Q,AP343,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0.40099767920928198</v>
      </c>
      <c r="AS343" t="s">
        <v>2146</v>
      </c>
      <c r="AT343" t="s">
        <v>2639</v>
      </c>
      <c r="AU343" t="s">
        <v>2840</v>
      </c>
      <c r="AW343" t="s">
        <v>4</v>
      </c>
      <c r="AY343" t="s">
        <v>2</v>
      </c>
      <c r="BA343" t="s">
        <v>2</v>
      </c>
      <c r="BB343" t="s">
        <v>8</v>
      </c>
      <c r="BC343" t="s">
        <v>23</v>
      </c>
      <c r="BD343" t="s">
        <v>23</v>
      </c>
      <c r="BE343" t="s">
        <v>26</v>
      </c>
    </row>
    <row r="344" spans="1:57" x14ac:dyDescent="0.3">
      <c r="A344" t="s">
        <v>117</v>
      </c>
      <c r="B344" t="s">
        <v>541</v>
      </c>
      <c r="E344" t="s">
        <v>608</v>
      </c>
      <c r="F344" t="s">
        <v>660</v>
      </c>
      <c r="G344" t="s">
        <v>697</v>
      </c>
      <c r="H344" t="s">
        <v>951</v>
      </c>
      <c r="I344" t="s">
        <v>1178</v>
      </c>
      <c r="J344" t="s">
        <v>1436</v>
      </c>
      <c r="M344" s="2" t="s">
        <v>1875</v>
      </c>
      <c r="O344" t="s">
        <v>1943</v>
      </c>
      <c r="Q344" t="s">
        <v>4</v>
      </c>
      <c r="R344" t="s">
        <v>1944</v>
      </c>
      <c r="T344">
        <v>0.25</v>
      </c>
      <c r="U344">
        <v>10</v>
      </c>
      <c r="W344">
        <v>638</v>
      </c>
      <c r="Y344" t="s">
        <v>1948</v>
      </c>
      <c r="Z344" t="s">
        <v>1949</v>
      </c>
      <c r="AD344" t="s">
        <v>2243</v>
      </c>
      <c r="AE344" s="3">
        <v>45806.328043981477</v>
      </c>
      <c r="AF344" t="s">
        <v>2311</v>
      </c>
      <c r="AG344" t="s">
        <v>2601</v>
      </c>
      <c r="AH344" t="b">
        <v>0</v>
      </c>
      <c r="AJ344" t="b">
        <f t="shared" si="20"/>
        <v>1</v>
      </c>
      <c r="AK344" t="b">
        <f t="shared" si="21"/>
        <v>1</v>
      </c>
      <c r="AL344" t="b">
        <f t="shared" si="22"/>
        <v>0</v>
      </c>
      <c r="AM344" t="s">
        <v>2638</v>
      </c>
      <c r="AN344">
        <v>12915380</v>
      </c>
      <c r="AO344">
        <v>-0.26490000000000002</v>
      </c>
      <c r="AP344" cm="1">
        <f t="array" ref="AP344">_xlfn.IFS(AL344, 3, AJ344, 2, AK344, 1, TRUE, 0)</f>
        <v>2</v>
      </c>
      <c r="AR344">
        <f>_xlfn.LET(
  _xlpm.P,AN344, _xlpm.R,AO344, _xlpm.n,AI344, _xlpm.Q,AP344,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0.39602790035519903</v>
      </c>
      <c r="AS344" t="s">
        <v>2243</v>
      </c>
      <c r="AT344" t="s">
        <v>2639</v>
      </c>
      <c r="AU344" t="s">
        <v>2932</v>
      </c>
      <c r="AW344" t="s">
        <v>2</v>
      </c>
      <c r="AY344" t="s">
        <v>2</v>
      </c>
      <c r="BA344" t="s">
        <v>2</v>
      </c>
      <c r="BB344" t="s">
        <v>9</v>
      </c>
      <c r="BC344" t="s">
        <v>26</v>
      </c>
      <c r="BD344" t="s">
        <v>31</v>
      </c>
      <c r="BE344" t="s">
        <v>29</v>
      </c>
    </row>
    <row r="345" spans="1:57" x14ac:dyDescent="0.3">
      <c r="A345" t="s">
        <v>132</v>
      </c>
      <c r="B345" t="s">
        <v>542</v>
      </c>
      <c r="E345" t="s">
        <v>608</v>
      </c>
      <c r="G345" t="s">
        <v>691</v>
      </c>
      <c r="H345" t="s">
        <v>932</v>
      </c>
      <c r="I345" t="s">
        <v>1062</v>
      </c>
      <c r="J345" t="s">
        <v>1495</v>
      </c>
      <c r="M345" s="2" t="s">
        <v>1876</v>
      </c>
      <c r="O345" t="s">
        <v>1943</v>
      </c>
      <c r="Q345" t="s">
        <v>4</v>
      </c>
      <c r="R345" t="s">
        <v>1944</v>
      </c>
      <c r="T345">
        <v>0.25</v>
      </c>
      <c r="U345">
        <v>10</v>
      </c>
      <c r="W345">
        <v>655</v>
      </c>
      <c r="Y345" t="s">
        <v>1948</v>
      </c>
      <c r="Z345" t="s">
        <v>1949</v>
      </c>
      <c r="AD345" t="s">
        <v>2244</v>
      </c>
      <c r="AE345" s="3">
        <v>45730.455555555563</v>
      </c>
      <c r="AF345" t="s">
        <v>932</v>
      </c>
      <c r="AG345" t="s">
        <v>2582</v>
      </c>
      <c r="AH345" t="b">
        <v>0</v>
      </c>
      <c r="AJ345" t="b">
        <f t="shared" si="20"/>
        <v>1</v>
      </c>
      <c r="AK345" t="b">
        <f t="shared" si="21"/>
        <v>1</v>
      </c>
      <c r="AL345" t="b">
        <f t="shared" si="22"/>
        <v>1</v>
      </c>
      <c r="AM345" t="s">
        <v>2638</v>
      </c>
      <c r="AN345">
        <v>675035</v>
      </c>
      <c r="AO345">
        <v>-0.26550000000000001</v>
      </c>
      <c r="AP345" cm="1">
        <f t="array" ref="AP345">_xlfn.IFS(AL345, 3, AJ345, 2, AK345, 1, TRUE, 0)</f>
        <v>3</v>
      </c>
      <c r="AR345">
        <f>_xlfn.LET(
  _xlpm.P,AN345, _xlpm.R,AO345, _xlpm.n,AI345, _xlpm.Q,AP345,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0.56119893801474852</v>
      </c>
      <c r="AS345" t="s">
        <v>2244</v>
      </c>
      <c r="AT345" t="s">
        <v>2639</v>
      </c>
      <c r="AU345" t="s">
        <v>2933</v>
      </c>
      <c r="AW345" t="s">
        <v>3</v>
      </c>
      <c r="AY345" t="s">
        <v>2</v>
      </c>
      <c r="BA345" t="s">
        <v>4</v>
      </c>
      <c r="BB345" t="s">
        <v>10</v>
      </c>
      <c r="BC345" t="s">
        <v>24</v>
      </c>
      <c r="BD345" t="s">
        <v>26</v>
      </c>
      <c r="BE345" t="s">
        <v>26</v>
      </c>
    </row>
    <row r="346" spans="1:57" x14ac:dyDescent="0.3">
      <c r="A346" t="s">
        <v>107</v>
      </c>
      <c r="B346" t="s">
        <v>543</v>
      </c>
      <c r="E346" t="s">
        <v>608</v>
      </c>
      <c r="G346" t="s">
        <v>691</v>
      </c>
      <c r="H346" t="s">
        <v>931</v>
      </c>
      <c r="I346" t="s">
        <v>1232</v>
      </c>
      <c r="J346" t="s">
        <v>1496</v>
      </c>
      <c r="M346" s="2" t="s">
        <v>1877</v>
      </c>
      <c r="O346" t="s">
        <v>1943</v>
      </c>
      <c r="Q346" t="s">
        <v>4</v>
      </c>
      <c r="R346" t="s">
        <v>1944</v>
      </c>
      <c r="T346">
        <v>0.25</v>
      </c>
      <c r="U346">
        <v>10</v>
      </c>
      <c r="W346">
        <v>187</v>
      </c>
      <c r="Y346" t="s">
        <v>1948</v>
      </c>
      <c r="Z346" t="s">
        <v>1949</v>
      </c>
      <c r="AD346" t="s">
        <v>2245</v>
      </c>
      <c r="AE346" s="3">
        <v>45785.438194444447</v>
      </c>
      <c r="AF346" t="s">
        <v>931</v>
      </c>
      <c r="AG346" t="s">
        <v>2581</v>
      </c>
      <c r="AH346" t="b">
        <v>0</v>
      </c>
      <c r="AJ346" t="b">
        <f t="shared" si="20"/>
        <v>1</v>
      </c>
      <c r="AK346" t="b">
        <f t="shared" si="21"/>
        <v>1</v>
      </c>
      <c r="AL346" t="b">
        <f t="shared" si="22"/>
        <v>0</v>
      </c>
      <c r="AM346" t="s">
        <v>2638</v>
      </c>
      <c r="AN346">
        <v>675035</v>
      </c>
      <c r="AO346">
        <v>-0.26619999999999999</v>
      </c>
      <c r="AP346" cm="1">
        <f t="array" ref="AP346">_xlfn.IFS(AL346, 3, AJ346, 2, AK346, 1, TRUE, 0)</f>
        <v>2</v>
      </c>
      <c r="AR346">
        <f>_xlfn.LET(
  _xlpm.P,AN346, _xlpm.R,AO346, _xlpm.n,AI346, _xlpm.Q,AP346,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0.43633355339936392</v>
      </c>
      <c r="AS346" t="s">
        <v>2245</v>
      </c>
      <c r="AT346" t="s">
        <v>2639</v>
      </c>
      <c r="AU346" t="s">
        <v>2890</v>
      </c>
      <c r="AW346" t="s">
        <v>4</v>
      </c>
      <c r="AY346" t="s">
        <v>2</v>
      </c>
      <c r="BA346" t="s">
        <v>3</v>
      </c>
      <c r="BB346" t="s">
        <v>8</v>
      </c>
      <c r="BC346" t="s">
        <v>23</v>
      </c>
      <c r="BD346" t="s">
        <v>23</v>
      </c>
      <c r="BE346" t="s">
        <v>31</v>
      </c>
    </row>
    <row r="347" spans="1:57" x14ac:dyDescent="0.3">
      <c r="A347" t="s">
        <v>103</v>
      </c>
      <c r="B347" t="s">
        <v>544</v>
      </c>
      <c r="E347" t="s">
        <v>608</v>
      </c>
      <c r="G347" t="s">
        <v>691</v>
      </c>
      <c r="H347" t="s">
        <v>933</v>
      </c>
      <c r="I347" t="s">
        <v>1204</v>
      </c>
      <c r="J347" t="s">
        <v>1497</v>
      </c>
      <c r="M347" s="2" t="s">
        <v>1878</v>
      </c>
      <c r="O347" t="s">
        <v>1943</v>
      </c>
      <c r="Q347" t="s">
        <v>4</v>
      </c>
      <c r="R347" t="s">
        <v>1944</v>
      </c>
      <c r="T347">
        <v>0.25</v>
      </c>
      <c r="U347">
        <v>10</v>
      </c>
      <c r="W347">
        <v>781</v>
      </c>
      <c r="Y347" t="s">
        <v>1948</v>
      </c>
      <c r="Z347" t="s">
        <v>1949</v>
      </c>
      <c r="AD347" t="s">
        <v>2246</v>
      </c>
      <c r="AE347" s="3">
        <v>45786.375</v>
      </c>
      <c r="AF347" t="s">
        <v>933</v>
      </c>
      <c r="AG347" t="s">
        <v>2583</v>
      </c>
      <c r="AH347" t="b">
        <v>0</v>
      </c>
      <c r="AJ347" t="b">
        <f t="shared" si="20"/>
        <v>1</v>
      </c>
      <c r="AK347" t="b">
        <f t="shared" si="21"/>
        <v>1</v>
      </c>
      <c r="AL347" t="b">
        <f t="shared" si="22"/>
        <v>0</v>
      </c>
      <c r="AM347" t="s">
        <v>2638</v>
      </c>
      <c r="AN347">
        <v>675035</v>
      </c>
      <c r="AO347">
        <v>-0.26679999999999998</v>
      </c>
      <c r="AP347" cm="1">
        <f t="array" ref="AP347">_xlfn.IFS(AL347, 3, AJ347, 2, AK347, 1, TRUE, 0)</f>
        <v>2</v>
      </c>
      <c r="AR347">
        <f>_xlfn.LET(
  _xlpm.P,AN347, _xlpm.R,AO347, _xlpm.n,AI347, _xlpm.Q,AP347,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0.43644893801474854</v>
      </c>
      <c r="AS347" t="s">
        <v>2246</v>
      </c>
      <c r="AT347" t="s">
        <v>2639</v>
      </c>
      <c r="AU347" t="s">
        <v>2893</v>
      </c>
      <c r="AW347" t="s">
        <v>4</v>
      </c>
      <c r="AY347" t="s">
        <v>4</v>
      </c>
      <c r="BA347" t="s">
        <v>2</v>
      </c>
      <c r="BB347" t="s">
        <v>9</v>
      </c>
      <c r="BC347" t="s">
        <v>28</v>
      </c>
      <c r="BD347" t="s">
        <v>29</v>
      </c>
      <c r="BE347" t="s">
        <v>27</v>
      </c>
    </row>
    <row r="348" spans="1:57" x14ac:dyDescent="0.3">
      <c r="A348" t="s">
        <v>103</v>
      </c>
      <c r="B348" t="s">
        <v>545</v>
      </c>
      <c r="E348" t="s">
        <v>608</v>
      </c>
      <c r="G348" t="s">
        <v>691</v>
      </c>
      <c r="H348" t="s">
        <v>930</v>
      </c>
      <c r="I348" t="s">
        <v>1026</v>
      </c>
      <c r="J348" t="s">
        <v>1290</v>
      </c>
      <c r="M348" s="2" t="s">
        <v>1879</v>
      </c>
      <c r="O348" t="s">
        <v>1943</v>
      </c>
      <c r="Q348" t="s">
        <v>3</v>
      </c>
      <c r="R348" t="s">
        <v>1944</v>
      </c>
      <c r="T348">
        <v>0.25</v>
      </c>
      <c r="U348">
        <v>10</v>
      </c>
      <c r="W348">
        <v>334</v>
      </c>
      <c r="Y348" t="s">
        <v>1948</v>
      </c>
      <c r="Z348" t="s">
        <v>1949</v>
      </c>
      <c r="AD348" t="s">
        <v>2190</v>
      </c>
      <c r="AE348" s="3">
        <v>45786.345138888893</v>
      </c>
      <c r="AF348" t="s">
        <v>930</v>
      </c>
      <c r="AG348" t="s">
        <v>2580</v>
      </c>
      <c r="AH348" t="b">
        <v>0</v>
      </c>
      <c r="AJ348" t="b">
        <f t="shared" si="20"/>
        <v>1</v>
      </c>
      <c r="AK348" t="b">
        <f t="shared" si="21"/>
        <v>1</v>
      </c>
      <c r="AL348" t="b">
        <f t="shared" si="22"/>
        <v>1</v>
      </c>
      <c r="AM348" t="s">
        <v>2638</v>
      </c>
      <c r="AN348">
        <v>675035</v>
      </c>
      <c r="AO348">
        <v>-0.26740000000000003</v>
      </c>
      <c r="AP348" cm="1">
        <f t="array" ref="AP348">_xlfn.IFS(AL348, 3, AJ348, 2, AK348, 1, TRUE, 0)</f>
        <v>3</v>
      </c>
      <c r="AR348">
        <f>_xlfn.LET(
  _xlpm.P,AN348, _xlpm.R,AO348, _xlpm.n,AI348, _xlpm.Q,AP348,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0.56156432263013323</v>
      </c>
      <c r="AS348" t="s">
        <v>2190</v>
      </c>
      <c r="AT348" t="s">
        <v>2639</v>
      </c>
      <c r="AU348" t="s">
        <v>2659</v>
      </c>
      <c r="AW348" t="s">
        <v>2</v>
      </c>
      <c r="AY348" t="s">
        <v>4</v>
      </c>
      <c r="BA348" t="s">
        <v>3</v>
      </c>
      <c r="BB348" t="s">
        <v>10</v>
      </c>
      <c r="BC348" t="s">
        <v>26</v>
      </c>
      <c r="BD348" t="s">
        <v>24</v>
      </c>
      <c r="BE348" t="s">
        <v>26</v>
      </c>
    </row>
    <row r="349" spans="1:57" x14ac:dyDescent="0.3">
      <c r="A349" t="s">
        <v>94</v>
      </c>
      <c r="B349" t="s">
        <v>546</v>
      </c>
      <c r="E349" t="s">
        <v>608</v>
      </c>
      <c r="G349" t="s">
        <v>692</v>
      </c>
      <c r="H349" t="s">
        <v>747</v>
      </c>
      <c r="I349" t="s">
        <v>1233</v>
      </c>
      <c r="J349" t="s">
        <v>1498</v>
      </c>
      <c r="M349" s="2" t="s">
        <v>1880</v>
      </c>
      <c r="O349" t="s">
        <v>1943</v>
      </c>
      <c r="Q349" t="s">
        <v>4</v>
      </c>
      <c r="R349" t="s">
        <v>1944</v>
      </c>
      <c r="T349">
        <v>0.25</v>
      </c>
      <c r="U349">
        <v>10</v>
      </c>
      <c r="W349">
        <v>70</v>
      </c>
      <c r="Y349" t="s">
        <v>1948</v>
      </c>
      <c r="Z349" t="s">
        <v>1949</v>
      </c>
      <c r="AD349" t="s">
        <v>2247</v>
      </c>
      <c r="AF349" t="s">
        <v>747</v>
      </c>
      <c r="AG349" t="s">
        <v>2397</v>
      </c>
      <c r="AH349" t="b">
        <v>0</v>
      </c>
      <c r="AJ349" t="b">
        <f t="shared" si="20"/>
        <v>1</v>
      </c>
      <c r="AK349" t="b">
        <f t="shared" si="21"/>
        <v>1</v>
      </c>
      <c r="AL349" t="b">
        <f t="shared" si="22"/>
        <v>1</v>
      </c>
      <c r="AM349" t="s">
        <v>2638</v>
      </c>
      <c r="AN349">
        <v>215392586</v>
      </c>
      <c r="AO349">
        <v>-0.26800000000000002</v>
      </c>
      <c r="AP349" cm="1">
        <f t="array" ref="AP349">_xlfn.IFS(AL349, 3, AJ349, 2, AK349, 1, TRUE, 0)</f>
        <v>3</v>
      </c>
      <c r="AR349">
        <f>_xlfn.LET(
  _xlpm.P,AN349, _xlpm.R,AO349, _xlpm.n,AI349, _xlpm.Q,AP349,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0.49384615384615382</v>
      </c>
      <c r="AS349" t="s">
        <v>2247</v>
      </c>
      <c r="AT349" t="s">
        <v>2639</v>
      </c>
      <c r="AU349" t="s">
        <v>2934</v>
      </c>
      <c r="AW349" t="s">
        <v>4</v>
      </c>
      <c r="AY349" t="s">
        <v>4</v>
      </c>
      <c r="BA349" t="s">
        <v>4</v>
      </c>
      <c r="BB349" t="s">
        <v>13</v>
      </c>
      <c r="BC349" t="s">
        <v>24</v>
      </c>
      <c r="BD349" t="s">
        <v>29</v>
      </c>
      <c r="BE349" t="s">
        <v>23</v>
      </c>
    </row>
    <row r="350" spans="1:57" x14ac:dyDescent="0.3">
      <c r="A350" t="s">
        <v>94</v>
      </c>
      <c r="B350" t="s">
        <v>547</v>
      </c>
      <c r="E350" t="s">
        <v>608</v>
      </c>
      <c r="G350" t="s">
        <v>691</v>
      </c>
      <c r="H350" t="s">
        <v>952</v>
      </c>
      <c r="I350" t="s">
        <v>1234</v>
      </c>
      <c r="J350" t="s">
        <v>1499</v>
      </c>
      <c r="M350" s="2" t="s">
        <v>1881</v>
      </c>
      <c r="O350" t="s">
        <v>1943</v>
      </c>
      <c r="Q350" t="s">
        <v>4</v>
      </c>
      <c r="R350" t="s">
        <v>1944</v>
      </c>
      <c r="T350">
        <v>0.25</v>
      </c>
      <c r="U350">
        <v>10</v>
      </c>
      <c r="W350">
        <v>158</v>
      </c>
      <c r="Y350" t="s">
        <v>1948</v>
      </c>
      <c r="Z350" t="s">
        <v>1949</v>
      </c>
      <c r="AD350" t="s">
        <v>2248</v>
      </c>
      <c r="AE350" s="3">
        <v>45782.37777777778</v>
      </c>
      <c r="AF350" t="s">
        <v>2363</v>
      </c>
      <c r="AG350" t="s">
        <v>2602</v>
      </c>
      <c r="AH350" t="b">
        <v>0</v>
      </c>
      <c r="AJ350" t="b">
        <f t="shared" si="20"/>
        <v>1</v>
      </c>
      <c r="AK350" t="b">
        <f t="shared" si="21"/>
        <v>1</v>
      </c>
      <c r="AL350" t="b">
        <f t="shared" si="22"/>
        <v>1</v>
      </c>
      <c r="AM350" t="s">
        <v>2638</v>
      </c>
      <c r="AN350">
        <v>675035</v>
      </c>
      <c r="AO350">
        <v>-0.26869999999999999</v>
      </c>
      <c r="AP350" cm="1">
        <f t="array" ref="AP350">_xlfn.IFS(AL350, 3, AJ350, 2, AK350, 1, TRUE, 0)</f>
        <v>3</v>
      </c>
      <c r="AR350">
        <f>_xlfn.LET(
  _xlpm.P,AN350, _xlpm.R,AO350, _xlpm.n,AI350, _xlpm.Q,AP350,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0.56181432263013309</v>
      </c>
      <c r="AS350" t="s">
        <v>2248</v>
      </c>
      <c r="AT350" t="s">
        <v>2639</v>
      </c>
      <c r="AU350" t="s">
        <v>2935</v>
      </c>
      <c r="AW350" t="s">
        <v>4</v>
      </c>
      <c r="AY350" t="s">
        <v>4</v>
      </c>
      <c r="BA350" t="s">
        <v>4</v>
      </c>
      <c r="BB350" t="s">
        <v>11</v>
      </c>
      <c r="BC350" t="s">
        <v>24</v>
      </c>
      <c r="BD350" t="s">
        <v>24</v>
      </c>
      <c r="BE350" t="s">
        <v>24</v>
      </c>
    </row>
    <row r="351" spans="1:57" x14ac:dyDescent="0.3">
      <c r="A351" t="s">
        <v>89</v>
      </c>
      <c r="B351" t="s">
        <v>548</v>
      </c>
      <c r="E351" t="s">
        <v>608</v>
      </c>
      <c r="G351" t="s">
        <v>691</v>
      </c>
      <c r="H351" t="s">
        <v>935</v>
      </c>
      <c r="I351" t="s">
        <v>1207</v>
      </c>
      <c r="J351" t="s">
        <v>1463</v>
      </c>
      <c r="M351" s="2" t="s">
        <v>1882</v>
      </c>
      <c r="O351" t="s">
        <v>1943</v>
      </c>
      <c r="Q351" t="s">
        <v>4</v>
      </c>
      <c r="R351" t="s">
        <v>1944</v>
      </c>
      <c r="T351">
        <v>0.25</v>
      </c>
      <c r="U351">
        <v>10</v>
      </c>
      <c r="W351">
        <v>357</v>
      </c>
      <c r="Y351" t="s">
        <v>1948</v>
      </c>
      <c r="Z351" t="s">
        <v>1949</v>
      </c>
      <c r="AD351" t="s">
        <v>2198</v>
      </c>
      <c r="AE351" s="3">
        <v>45747.6875</v>
      </c>
      <c r="AF351" t="s">
        <v>935</v>
      </c>
      <c r="AG351" t="s">
        <v>2585</v>
      </c>
      <c r="AH351" t="b">
        <v>0</v>
      </c>
      <c r="AJ351" t="b">
        <f t="shared" si="20"/>
        <v>1</v>
      </c>
      <c r="AK351" t="b">
        <f t="shared" si="21"/>
        <v>1</v>
      </c>
      <c r="AL351" t="b">
        <f t="shared" si="22"/>
        <v>1</v>
      </c>
      <c r="AM351" t="s">
        <v>2638</v>
      </c>
      <c r="AN351">
        <v>675035</v>
      </c>
      <c r="AO351">
        <v>-0.26929999999999998</v>
      </c>
      <c r="AP351" cm="1">
        <f t="array" ref="AP351">_xlfn.IFS(AL351, 3, AJ351, 2, AK351, 1, TRUE, 0)</f>
        <v>3</v>
      </c>
      <c r="AR351">
        <f>_xlfn.LET(
  _xlpm.P,AN351, _xlpm.R,AO351, _xlpm.n,AI351, _xlpm.Q,AP351,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0.56192970724551783</v>
      </c>
      <c r="AS351" t="s">
        <v>2198</v>
      </c>
      <c r="AT351" t="s">
        <v>2639</v>
      </c>
      <c r="AU351" t="s">
        <v>2640</v>
      </c>
      <c r="AW351" t="s">
        <v>4</v>
      </c>
      <c r="AY351" t="s">
        <v>4</v>
      </c>
      <c r="BA351" t="s">
        <v>4</v>
      </c>
      <c r="BB351" t="s">
        <v>12</v>
      </c>
      <c r="BC351" t="s">
        <v>24</v>
      </c>
      <c r="BD351" t="s">
        <v>24</v>
      </c>
      <c r="BE351" t="s">
        <v>29</v>
      </c>
    </row>
    <row r="352" spans="1:57" x14ac:dyDescent="0.3">
      <c r="A352" t="s">
        <v>89</v>
      </c>
      <c r="B352" t="s">
        <v>549</v>
      </c>
      <c r="E352" t="s">
        <v>608</v>
      </c>
      <c r="G352" t="s">
        <v>692</v>
      </c>
      <c r="H352" t="s">
        <v>752</v>
      </c>
      <c r="I352" t="s">
        <v>752</v>
      </c>
      <c r="J352" t="s">
        <v>752</v>
      </c>
      <c r="M352" s="2" t="s">
        <v>1883</v>
      </c>
      <c r="O352" t="s">
        <v>1943</v>
      </c>
      <c r="Q352" t="s">
        <v>4</v>
      </c>
      <c r="R352" t="s">
        <v>1944</v>
      </c>
      <c r="T352">
        <v>0.25</v>
      </c>
      <c r="U352">
        <v>10</v>
      </c>
      <c r="W352">
        <v>10</v>
      </c>
      <c r="Y352" t="s">
        <v>1948</v>
      </c>
      <c r="Z352" t="s">
        <v>1949</v>
      </c>
      <c r="AD352" t="s">
        <v>2249</v>
      </c>
      <c r="AE352" s="3">
        <v>45742</v>
      </c>
      <c r="AF352" t="s">
        <v>752</v>
      </c>
      <c r="AG352" t="s">
        <v>2402</v>
      </c>
      <c r="AH352" t="b">
        <v>0</v>
      </c>
      <c r="AJ352" t="b">
        <f t="shared" si="20"/>
        <v>1</v>
      </c>
      <c r="AK352" t="b">
        <f t="shared" si="21"/>
        <v>1</v>
      </c>
      <c r="AL352" t="b">
        <f t="shared" si="22"/>
        <v>1</v>
      </c>
      <c r="AM352" t="s">
        <v>2638</v>
      </c>
      <c r="AN352">
        <v>215392586</v>
      </c>
      <c r="AO352">
        <v>-0.26989999999999997</v>
      </c>
      <c r="AP352" cm="1">
        <f t="array" ref="AP352">_xlfn.IFS(AL352, 3, AJ352, 2, AK352, 1, TRUE, 0)</f>
        <v>3</v>
      </c>
      <c r="AR352">
        <f>_xlfn.LET(
  _xlpm.P,AN352, _xlpm.R,AO352, _xlpm.n,AI352, _xlpm.Q,AP352,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0.49421153846153842</v>
      </c>
      <c r="AS352" t="s">
        <v>2249</v>
      </c>
      <c r="AT352" t="s">
        <v>2639</v>
      </c>
      <c r="AU352" t="s">
        <v>2936</v>
      </c>
      <c r="AW352" t="s">
        <v>4</v>
      </c>
      <c r="AY352" t="s">
        <v>4</v>
      </c>
      <c r="BA352" t="s">
        <v>4</v>
      </c>
      <c r="BB352" t="s">
        <v>16</v>
      </c>
      <c r="BC352" t="s">
        <v>25</v>
      </c>
      <c r="BD352" t="s">
        <v>24</v>
      </c>
      <c r="BE352" t="s">
        <v>24</v>
      </c>
    </row>
    <row r="353" spans="1:57" x14ac:dyDescent="0.3">
      <c r="A353" t="s">
        <v>89</v>
      </c>
      <c r="B353" t="s">
        <v>550</v>
      </c>
      <c r="E353" t="s">
        <v>608</v>
      </c>
      <c r="G353" t="s">
        <v>692</v>
      </c>
      <c r="H353" t="s">
        <v>762</v>
      </c>
      <c r="I353" t="s">
        <v>1235</v>
      </c>
      <c r="J353" t="s">
        <v>1500</v>
      </c>
      <c r="M353" s="2" t="s">
        <v>1884</v>
      </c>
      <c r="O353" t="s">
        <v>1943</v>
      </c>
      <c r="Q353" t="s">
        <v>3</v>
      </c>
      <c r="R353" t="s">
        <v>1944</v>
      </c>
      <c r="T353">
        <v>0.25</v>
      </c>
      <c r="U353">
        <v>10</v>
      </c>
      <c r="W353">
        <v>83</v>
      </c>
      <c r="Y353" t="s">
        <v>1948</v>
      </c>
      <c r="Z353" t="s">
        <v>1949</v>
      </c>
      <c r="AD353" t="s">
        <v>2250</v>
      </c>
      <c r="AF353" t="s">
        <v>762</v>
      </c>
      <c r="AG353" t="s">
        <v>2412</v>
      </c>
      <c r="AH353" t="b">
        <v>0</v>
      </c>
      <c r="AJ353" t="b">
        <f t="shared" si="20"/>
        <v>1</v>
      </c>
      <c r="AK353" t="b">
        <f t="shared" si="21"/>
        <v>1</v>
      </c>
      <c r="AL353" t="b">
        <f t="shared" si="22"/>
        <v>1</v>
      </c>
      <c r="AM353" t="s">
        <v>2638</v>
      </c>
      <c r="AN353">
        <v>215392586</v>
      </c>
      <c r="AO353">
        <v>-0.27050000000000002</v>
      </c>
      <c r="AP353" cm="1">
        <f t="array" ref="AP353">_xlfn.IFS(AL353, 3, AJ353, 2, AK353, 1, TRUE, 0)</f>
        <v>3</v>
      </c>
      <c r="AR353">
        <f>_xlfn.LET(
  _xlpm.P,AN353, _xlpm.R,AO353, _xlpm.n,AI353, _xlpm.Q,AP353,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0.49432692307692305</v>
      </c>
      <c r="AS353" t="s">
        <v>2250</v>
      </c>
      <c r="AT353" t="s">
        <v>2639</v>
      </c>
      <c r="AU353" t="s">
        <v>2937</v>
      </c>
      <c r="AW353" t="s">
        <v>3</v>
      </c>
      <c r="AY353" t="s">
        <v>4</v>
      </c>
      <c r="BA353" t="s">
        <v>4</v>
      </c>
      <c r="BB353" t="s">
        <v>8</v>
      </c>
      <c r="BC353" t="s">
        <v>25</v>
      </c>
      <c r="BD353" t="s">
        <v>28</v>
      </c>
      <c r="BE353" t="s">
        <v>28</v>
      </c>
    </row>
    <row r="354" spans="1:57" x14ac:dyDescent="0.3">
      <c r="A354" t="s">
        <v>189</v>
      </c>
      <c r="B354" t="s">
        <v>551</v>
      </c>
      <c r="E354" t="s">
        <v>608</v>
      </c>
      <c r="G354" t="s">
        <v>696</v>
      </c>
      <c r="H354" t="s">
        <v>935</v>
      </c>
      <c r="I354" t="s">
        <v>1236</v>
      </c>
      <c r="J354" t="s">
        <v>1501</v>
      </c>
      <c r="M354" s="2" t="s">
        <v>1885</v>
      </c>
      <c r="O354" t="s">
        <v>1943</v>
      </c>
      <c r="Q354" t="s">
        <v>3</v>
      </c>
      <c r="R354" t="s">
        <v>1944</v>
      </c>
      <c r="T354">
        <v>0.25</v>
      </c>
      <c r="U354">
        <v>10</v>
      </c>
      <c r="W354">
        <v>341</v>
      </c>
      <c r="Y354" t="s">
        <v>1948</v>
      </c>
      <c r="Z354" t="s">
        <v>1949</v>
      </c>
      <c r="AD354" t="s">
        <v>2216</v>
      </c>
      <c r="AE354" s="3">
        <v>45748.553472222222</v>
      </c>
      <c r="AF354" t="s">
        <v>935</v>
      </c>
      <c r="AG354" t="s">
        <v>2585</v>
      </c>
      <c r="AH354" t="b">
        <v>0</v>
      </c>
      <c r="AJ354" t="b">
        <f t="shared" si="20"/>
        <v>0</v>
      </c>
      <c r="AK354" t="b">
        <f t="shared" si="21"/>
        <v>0</v>
      </c>
      <c r="AL354" t="b">
        <f t="shared" si="22"/>
        <v>1</v>
      </c>
      <c r="AM354" t="s">
        <v>2638</v>
      </c>
      <c r="AN354">
        <v>5576157</v>
      </c>
      <c r="AO354">
        <v>-0.27110000000000001</v>
      </c>
      <c r="AP354" cm="1">
        <f t="array" ref="AP354">_xlfn.IFS(AL354, 3, AJ354, 2, AK354, 1, TRUE, 0)</f>
        <v>3</v>
      </c>
      <c r="AR354">
        <f>_xlfn.LET(
  _xlpm.P,AN354, _xlpm.R,AO354, _xlpm.n,AI354, _xlpm.Q,AP354,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0.53361933915855064</v>
      </c>
      <c r="AS354" t="s">
        <v>2216</v>
      </c>
      <c r="AT354" t="s">
        <v>2639</v>
      </c>
      <c r="AU354" t="s">
        <v>2938</v>
      </c>
      <c r="AW354" t="s">
        <v>4</v>
      </c>
      <c r="AY354" t="s">
        <v>2</v>
      </c>
      <c r="BA354" t="s">
        <v>4</v>
      </c>
      <c r="BB354" t="s">
        <v>9</v>
      </c>
      <c r="BC354" t="s">
        <v>23</v>
      </c>
      <c r="BD354" t="s">
        <v>31</v>
      </c>
      <c r="BE354" t="s">
        <v>30</v>
      </c>
    </row>
    <row r="355" spans="1:57" x14ac:dyDescent="0.3">
      <c r="A355" t="s">
        <v>135</v>
      </c>
      <c r="B355" t="s">
        <v>552</v>
      </c>
      <c r="E355" t="s">
        <v>608</v>
      </c>
      <c r="G355" t="s">
        <v>691</v>
      </c>
      <c r="H355" t="s">
        <v>953</v>
      </c>
      <c r="I355" t="s">
        <v>1237</v>
      </c>
      <c r="J355" t="s">
        <v>1502</v>
      </c>
      <c r="M355" s="2" t="s">
        <v>1886</v>
      </c>
      <c r="O355" t="s">
        <v>1943</v>
      </c>
      <c r="Q355" t="s">
        <v>3</v>
      </c>
      <c r="R355" t="s">
        <v>1944</v>
      </c>
      <c r="T355">
        <v>0.25</v>
      </c>
      <c r="U355">
        <v>10</v>
      </c>
      <c r="W355">
        <v>841</v>
      </c>
      <c r="Y355" t="s">
        <v>1948</v>
      </c>
      <c r="Z355" t="s">
        <v>1949</v>
      </c>
      <c r="AD355" t="s">
        <v>2251</v>
      </c>
      <c r="AE355" s="3">
        <v>45692.372916666667</v>
      </c>
      <c r="AF355" t="s">
        <v>953</v>
      </c>
      <c r="AG355" t="s">
        <v>2603</v>
      </c>
      <c r="AH355" t="b">
        <v>0</v>
      </c>
      <c r="AJ355" t="b">
        <f t="shared" si="20"/>
        <v>1</v>
      </c>
      <c r="AK355" t="b">
        <f t="shared" si="21"/>
        <v>1</v>
      </c>
      <c r="AL355" t="b">
        <f t="shared" si="22"/>
        <v>0</v>
      </c>
      <c r="AM355" t="s">
        <v>2638</v>
      </c>
      <c r="AN355">
        <v>675035</v>
      </c>
      <c r="AO355">
        <v>-0.27179999999999999</v>
      </c>
      <c r="AP355" cm="1">
        <f t="array" ref="AP355">_xlfn.IFS(AL355, 3, AJ355, 2, AK355, 1, TRUE, 0)</f>
        <v>2</v>
      </c>
      <c r="AR355">
        <f>_xlfn.LET(
  _xlpm.P,AN355, _xlpm.R,AO355, _xlpm.n,AI355, _xlpm.Q,AP355,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0.437410476476287</v>
      </c>
      <c r="AS355" t="s">
        <v>2251</v>
      </c>
      <c r="AT355" t="s">
        <v>2639</v>
      </c>
      <c r="AU355" t="s">
        <v>2939</v>
      </c>
      <c r="AW355" t="s">
        <v>2</v>
      </c>
      <c r="AY355" t="s">
        <v>2</v>
      </c>
      <c r="BA355" t="s">
        <v>3</v>
      </c>
      <c r="BB355" t="s">
        <v>8</v>
      </c>
      <c r="BC355" t="s">
        <v>23</v>
      </c>
      <c r="BD355" t="s">
        <v>23</v>
      </c>
      <c r="BE355" t="s">
        <v>23</v>
      </c>
    </row>
    <row r="356" spans="1:57" x14ac:dyDescent="0.3">
      <c r="A356" t="s">
        <v>179</v>
      </c>
      <c r="B356" t="s">
        <v>553</v>
      </c>
      <c r="E356" t="s">
        <v>608</v>
      </c>
      <c r="G356" t="s">
        <v>693</v>
      </c>
      <c r="H356" t="s">
        <v>946</v>
      </c>
      <c r="I356" t="s">
        <v>1211</v>
      </c>
      <c r="J356" t="s">
        <v>1484</v>
      </c>
      <c r="M356" s="2" t="s">
        <v>1887</v>
      </c>
      <c r="O356" t="s">
        <v>1943</v>
      </c>
      <c r="Q356" t="s">
        <v>4</v>
      </c>
      <c r="R356" t="s">
        <v>1944</v>
      </c>
      <c r="T356">
        <v>0.25</v>
      </c>
      <c r="U356">
        <v>10</v>
      </c>
      <c r="W356">
        <v>654</v>
      </c>
      <c r="Y356" t="s">
        <v>1948</v>
      </c>
      <c r="Z356" t="s">
        <v>1949</v>
      </c>
      <c r="AD356" t="s">
        <v>2252</v>
      </c>
      <c r="AE356" s="3">
        <v>45695.371782407397</v>
      </c>
      <c r="AF356" t="s">
        <v>946</v>
      </c>
      <c r="AG356" t="s">
        <v>2596</v>
      </c>
      <c r="AH356" t="b">
        <v>0</v>
      </c>
      <c r="AJ356" t="b">
        <f t="shared" si="20"/>
        <v>1</v>
      </c>
      <c r="AK356" t="b">
        <f t="shared" si="21"/>
        <v>1</v>
      </c>
      <c r="AL356" t="b">
        <f t="shared" si="22"/>
        <v>1</v>
      </c>
      <c r="AM356" t="s">
        <v>2638</v>
      </c>
      <c r="AN356">
        <v>12915380</v>
      </c>
      <c r="AO356">
        <v>-0.27239999999999998</v>
      </c>
      <c r="AP356" cm="1">
        <f t="array" ref="AP356">_xlfn.IFS(AL356, 3, AJ356, 2, AK356, 1, TRUE, 0)</f>
        <v>3</v>
      </c>
      <c r="AR356">
        <f>_xlfn.LET(
  _xlpm.P,AN356, _xlpm.R,AO356, _xlpm.n,AI356, _xlpm.Q,AP356,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0.52247020804750677</v>
      </c>
      <c r="AS356" t="s">
        <v>2252</v>
      </c>
      <c r="AT356" t="s">
        <v>2639</v>
      </c>
      <c r="AU356" t="s">
        <v>2940</v>
      </c>
      <c r="AW356" t="s">
        <v>4</v>
      </c>
      <c r="AY356" t="s">
        <v>4</v>
      </c>
      <c r="BA356" t="s">
        <v>4</v>
      </c>
      <c r="BB356" t="s">
        <v>8</v>
      </c>
      <c r="BC356" t="s">
        <v>28</v>
      </c>
      <c r="BD356" t="s">
        <v>23</v>
      </c>
      <c r="BE356" t="s">
        <v>31</v>
      </c>
    </row>
    <row r="357" spans="1:57" x14ac:dyDescent="0.3">
      <c r="A357" t="s">
        <v>190</v>
      </c>
      <c r="B357" t="s">
        <v>554</v>
      </c>
      <c r="E357" t="s">
        <v>608</v>
      </c>
      <c r="G357" t="s">
        <v>691</v>
      </c>
      <c r="H357" t="s">
        <v>945</v>
      </c>
      <c r="I357" t="s">
        <v>1226</v>
      </c>
      <c r="J357" t="s">
        <v>1503</v>
      </c>
      <c r="M357" s="2" t="s">
        <v>1888</v>
      </c>
      <c r="O357" t="s">
        <v>1943</v>
      </c>
      <c r="Q357" t="s">
        <v>4</v>
      </c>
      <c r="R357" t="s">
        <v>1944</v>
      </c>
      <c r="T357">
        <v>0.25</v>
      </c>
      <c r="U357">
        <v>10</v>
      </c>
      <c r="W357">
        <v>517</v>
      </c>
      <c r="Y357" t="s">
        <v>1948</v>
      </c>
      <c r="Z357" t="s">
        <v>1949</v>
      </c>
      <c r="AD357" t="s">
        <v>2253</v>
      </c>
      <c r="AE357" s="3">
        <v>45861.411805555559</v>
      </c>
      <c r="AF357" t="s">
        <v>945</v>
      </c>
      <c r="AG357" t="s">
        <v>2595</v>
      </c>
      <c r="AH357" t="b">
        <v>0</v>
      </c>
      <c r="AJ357" t="b">
        <f t="shared" si="20"/>
        <v>1</v>
      </c>
      <c r="AK357" t="b">
        <f t="shared" si="21"/>
        <v>1</v>
      </c>
      <c r="AL357" t="b">
        <f t="shared" si="22"/>
        <v>0</v>
      </c>
      <c r="AM357" t="s">
        <v>2638</v>
      </c>
      <c r="AN357">
        <v>675035</v>
      </c>
      <c r="AO357">
        <v>-0.27300000000000002</v>
      </c>
      <c r="AP357" cm="1">
        <f t="array" ref="AP357">_xlfn.IFS(AL357, 3, AJ357, 2, AK357, 1, TRUE, 0)</f>
        <v>2</v>
      </c>
      <c r="AR357">
        <f>_xlfn.LET(
  _xlpm.P,AN357, _xlpm.R,AO357, _xlpm.n,AI357, _xlpm.Q,AP357,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0.4376412457070562</v>
      </c>
      <c r="AS357" t="s">
        <v>2253</v>
      </c>
      <c r="AT357" t="s">
        <v>2639</v>
      </c>
      <c r="AU357" t="s">
        <v>2920</v>
      </c>
      <c r="AW357" t="s">
        <v>4</v>
      </c>
      <c r="AY357" t="s">
        <v>4</v>
      </c>
      <c r="BA357" t="s">
        <v>4</v>
      </c>
      <c r="BB357" t="s">
        <v>14</v>
      </c>
      <c r="BC357" t="s">
        <v>25</v>
      </c>
      <c r="BD357" t="s">
        <v>26</v>
      </c>
      <c r="BE357" t="s">
        <v>24</v>
      </c>
    </row>
    <row r="358" spans="1:57" x14ac:dyDescent="0.3">
      <c r="A358" t="s">
        <v>96</v>
      </c>
      <c r="B358" t="s">
        <v>411</v>
      </c>
      <c r="E358" t="s">
        <v>608</v>
      </c>
      <c r="G358" t="s">
        <v>691</v>
      </c>
      <c r="H358" t="s">
        <v>920</v>
      </c>
      <c r="I358" t="s">
        <v>1044</v>
      </c>
      <c r="J358" t="s">
        <v>1282</v>
      </c>
      <c r="M358" s="2" t="s">
        <v>1889</v>
      </c>
      <c r="O358" t="s">
        <v>1943</v>
      </c>
      <c r="Q358" t="s">
        <v>3</v>
      </c>
      <c r="R358" t="s">
        <v>1944</v>
      </c>
      <c r="T358">
        <v>0.25</v>
      </c>
      <c r="U358">
        <v>10</v>
      </c>
      <c r="W358">
        <v>400</v>
      </c>
      <c r="Y358" t="s">
        <v>1948</v>
      </c>
      <c r="Z358" t="s">
        <v>1949</v>
      </c>
      <c r="AD358" t="s">
        <v>2176</v>
      </c>
      <c r="AE358" s="3">
        <v>45853.697222222218</v>
      </c>
      <c r="AF358" t="s">
        <v>920</v>
      </c>
      <c r="AG358" t="s">
        <v>2570</v>
      </c>
      <c r="AH358" t="b">
        <v>0</v>
      </c>
      <c r="AJ358" t="b">
        <f t="shared" si="20"/>
        <v>1</v>
      </c>
      <c r="AK358" t="b">
        <f t="shared" si="21"/>
        <v>1</v>
      </c>
      <c r="AL358" t="b">
        <f t="shared" si="22"/>
        <v>1</v>
      </c>
      <c r="AM358" t="s">
        <v>2638</v>
      </c>
      <c r="AN358">
        <v>675035</v>
      </c>
      <c r="AO358">
        <v>-0.27360000000000001</v>
      </c>
      <c r="AP358" cm="1">
        <f t="array" ref="AP358">_xlfn.IFS(AL358, 3, AJ358, 2, AK358, 1, TRUE, 0)</f>
        <v>3</v>
      </c>
      <c r="AR358">
        <f>_xlfn.LET(
  _xlpm.P,AN358, _xlpm.R,AO358, _xlpm.n,AI358, _xlpm.Q,AP358,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0.56275663032244083</v>
      </c>
      <c r="AS358" t="s">
        <v>2176</v>
      </c>
      <c r="AT358" t="s">
        <v>2639</v>
      </c>
      <c r="AU358" t="s">
        <v>2876</v>
      </c>
      <c r="AW358" t="s">
        <v>2</v>
      </c>
      <c r="AY358" t="s">
        <v>4</v>
      </c>
      <c r="BA358" t="s">
        <v>4</v>
      </c>
      <c r="BB358" t="s">
        <v>10</v>
      </c>
      <c r="BC358" t="s">
        <v>26</v>
      </c>
      <c r="BD358" t="s">
        <v>29</v>
      </c>
      <c r="BE358" t="s">
        <v>26</v>
      </c>
    </row>
    <row r="359" spans="1:57" x14ac:dyDescent="0.3">
      <c r="A359" t="s">
        <v>121</v>
      </c>
      <c r="B359" t="s">
        <v>555</v>
      </c>
      <c r="E359" t="s">
        <v>608</v>
      </c>
      <c r="G359" t="s">
        <v>692</v>
      </c>
      <c r="H359" t="s">
        <v>872</v>
      </c>
      <c r="I359" t="s">
        <v>1238</v>
      </c>
      <c r="J359" t="s">
        <v>1504</v>
      </c>
      <c r="M359" s="2" t="s">
        <v>1890</v>
      </c>
      <c r="O359" t="s">
        <v>1943</v>
      </c>
      <c r="Q359" t="s">
        <v>4</v>
      </c>
      <c r="R359" t="s">
        <v>1944</v>
      </c>
      <c r="T359">
        <v>0.25</v>
      </c>
      <c r="U359">
        <v>10</v>
      </c>
      <c r="W359">
        <v>81</v>
      </c>
      <c r="Y359" t="s">
        <v>1948</v>
      </c>
      <c r="Z359" t="s">
        <v>1949</v>
      </c>
      <c r="AD359" t="s">
        <v>2254</v>
      </c>
      <c r="AF359" t="s">
        <v>872</v>
      </c>
      <c r="AG359" t="s">
        <v>2522</v>
      </c>
      <c r="AH359" t="b">
        <v>0</v>
      </c>
      <c r="AJ359" t="b">
        <f t="shared" si="20"/>
        <v>1</v>
      </c>
      <c r="AK359" t="b">
        <f t="shared" si="21"/>
        <v>1</v>
      </c>
      <c r="AL359" t="b">
        <f t="shared" si="22"/>
        <v>1</v>
      </c>
      <c r="AM359" t="s">
        <v>2638</v>
      </c>
      <c r="AN359">
        <v>215392586</v>
      </c>
      <c r="AO359">
        <v>-0.2742</v>
      </c>
      <c r="AP359" cm="1">
        <f t="array" ref="AP359">_xlfn.IFS(AL359, 3, AJ359, 2, AK359, 1, TRUE, 0)</f>
        <v>3</v>
      </c>
      <c r="AR359">
        <f>_xlfn.LET(
  _xlpm.P,AN359, _xlpm.R,AO359, _xlpm.n,AI359, _xlpm.Q,AP359,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0.49503846153846154</v>
      </c>
      <c r="AS359" t="s">
        <v>2254</v>
      </c>
      <c r="AT359" t="s">
        <v>2639</v>
      </c>
      <c r="AU359" t="s">
        <v>2941</v>
      </c>
      <c r="AW359" t="s">
        <v>4</v>
      </c>
      <c r="AY359" t="s">
        <v>4</v>
      </c>
      <c r="BA359" t="s">
        <v>4</v>
      </c>
      <c r="BB359" t="s">
        <v>8</v>
      </c>
      <c r="BC359" t="s">
        <v>25</v>
      </c>
      <c r="BD359" t="s">
        <v>23</v>
      </c>
      <c r="BE359" t="s">
        <v>23</v>
      </c>
    </row>
    <row r="360" spans="1:57" x14ac:dyDescent="0.3">
      <c r="A360" t="s">
        <v>121</v>
      </c>
      <c r="B360" t="s">
        <v>556</v>
      </c>
      <c r="E360" t="s">
        <v>608</v>
      </c>
      <c r="G360" t="s">
        <v>692</v>
      </c>
      <c r="H360" t="s">
        <v>923</v>
      </c>
      <c r="I360" t="s">
        <v>1239</v>
      </c>
      <c r="J360" t="s">
        <v>1505</v>
      </c>
      <c r="M360" s="2" t="s">
        <v>1891</v>
      </c>
      <c r="O360" t="s">
        <v>1943</v>
      </c>
      <c r="Q360" t="s">
        <v>4</v>
      </c>
      <c r="R360" t="s">
        <v>1944</v>
      </c>
      <c r="T360">
        <v>0.25</v>
      </c>
      <c r="U360">
        <v>10</v>
      </c>
      <c r="W360">
        <v>66</v>
      </c>
      <c r="Y360" t="s">
        <v>1948</v>
      </c>
      <c r="Z360" t="s">
        <v>1949</v>
      </c>
      <c r="AD360" t="s">
        <v>2255</v>
      </c>
      <c r="AF360" t="s">
        <v>923</v>
      </c>
      <c r="AG360" t="s">
        <v>2573</v>
      </c>
      <c r="AH360" t="b">
        <v>0</v>
      </c>
      <c r="AJ360" t="b">
        <f t="shared" si="20"/>
        <v>1</v>
      </c>
      <c r="AK360" t="b">
        <f t="shared" si="21"/>
        <v>1</v>
      </c>
      <c r="AL360" t="b">
        <f t="shared" si="22"/>
        <v>1</v>
      </c>
      <c r="AM360" t="s">
        <v>2638</v>
      </c>
      <c r="AN360">
        <v>215392586</v>
      </c>
      <c r="AO360">
        <v>-0.27479999999999999</v>
      </c>
      <c r="AP360" cm="1">
        <f t="array" ref="AP360">_xlfn.IFS(AL360, 3, AJ360, 2, AK360, 1, TRUE, 0)</f>
        <v>3</v>
      </c>
      <c r="AR360">
        <f>_xlfn.LET(
  _xlpm.P,AN360, _xlpm.R,AO360, _xlpm.n,AI360, _xlpm.Q,AP360,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0.49515384615384617</v>
      </c>
      <c r="AS360" t="s">
        <v>2255</v>
      </c>
      <c r="AT360" t="s">
        <v>2639</v>
      </c>
      <c r="AU360" t="s">
        <v>2942</v>
      </c>
      <c r="AW360" t="s">
        <v>4</v>
      </c>
      <c r="AY360" t="s">
        <v>4</v>
      </c>
      <c r="BA360" t="s">
        <v>4</v>
      </c>
      <c r="BB360" t="s">
        <v>12</v>
      </c>
      <c r="BC360" t="s">
        <v>25</v>
      </c>
      <c r="BD360" t="s">
        <v>25</v>
      </c>
      <c r="BE360" t="s">
        <v>23</v>
      </c>
    </row>
    <row r="361" spans="1:57" x14ac:dyDescent="0.3">
      <c r="A361" t="s">
        <v>121</v>
      </c>
      <c r="B361" t="s">
        <v>557</v>
      </c>
      <c r="E361" t="s">
        <v>608</v>
      </c>
      <c r="G361" t="s">
        <v>691</v>
      </c>
      <c r="H361" t="s">
        <v>923</v>
      </c>
      <c r="I361" t="s">
        <v>1239</v>
      </c>
      <c r="J361" t="s">
        <v>1506</v>
      </c>
      <c r="M361" s="2" t="s">
        <v>1892</v>
      </c>
      <c r="O361" t="s">
        <v>1943</v>
      </c>
      <c r="Q361" t="s">
        <v>4</v>
      </c>
      <c r="R361" t="s">
        <v>1944</v>
      </c>
      <c r="T361">
        <v>0.25</v>
      </c>
      <c r="U361">
        <v>10</v>
      </c>
      <c r="W361">
        <v>811</v>
      </c>
      <c r="Y361" t="s">
        <v>1948</v>
      </c>
      <c r="Z361" t="s">
        <v>1949</v>
      </c>
      <c r="AD361" t="s">
        <v>2256</v>
      </c>
      <c r="AE361" s="3">
        <v>45714.678472222222</v>
      </c>
      <c r="AF361" t="s">
        <v>923</v>
      </c>
      <c r="AG361" t="s">
        <v>2573</v>
      </c>
      <c r="AH361" t="b">
        <v>0</v>
      </c>
      <c r="AJ361" t="b">
        <f t="shared" si="20"/>
        <v>1</v>
      </c>
      <c r="AK361" t="b">
        <f t="shared" si="21"/>
        <v>1</v>
      </c>
      <c r="AL361" t="b">
        <f t="shared" si="22"/>
        <v>1</v>
      </c>
      <c r="AM361" t="s">
        <v>2638</v>
      </c>
      <c r="AN361">
        <v>675035</v>
      </c>
      <c r="AO361">
        <v>-0.27539999999999998</v>
      </c>
      <c r="AP361" cm="1">
        <f t="array" ref="AP361">_xlfn.IFS(AL361, 3, AJ361, 2, AK361, 1, TRUE, 0)</f>
        <v>3</v>
      </c>
      <c r="AR361">
        <f>_xlfn.LET(
  _xlpm.P,AN361, _xlpm.R,AO361, _xlpm.n,AI361, _xlpm.Q,AP361,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0.56310278416859472</v>
      </c>
      <c r="AS361" t="s">
        <v>2256</v>
      </c>
      <c r="AT361" t="s">
        <v>2639</v>
      </c>
      <c r="AU361" t="s">
        <v>2879</v>
      </c>
      <c r="AW361" t="s">
        <v>4</v>
      </c>
      <c r="AY361" t="s">
        <v>4</v>
      </c>
      <c r="BA361" t="s">
        <v>4</v>
      </c>
      <c r="BB361" t="s">
        <v>12</v>
      </c>
      <c r="BC361" t="s">
        <v>25</v>
      </c>
      <c r="BD361" t="s">
        <v>24</v>
      </c>
      <c r="BE361" t="s">
        <v>24</v>
      </c>
    </row>
    <row r="362" spans="1:57" x14ac:dyDescent="0.3">
      <c r="A362" t="s">
        <v>121</v>
      </c>
      <c r="B362" t="s">
        <v>558</v>
      </c>
      <c r="E362" t="s">
        <v>608</v>
      </c>
      <c r="G362" t="s">
        <v>702</v>
      </c>
      <c r="H362" t="s">
        <v>923</v>
      </c>
      <c r="I362" t="s">
        <v>1239</v>
      </c>
      <c r="J362" t="s">
        <v>1506</v>
      </c>
      <c r="M362" s="2" t="s">
        <v>1893</v>
      </c>
      <c r="O362" t="s">
        <v>1943</v>
      </c>
      <c r="Q362" t="s">
        <v>4</v>
      </c>
      <c r="R362" t="s">
        <v>1944</v>
      </c>
      <c r="T362">
        <v>0.25</v>
      </c>
      <c r="U362">
        <v>10</v>
      </c>
      <c r="W362">
        <v>785</v>
      </c>
      <c r="Y362" t="s">
        <v>1948</v>
      </c>
      <c r="Z362" t="s">
        <v>1949</v>
      </c>
      <c r="AD362" t="s">
        <v>2256</v>
      </c>
      <c r="AE362" s="3">
        <v>45714.615162037036</v>
      </c>
      <c r="AF362" t="s">
        <v>923</v>
      </c>
      <c r="AG362" t="s">
        <v>2573</v>
      </c>
      <c r="AH362" t="b">
        <v>0</v>
      </c>
      <c r="AJ362" t="b">
        <f t="shared" si="20"/>
        <v>1</v>
      </c>
      <c r="AK362" t="b">
        <f t="shared" si="21"/>
        <v>1</v>
      </c>
      <c r="AL362" t="b">
        <f t="shared" si="22"/>
        <v>1</v>
      </c>
      <c r="AM362" t="s">
        <v>2638</v>
      </c>
      <c r="AN362">
        <v>12915380</v>
      </c>
      <c r="AO362">
        <v>-0.27600000000000002</v>
      </c>
      <c r="AP362" cm="1">
        <f t="array" ref="AP362">_xlfn.IFS(AL362, 3, AJ362, 2, AK362, 1, TRUE, 0)</f>
        <v>3</v>
      </c>
      <c r="AR362">
        <f>_xlfn.LET(
  _xlpm.P,AN362, _xlpm.R,AO362, _xlpm.n,AI362, _xlpm.Q,AP362,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0.52316251573981443</v>
      </c>
      <c r="AS362" t="s">
        <v>2256</v>
      </c>
      <c r="AT362" t="s">
        <v>2639</v>
      </c>
      <c r="AU362" t="s">
        <v>2879</v>
      </c>
      <c r="AW362" t="s">
        <v>4</v>
      </c>
      <c r="AY362" t="s">
        <v>4</v>
      </c>
      <c r="BA362" t="s">
        <v>4</v>
      </c>
      <c r="BB362" t="s">
        <v>12</v>
      </c>
      <c r="BC362" t="s">
        <v>25</v>
      </c>
      <c r="BD362" t="s">
        <v>24</v>
      </c>
      <c r="BE362" t="s">
        <v>24</v>
      </c>
    </row>
    <row r="363" spans="1:57" x14ac:dyDescent="0.3">
      <c r="A363" t="s">
        <v>149</v>
      </c>
      <c r="B363" t="s">
        <v>559</v>
      </c>
      <c r="E363" t="s">
        <v>608</v>
      </c>
      <c r="G363" t="s">
        <v>703</v>
      </c>
      <c r="H363" t="s">
        <v>954</v>
      </c>
      <c r="I363" t="s">
        <v>1167</v>
      </c>
      <c r="J363" t="s">
        <v>1507</v>
      </c>
      <c r="M363" s="2" t="s">
        <v>1894</v>
      </c>
      <c r="O363" t="s">
        <v>1943</v>
      </c>
      <c r="Q363" t="s">
        <v>3</v>
      </c>
      <c r="R363" t="s">
        <v>1944</v>
      </c>
      <c r="W363">
        <v>43</v>
      </c>
      <c r="Y363" t="s">
        <v>1948</v>
      </c>
      <c r="Z363" t="s">
        <v>1949</v>
      </c>
      <c r="AD363" t="s">
        <v>2257</v>
      </c>
      <c r="AE363" s="3">
        <v>45867</v>
      </c>
      <c r="AF363" t="s">
        <v>954</v>
      </c>
      <c r="AG363" t="s">
        <v>2604</v>
      </c>
      <c r="AH363" t="b">
        <v>0</v>
      </c>
      <c r="AJ363" t="b">
        <f t="shared" si="20"/>
        <v>1</v>
      </c>
      <c r="AK363" t="b">
        <f t="shared" si="21"/>
        <v>1</v>
      </c>
      <c r="AL363" t="b">
        <f t="shared" si="22"/>
        <v>0</v>
      </c>
      <c r="AM363" t="s">
        <v>2638</v>
      </c>
      <c r="AN363">
        <v>954882</v>
      </c>
      <c r="AO363">
        <v>-0.27660000000000001</v>
      </c>
      <c r="AP363" cm="1">
        <f t="array" ref="AP363">_xlfn.IFS(AL363, 3, AJ363, 2, AK363, 1, TRUE, 0)</f>
        <v>2</v>
      </c>
      <c r="AR363">
        <f>_xlfn.LET(
  _xlpm.P,AN363, _xlpm.R,AO363, _xlpm.n,AI363, _xlpm.Q,AP363,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0.4336265716640274</v>
      </c>
      <c r="AS363" t="s">
        <v>2257</v>
      </c>
      <c r="AT363" t="s">
        <v>2639</v>
      </c>
      <c r="AU363" t="s">
        <v>2943</v>
      </c>
      <c r="AW363" t="s">
        <v>3</v>
      </c>
      <c r="AY363" t="s">
        <v>2</v>
      </c>
      <c r="BA363" t="s">
        <v>3</v>
      </c>
      <c r="BB363" t="s">
        <v>8</v>
      </c>
      <c r="BC363" t="s">
        <v>23</v>
      </c>
      <c r="BD363" t="s">
        <v>23</v>
      </c>
      <c r="BE363" t="s">
        <v>29</v>
      </c>
    </row>
    <row r="364" spans="1:57" x14ac:dyDescent="0.3">
      <c r="A364" t="s">
        <v>187</v>
      </c>
      <c r="B364" t="s">
        <v>560</v>
      </c>
      <c r="E364" t="s">
        <v>608</v>
      </c>
      <c r="G364" t="s">
        <v>704</v>
      </c>
      <c r="H364" t="s">
        <v>945</v>
      </c>
      <c r="I364" t="s">
        <v>1226</v>
      </c>
      <c r="J364" t="s">
        <v>1503</v>
      </c>
      <c r="M364" s="2" t="s">
        <v>1895</v>
      </c>
      <c r="O364" t="s">
        <v>1943</v>
      </c>
      <c r="Q364" t="s">
        <v>4</v>
      </c>
      <c r="R364" t="s">
        <v>1944</v>
      </c>
      <c r="W364">
        <v>501</v>
      </c>
      <c r="Y364" t="s">
        <v>1948</v>
      </c>
      <c r="Z364" t="s">
        <v>1949</v>
      </c>
      <c r="AD364" t="s">
        <v>2258</v>
      </c>
      <c r="AE364" s="3">
        <v>45863.621527777781</v>
      </c>
      <c r="AF364" t="s">
        <v>945</v>
      </c>
      <c r="AG364" t="s">
        <v>2595</v>
      </c>
      <c r="AH364" t="b">
        <v>0</v>
      </c>
      <c r="AJ364" t="b">
        <f t="shared" si="20"/>
        <v>1</v>
      </c>
      <c r="AK364" t="b">
        <f t="shared" si="21"/>
        <v>1</v>
      </c>
      <c r="AL364" t="b">
        <f t="shared" si="22"/>
        <v>0</v>
      </c>
      <c r="AM364" t="s">
        <v>2638</v>
      </c>
      <c r="AN364">
        <v>8869338</v>
      </c>
      <c r="AO364">
        <v>-0.2772</v>
      </c>
      <c r="AP364" cm="1">
        <f t="array" ref="AP364">_xlfn.IFS(AL364, 3, AJ364, 2, AK364, 1, TRUE, 0)</f>
        <v>2</v>
      </c>
      <c r="AR364">
        <f>_xlfn.LET(
  _xlpm.P,AN364, _xlpm.R,AO364, _xlpm.n,AI364, _xlpm.Q,AP364,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0.40349378443841466</v>
      </c>
      <c r="AS364" t="s">
        <v>2258</v>
      </c>
      <c r="AT364" t="s">
        <v>2639</v>
      </c>
      <c r="AU364" t="s">
        <v>2944</v>
      </c>
      <c r="AW364" t="s">
        <v>4</v>
      </c>
      <c r="AY364" t="s">
        <v>4</v>
      </c>
      <c r="BA364" t="s">
        <v>4</v>
      </c>
      <c r="BB364" t="s">
        <v>21</v>
      </c>
      <c r="BC364" t="s">
        <v>25</v>
      </c>
      <c r="BD364" t="s">
        <v>26</v>
      </c>
      <c r="BE364" t="s">
        <v>24</v>
      </c>
    </row>
    <row r="365" spans="1:57" x14ac:dyDescent="0.3">
      <c r="A365" t="s">
        <v>96</v>
      </c>
      <c r="B365" t="s">
        <v>561</v>
      </c>
      <c r="E365" t="s">
        <v>608</v>
      </c>
      <c r="G365" t="s">
        <v>704</v>
      </c>
      <c r="H365" t="s">
        <v>955</v>
      </c>
      <c r="I365" t="s">
        <v>1240</v>
      </c>
      <c r="J365" t="s">
        <v>1508</v>
      </c>
      <c r="M365" s="2" t="s">
        <v>1896</v>
      </c>
      <c r="O365" t="s">
        <v>1943</v>
      </c>
      <c r="Q365" t="s">
        <v>3</v>
      </c>
      <c r="R365" t="s">
        <v>1944</v>
      </c>
      <c r="W365">
        <v>355</v>
      </c>
      <c r="Y365" t="s">
        <v>1948</v>
      </c>
      <c r="Z365" t="s">
        <v>1949</v>
      </c>
      <c r="AD365" t="s">
        <v>2259</v>
      </c>
      <c r="AE365" s="3">
        <v>45853.896527777782</v>
      </c>
      <c r="AF365" t="s">
        <v>955</v>
      </c>
      <c r="AG365" t="s">
        <v>2605</v>
      </c>
      <c r="AH365" t="b">
        <v>0</v>
      </c>
      <c r="AJ365" t="b">
        <f t="shared" si="20"/>
        <v>1</v>
      </c>
      <c r="AK365" t="b">
        <f t="shared" si="21"/>
        <v>1</v>
      </c>
      <c r="AL365" t="b">
        <f t="shared" si="22"/>
        <v>0</v>
      </c>
      <c r="AM365" t="s">
        <v>2638</v>
      </c>
      <c r="AN365">
        <v>8869338</v>
      </c>
      <c r="AO365">
        <v>-0.27779999999999999</v>
      </c>
      <c r="AP365" cm="1">
        <f t="array" ref="AP365">_xlfn.IFS(AL365, 3, AJ365, 2, AK365, 1, TRUE, 0)</f>
        <v>2</v>
      </c>
      <c r="AR365">
        <f>_xlfn.LET(
  _xlpm.P,AN365, _xlpm.R,AO365, _xlpm.n,AI365, _xlpm.Q,AP365,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0.40360916905379923</v>
      </c>
      <c r="AS365" t="s">
        <v>2259</v>
      </c>
      <c r="AT365" t="s">
        <v>2639</v>
      </c>
      <c r="AU365" t="s">
        <v>2945</v>
      </c>
      <c r="AW365" t="s">
        <v>2</v>
      </c>
      <c r="AY365" t="s">
        <v>4</v>
      </c>
      <c r="BA365" t="s">
        <v>4</v>
      </c>
      <c r="BB365" t="s">
        <v>10</v>
      </c>
      <c r="BC365" t="s">
        <v>26</v>
      </c>
      <c r="BD365" t="s">
        <v>29</v>
      </c>
      <c r="BE365" t="s">
        <v>26</v>
      </c>
    </row>
    <row r="366" spans="1:57" x14ac:dyDescent="0.3">
      <c r="A366" t="s">
        <v>158</v>
      </c>
      <c r="B366" t="s">
        <v>562</v>
      </c>
      <c r="E366" t="s">
        <v>608</v>
      </c>
      <c r="G366" t="s">
        <v>704</v>
      </c>
      <c r="H366" t="s">
        <v>956</v>
      </c>
      <c r="I366" t="s">
        <v>1241</v>
      </c>
      <c r="J366" t="s">
        <v>1509</v>
      </c>
      <c r="M366" s="2" t="s">
        <v>1897</v>
      </c>
      <c r="O366" t="s">
        <v>1943</v>
      </c>
      <c r="Q366" t="s">
        <v>3</v>
      </c>
      <c r="R366" t="s">
        <v>1944</v>
      </c>
      <c r="W366">
        <v>218</v>
      </c>
      <c r="Y366" t="s">
        <v>1948</v>
      </c>
      <c r="Z366" t="s">
        <v>1949</v>
      </c>
      <c r="AD366" t="s">
        <v>2260</v>
      </c>
      <c r="AE366" s="3">
        <v>45841.745833333327</v>
      </c>
      <c r="AF366" t="s">
        <v>956</v>
      </c>
      <c r="AG366" t="s">
        <v>2606</v>
      </c>
      <c r="AH366" t="b">
        <v>0</v>
      </c>
      <c r="AJ366" t="b">
        <f t="shared" si="20"/>
        <v>1</v>
      </c>
      <c r="AK366" t="b">
        <f t="shared" si="21"/>
        <v>1</v>
      </c>
      <c r="AL366" t="b">
        <f t="shared" si="22"/>
        <v>0</v>
      </c>
      <c r="AM366" t="s">
        <v>2638</v>
      </c>
      <c r="AN366">
        <v>8869338</v>
      </c>
      <c r="AO366">
        <v>-0.27839999999999998</v>
      </c>
      <c r="AP366" cm="1">
        <f t="array" ref="AP366">_xlfn.IFS(AL366, 3, AJ366, 2, AK366, 1, TRUE, 0)</f>
        <v>2</v>
      </c>
      <c r="AR366">
        <f>_xlfn.LET(
  _xlpm.P,AN366, _xlpm.R,AO366, _xlpm.n,AI366, _xlpm.Q,AP366,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0.40372455366918386</v>
      </c>
      <c r="AS366" t="s">
        <v>2260</v>
      </c>
      <c r="AT366" t="s">
        <v>2639</v>
      </c>
      <c r="AU366" t="s">
        <v>2946</v>
      </c>
      <c r="AW366" t="s">
        <v>3</v>
      </c>
      <c r="AY366" t="s">
        <v>3</v>
      </c>
      <c r="BA366" t="s">
        <v>2</v>
      </c>
      <c r="BB366" t="s">
        <v>8</v>
      </c>
      <c r="BC366" t="s">
        <v>30</v>
      </c>
      <c r="BD366" t="s">
        <v>30</v>
      </c>
      <c r="BE366" t="s">
        <v>25</v>
      </c>
    </row>
    <row r="367" spans="1:57" x14ac:dyDescent="0.3">
      <c r="A367" t="s">
        <v>191</v>
      </c>
      <c r="B367" t="s">
        <v>563</v>
      </c>
      <c r="E367" t="s">
        <v>608</v>
      </c>
      <c r="G367" t="s">
        <v>705</v>
      </c>
      <c r="H367" t="s">
        <v>957</v>
      </c>
      <c r="I367" t="s">
        <v>1242</v>
      </c>
      <c r="J367" t="s">
        <v>1510</v>
      </c>
      <c r="M367" s="2" t="s">
        <v>1898</v>
      </c>
      <c r="O367" t="s">
        <v>1943</v>
      </c>
      <c r="Q367" t="s">
        <v>2</v>
      </c>
      <c r="R367" t="s">
        <v>1944</v>
      </c>
      <c r="W367">
        <v>67</v>
      </c>
      <c r="Y367" t="s">
        <v>1948</v>
      </c>
      <c r="Z367" t="s">
        <v>1949</v>
      </c>
      <c r="AD367" t="s">
        <v>2261</v>
      </c>
      <c r="AE367" s="3">
        <v>45829.491319444453</v>
      </c>
      <c r="AF367" t="s">
        <v>957</v>
      </c>
      <c r="AG367" t="s">
        <v>2607</v>
      </c>
      <c r="AH367" t="b">
        <v>0</v>
      </c>
      <c r="AJ367" t="b">
        <f t="shared" si="20"/>
        <v>1</v>
      </c>
      <c r="AK367" t="b">
        <f t="shared" si="21"/>
        <v>1</v>
      </c>
      <c r="AL367" t="b">
        <f t="shared" si="22"/>
        <v>0</v>
      </c>
      <c r="AM367" t="s">
        <v>2638</v>
      </c>
      <c r="AN367">
        <v>5550590</v>
      </c>
      <c r="AO367">
        <v>-0.27900000000000003</v>
      </c>
      <c r="AP367" cm="1">
        <f t="array" ref="AP367">_xlfn.IFS(AL367, 3, AJ367, 2, AK367, 1, TRUE, 0)</f>
        <v>2</v>
      </c>
      <c r="AR367">
        <f>_xlfn.LET(
  _xlpm.P,AN367, _xlpm.R,AO367, _xlpm.n,AI367, _xlpm.Q,AP367,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0.41020094005806718</v>
      </c>
      <c r="AS367" t="s">
        <v>2261</v>
      </c>
      <c r="AT367" t="s">
        <v>2639</v>
      </c>
      <c r="AU367" t="s">
        <v>2947</v>
      </c>
      <c r="AW367" t="s">
        <v>2</v>
      </c>
      <c r="AY367" t="s">
        <v>3</v>
      </c>
      <c r="BA367" t="s">
        <v>2</v>
      </c>
      <c r="BB367" t="s">
        <v>10</v>
      </c>
      <c r="BC367" t="s">
        <v>26</v>
      </c>
      <c r="BD367" t="s">
        <v>31</v>
      </c>
      <c r="BE367" t="s">
        <v>26</v>
      </c>
    </row>
    <row r="368" spans="1:57" x14ac:dyDescent="0.3">
      <c r="A368" t="s">
        <v>114</v>
      </c>
      <c r="B368" t="s">
        <v>564</v>
      </c>
      <c r="E368" t="s">
        <v>608</v>
      </c>
      <c r="G368" t="s">
        <v>706</v>
      </c>
      <c r="H368" t="s">
        <v>958</v>
      </c>
      <c r="I368" t="s">
        <v>1243</v>
      </c>
      <c r="J368" t="s">
        <v>1511</v>
      </c>
      <c r="M368" s="2" t="s">
        <v>1899</v>
      </c>
      <c r="O368" t="s">
        <v>1943</v>
      </c>
      <c r="Q368" t="s">
        <v>2</v>
      </c>
      <c r="R368" t="s">
        <v>1944</v>
      </c>
      <c r="W368">
        <v>62</v>
      </c>
      <c r="Y368" t="s">
        <v>1948</v>
      </c>
      <c r="Z368" t="s">
        <v>1949</v>
      </c>
      <c r="AD368" t="s">
        <v>2262</v>
      </c>
      <c r="AE368" s="3">
        <v>45827.414178240739</v>
      </c>
      <c r="AF368" t="s">
        <v>958</v>
      </c>
      <c r="AG368" t="s">
        <v>2608</v>
      </c>
      <c r="AH368" t="b">
        <v>0</v>
      </c>
      <c r="AJ368" t="b">
        <f t="shared" si="20"/>
        <v>1</v>
      </c>
      <c r="AK368" t="b">
        <f t="shared" si="21"/>
        <v>1</v>
      </c>
      <c r="AL368" t="b">
        <f t="shared" si="22"/>
        <v>0</v>
      </c>
      <c r="AM368" t="s">
        <v>2638</v>
      </c>
      <c r="AN368">
        <v>651032</v>
      </c>
      <c r="AO368">
        <v>-0.27960000000000002</v>
      </c>
      <c r="AP368" cm="1">
        <f t="array" ref="AP368">_xlfn.IFS(AL368, 3, AJ368, 2, AK368, 1, TRUE, 0)</f>
        <v>2</v>
      </c>
      <c r="AR368">
        <f>_xlfn.LET(
  _xlpm.P,AN368, _xlpm.R,AO368, _xlpm.n,AI368, _xlpm.Q,AP368,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0.43940185008154287</v>
      </c>
      <c r="AS368" t="s">
        <v>2262</v>
      </c>
      <c r="AT368" t="s">
        <v>2639</v>
      </c>
      <c r="AU368" t="s">
        <v>2948</v>
      </c>
      <c r="AW368" t="s">
        <v>2</v>
      </c>
      <c r="AY368" t="s">
        <v>2</v>
      </c>
      <c r="BA368" t="s">
        <v>3</v>
      </c>
      <c r="BB368" t="s">
        <v>10</v>
      </c>
      <c r="BC368" t="s">
        <v>26</v>
      </c>
      <c r="BD368" t="s">
        <v>26</v>
      </c>
      <c r="BE368" t="s">
        <v>26</v>
      </c>
    </row>
    <row r="369" spans="1:57" x14ac:dyDescent="0.3">
      <c r="A369" t="s">
        <v>143</v>
      </c>
      <c r="B369" t="s">
        <v>565</v>
      </c>
      <c r="E369" t="s">
        <v>608</v>
      </c>
      <c r="G369" t="s">
        <v>704</v>
      </c>
      <c r="H369" t="s">
        <v>959</v>
      </c>
      <c r="I369" t="s">
        <v>1244</v>
      </c>
      <c r="J369" t="s">
        <v>1512</v>
      </c>
      <c r="M369" s="2" t="s">
        <v>1900</v>
      </c>
      <c r="O369" t="s">
        <v>1943</v>
      </c>
      <c r="Q369" t="s">
        <v>4</v>
      </c>
      <c r="R369" t="s">
        <v>1944</v>
      </c>
      <c r="W369">
        <v>306</v>
      </c>
      <c r="Y369" t="s">
        <v>1948</v>
      </c>
      <c r="Z369" t="s">
        <v>1949</v>
      </c>
      <c r="AD369" t="s">
        <v>2263</v>
      </c>
      <c r="AE369" s="3">
        <v>45825.745833333327</v>
      </c>
      <c r="AF369" t="s">
        <v>959</v>
      </c>
      <c r="AG369" t="s">
        <v>2609</v>
      </c>
      <c r="AH369" t="b">
        <v>0</v>
      </c>
      <c r="AJ369" t="b">
        <f t="shared" si="20"/>
        <v>1</v>
      </c>
      <c r="AK369" t="b">
        <f t="shared" si="21"/>
        <v>1</v>
      </c>
      <c r="AL369" t="b">
        <f t="shared" si="22"/>
        <v>0</v>
      </c>
      <c r="AM369" t="s">
        <v>2638</v>
      </c>
      <c r="AN369">
        <v>8869338</v>
      </c>
      <c r="AO369">
        <v>-0.2802</v>
      </c>
      <c r="AP369" cm="1">
        <f t="array" ref="AP369">_xlfn.IFS(AL369, 3, AJ369, 2, AK369, 1, TRUE, 0)</f>
        <v>2</v>
      </c>
      <c r="AR369">
        <f>_xlfn.LET(
  _xlpm.P,AN369, _xlpm.R,AO369, _xlpm.n,AI369, _xlpm.Q,AP369,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0.40407070751533769</v>
      </c>
      <c r="AS369" t="s">
        <v>2263</v>
      </c>
      <c r="AT369" t="s">
        <v>2639</v>
      </c>
      <c r="AU369" t="s">
        <v>2949</v>
      </c>
      <c r="AW369" t="s">
        <v>4</v>
      </c>
      <c r="AY369" t="s">
        <v>4</v>
      </c>
      <c r="BA369" t="s">
        <v>3</v>
      </c>
      <c r="BB369" t="s">
        <v>10</v>
      </c>
      <c r="BC369" t="s">
        <v>25</v>
      </c>
      <c r="BD369" t="s">
        <v>30</v>
      </c>
      <c r="BE369" t="s">
        <v>25</v>
      </c>
    </row>
    <row r="370" spans="1:57" x14ac:dyDescent="0.3">
      <c r="A370" t="s">
        <v>184</v>
      </c>
      <c r="B370" t="s">
        <v>566</v>
      </c>
      <c r="E370" t="s">
        <v>608</v>
      </c>
      <c r="F370" t="s">
        <v>665</v>
      </c>
      <c r="G370" t="s">
        <v>707</v>
      </c>
      <c r="H370" t="s">
        <v>941</v>
      </c>
      <c r="I370" t="s">
        <v>1245</v>
      </c>
      <c r="J370" t="s">
        <v>1513</v>
      </c>
      <c r="M370" s="2" t="s">
        <v>1901</v>
      </c>
      <c r="O370" t="s">
        <v>1943</v>
      </c>
      <c r="Q370" t="s">
        <v>3</v>
      </c>
      <c r="R370" t="s">
        <v>1944</v>
      </c>
      <c r="W370">
        <v>610</v>
      </c>
      <c r="Y370" t="s">
        <v>1948</v>
      </c>
      <c r="Z370" t="s">
        <v>1949</v>
      </c>
      <c r="AD370" t="s">
        <v>2264</v>
      </c>
      <c r="AE370" s="3">
        <v>44937</v>
      </c>
      <c r="AF370" t="s">
        <v>2357</v>
      </c>
      <c r="AG370" t="s">
        <v>2591</v>
      </c>
      <c r="AH370" t="b">
        <v>0</v>
      </c>
      <c r="AJ370" t="b">
        <f t="shared" si="20"/>
        <v>1</v>
      </c>
      <c r="AK370" t="b">
        <f t="shared" si="21"/>
        <v>1</v>
      </c>
      <c r="AL370" t="b">
        <f t="shared" si="22"/>
        <v>0</v>
      </c>
      <c r="AM370" t="s">
        <v>2638</v>
      </c>
      <c r="AN370">
        <v>137117</v>
      </c>
      <c r="AO370">
        <v>-0.28070000000000001</v>
      </c>
      <c r="AP370" cm="1">
        <f t="array" ref="AP370">_xlfn.IFS(AL370, 3, AJ370, 2, AK370, 1, TRUE, 0)</f>
        <v>2</v>
      </c>
      <c r="AR370">
        <f>_xlfn.LET(
  _xlpm.P,AN370, _xlpm.R,AO370, _xlpm.n,AI370, _xlpm.Q,AP370,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0.46075435832909412</v>
      </c>
      <c r="AS370" t="s">
        <v>2264</v>
      </c>
      <c r="AT370" t="s">
        <v>2639</v>
      </c>
      <c r="AU370" t="s">
        <v>2855</v>
      </c>
      <c r="AW370" t="s">
        <v>2</v>
      </c>
      <c r="AY370" t="s">
        <v>2</v>
      </c>
      <c r="BA370" t="s">
        <v>2</v>
      </c>
      <c r="BB370" t="s">
        <v>9</v>
      </c>
      <c r="BC370" t="s">
        <v>26</v>
      </c>
      <c r="BD370" t="s">
        <v>31</v>
      </c>
      <c r="BE370" t="s">
        <v>29</v>
      </c>
    </row>
    <row r="371" spans="1:57" x14ac:dyDescent="0.3">
      <c r="A371" t="s">
        <v>146</v>
      </c>
      <c r="B371" t="s">
        <v>567</v>
      </c>
      <c r="E371" t="s">
        <v>608</v>
      </c>
      <c r="G371" t="s">
        <v>704</v>
      </c>
      <c r="H371" t="s">
        <v>960</v>
      </c>
      <c r="I371" t="s">
        <v>1246</v>
      </c>
      <c r="J371" t="s">
        <v>1514</v>
      </c>
      <c r="M371" s="2" t="s">
        <v>1902</v>
      </c>
      <c r="O371" t="s">
        <v>1943</v>
      </c>
      <c r="Q371" t="s">
        <v>4</v>
      </c>
      <c r="R371" t="s">
        <v>1944</v>
      </c>
      <c r="W371">
        <v>413</v>
      </c>
      <c r="Y371" t="s">
        <v>1948</v>
      </c>
      <c r="Z371" t="s">
        <v>1949</v>
      </c>
      <c r="AD371" t="s">
        <v>2265</v>
      </c>
      <c r="AE371" s="3">
        <v>45813.374305555553</v>
      </c>
      <c r="AF371" t="s">
        <v>960</v>
      </c>
      <c r="AG371" t="s">
        <v>2610</v>
      </c>
      <c r="AH371" t="b">
        <v>0</v>
      </c>
      <c r="AJ371" t="b">
        <f t="shared" si="20"/>
        <v>1</v>
      </c>
      <c r="AK371" t="b">
        <f t="shared" si="21"/>
        <v>1</v>
      </c>
      <c r="AL371" t="b">
        <f t="shared" si="22"/>
        <v>0</v>
      </c>
      <c r="AM371" t="s">
        <v>2638</v>
      </c>
      <c r="AN371">
        <v>8869338</v>
      </c>
      <c r="AO371">
        <v>-0.28129999999999999</v>
      </c>
      <c r="AP371" cm="1">
        <f t="array" ref="AP371">_xlfn.IFS(AL371, 3, AJ371, 2, AK371, 1, TRUE, 0)</f>
        <v>2</v>
      </c>
      <c r="AR371">
        <f>_xlfn.LET(
  _xlpm.P,AN371, _xlpm.R,AO371, _xlpm.n,AI371, _xlpm.Q,AP371,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0.40428224597687618</v>
      </c>
      <c r="AS371" t="s">
        <v>2265</v>
      </c>
      <c r="AT371" t="s">
        <v>2639</v>
      </c>
      <c r="AU371" t="s">
        <v>2950</v>
      </c>
      <c r="AW371" t="s">
        <v>4</v>
      </c>
      <c r="AY371" t="s">
        <v>4</v>
      </c>
      <c r="BA371" t="s">
        <v>3</v>
      </c>
      <c r="BB371" t="s">
        <v>9</v>
      </c>
      <c r="BC371" t="s">
        <v>27</v>
      </c>
      <c r="BD371" t="s">
        <v>27</v>
      </c>
      <c r="BE371" t="s">
        <v>27</v>
      </c>
    </row>
    <row r="372" spans="1:57" x14ac:dyDescent="0.3">
      <c r="A372" t="s">
        <v>169</v>
      </c>
      <c r="B372" t="s">
        <v>568</v>
      </c>
      <c r="E372" t="s">
        <v>608</v>
      </c>
      <c r="F372" t="s">
        <v>665</v>
      </c>
      <c r="G372" t="s">
        <v>707</v>
      </c>
      <c r="H372" t="s">
        <v>961</v>
      </c>
      <c r="I372" t="s">
        <v>1197</v>
      </c>
      <c r="J372" t="s">
        <v>1453</v>
      </c>
      <c r="M372" s="2" t="s">
        <v>1903</v>
      </c>
      <c r="O372" t="s">
        <v>1943</v>
      </c>
      <c r="Q372" t="s">
        <v>4</v>
      </c>
      <c r="R372" t="s">
        <v>1944</v>
      </c>
      <c r="W372">
        <v>731</v>
      </c>
      <c r="Y372" t="s">
        <v>1948</v>
      </c>
      <c r="Z372" t="s">
        <v>1949</v>
      </c>
      <c r="AD372" t="s">
        <v>2266</v>
      </c>
      <c r="AE372" s="3">
        <v>45808.769444444442</v>
      </c>
      <c r="AF372" t="s">
        <v>961</v>
      </c>
      <c r="AG372" t="s">
        <v>2611</v>
      </c>
      <c r="AH372" t="b">
        <v>0</v>
      </c>
      <c r="AJ372" t="b">
        <f t="shared" si="20"/>
        <v>1</v>
      </c>
      <c r="AK372" t="b">
        <f t="shared" si="21"/>
        <v>1</v>
      </c>
      <c r="AL372" t="b">
        <f t="shared" si="22"/>
        <v>0</v>
      </c>
      <c r="AM372" t="s">
        <v>2638</v>
      </c>
      <c r="AN372">
        <v>137117</v>
      </c>
      <c r="AO372">
        <v>-0.28189999999999998</v>
      </c>
      <c r="AP372" cm="1">
        <f t="array" ref="AP372">_xlfn.IFS(AL372, 3, AJ372, 2, AK372, 1, TRUE, 0)</f>
        <v>2</v>
      </c>
      <c r="AR372">
        <f>_xlfn.LET(
  _xlpm.P,AN372, _xlpm.R,AO372, _xlpm.n,AI372, _xlpm.Q,AP372,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0.46098512755986332</v>
      </c>
      <c r="AS372" t="s">
        <v>2266</v>
      </c>
      <c r="AT372" t="s">
        <v>2639</v>
      </c>
      <c r="AU372" t="s">
        <v>2929</v>
      </c>
      <c r="AW372" t="s">
        <v>4</v>
      </c>
      <c r="AY372" t="s">
        <v>4</v>
      </c>
      <c r="BA372" t="s">
        <v>3</v>
      </c>
      <c r="BB372" t="s">
        <v>9</v>
      </c>
      <c r="BC372" t="s">
        <v>27</v>
      </c>
      <c r="BD372" t="s">
        <v>27</v>
      </c>
      <c r="BE372" t="s">
        <v>31</v>
      </c>
    </row>
    <row r="373" spans="1:57" x14ac:dyDescent="0.3">
      <c r="A373" t="s">
        <v>169</v>
      </c>
      <c r="B373" t="s">
        <v>569</v>
      </c>
      <c r="E373" t="s">
        <v>608</v>
      </c>
      <c r="G373" t="s">
        <v>704</v>
      </c>
      <c r="H373" t="s">
        <v>962</v>
      </c>
      <c r="I373" t="s">
        <v>1247</v>
      </c>
      <c r="J373" t="s">
        <v>1436</v>
      </c>
      <c r="M373" s="2" t="s">
        <v>1904</v>
      </c>
      <c r="O373" t="s">
        <v>1943</v>
      </c>
      <c r="Q373" t="s">
        <v>4</v>
      </c>
      <c r="R373" t="s">
        <v>1944</v>
      </c>
      <c r="W373">
        <v>593</v>
      </c>
      <c r="Y373" t="s">
        <v>1948</v>
      </c>
      <c r="Z373" t="s">
        <v>1949</v>
      </c>
      <c r="AD373" t="s">
        <v>2267</v>
      </c>
      <c r="AE373" s="3">
        <v>45808.540972222218</v>
      </c>
      <c r="AF373" t="s">
        <v>962</v>
      </c>
      <c r="AG373" t="s">
        <v>2612</v>
      </c>
      <c r="AH373" t="b">
        <v>0</v>
      </c>
      <c r="AJ373" t="b">
        <f t="shared" si="20"/>
        <v>1</v>
      </c>
      <c r="AK373" t="b">
        <f t="shared" si="21"/>
        <v>1</v>
      </c>
      <c r="AL373" t="b">
        <f t="shared" si="22"/>
        <v>0</v>
      </c>
      <c r="AM373" t="s">
        <v>2638</v>
      </c>
      <c r="AN373">
        <v>8869338</v>
      </c>
      <c r="AO373">
        <v>-0.28249999999999997</v>
      </c>
      <c r="AP373" cm="1">
        <f t="array" ref="AP373">_xlfn.IFS(AL373, 3, AJ373, 2, AK373, 1, TRUE, 0)</f>
        <v>2</v>
      </c>
      <c r="AR373">
        <f>_xlfn.LET(
  _xlpm.P,AN373, _xlpm.R,AO373, _xlpm.n,AI373, _xlpm.Q,AP373,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0.40451301520764538</v>
      </c>
      <c r="AS373" t="s">
        <v>2267</v>
      </c>
      <c r="AT373" t="s">
        <v>2639</v>
      </c>
      <c r="AU373" t="s">
        <v>2686</v>
      </c>
      <c r="AW373" t="s">
        <v>2</v>
      </c>
      <c r="AY373" t="s">
        <v>4</v>
      </c>
      <c r="BA373" t="s">
        <v>2</v>
      </c>
      <c r="BB373" t="s">
        <v>9</v>
      </c>
      <c r="BC373" t="s">
        <v>26</v>
      </c>
      <c r="BD373" t="s">
        <v>31</v>
      </c>
      <c r="BE373" t="s">
        <v>26</v>
      </c>
    </row>
    <row r="374" spans="1:57" x14ac:dyDescent="0.3">
      <c r="A374" t="s">
        <v>153</v>
      </c>
      <c r="B374" t="s">
        <v>570</v>
      </c>
      <c r="E374" t="s">
        <v>608</v>
      </c>
      <c r="G374" t="s">
        <v>708</v>
      </c>
      <c r="H374" t="s">
        <v>963</v>
      </c>
      <c r="I374" t="s">
        <v>1248</v>
      </c>
      <c r="J374" t="s">
        <v>1426</v>
      </c>
      <c r="M374" s="2" t="s">
        <v>1905</v>
      </c>
      <c r="O374" t="s">
        <v>1943</v>
      </c>
      <c r="Q374" t="s">
        <v>4</v>
      </c>
      <c r="R374" t="s">
        <v>1944</v>
      </c>
      <c r="W374">
        <v>625</v>
      </c>
      <c r="Y374" t="s">
        <v>1948</v>
      </c>
      <c r="Z374" t="s">
        <v>1949</v>
      </c>
      <c r="AD374" t="s">
        <v>2268</v>
      </c>
      <c r="AF374" t="s">
        <v>963</v>
      </c>
      <c r="AG374" t="s">
        <v>2613</v>
      </c>
      <c r="AH374" t="b">
        <v>0</v>
      </c>
      <c r="AJ374" t="b">
        <f t="shared" si="20"/>
        <v>1</v>
      </c>
      <c r="AK374" t="b">
        <f t="shared" si="21"/>
        <v>1</v>
      </c>
      <c r="AL374" t="b">
        <f t="shared" si="22"/>
        <v>0</v>
      </c>
      <c r="AM374" t="s">
        <v>2638</v>
      </c>
      <c r="AN374">
        <v>909943</v>
      </c>
      <c r="AO374">
        <v>-0.28310000000000002</v>
      </c>
      <c r="AP374" cm="1">
        <f t="array" ref="AP374">_xlfn.IFS(AL374, 3, AJ374, 2, AK374, 1, TRUE, 0)</f>
        <v>2</v>
      </c>
      <c r="AR374">
        <f>_xlfn.LET(
  _xlpm.P,AN374, _xlpm.R,AO374, _xlpm.n,AI374, _xlpm.Q,AP374,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0.43553080661224564</v>
      </c>
      <c r="AS374" t="s">
        <v>2268</v>
      </c>
      <c r="AT374" t="s">
        <v>2639</v>
      </c>
      <c r="AU374" t="s">
        <v>2951</v>
      </c>
      <c r="AW374" t="s">
        <v>4</v>
      </c>
      <c r="AY374" t="s">
        <v>3</v>
      </c>
      <c r="BA374" t="s">
        <v>4</v>
      </c>
      <c r="BB374" t="s">
        <v>9</v>
      </c>
      <c r="BC374" t="s">
        <v>27</v>
      </c>
      <c r="BD374" t="s">
        <v>27</v>
      </c>
      <c r="BE374" t="s">
        <v>29</v>
      </c>
    </row>
    <row r="375" spans="1:57" x14ac:dyDescent="0.3">
      <c r="A375" t="s">
        <v>124</v>
      </c>
      <c r="B375" t="s">
        <v>571</v>
      </c>
      <c r="E375" t="s">
        <v>608</v>
      </c>
      <c r="F375" t="s">
        <v>666</v>
      </c>
      <c r="G375" t="s">
        <v>709</v>
      </c>
      <c r="H375" t="s">
        <v>964</v>
      </c>
      <c r="I375" t="s">
        <v>1249</v>
      </c>
      <c r="J375" t="s">
        <v>1515</v>
      </c>
      <c r="M375" s="2" t="s">
        <v>1906</v>
      </c>
      <c r="O375" t="s">
        <v>1943</v>
      </c>
      <c r="Q375" t="s">
        <v>3</v>
      </c>
      <c r="R375" t="s">
        <v>1946</v>
      </c>
      <c r="W375">
        <v>283</v>
      </c>
      <c r="Y375" t="s">
        <v>1948</v>
      </c>
      <c r="Z375" t="s">
        <v>1949</v>
      </c>
      <c r="AD375" t="s">
        <v>2269</v>
      </c>
      <c r="AE375" s="3">
        <v>45797.566388888888</v>
      </c>
      <c r="AF375" t="s">
        <v>2364</v>
      </c>
      <c r="AG375" t="s">
        <v>2614</v>
      </c>
      <c r="AH375" t="b">
        <v>0</v>
      </c>
      <c r="AJ375" t="b">
        <f t="shared" si="20"/>
        <v>1</v>
      </c>
      <c r="AK375" t="b">
        <f t="shared" si="21"/>
        <v>1</v>
      </c>
      <c r="AL375" t="b">
        <f t="shared" si="22"/>
        <v>1</v>
      </c>
      <c r="AM375" t="s">
        <v>2638</v>
      </c>
      <c r="AN375">
        <v>651032</v>
      </c>
      <c r="AO375">
        <v>-0.28370000000000001</v>
      </c>
      <c r="AP375" cm="1">
        <f t="array" ref="AP375">_xlfn.IFS(AL375, 3, AJ375, 2, AK375, 1, TRUE, 0)</f>
        <v>3</v>
      </c>
      <c r="AR375">
        <f>_xlfn.LET(
  _xlpm.P,AN375, _xlpm.R,AO375, _xlpm.n,AI375, _xlpm.Q,AP375,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0.56519031162000444</v>
      </c>
      <c r="AS375" t="s">
        <v>2269</v>
      </c>
      <c r="AT375" t="s">
        <v>2639</v>
      </c>
      <c r="AU375" t="s">
        <v>2952</v>
      </c>
      <c r="AW375" t="s">
        <v>3</v>
      </c>
      <c r="AY375" t="s">
        <v>3</v>
      </c>
      <c r="BA375" t="s">
        <v>4</v>
      </c>
      <c r="BB375" t="s">
        <v>8</v>
      </c>
      <c r="BC375" t="s">
        <v>28</v>
      </c>
      <c r="BD375" t="s">
        <v>30</v>
      </c>
      <c r="BE375" t="s">
        <v>25</v>
      </c>
    </row>
    <row r="376" spans="1:57" x14ac:dyDescent="0.3">
      <c r="A376" t="s">
        <v>124</v>
      </c>
      <c r="B376" t="s">
        <v>572</v>
      </c>
      <c r="E376" t="s">
        <v>608</v>
      </c>
      <c r="F376" t="s">
        <v>666</v>
      </c>
      <c r="G376" t="s">
        <v>709</v>
      </c>
      <c r="H376" t="s">
        <v>965</v>
      </c>
      <c r="I376" t="s">
        <v>1250</v>
      </c>
      <c r="J376" t="s">
        <v>1516</v>
      </c>
      <c r="M376" s="2" t="s">
        <v>1907</v>
      </c>
      <c r="O376" t="s">
        <v>1943</v>
      </c>
      <c r="Q376" t="s">
        <v>3</v>
      </c>
      <c r="R376" t="s">
        <v>1944</v>
      </c>
      <c r="W376">
        <v>242</v>
      </c>
      <c r="Y376" t="s">
        <v>1948</v>
      </c>
      <c r="Z376" t="s">
        <v>1949</v>
      </c>
      <c r="AD376" t="s">
        <v>2270</v>
      </c>
      <c r="AE376" s="3">
        <v>45797.566145833327</v>
      </c>
      <c r="AF376" t="s">
        <v>2365</v>
      </c>
      <c r="AG376" t="s">
        <v>2615</v>
      </c>
      <c r="AH376" t="b">
        <v>0</v>
      </c>
      <c r="AJ376" t="b">
        <f t="shared" si="20"/>
        <v>1</v>
      </c>
      <c r="AK376" t="b">
        <f t="shared" si="21"/>
        <v>1</v>
      </c>
      <c r="AL376" t="b">
        <f t="shared" si="22"/>
        <v>1</v>
      </c>
      <c r="AM376" t="s">
        <v>2638</v>
      </c>
      <c r="AN376">
        <v>651032</v>
      </c>
      <c r="AO376">
        <v>-0.28420000000000001</v>
      </c>
      <c r="AP376" cm="1">
        <f t="array" ref="AP376">_xlfn.IFS(AL376, 3, AJ376, 2, AK376, 1, TRUE, 0)</f>
        <v>3</v>
      </c>
      <c r="AR376">
        <f>_xlfn.LET(
  _xlpm.P,AN376, _xlpm.R,AO376, _xlpm.n,AI376, _xlpm.Q,AP376,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0.56528646546615824</v>
      </c>
      <c r="AS376" t="s">
        <v>2270</v>
      </c>
      <c r="AT376" t="s">
        <v>2639</v>
      </c>
      <c r="AU376" t="s">
        <v>2953</v>
      </c>
      <c r="AW376" t="s">
        <v>3</v>
      </c>
      <c r="AY376" t="s">
        <v>3</v>
      </c>
      <c r="BA376" t="s">
        <v>4</v>
      </c>
      <c r="BB376" t="s">
        <v>8</v>
      </c>
      <c r="BC376" t="s">
        <v>25</v>
      </c>
      <c r="BD376" t="s">
        <v>28</v>
      </c>
      <c r="BE376" t="s">
        <v>25</v>
      </c>
    </row>
    <row r="377" spans="1:57" x14ac:dyDescent="0.3">
      <c r="A377" t="s">
        <v>192</v>
      </c>
      <c r="B377" t="s">
        <v>573</v>
      </c>
      <c r="E377" t="s">
        <v>608</v>
      </c>
      <c r="G377" t="s">
        <v>710</v>
      </c>
      <c r="H377" t="s">
        <v>966</v>
      </c>
      <c r="I377" t="s">
        <v>1251</v>
      </c>
      <c r="J377" t="s">
        <v>1517</v>
      </c>
      <c r="M377" s="2" t="s">
        <v>1908</v>
      </c>
      <c r="O377" t="s">
        <v>1943</v>
      </c>
      <c r="Q377" t="s">
        <v>4</v>
      </c>
      <c r="R377" t="s">
        <v>1944</v>
      </c>
      <c r="W377">
        <v>287</v>
      </c>
      <c r="Y377" t="s">
        <v>1948</v>
      </c>
      <c r="Z377" t="s">
        <v>1949</v>
      </c>
      <c r="AD377" t="s">
        <v>2271</v>
      </c>
      <c r="AE377" s="3">
        <v>45792.32916666667</v>
      </c>
      <c r="AF377" t="s">
        <v>966</v>
      </c>
      <c r="AG377" t="s">
        <v>2616</v>
      </c>
      <c r="AH377" t="b">
        <v>0</v>
      </c>
      <c r="AJ377" t="b">
        <f t="shared" si="20"/>
        <v>1</v>
      </c>
      <c r="AK377" t="b">
        <f t="shared" si="21"/>
        <v>1</v>
      </c>
      <c r="AL377" t="b">
        <f t="shared" si="22"/>
        <v>0</v>
      </c>
      <c r="AM377" t="s">
        <v>2638</v>
      </c>
      <c r="AN377">
        <v>651032</v>
      </c>
      <c r="AO377">
        <v>-0.2848</v>
      </c>
      <c r="AP377" cm="1">
        <f t="array" ref="AP377">_xlfn.IFS(AL377, 3, AJ377, 2, AK377, 1, TRUE, 0)</f>
        <v>2</v>
      </c>
      <c r="AR377">
        <f>_xlfn.LET(
  _xlpm.P,AN377, _xlpm.R,AO377, _xlpm.n,AI377, _xlpm.Q,AP377,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0.44040185008154287</v>
      </c>
      <c r="AS377" t="s">
        <v>2271</v>
      </c>
      <c r="AT377" t="s">
        <v>2639</v>
      </c>
      <c r="AU377" t="s">
        <v>2954</v>
      </c>
      <c r="AW377" t="s">
        <v>2</v>
      </c>
      <c r="AY377" t="s">
        <v>4</v>
      </c>
      <c r="BA377" t="s">
        <v>4</v>
      </c>
      <c r="BB377" t="s">
        <v>10</v>
      </c>
      <c r="BC377" t="s">
        <v>26</v>
      </c>
      <c r="BD377" t="s">
        <v>26</v>
      </c>
      <c r="BE377" t="s">
        <v>26</v>
      </c>
    </row>
    <row r="378" spans="1:57" x14ac:dyDescent="0.3">
      <c r="A378" t="s">
        <v>188</v>
      </c>
      <c r="B378" t="s">
        <v>574</v>
      </c>
      <c r="E378" t="s">
        <v>608</v>
      </c>
      <c r="G378" t="s">
        <v>703</v>
      </c>
      <c r="H378" t="s">
        <v>967</v>
      </c>
      <c r="I378" t="s">
        <v>1252</v>
      </c>
      <c r="J378" t="s">
        <v>1252</v>
      </c>
      <c r="M378" s="2" t="s">
        <v>1909</v>
      </c>
      <c r="O378" t="s">
        <v>1943</v>
      </c>
      <c r="Q378" t="s">
        <v>3</v>
      </c>
      <c r="R378" t="s">
        <v>1944</v>
      </c>
      <c r="W378">
        <v>23</v>
      </c>
      <c r="Y378" t="s">
        <v>1948</v>
      </c>
      <c r="Z378" t="s">
        <v>1949</v>
      </c>
      <c r="AD378" t="s">
        <v>2272</v>
      </c>
      <c r="AF378" t="s">
        <v>712</v>
      </c>
      <c r="AG378" t="s">
        <v>2617</v>
      </c>
      <c r="AH378" t="b">
        <v>0</v>
      </c>
      <c r="AJ378" t="b">
        <f t="shared" si="20"/>
        <v>0</v>
      </c>
      <c r="AK378" t="b">
        <f t="shared" si="21"/>
        <v>0</v>
      </c>
      <c r="AL378" t="b">
        <f t="shared" si="22"/>
        <v>0</v>
      </c>
      <c r="AM378" t="s">
        <v>2638</v>
      </c>
      <c r="AN378">
        <v>954882</v>
      </c>
      <c r="AO378">
        <v>-0.28539999999999999</v>
      </c>
      <c r="AP378" cm="1">
        <f t="array" ref="AP378">_xlfn.IFS(AL378, 3, AJ378, 2, AK378, 1, TRUE, 0)</f>
        <v>0</v>
      </c>
      <c r="AR378">
        <f>_xlfn.LET(
  _xlpm.P,AN378, _xlpm.R,AO378, _xlpm.n,AI378, _xlpm.Q,AP378,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0.31031887935633506</v>
      </c>
      <c r="AS378" t="s">
        <v>2272</v>
      </c>
      <c r="AT378" t="s">
        <v>2639</v>
      </c>
      <c r="AU378" t="s">
        <v>2955</v>
      </c>
      <c r="AW378" t="s">
        <v>2</v>
      </c>
      <c r="AY378" t="s">
        <v>2</v>
      </c>
      <c r="BA378" t="s">
        <v>3</v>
      </c>
      <c r="BB378" t="s">
        <v>15</v>
      </c>
      <c r="BC378" t="s">
        <v>23</v>
      </c>
      <c r="BD378" t="s">
        <v>31</v>
      </c>
      <c r="BE378" t="s">
        <v>31</v>
      </c>
    </row>
    <row r="379" spans="1:57" x14ac:dyDescent="0.3">
      <c r="A379" t="s">
        <v>188</v>
      </c>
      <c r="B379" t="s">
        <v>575</v>
      </c>
      <c r="E379" t="s">
        <v>608</v>
      </c>
      <c r="G379" t="s">
        <v>711</v>
      </c>
      <c r="H379" t="s">
        <v>968</v>
      </c>
      <c r="I379" t="s">
        <v>1253</v>
      </c>
      <c r="J379" t="s">
        <v>1518</v>
      </c>
      <c r="M379" s="2" t="s">
        <v>1910</v>
      </c>
      <c r="O379" t="s">
        <v>1943</v>
      </c>
      <c r="Q379" t="s">
        <v>3</v>
      </c>
      <c r="R379" t="s">
        <v>1945</v>
      </c>
      <c r="W379">
        <v>271</v>
      </c>
      <c r="Y379" t="s">
        <v>1948</v>
      </c>
      <c r="Z379" t="s">
        <v>1949</v>
      </c>
      <c r="AD379" t="s">
        <v>2273</v>
      </c>
      <c r="AE379" s="3">
        <v>45787.535416666673</v>
      </c>
      <c r="AF379" t="s">
        <v>968</v>
      </c>
      <c r="AG379" t="s">
        <v>2618</v>
      </c>
      <c r="AH379" t="b">
        <v>0</v>
      </c>
      <c r="AJ379" t="b">
        <f t="shared" si="20"/>
        <v>1</v>
      </c>
      <c r="AK379" t="b">
        <f t="shared" si="21"/>
        <v>1</v>
      </c>
      <c r="AL379" t="b">
        <f t="shared" si="22"/>
        <v>1</v>
      </c>
      <c r="AM379" t="s">
        <v>2638</v>
      </c>
      <c r="AN379">
        <v>651032</v>
      </c>
      <c r="AO379">
        <v>-0.28599999999999998</v>
      </c>
      <c r="AP379" cm="1">
        <f t="array" ref="AP379">_xlfn.IFS(AL379, 3, AJ379, 2, AK379, 1, TRUE, 0)</f>
        <v>3</v>
      </c>
      <c r="AR379">
        <f>_xlfn.LET(
  _xlpm.P,AN379, _xlpm.R,AO379, _xlpm.n,AI379, _xlpm.Q,AP379,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0.56563261931231212</v>
      </c>
      <c r="AS379" t="s">
        <v>2273</v>
      </c>
      <c r="AT379" t="s">
        <v>2639</v>
      </c>
      <c r="AU379" t="s">
        <v>2956</v>
      </c>
      <c r="AW379" t="s">
        <v>2</v>
      </c>
      <c r="AY379" t="s">
        <v>4</v>
      </c>
      <c r="BA379" t="s">
        <v>4</v>
      </c>
      <c r="BB379" t="s">
        <v>10</v>
      </c>
      <c r="BC379" t="s">
        <v>26</v>
      </c>
      <c r="BD379" t="s">
        <v>26</v>
      </c>
      <c r="BE379" t="s">
        <v>26</v>
      </c>
    </row>
    <row r="380" spans="1:57" x14ac:dyDescent="0.3">
      <c r="A380" t="s">
        <v>103</v>
      </c>
      <c r="B380" t="s">
        <v>576</v>
      </c>
      <c r="E380" t="s">
        <v>608</v>
      </c>
      <c r="G380" t="s">
        <v>704</v>
      </c>
      <c r="H380" t="s">
        <v>969</v>
      </c>
      <c r="I380" t="s">
        <v>1254</v>
      </c>
      <c r="J380" t="s">
        <v>1519</v>
      </c>
      <c r="M380" s="2" t="s">
        <v>1911</v>
      </c>
      <c r="O380" t="s">
        <v>1943</v>
      </c>
      <c r="Q380" t="s">
        <v>3</v>
      </c>
      <c r="R380" t="s">
        <v>1944</v>
      </c>
      <c r="W380">
        <v>477</v>
      </c>
      <c r="Y380" t="s">
        <v>1948</v>
      </c>
      <c r="Z380" t="s">
        <v>1949</v>
      </c>
      <c r="AD380" t="s">
        <v>2274</v>
      </c>
      <c r="AE380" s="3">
        <v>45786.540972222218</v>
      </c>
      <c r="AF380" t="s">
        <v>969</v>
      </c>
      <c r="AG380" t="s">
        <v>2619</v>
      </c>
      <c r="AH380" t="b">
        <v>0</v>
      </c>
      <c r="AJ380" t="b">
        <f t="shared" si="20"/>
        <v>1</v>
      </c>
      <c r="AK380" t="b">
        <f t="shared" si="21"/>
        <v>1</v>
      </c>
      <c r="AL380" t="b">
        <f t="shared" si="22"/>
        <v>0</v>
      </c>
      <c r="AM380" t="s">
        <v>2638</v>
      </c>
      <c r="AN380">
        <v>8869338</v>
      </c>
      <c r="AO380">
        <v>-0.28649999999999998</v>
      </c>
      <c r="AP380" cm="1">
        <f t="array" ref="AP380">_xlfn.IFS(AL380, 3, AJ380, 2, AK380, 1, TRUE, 0)</f>
        <v>2</v>
      </c>
      <c r="AR380">
        <f>_xlfn.LET(
  _xlpm.P,AN380, _xlpm.R,AO380, _xlpm.n,AI380, _xlpm.Q,AP380,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0.40528224597687612</v>
      </c>
      <c r="AS380" t="s">
        <v>2274</v>
      </c>
      <c r="AT380" t="s">
        <v>2639</v>
      </c>
      <c r="AU380" t="s">
        <v>2957</v>
      </c>
      <c r="AW380" t="s">
        <v>2</v>
      </c>
      <c r="AY380" t="s">
        <v>4</v>
      </c>
      <c r="BA380" t="s">
        <v>4</v>
      </c>
      <c r="BB380" t="s">
        <v>10</v>
      </c>
      <c r="BC380" t="s">
        <v>26</v>
      </c>
      <c r="BD380" t="s">
        <v>26</v>
      </c>
      <c r="BE380" t="s">
        <v>25</v>
      </c>
    </row>
    <row r="381" spans="1:57" x14ac:dyDescent="0.3">
      <c r="A381" t="s">
        <v>103</v>
      </c>
      <c r="B381" t="s">
        <v>577</v>
      </c>
      <c r="E381" t="s">
        <v>608</v>
      </c>
      <c r="F381" t="s">
        <v>665</v>
      </c>
      <c r="G381" t="s">
        <v>707</v>
      </c>
      <c r="H381" t="s">
        <v>948</v>
      </c>
      <c r="I381" t="s">
        <v>1026</v>
      </c>
      <c r="J381" t="s">
        <v>1290</v>
      </c>
      <c r="M381" s="2" t="s">
        <v>1912</v>
      </c>
      <c r="O381" t="s">
        <v>1943</v>
      </c>
      <c r="Q381" t="s">
        <v>3</v>
      </c>
      <c r="R381" t="s">
        <v>1944</v>
      </c>
      <c r="W381">
        <v>307</v>
      </c>
      <c r="Y381" t="s">
        <v>1948</v>
      </c>
      <c r="Z381" t="s">
        <v>1949</v>
      </c>
      <c r="AD381" t="s">
        <v>2275</v>
      </c>
      <c r="AE381" s="3">
        <v>45786.572222222218</v>
      </c>
      <c r="AF381" t="s">
        <v>948</v>
      </c>
      <c r="AG381" t="s">
        <v>2598</v>
      </c>
      <c r="AH381" t="b">
        <v>0</v>
      </c>
      <c r="AJ381" t="b">
        <f t="shared" si="20"/>
        <v>1</v>
      </c>
      <c r="AK381" t="b">
        <f t="shared" si="21"/>
        <v>1</v>
      </c>
      <c r="AL381" t="b">
        <f t="shared" si="22"/>
        <v>1</v>
      </c>
      <c r="AM381" t="s">
        <v>2638</v>
      </c>
      <c r="AN381">
        <v>137117</v>
      </c>
      <c r="AO381">
        <v>-0.28710000000000002</v>
      </c>
      <c r="AP381" cm="1">
        <f t="array" ref="AP381">_xlfn.IFS(AL381, 3, AJ381, 2, AK381, 1, TRUE, 0)</f>
        <v>3</v>
      </c>
      <c r="AR381">
        <f>_xlfn.LET(
  _xlpm.P,AN381, _xlpm.R,AO381, _xlpm.n,AI381, _xlpm.Q,AP381,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0.58698512755986332</v>
      </c>
      <c r="AS381" t="s">
        <v>2275</v>
      </c>
      <c r="AT381" t="s">
        <v>2639</v>
      </c>
      <c r="AU381" t="s">
        <v>2958</v>
      </c>
      <c r="AW381" t="s">
        <v>2</v>
      </c>
      <c r="AY381" t="s">
        <v>4</v>
      </c>
      <c r="BA381" t="s">
        <v>3</v>
      </c>
      <c r="BB381" t="s">
        <v>10</v>
      </c>
      <c r="BC381" t="s">
        <v>26</v>
      </c>
      <c r="BD381" t="s">
        <v>24</v>
      </c>
      <c r="BE381" t="s">
        <v>26</v>
      </c>
    </row>
    <row r="382" spans="1:57" x14ac:dyDescent="0.3">
      <c r="A382" t="s">
        <v>193</v>
      </c>
      <c r="B382" t="s">
        <v>578</v>
      </c>
      <c r="E382" t="s">
        <v>608</v>
      </c>
      <c r="G382" t="s">
        <v>704</v>
      </c>
      <c r="H382" t="s">
        <v>970</v>
      </c>
      <c r="I382" t="s">
        <v>1255</v>
      </c>
      <c r="J382" t="s">
        <v>1520</v>
      </c>
      <c r="M382" s="2" t="s">
        <v>1913</v>
      </c>
      <c r="O382" t="s">
        <v>1943</v>
      </c>
      <c r="Q382" t="s">
        <v>4</v>
      </c>
      <c r="R382" t="s">
        <v>1944</v>
      </c>
      <c r="W382">
        <v>480</v>
      </c>
      <c r="Y382" t="s">
        <v>1948</v>
      </c>
      <c r="Z382" t="s">
        <v>1949</v>
      </c>
      <c r="AD382" t="s">
        <v>2276</v>
      </c>
      <c r="AE382" s="3">
        <v>45781.791666666657</v>
      </c>
      <c r="AF382" t="s">
        <v>970</v>
      </c>
      <c r="AG382" t="s">
        <v>2620</v>
      </c>
      <c r="AH382" t="b">
        <v>0</v>
      </c>
      <c r="AJ382" t="b">
        <f t="shared" si="20"/>
        <v>1</v>
      </c>
      <c r="AK382" t="b">
        <f t="shared" si="21"/>
        <v>1</v>
      </c>
      <c r="AL382" t="b">
        <f t="shared" si="22"/>
        <v>0</v>
      </c>
      <c r="AM382" t="s">
        <v>2638</v>
      </c>
      <c r="AN382">
        <v>8869338</v>
      </c>
      <c r="AO382">
        <v>-0.28770000000000001</v>
      </c>
      <c r="AP382" cm="1">
        <f t="array" ref="AP382">_xlfn.IFS(AL382, 3, AJ382, 2, AK382, 1, TRUE, 0)</f>
        <v>2</v>
      </c>
      <c r="AR382">
        <f>_xlfn.LET(
  _xlpm.P,AN382, _xlpm.R,AO382, _xlpm.n,AI382, _xlpm.Q,AP382,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0.40551301520764538</v>
      </c>
      <c r="AS382" t="s">
        <v>2276</v>
      </c>
      <c r="AT382" t="s">
        <v>2639</v>
      </c>
      <c r="AU382" t="s">
        <v>2959</v>
      </c>
      <c r="AW382" t="s">
        <v>4</v>
      </c>
      <c r="AY382" t="s">
        <v>2</v>
      </c>
      <c r="BA382" t="s">
        <v>4</v>
      </c>
      <c r="BB382" t="s">
        <v>12</v>
      </c>
      <c r="BC382" t="s">
        <v>24</v>
      </c>
      <c r="BD382" t="s">
        <v>29</v>
      </c>
      <c r="BE382" t="s">
        <v>25</v>
      </c>
    </row>
    <row r="383" spans="1:57" x14ac:dyDescent="0.3">
      <c r="A383" t="s">
        <v>193</v>
      </c>
      <c r="B383" t="s">
        <v>579</v>
      </c>
      <c r="E383" t="s">
        <v>608</v>
      </c>
      <c r="G383" t="s">
        <v>712</v>
      </c>
      <c r="H383" t="s">
        <v>971</v>
      </c>
      <c r="I383" t="s">
        <v>1256</v>
      </c>
      <c r="M383" s="2" t="s">
        <v>1914</v>
      </c>
      <c r="O383" t="s">
        <v>1943</v>
      </c>
      <c r="Q383" t="s">
        <v>3</v>
      </c>
      <c r="R383" t="s">
        <v>1944</v>
      </c>
      <c r="W383">
        <v>25</v>
      </c>
      <c r="Y383" t="s">
        <v>1948</v>
      </c>
      <c r="Z383" t="s">
        <v>1949</v>
      </c>
      <c r="AD383" t="s">
        <v>2277</v>
      </c>
      <c r="AF383" t="s">
        <v>712</v>
      </c>
      <c r="AG383" t="s">
        <v>2621</v>
      </c>
      <c r="AH383" t="b">
        <v>0</v>
      </c>
      <c r="AJ383" t="b">
        <f t="shared" si="20"/>
        <v>0</v>
      </c>
      <c r="AK383" t="b">
        <f t="shared" si="21"/>
        <v>0</v>
      </c>
      <c r="AL383" t="b">
        <f t="shared" si="22"/>
        <v>0</v>
      </c>
      <c r="AM383" t="s">
        <v>2638</v>
      </c>
      <c r="AN383">
        <v>954882</v>
      </c>
      <c r="AO383">
        <v>-0.28820000000000001</v>
      </c>
      <c r="AP383" cm="1">
        <f t="array" ref="AP383">_xlfn.IFS(AL383, 3, AJ383, 2, AK383, 1, TRUE, 0)</f>
        <v>0</v>
      </c>
      <c r="AR383">
        <f>_xlfn.LET(
  _xlpm.P,AN383, _xlpm.R,AO383, _xlpm.n,AI383, _xlpm.Q,AP383,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0.31085734089479666</v>
      </c>
      <c r="AS383" t="s">
        <v>2277</v>
      </c>
      <c r="AT383" t="s">
        <v>2639</v>
      </c>
      <c r="AU383" t="s">
        <v>2960</v>
      </c>
      <c r="AW383" t="s">
        <v>2</v>
      </c>
      <c r="AY383" t="s">
        <v>2</v>
      </c>
      <c r="BA383" t="s">
        <v>4</v>
      </c>
      <c r="BB383" t="s">
        <v>15</v>
      </c>
      <c r="BC383" t="s">
        <v>23</v>
      </c>
      <c r="BD383" t="s">
        <v>23</v>
      </c>
      <c r="BE383" t="s">
        <v>26</v>
      </c>
    </row>
    <row r="384" spans="1:57" x14ac:dyDescent="0.3">
      <c r="A384" t="s">
        <v>90</v>
      </c>
      <c r="B384" t="s">
        <v>580</v>
      </c>
      <c r="E384" t="s">
        <v>608</v>
      </c>
      <c r="F384" t="s">
        <v>665</v>
      </c>
      <c r="G384" t="s">
        <v>707</v>
      </c>
      <c r="H384" t="s">
        <v>940</v>
      </c>
      <c r="I384" t="s">
        <v>1257</v>
      </c>
      <c r="J384" t="s">
        <v>1521</v>
      </c>
      <c r="M384" s="2" t="s">
        <v>1915</v>
      </c>
      <c r="O384" t="s">
        <v>1943</v>
      </c>
      <c r="Q384" t="s">
        <v>3</v>
      </c>
      <c r="R384" t="s">
        <v>1944</v>
      </c>
      <c r="W384">
        <v>246</v>
      </c>
      <c r="Y384" t="s">
        <v>1948</v>
      </c>
      <c r="Z384" t="s">
        <v>1949</v>
      </c>
      <c r="AD384" t="s">
        <v>2238</v>
      </c>
      <c r="AE384" s="3">
        <v>45779.615277777782</v>
      </c>
      <c r="AF384" t="s">
        <v>940</v>
      </c>
      <c r="AG384" t="s">
        <v>2590</v>
      </c>
      <c r="AH384" t="b">
        <v>0</v>
      </c>
      <c r="AJ384" t="b">
        <f t="shared" si="20"/>
        <v>1</v>
      </c>
      <c r="AK384" t="b">
        <f t="shared" si="21"/>
        <v>1</v>
      </c>
      <c r="AL384" t="b">
        <f t="shared" si="22"/>
        <v>1</v>
      </c>
      <c r="AM384" t="s">
        <v>2638</v>
      </c>
      <c r="AN384">
        <v>137117</v>
      </c>
      <c r="AO384">
        <v>-0.2888</v>
      </c>
      <c r="AP384" cm="1">
        <f t="array" ref="AP384">_xlfn.IFS(AL384, 3, AJ384, 2, AK384, 1, TRUE, 0)</f>
        <v>3</v>
      </c>
      <c r="AR384">
        <f>_xlfn.LET(
  _xlpm.P,AN384, _xlpm.R,AO384, _xlpm.n,AI384, _xlpm.Q,AP384,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0.58731205063678638</v>
      </c>
      <c r="AS384" t="s">
        <v>2238</v>
      </c>
      <c r="AT384" t="s">
        <v>2639</v>
      </c>
      <c r="AU384" t="s">
        <v>2882</v>
      </c>
      <c r="AW384" t="s">
        <v>4</v>
      </c>
      <c r="AY384" t="s">
        <v>2</v>
      </c>
      <c r="BA384" t="s">
        <v>4</v>
      </c>
      <c r="BB384" t="s">
        <v>19</v>
      </c>
      <c r="BC384" t="s">
        <v>24</v>
      </c>
      <c r="BD384" t="s">
        <v>29</v>
      </c>
      <c r="BE384" t="s">
        <v>30</v>
      </c>
    </row>
    <row r="385" spans="1:57" x14ac:dyDescent="0.3">
      <c r="A385" t="s">
        <v>90</v>
      </c>
      <c r="B385" t="s">
        <v>581</v>
      </c>
      <c r="E385" t="s">
        <v>608</v>
      </c>
      <c r="G385" t="s">
        <v>706</v>
      </c>
      <c r="H385" t="s">
        <v>910</v>
      </c>
      <c r="I385" t="s">
        <v>990</v>
      </c>
      <c r="J385" t="s">
        <v>1274</v>
      </c>
      <c r="M385" s="2" t="s">
        <v>1916</v>
      </c>
      <c r="O385" t="s">
        <v>1943</v>
      </c>
      <c r="Q385" t="s">
        <v>3</v>
      </c>
      <c r="R385" t="s">
        <v>1944</v>
      </c>
      <c r="W385">
        <v>286</v>
      </c>
      <c r="Y385" t="s">
        <v>1948</v>
      </c>
      <c r="Z385" t="s">
        <v>1949</v>
      </c>
      <c r="AD385" t="s">
        <v>2278</v>
      </c>
      <c r="AE385" s="3">
        <v>45779.517210648148</v>
      </c>
      <c r="AF385" t="s">
        <v>910</v>
      </c>
      <c r="AG385" t="s">
        <v>2560</v>
      </c>
      <c r="AH385" t="b">
        <v>0</v>
      </c>
      <c r="AJ385" t="b">
        <f t="shared" si="20"/>
        <v>1</v>
      </c>
      <c r="AK385" t="b">
        <f t="shared" si="21"/>
        <v>1</v>
      </c>
      <c r="AL385" t="b">
        <f t="shared" si="22"/>
        <v>1</v>
      </c>
      <c r="AM385" t="s">
        <v>2638</v>
      </c>
      <c r="AN385">
        <v>651032</v>
      </c>
      <c r="AO385">
        <v>-0.28939999999999999</v>
      </c>
      <c r="AP385" cm="1">
        <f t="array" ref="AP385">_xlfn.IFS(AL385, 3, AJ385, 2, AK385, 1, TRUE, 0)</f>
        <v>3</v>
      </c>
      <c r="AR385">
        <f>_xlfn.LET(
  _xlpm.P,AN385, _xlpm.R,AO385, _xlpm.n,AI385, _xlpm.Q,AP385,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0.56628646546615824</v>
      </c>
      <c r="AS385" t="s">
        <v>2278</v>
      </c>
      <c r="AT385" t="s">
        <v>2639</v>
      </c>
      <c r="AU385" t="s">
        <v>2961</v>
      </c>
      <c r="AW385" t="s">
        <v>4</v>
      </c>
      <c r="AY385" t="s">
        <v>2</v>
      </c>
      <c r="BA385" t="s">
        <v>4</v>
      </c>
      <c r="BB385" t="s">
        <v>14</v>
      </c>
      <c r="BC385" t="s">
        <v>24</v>
      </c>
      <c r="BD385" t="s">
        <v>25</v>
      </c>
      <c r="BE385" t="s">
        <v>31</v>
      </c>
    </row>
    <row r="386" spans="1:57" x14ac:dyDescent="0.3">
      <c r="A386" t="s">
        <v>194</v>
      </c>
      <c r="B386" t="s">
        <v>582</v>
      </c>
      <c r="E386" t="s">
        <v>608</v>
      </c>
      <c r="F386" t="s">
        <v>665</v>
      </c>
      <c r="G386" t="s">
        <v>707</v>
      </c>
      <c r="H386" t="s">
        <v>972</v>
      </c>
      <c r="I386" t="s">
        <v>1258</v>
      </c>
      <c r="J386" t="s">
        <v>1522</v>
      </c>
      <c r="M386" s="2" t="s">
        <v>1917</v>
      </c>
      <c r="O386" t="s">
        <v>1943</v>
      </c>
      <c r="Q386" t="s">
        <v>4</v>
      </c>
      <c r="R386" t="s">
        <v>1944</v>
      </c>
      <c r="W386">
        <v>835</v>
      </c>
      <c r="Y386" t="s">
        <v>1948</v>
      </c>
      <c r="Z386" t="s">
        <v>1949</v>
      </c>
      <c r="AD386" t="s">
        <v>2279</v>
      </c>
      <c r="AE386" s="3">
        <v>45768.697222222218</v>
      </c>
      <c r="AF386" t="s">
        <v>972</v>
      </c>
      <c r="AG386" t="s">
        <v>2622</v>
      </c>
      <c r="AH386" t="b">
        <v>0</v>
      </c>
      <c r="AJ386" t="b">
        <f t="shared" si="20"/>
        <v>1</v>
      </c>
      <c r="AK386" t="b">
        <f t="shared" si="21"/>
        <v>1</v>
      </c>
      <c r="AL386" t="b">
        <f t="shared" si="22"/>
        <v>0</v>
      </c>
      <c r="AM386" t="s">
        <v>2638</v>
      </c>
      <c r="AN386">
        <v>137117</v>
      </c>
      <c r="AO386">
        <v>-0.28989999999999999</v>
      </c>
      <c r="AP386" cm="1">
        <f t="array" ref="AP386">_xlfn.IFS(AL386, 3, AJ386, 2, AK386, 1, TRUE, 0)</f>
        <v>2</v>
      </c>
      <c r="AR386">
        <f>_xlfn.LET(
  _xlpm.P,AN386, _xlpm.R,AO386, _xlpm.n,AI386, _xlpm.Q,AP386,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0.46252358909832492</v>
      </c>
      <c r="AS386" t="s">
        <v>2279</v>
      </c>
      <c r="AT386" t="s">
        <v>2639</v>
      </c>
      <c r="AU386" t="s">
        <v>2962</v>
      </c>
      <c r="AW386" t="s">
        <v>4</v>
      </c>
      <c r="AY386" t="s">
        <v>4</v>
      </c>
      <c r="BA386" t="s">
        <v>4</v>
      </c>
      <c r="BB386" t="s">
        <v>9</v>
      </c>
      <c r="BC386" t="s">
        <v>27</v>
      </c>
      <c r="BD386" t="s">
        <v>28</v>
      </c>
      <c r="BE386" t="s">
        <v>27</v>
      </c>
    </row>
    <row r="387" spans="1:57" x14ac:dyDescent="0.3">
      <c r="A387" t="s">
        <v>195</v>
      </c>
      <c r="B387" t="s">
        <v>583</v>
      </c>
      <c r="E387" t="s">
        <v>608</v>
      </c>
      <c r="G387" t="s">
        <v>706</v>
      </c>
      <c r="H387" t="s">
        <v>909</v>
      </c>
      <c r="I387" t="s">
        <v>1181</v>
      </c>
      <c r="J387" t="s">
        <v>1438</v>
      </c>
      <c r="M387" s="2" t="s">
        <v>1918</v>
      </c>
      <c r="O387" t="s">
        <v>1943</v>
      </c>
      <c r="Q387" t="s">
        <v>4</v>
      </c>
      <c r="R387" t="s">
        <v>1944</v>
      </c>
      <c r="W387">
        <v>747</v>
      </c>
      <c r="Y387" t="s">
        <v>1948</v>
      </c>
      <c r="Z387" t="s">
        <v>1949</v>
      </c>
      <c r="AD387" t="s">
        <v>2280</v>
      </c>
      <c r="AE387" s="3">
        <v>45762.467488425929</v>
      </c>
      <c r="AF387" t="s">
        <v>909</v>
      </c>
      <c r="AG387" t="s">
        <v>2559</v>
      </c>
      <c r="AH387" t="b">
        <v>0</v>
      </c>
      <c r="AJ387" t="b">
        <f t="shared" ref="AJ387:AJ411" si="24">OR(
  ISNUMBER(SEARCH("Artea",_xlfn.TEXTJOIN(" ",,_xlfn.TAKE(_xlfn.TEXTSPLIT(AD387," "),100)))),
  ISNUMBER(SEARCH("Šiaul",_xlfn.TEXTJOIN(" ",,_xlfn.TAKE(_xlfn.TEXTSPLIT(AD387," "),100))))
)</f>
        <v>1</v>
      </c>
      <c r="AK387" t="b">
        <f t="shared" ref="AK387:AK411" si="25">OR(
  ISNUMBER(SEARCH("Artea",_xlfn.TEXTJOIN(" ",,_xlfn.TAKE(_xlfn.TEXTSPLIT(AD387," "),200)))),
  ISNUMBER(SEARCH("Šiaul",_xlfn.TEXTJOIN(" ",,_xlfn.TAKE(_xlfn.TEXTSPLIT(AD387," "),200))))
)</f>
        <v>1</v>
      </c>
      <c r="AL387" t="b">
        <f t="shared" ref="AL387:AL411" si="26">OR(ISNUMBER(SEARCH("Artea",AF387)),ISNUMBER(SEARCH("Šiaul",AF387)))</f>
        <v>0</v>
      </c>
      <c r="AM387" t="s">
        <v>2638</v>
      </c>
      <c r="AN387">
        <v>651032</v>
      </c>
      <c r="AO387">
        <v>-0.29049999999999998</v>
      </c>
      <c r="AP387" cm="1">
        <f t="array" ref="AP387">_xlfn.IFS(AL387, 3, AJ387, 2, AK387, 1, TRUE, 0)</f>
        <v>2</v>
      </c>
      <c r="AR387">
        <f>_xlfn.LET(
  _xlpm.P,AN387, _xlpm.R,AO387, _xlpm.n,AI387, _xlpm.Q,AP387,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0.44149800392769672</v>
      </c>
      <c r="AS387" t="s">
        <v>2280</v>
      </c>
      <c r="AT387" t="s">
        <v>2639</v>
      </c>
      <c r="AU387" t="s">
        <v>2963</v>
      </c>
      <c r="AW387" t="s">
        <v>4</v>
      </c>
      <c r="AY387" t="s">
        <v>2</v>
      </c>
      <c r="BA387" t="s">
        <v>4</v>
      </c>
      <c r="BB387" t="s">
        <v>9</v>
      </c>
      <c r="BC387" t="s">
        <v>27</v>
      </c>
      <c r="BD387" t="s">
        <v>27</v>
      </c>
      <c r="BE387" t="s">
        <v>29</v>
      </c>
    </row>
    <row r="388" spans="1:57" x14ac:dyDescent="0.3">
      <c r="A388" t="s">
        <v>159</v>
      </c>
      <c r="B388" t="s">
        <v>584</v>
      </c>
      <c r="E388" t="s">
        <v>608</v>
      </c>
      <c r="G388" t="s">
        <v>704</v>
      </c>
      <c r="H388" t="s">
        <v>973</v>
      </c>
      <c r="I388" t="s">
        <v>1198</v>
      </c>
      <c r="J388" t="s">
        <v>1523</v>
      </c>
      <c r="M388" s="2" t="s">
        <v>1919</v>
      </c>
      <c r="O388" t="s">
        <v>1943</v>
      </c>
      <c r="Q388" t="s">
        <v>4</v>
      </c>
      <c r="R388" t="s">
        <v>1944</v>
      </c>
      <c r="W388">
        <v>965</v>
      </c>
      <c r="Y388" t="s">
        <v>1948</v>
      </c>
      <c r="Z388" t="s">
        <v>1949</v>
      </c>
      <c r="AD388" t="s">
        <v>2281</v>
      </c>
      <c r="AE388" s="3">
        <v>45764.745833333327</v>
      </c>
      <c r="AF388" t="s">
        <v>973</v>
      </c>
      <c r="AG388" t="s">
        <v>2623</v>
      </c>
      <c r="AH388" t="b">
        <v>0</v>
      </c>
      <c r="AJ388" t="b">
        <f t="shared" si="24"/>
        <v>1</v>
      </c>
      <c r="AK388" t="b">
        <f t="shared" si="25"/>
        <v>1</v>
      </c>
      <c r="AL388" t="b">
        <f t="shared" si="26"/>
        <v>0</v>
      </c>
      <c r="AM388" t="s">
        <v>2638</v>
      </c>
      <c r="AN388">
        <v>8869338</v>
      </c>
      <c r="AO388">
        <v>-0.29110000000000003</v>
      </c>
      <c r="AP388" cm="1">
        <f t="array" ref="AP388">_xlfn.IFS(AL388, 3, AJ388, 2, AK388, 1, TRUE, 0)</f>
        <v>2</v>
      </c>
      <c r="AR388">
        <f>_xlfn.LET(
  _xlpm.P,AN388, _xlpm.R,AO388, _xlpm.n,AI388, _xlpm.Q,AP388,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0.40616686136149155</v>
      </c>
      <c r="AS388" t="s">
        <v>2281</v>
      </c>
      <c r="AT388" t="s">
        <v>2639</v>
      </c>
      <c r="AU388" t="s">
        <v>2964</v>
      </c>
      <c r="AW388" t="s">
        <v>2</v>
      </c>
      <c r="AY388" t="s">
        <v>4</v>
      </c>
      <c r="BA388" t="s">
        <v>4</v>
      </c>
      <c r="BB388" t="s">
        <v>9</v>
      </c>
      <c r="BC388" t="s">
        <v>27</v>
      </c>
      <c r="BD388" t="s">
        <v>28</v>
      </c>
      <c r="BE388" t="s">
        <v>27</v>
      </c>
    </row>
    <row r="389" spans="1:57" x14ac:dyDescent="0.3">
      <c r="A389" t="s">
        <v>126</v>
      </c>
      <c r="B389" t="s">
        <v>585</v>
      </c>
      <c r="E389" t="s">
        <v>608</v>
      </c>
      <c r="F389" t="s">
        <v>665</v>
      </c>
      <c r="G389" t="s">
        <v>707</v>
      </c>
      <c r="H389" t="s">
        <v>974</v>
      </c>
      <c r="I389" t="s">
        <v>1259</v>
      </c>
      <c r="J389" t="s">
        <v>1524</v>
      </c>
      <c r="M389" s="2" t="s">
        <v>1920</v>
      </c>
      <c r="O389" t="s">
        <v>1943</v>
      </c>
      <c r="Q389" t="s">
        <v>4</v>
      </c>
      <c r="R389" t="s">
        <v>1944</v>
      </c>
      <c r="W389">
        <v>757</v>
      </c>
      <c r="Y389" t="s">
        <v>1948</v>
      </c>
      <c r="Z389" t="s">
        <v>1949</v>
      </c>
      <c r="AD389" t="s">
        <v>2282</v>
      </c>
      <c r="AE389" s="3">
        <v>45763.510416666657</v>
      </c>
      <c r="AF389" t="s">
        <v>974</v>
      </c>
      <c r="AG389" t="s">
        <v>2624</v>
      </c>
      <c r="AH389" t="b">
        <v>0</v>
      </c>
      <c r="AJ389" t="b">
        <f t="shared" si="24"/>
        <v>1</v>
      </c>
      <c r="AK389" t="b">
        <f t="shared" si="25"/>
        <v>1</v>
      </c>
      <c r="AL389" t="b">
        <f t="shared" si="26"/>
        <v>0</v>
      </c>
      <c r="AM389" t="s">
        <v>2638</v>
      </c>
      <c r="AN389">
        <v>137117</v>
      </c>
      <c r="AO389">
        <v>-0.29160000000000003</v>
      </c>
      <c r="AP389" cm="1">
        <f t="array" ref="AP389">_xlfn.IFS(AL389, 3, AJ389, 2, AK389, 1, TRUE, 0)</f>
        <v>2</v>
      </c>
      <c r="AR389">
        <f>_xlfn.LET(
  _xlpm.P,AN389, _xlpm.R,AO389, _xlpm.n,AI389, _xlpm.Q,AP389,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0.46285051217524797</v>
      </c>
      <c r="AS389" t="s">
        <v>2282</v>
      </c>
      <c r="AT389" t="s">
        <v>2639</v>
      </c>
      <c r="AU389" t="s">
        <v>2965</v>
      </c>
      <c r="AW389" t="s">
        <v>4</v>
      </c>
      <c r="AY389" t="s">
        <v>2</v>
      </c>
      <c r="BA389" t="s">
        <v>4</v>
      </c>
      <c r="BB389" t="s">
        <v>9</v>
      </c>
      <c r="BC389" t="s">
        <v>27</v>
      </c>
      <c r="BD389" t="s">
        <v>27</v>
      </c>
      <c r="BE389" t="s">
        <v>29</v>
      </c>
    </row>
    <row r="390" spans="1:57" x14ac:dyDescent="0.3">
      <c r="A390" t="s">
        <v>180</v>
      </c>
      <c r="B390" t="s">
        <v>586</v>
      </c>
      <c r="E390" t="s">
        <v>608</v>
      </c>
      <c r="F390" t="s">
        <v>667</v>
      </c>
      <c r="G390" t="s">
        <v>713</v>
      </c>
      <c r="H390" t="s">
        <v>975</v>
      </c>
      <c r="I390" t="s">
        <v>1207</v>
      </c>
      <c r="J390" t="s">
        <v>1463</v>
      </c>
      <c r="M390" s="2" t="s">
        <v>1921</v>
      </c>
      <c r="O390" t="s">
        <v>1943</v>
      </c>
      <c r="Q390" t="s">
        <v>4</v>
      </c>
      <c r="R390" t="s">
        <v>1944</v>
      </c>
      <c r="W390">
        <v>335</v>
      </c>
      <c r="Y390" t="s">
        <v>1948</v>
      </c>
      <c r="Z390" t="s">
        <v>1949</v>
      </c>
      <c r="AD390" t="s">
        <v>2283</v>
      </c>
      <c r="AE390" s="3">
        <v>45762.5</v>
      </c>
      <c r="AF390" t="s">
        <v>975</v>
      </c>
      <c r="AG390" t="s">
        <v>2625</v>
      </c>
      <c r="AH390" t="b">
        <v>0</v>
      </c>
      <c r="AJ390" t="b">
        <f t="shared" si="24"/>
        <v>1</v>
      </c>
      <c r="AK390" t="b">
        <f t="shared" si="25"/>
        <v>1</v>
      </c>
      <c r="AL390" t="b">
        <f t="shared" si="26"/>
        <v>1</v>
      </c>
      <c r="AM390" t="s">
        <v>2638</v>
      </c>
      <c r="AN390">
        <v>651032</v>
      </c>
      <c r="AO390">
        <v>-0.29220000000000002</v>
      </c>
      <c r="AP390" cm="1">
        <f t="array" ref="AP390">_xlfn.IFS(AL390, 3, AJ390, 2, AK390, 1, TRUE, 0)</f>
        <v>3</v>
      </c>
      <c r="AR390">
        <f>_xlfn.LET(
  _xlpm.P,AN390, _xlpm.R,AO390, _xlpm.n,AI390, _xlpm.Q,AP390,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0.56682492700461984</v>
      </c>
      <c r="AS390" t="s">
        <v>2283</v>
      </c>
      <c r="AT390" t="s">
        <v>2639</v>
      </c>
      <c r="AU390" t="s">
        <v>2640</v>
      </c>
      <c r="AW390" t="s">
        <v>4</v>
      </c>
      <c r="AY390" t="s">
        <v>4</v>
      </c>
      <c r="BA390" t="s">
        <v>4</v>
      </c>
      <c r="BB390" t="s">
        <v>12</v>
      </c>
      <c r="BC390" t="s">
        <v>24</v>
      </c>
      <c r="BD390" t="s">
        <v>24</v>
      </c>
      <c r="BE390" t="s">
        <v>29</v>
      </c>
    </row>
    <row r="391" spans="1:57" x14ac:dyDescent="0.3">
      <c r="A391" t="s">
        <v>99</v>
      </c>
      <c r="B391" t="s">
        <v>587</v>
      </c>
      <c r="E391" t="s">
        <v>608</v>
      </c>
      <c r="F391" t="s">
        <v>666</v>
      </c>
      <c r="G391" t="s">
        <v>709</v>
      </c>
      <c r="H391" t="s">
        <v>976</v>
      </c>
      <c r="I391" t="s">
        <v>1260</v>
      </c>
      <c r="J391" t="s">
        <v>1525</v>
      </c>
      <c r="M391" s="2" t="s">
        <v>1922</v>
      </c>
      <c r="O391" t="s">
        <v>1943</v>
      </c>
      <c r="Q391" t="s">
        <v>4</v>
      </c>
      <c r="R391" t="s">
        <v>1946</v>
      </c>
      <c r="W391">
        <v>1325</v>
      </c>
      <c r="Y391" t="s">
        <v>1948</v>
      </c>
      <c r="Z391" t="s">
        <v>1949</v>
      </c>
      <c r="AD391" t="s">
        <v>2284</v>
      </c>
      <c r="AE391" s="3">
        <v>45755.855925925927</v>
      </c>
      <c r="AF391" t="s">
        <v>2366</v>
      </c>
      <c r="AG391" t="s">
        <v>2626</v>
      </c>
      <c r="AH391" t="b">
        <v>0</v>
      </c>
      <c r="AJ391" t="b">
        <f t="shared" si="24"/>
        <v>1</v>
      </c>
      <c r="AK391" t="b">
        <f t="shared" si="25"/>
        <v>1</v>
      </c>
      <c r="AL391" t="b">
        <f t="shared" si="26"/>
        <v>0</v>
      </c>
      <c r="AM391" t="s">
        <v>2638</v>
      </c>
      <c r="AN391">
        <v>651032</v>
      </c>
      <c r="AO391">
        <v>-0.29270000000000002</v>
      </c>
      <c r="AP391" cm="1">
        <f t="array" ref="AP391">_xlfn.IFS(AL391, 3, AJ391, 2, AK391, 1, TRUE, 0)</f>
        <v>2</v>
      </c>
      <c r="AR391">
        <f>_xlfn.LET(
  _xlpm.P,AN391, _xlpm.R,AO391, _xlpm.n,AI391, _xlpm.Q,AP391,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0.44192108085077364</v>
      </c>
      <c r="AS391" t="s">
        <v>2284</v>
      </c>
      <c r="AT391" t="s">
        <v>2639</v>
      </c>
      <c r="AU391" t="s">
        <v>2966</v>
      </c>
      <c r="AW391" t="s">
        <v>4</v>
      </c>
      <c r="AY391" t="s">
        <v>4</v>
      </c>
      <c r="BA391" t="s">
        <v>4</v>
      </c>
      <c r="BB391" t="s">
        <v>8</v>
      </c>
      <c r="BC391" t="s">
        <v>27</v>
      </c>
      <c r="BD391" t="s">
        <v>25</v>
      </c>
      <c r="BE391" t="s">
        <v>24</v>
      </c>
    </row>
    <row r="392" spans="1:57" x14ac:dyDescent="0.3">
      <c r="A392" t="s">
        <v>99</v>
      </c>
      <c r="B392" t="s">
        <v>588</v>
      </c>
      <c r="E392" t="s">
        <v>608</v>
      </c>
      <c r="F392" t="s">
        <v>666</v>
      </c>
      <c r="G392" t="s">
        <v>709</v>
      </c>
      <c r="H392" t="s">
        <v>977</v>
      </c>
      <c r="I392" t="s">
        <v>1261</v>
      </c>
      <c r="J392" t="s">
        <v>1526</v>
      </c>
      <c r="M392" s="2" t="s">
        <v>1923</v>
      </c>
      <c r="O392" t="s">
        <v>1943</v>
      </c>
      <c r="Q392" t="s">
        <v>4</v>
      </c>
      <c r="R392" t="s">
        <v>1944</v>
      </c>
      <c r="W392">
        <v>1034</v>
      </c>
      <c r="Y392" t="s">
        <v>1948</v>
      </c>
      <c r="Z392" t="s">
        <v>1949</v>
      </c>
      <c r="AD392" t="s">
        <v>2285</v>
      </c>
      <c r="AE392" s="3">
        <v>45755.849409722221</v>
      </c>
      <c r="AF392" t="s">
        <v>2367</v>
      </c>
      <c r="AG392" t="s">
        <v>2627</v>
      </c>
      <c r="AH392" t="b">
        <v>0</v>
      </c>
      <c r="AJ392" t="b">
        <f t="shared" si="24"/>
        <v>1</v>
      </c>
      <c r="AK392" t="b">
        <f t="shared" si="25"/>
        <v>1</v>
      </c>
      <c r="AL392" t="b">
        <f t="shared" si="26"/>
        <v>0</v>
      </c>
      <c r="AM392" t="s">
        <v>2638</v>
      </c>
      <c r="AN392">
        <v>651032</v>
      </c>
      <c r="AO392">
        <v>-0.29330000000000001</v>
      </c>
      <c r="AP392" cm="1">
        <f t="array" ref="AP392">_xlfn.IFS(AL392, 3, AJ392, 2, AK392, 1, TRUE, 0)</f>
        <v>2</v>
      </c>
      <c r="AR392">
        <f>_xlfn.LET(
  _xlpm.P,AN392, _xlpm.R,AO392, _xlpm.n,AI392, _xlpm.Q,AP392,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0.44203646546615827</v>
      </c>
      <c r="AS392" t="s">
        <v>2285</v>
      </c>
      <c r="AT392" t="s">
        <v>2639</v>
      </c>
      <c r="AU392" t="s">
        <v>2967</v>
      </c>
      <c r="AW392" t="s">
        <v>4</v>
      </c>
      <c r="AY392" t="s">
        <v>4</v>
      </c>
      <c r="BA392" t="s">
        <v>4</v>
      </c>
      <c r="BB392" t="s">
        <v>8</v>
      </c>
      <c r="BC392" t="s">
        <v>27</v>
      </c>
      <c r="BD392" t="s">
        <v>24</v>
      </c>
      <c r="BE392" t="s">
        <v>24</v>
      </c>
    </row>
    <row r="393" spans="1:57" x14ac:dyDescent="0.3">
      <c r="A393" t="s">
        <v>189</v>
      </c>
      <c r="B393" t="s">
        <v>589</v>
      </c>
      <c r="E393" t="s">
        <v>608</v>
      </c>
      <c r="G393" t="s">
        <v>714</v>
      </c>
      <c r="H393" t="s">
        <v>935</v>
      </c>
      <c r="I393" t="s">
        <v>1207</v>
      </c>
      <c r="J393" t="s">
        <v>1463</v>
      </c>
      <c r="M393" s="2" t="s">
        <v>1924</v>
      </c>
      <c r="O393" t="s">
        <v>1943</v>
      </c>
      <c r="Q393" t="s">
        <v>4</v>
      </c>
      <c r="R393" t="s">
        <v>1944</v>
      </c>
      <c r="W393">
        <v>331</v>
      </c>
      <c r="Y393" t="s">
        <v>1948</v>
      </c>
      <c r="Z393" t="s">
        <v>1949</v>
      </c>
      <c r="AD393" t="s">
        <v>2198</v>
      </c>
      <c r="AE393" s="3">
        <v>45748</v>
      </c>
      <c r="AF393" t="s">
        <v>935</v>
      </c>
      <c r="AG393" t="s">
        <v>2585</v>
      </c>
      <c r="AH393" t="b">
        <v>0</v>
      </c>
      <c r="AJ393" t="b">
        <f t="shared" si="24"/>
        <v>1</v>
      </c>
      <c r="AK393" t="b">
        <f t="shared" si="25"/>
        <v>1</v>
      </c>
      <c r="AL393" t="b">
        <f t="shared" si="26"/>
        <v>1</v>
      </c>
      <c r="AM393" t="s">
        <v>2638</v>
      </c>
      <c r="AN393">
        <v>16398889</v>
      </c>
      <c r="AO393">
        <v>-0.29380000000000001</v>
      </c>
      <c r="AP393" cm="1">
        <f t="array" ref="AP393">_xlfn.IFS(AL393, 3, AJ393, 2, AK393, 1, TRUE, 0)</f>
        <v>3</v>
      </c>
      <c r="AR393">
        <f>_xlfn.LET(
  _xlpm.P,AN393, _xlpm.R,AO393, _xlpm.n,AI393, _xlpm.Q,AP393,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0.52334474148743915</v>
      </c>
      <c r="AS393" t="s">
        <v>2198</v>
      </c>
      <c r="AT393" t="s">
        <v>2639</v>
      </c>
      <c r="AU393" t="s">
        <v>2640</v>
      </c>
      <c r="AW393" t="s">
        <v>4</v>
      </c>
      <c r="AY393" t="s">
        <v>4</v>
      </c>
      <c r="BA393" t="s">
        <v>4</v>
      </c>
      <c r="BB393" t="s">
        <v>12</v>
      </c>
      <c r="BC393" t="s">
        <v>24</v>
      </c>
      <c r="BD393" t="s">
        <v>24</v>
      </c>
      <c r="BE393" t="s">
        <v>29</v>
      </c>
    </row>
    <row r="394" spans="1:57" x14ac:dyDescent="0.3">
      <c r="A394" t="s">
        <v>89</v>
      </c>
      <c r="B394" t="s">
        <v>590</v>
      </c>
      <c r="E394" t="s">
        <v>608</v>
      </c>
      <c r="G394" t="s">
        <v>706</v>
      </c>
      <c r="H394" t="s">
        <v>978</v>
      </c>
      <c r="I394" t="s">
        <v>1262</v>
      </c>
      <c r="J394" t="s">
        <v>1527</v>
      </c>
      <c r="M394" s="2" t="s">
        <v>1925</v>
      </c>
      <c r="O394" t="s">
        <v>1943</v>
      </c>
      <c r="Q394" t="s">
        <v>4</v>
      </c>
      <c r="R394" t="s">
        <v>1944</v>
      </c>
      <c r="W394">
        <v>233</v>
      </c>
      <c r="Y394" t="s">
        <v>1948</v>
      </c>
      <c r="Z394" t="s">
        <v>1949</v>
      </c>
      <c r="AD394" t="s">
        <v>2286</v>
      </c>
      <c r="AE394" s="3">
        <v>45747.72483796296</v>
      </c>
      <c r="AF394" t="s">
        <v>978</v>
      </c>
      <c r="AG394" t="s">
        <v>2628</v>
      </c>
      <c r="AH394" t="b">
        <v>0</v>
      </c>
      <c r="AJ394" t="b">
        <f t="shared" si="24"/>
        <v>1</v>
      </c>
      <c r="AK394" t="b">
        <f t="shared" si="25"/>
        <v>1</v>
      </c>
      <c r="AL394" t="b">
        <f t="shared" si="26"/>
        <v>1</v>
      </c>
      <c r="AM394" t="s">
        <v>2638</v>
      </c>
      <c r="AN394">
        <v>651032</v>
      </c>
      <c r="AO394">
        <v>-0.2944</v>
      </c>
      <c r="AP394" cm="1">
        <f t="array" ref="AP394">_xlfn.IFS(AL394, 3, AJ394, 2, AK394, 1, TRUE, 0)</f>
        <v>3</v>
      </c>
      <c r="AR394">
        <f>_xlfn.LET(
  _xlpm.P,AN394, _xlpm.R,AO394, _xlpm.n,AI394, _xlpm.Q,AP394,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0.5672480039276967</v>
      </c>
      <c r="AS394" t="s">
        <v>2286</v>
      </c>
      <c r="AT394" t="s">
        <v>2639</v>
      </c>
      <c r="AU394" t="s">
        <v>2968</v>
      </c>
      <c r="AW394" t="s">
        <v>4</v>
      </c>
      <c r="AY394" t="s">
        <v>4</v>
      </c>
      <c r="BA394" t="s">
        <v>4</v>
      </c>
      <c r="BB394" t="s">
        <v>11</v>
      </c>
      <c r="BC394" t="s">
        <v>24</v>
      </c>
      <c r="BD394" t="s">
        <v>24</v>
      </c>
      <c r="BE394" t="s">
        <v>24</v>
      </c>
    </row>
    <row r="395" spans="1:57" x14ac:dyDescent="0.3">
      <c r="A395" t="s">
        <v>196</v>
      </c>
      <c r="B395" t="s">
        <v>591</v>
      </c>
      <c r="E395" t="s">
        <v>608</v>
      </c>
      <c r="F395" t="s">
        <v>668</v>
      </c>
      <c r="G395" t="s">
        <v>715</v>
      </c>
      <c r="H395" t="s">
        <v>979</v>
      </c>
      <c r="I395" t="s">
        <v>1205</v>
      </c>
      <c r="J395" t="s">
        <v>1528</v>
      </c>
      <c r="M395" s="2" t="s">
        <v>1926</v>
      </c>
      <c r="O395" t="s">
        <v>1943</v>
      </c>
      <c r="Q395" t="s">
        <v>4</v>
      </c>
      <c r="R395" t="s">
        <v>1944</v>
      </c>
      <c r="W395">
        <v>930</v>
      </c>
      <c r="Y395" t="s">
        <v>1948</v>
      </c>
      <c r="Z395" t="s">
        <v>1949</v>
      </c>
      <c r="AD395" t="s">
        <v>2287</v>
      </c>
      <c r="AE395" s="3">
        <v>45746.718055555553</v>
      </c>
      <c r="AF395" t="s">
        <v>979</v>
      </c>
      <c r="AG395" t="s">
        <v>2629</v>
      </c>
      <c r="AH395" t="b">
        <v>0</v>
      </c>
      <c r="AJ395" t="b">
        <f t="shared" si="24"/>
        <v>1</v>
      </c>
      <c r="AK395" t="b">
        <f t="shared" si="25"/>
        <v>1</v>
      </c>
      <c r="AL395" t="b">
        <f t="shared" si="26"/>
        <v>0</v>
      </c>
      <c r="AM395" t="s">
        <v>2638</v>
      </c>
      <c r="AN395">
        <v>651032</v>
      </c>
      <c r="AO395">
        <v>-0.29499999999999998</v>
      </c>
      <c r="AP395" cm="1">
        <f t="array" ref="AP395">_xlfn.IFS(AL395, 3, AJ395, 2, AK395, 1, TRUE, 0)</f>
        <v>2</v>
      </c>
      <c r="AR395">
        <f>_xlfn.LET(
  _xlpm.P,AN395, _xlpm.R,AO395, _xlpm.n,AI395, _xlpm.Q,AP395,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0.44236338854308133</v>
      </c>
      <c r="AS395" t="s">
        <v>2287</v>
      </c>
      <c r="AT395" t="s">
        <v>2639</v>
      </c>
      <c r="AU395" t="s">
        <v>2969</v>
      </c>
      <c r="AW395" t="s">
        <v>4</v>
      </c>
      <c r="AY395" t="s">
        <v>2</v>
      </c>
      <c r="BA395" t="s">
        <v>4</v>
      </c>
      <c r="BB395" t="s">
        <v>8</v>
      </c>
      <c r="BC395" t="s">
        <v>27</v>
      </c>
      <c r="BD395" t="s">
        <v>28</v>
      </c>
      <c r="BE395" t="s">
        <v>23</v>
      </c>
    </row>
    <row r="396" spans="1:57" x14ac:dyDescent="0.3">
      <c r="A396" t="s">
        <v>92</v>
      </c>
      <c r="B396" t="s">
        <v>592</v>
      </c>
      <c r="E396" t="s">
        <v>608</v>
      </c>
      <c r="G396" t="s">
        <v>706</v>
      </c>
      <c r="H396" t="s">
        <v>980</v>
      </c>
      <c r="I396" t="s">
        <v>1135</v>
      </c>
      <c r="J396" t="s">
        <v>1390</v>
      </c>
      <c r="M396" s="2" t="s">
        <v>1927</v>
      </c>
      <c r="O396" t="s">
        <v>1943</v>
      </c>
      <c r="Q396" t="s">
        <v>4</v>
      </c>
      <c r="R396" t="s">
        <v>1944</v>
      </c>
      <c r="W396">
        <v>203</v>
      </c>
      <c r="Y396" t="s">
        <v>1948</v>
      </c>
      <c r="Z396" t="s">
        <v>1949</v>
      </c>
      <c r="AD396" t="s">
        <v>2288</v>
      </c>
      <c r="AE396" s="3">
        <v>45734.422696759262</v>
      </c>
      <c r="AF396" t="s">
        <v>980</v>
      </c>
      <c r="AG396" t="s">
        <v>2630</v>
      </c>
      <c r="AH396" t="b">
        <v>0</v>
      </c>
      <c r="AJ396" t="b">
        <f t="shared" si="24"/>
        <v>1</v>
      </c>
      <c r="AK396" t="b">
        <f t="shared" si="25"/>
        <v>1</v>
      </c>
      <c r="AL396" t="b">
        <f t="shared" si="26"/>
        <v>1</v>
      </c>
      <c r="AM396" t="s">
        <v>2638</v>
      </c>
      <c r="AN396">
        <v>651032</v>
      </c>
      <c r="AO396">
        <v>-0.29549999999999998</v>
      </c>
      <c r="AP396" cm="1">
        <f t="array" ref="AP396">_xlfn.IFS(AL396, 3, AJ396, 2, AK396, 1, TRUE, 0)</f>
        <v>3</v>
      </c>
      <c r="AR396">
        <f>_xlfn.LET(
  _xlpm.P,AN396, _xlpm.R,AO396, _xlpm.n,AI396, _xlpm.Q,AP396,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0.56745954238923524</v>
      </c>
      <c r="AS396" t="s">
        <v>2288</v>
      </c>
      <c r="AT396" t="s">
        <v>2639</v>
      </c>
      <c r="AU396" t="s">
        <v>2970</v>
      </c>
      <c r="AW396" t="s">
        <v>4</v>
      </c>
      <c r="AY396" t="s">
        <v>4</v>
      </c>
      <c r="BA396" t="s">
        <v>4</v>
      </c>
      <c r="BB396" t="s">
        <v>11</v>
      </c>
      <c r="BC396" t="s">
        <v>24</v>
      </c>
      <c r="BD396" t="s">
        <v>24</v>
      </c>
      <c r="BE396" t="s">
        <v>23</v>
      </c>
    </row>
    <row r="397" spans="1:57" x14ac:dyDescent="0.3">
      <c r="A397" t="s">
        <v>197</v>
      </c>
      <c r="B397" t="s">
        <v>593</v>
      </c>
      <c r="E397" t="s">
        <v>608</v>
      </c>
      <c r="G397" t="s">
        <v>716</v>
      </c>
      <c r="H397" t="s">
        <v>981</v>
      </c>
      <c r="I397" t="s">
        <v>1263</v>
      </c>
      <c r="J397" t="s">
        <v>1459</v>
      </c>
      <c r="M397" s="2" t="s">
        <v>1928</v>
      </c>
      <c r="O397" t="s">
        <v>1943</v>
      </c>
      <c r="Q397" t="s">
        <v>4</v>
      </c>
      <c r="R397" t="s">
        <v>1944</v>
      </c>
      <c r="W397">
        <v>644</v>
      </c>
      <c r="Y397" t="s">
        <v>1948</v>
      </c>
      <c r="Z397" t="s">
        <v>1949</v>
      </c>
      <c r="AD397" t="s">
        <v>2289</v>
      </c>
      <c r="AE397" s="3">
        <v>45732.32916666667</v>
      </c>
      <c r="AF397" t="s">
        <v>2368</v>
      </c>
      <c r="AG397" t="s">
        <v>2631</v>
      </c>
      <c r="AH397" t="b">
        <v>0</v>
      </c>
      <c r="AJ397" t="b">
        <f t="shared" si="24"/>
        <v>1</v>
      </c>
      <c r="AK397" t="b">
        <f t="shared" si="25"/>
        <v>1</v>
      </c>
      <c r="AL397" t="b">
        <f t="shared" si="26"/>
        <v>1</v>
      </c>
      <c r="AM397" t="s">
        <v>2638</v>
      </c>
      <c r="AN397">
        <v>15247768</v>
      </c>
      <c r="AO397">
        <v>-0.29599999999999999</v>
      </c>
      <c r="AP397" cm="1">
        <f t="array" ref="AP397">_xlfn.IFS(AL397, 3, AJ397, 2, AK397, 1, TRUE, 0)</f>
        <v>3</v>
      </c>
      <c r="AR397">
        <f>_xlfn.LET(
  _xlpm.P,AN397, _xlpm.R,AO397, _xlpm.n,AI397, _xlpm.Q,AP397,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0.52475557312434462</v>
      </c>
      <c r="AS397" t="s">
        <v>2289</v>
      </c>
      <c r="AT397" t="s">
        <v>2639</v>
      </c>
      <c r="AU397" t="s">
        <v>2971</v>
      </c>
      <c r="AW397" t="s">
        <v>2</v>
      </c>
      <c r="AY397" t="s">
        <v>3</v>
      </c>
      <c r="BA397" t="s">
        <v>4</v>
      </c>
      <c r="BB397" t="s">
        <v>10</v>
      </c>
      <c r="BC397" t="s">
        <v>26</v>
      </c>
      <c r="BD397" t="s">
        <v>26</v>
      </c>
      <c r="BE397" t="s">
        <v>24</v>
      </c>
    </row>
    <row r="398" spans="1:57" x14ac:dyDescent="0.3">
      <c r="A398" t="s">
        <v>198</v>
      </c>
      <c r="B398" t="s">
        <v>594</v>
      </c>
      <c r="E398" t="s">
        <v>608</v>
      </c>
      <c r="F398" t="s">
        <v>669</v>
      </c>
      <c r="G398" t="s">
        <v>717</v>
      </c>
      <c r="H398" t="s">
        <v>932</v>
      </c>
      <c r="I398" t="s">
        <v>1062</v>
      </c>
      <c r="J398" t="s">
        <v>1459</v>
      </c>
      <c r="M398" s="2" t="s">
        <v>1929</v>
      </c>
      <c r="O398" t="s">
        <v>1943</v>
      </c>
      <c r="Q398" t="s">
        <v>4</v>
      </c>
      <c r="R398" t="s">
        <v>1944</v>
      </c>
      <c r="W398">
        <v>618</v>
      </c>
      <c r="Y398" t="s">
        <v>1948</v>
      </c>
      <c r="Z398" t="s">
        <v>1949</v>
      </c>
      <c r="AD398" t="s">
        <v>2290</v>
      </c>
      <c r="AE398" s="3">
        <v>45731.483217592591</v>
      </c>
      <c r="AF398" t="s">
        <v>932</v>
      </c>
      <c r="AG398" t="s">
        <v>2582</v>
      </c>
      <c r="AH398" t="b">
        <v>0</v>
      </c>
      <c r="AJ398" t="b">
        <f t="shared" si="24"/>
        <v>1</v>
      </c>
      <c r="AK398" t="b">
        <f t="shared" si="25"/>
        <v>1</v>
      </c>
      <c r="AL398" t="b">
        <f t="shared" si="26"/>
        <v>1</v>
      </c>
      <c r="AM398" t="s">
        <v>2638</v>
      </c>
      <c r="AN398">
        <v>651032</v>
      </c>
      <c r="AO398">
        <v>-0.29659999999999997</v>
      </c>
      <c r="AP398" cm="1">
        <f t="array" ref="AP398">_xlfn.IFS(AL398, 3, AJ398, 2, AK398, 1, TRUE, 0)</f>
        <v>3</v>
      </c>
      <c r="AR398">
        <f>_xlfn.LET(
  _xlpm.P,AN398, _xlpm.R,AO398, _xlpm.n,AI398, _xlpm.Q,AP398,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0.56767108085077367</v>
      </c>
      <c r="AS398" t="s">
        <v>2290</v>
      </c>
      <c r="AT398" t="s">
        <v>2639</v>
      </c>
      <c r="AU398" t="s">
        <v>2972</v>
      </c>
      <c r="AW398" t="s">
        <v>2</v>
      </c>
      <c r="AY398" t="s">
        <v>4</v>
      </c>
      <c r="BA398" t="s">
        <v>4</v>
      </c>
      <c r="BB398" t="s">
        <v>10</v>
      </c>
      <c r="BC398" t="s">
        <v>26</v>
      </c>
      <c r="BD398" t="s">
        <v>26</v>
      </c>
      <c r="BE398" t="s">
        <v>25</v>
      </c>
    </row>
    <row r="399" spans="1:57" x14ac:dyDescent="0.3">
      <c r="A399" t="s">
        <v>110</v>
      </c>
      <c r="B399" t="s">
        <v>595</v>
      </c>
      <c r="E399" t="s">
        <v>608</v>
      </c>
      <c r="G399" t="s">
        <v>703</v>
      </c>
      <c r="H399" t="s">
        <v>753</v>
      </c>
      <c r="I399" t="s">
        <v>1264</v>
      </c>
      <c r="J399" t="s">
        <v>1264</v>
      </c>
      <c r="M399" s="2" t="s">
        <v>1930</v>
      </c>
      <c r="O399" t="s">
        <v>1943</v>
      </c>
      <c r="Q399" t="s">
        <v>3</v>
      </c>
      <c r="R399" t="s">
        <v>1944</v>
      </c>
      <c r="W399">
        <v>15</v>
      </c>
      <c r="Y399" t="s">
        <v>1948</v>
      </c>
      <c r="Z399" t="s">
        <v>1949</v>
      </c>
      <c r="AD399" t="s">
        <v>2104</v>
      </c>
      <c r="AE399" s="3">
        <v>45728</v>
      </c>
      <c r="AF399" t="s">
        <v>753</v>
      </c>
      <c r="AG399" t="s">
        <v>2403</v>
      </c>
      <c r="AH399" t="b">
        <v>0</v>
      </c>
      <c r="AJ399" t="b">
        <f t="shared" si="24"/>
        <v>1</v>
      </c>
      <c r="AK399" t="b">
        <f t="shared" si="25"/>
        <v>1</v>
      </c>
      <c r="AL399" t="b">
        <f t="shared" si="26"/>
        <v>1</v>
      </c>
      <c r="AM399" t="s">
        <v>2638</v>
      </c>
      <c r="AN399">
        <v>954882</v>
      </c>
      <c r="AO399">
        <v>-0.29709999999999998</v>
      </c>
      <c r="AP399" cm="1">
        <f t="array" ref="AP399">_xlfn.IFS(AL399, 3, AJ399, 2, AK399, 1, TRUE, 0)</f>
        <v>3</v>
      </c>
      <c r="AR399">
        <f>_xlfn.LET(
  _xlpm.P,AN399, _xlpm.R,AO399, _xlpm.n,AI399, _xlpm.Q,AP399,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0.56256887935633504</v>
      </c>
      <c r="AS399" t="s">
        <v>2104</v>
      </c>
      <c r="AT399" t="s">
        <v>2639</v>
      </c>
      <c r="AU399" t="s">
        <v>2791</v>
      </c>
      <c r="AW399" t="s">
        <v>4</v>
      </c>
      <c r="AY399" t="s">
        <v>4</v>
      </c>
      <c r="BA399" t="s">
        <v>4</v>
      </c>
      <c r="BB399" t="s">
        <v>8</v>
      </c>
      <c r="BC399" t="s">
        <v>30</v>
      </c>
      <c r="BD399" t="s">
        <v>30</v>
      </c>
      <c r="BE399" t="s">
        <v>30</v>
      </c>
    </row>
    <row r="400" spans="1:57" x14ac:dyDescent="0.3">
      <c r="A400" t="s">
        <v>199</v>
      </c>
      <c r="B400" t="s">
        <v>596</v>
      </c>
      <c r="E400" t="s">
        <v>608</v>
      </c>
      <c r="G400" t="s">
        <v>703</v>
      </c>
      <c r="H400" t="s">
        <v>982</v>
      </c>
      <c r="I400" t="s">
        <v>1265</v>
      </c>
      <c r="J400" t="s">
        <v>1265</v>
      </c>
      <c r="M400" s="2" t="s">
        <v>1931</v>
      </c>
      <c r="O400" t="s">
        <v>1943</v>
      </c>
      <c r="Q400" t="s">
        <v>4</v>
      </c>
      <c r="R400" t="s">
        <v>1944</v>
      </c>
      <c r="W400">
        <v>20</v>
      </c>
      <c r="Y400" t="s">
        <v>1948</v>
      </c>
      <c r="Z400" t="s">
        <v>1949</v>
      </c>
      <c r="AD400" t="s">
        <v>2291</v>
      </c>
      <c r="AE400" s="3">
        <v>45725</v>
      </c>
      <c r="AF400" t="s">
        <v>982</v>
      </c>
      <c r="AG400" t="s">
        <v>2632</v>
      </c>
      <c r="AH400" t="b">
        <v>0</v>
      </c>
      <c r="AJ400" t="b">
        <f t="shared" si="24"/>
        <v>1</v>
      </c>
      <c r="AK400" t="b">
        <f t="shared" si="25"/>
        <v>1</v>
      </c>
      <c r="AL400" t="b">
        <f t="shared" si="26"/>
        <v>1</v>
      </c>
      <c r="AM400" t="s">
        <v>2638</v>
      </c>
      <c r="AN400">
        <v>954882</v>
      </c>
      <c r="AO400">
        <v>-0.29770000000000002</v>
      </c>
      <c r="AP400" cm="1">
        <f t="array" ref="AP400">_xlfn.IFS(AL400, 3, AJ400, 2, AK400, 1, TRUE, 0)</f>
        <v>3</v>
      </c>
      <c r="AR400">
        <f>_xlfn.LET(
  _xlpm.P,AN400, _xlpm.R,AO400, _xlpm.n,AI400, _xlpm.Q,AP400,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0.56268426397171978</v>
      </c>
      <c r="AS400" t="s">
        <v>2291</v>
      </c>
      <c r="AT400" t="s">
        <v>2639</v>
      </c>
      <c r="AU400" t="s">
        <v>2973</v>
      </c>
      <c r="AW400" t="s">
        <v>4</v>
      </c>
      <c r="AY400" t="s">
        <v>4</v>
      </c>
      <c r="BA400" t="s">
        <v>4</v>
      </c>
      <c r="BB400" t="s">
        <v>11</v>
      </c>
      <c r="BC400" t="s">
        <v>24</v>
      </c>
      <c r="BD400" t="s">
        <v>23</v>
      </c>
      <c r="BE400" t="s">
        <v>29</v>
      </c>
    </row>
    <row r="401" spans="1:57" x14ac:dyDescent="0.3">
      <c r="A401" t="s">
        <v>160</v>
      </c>
      <c r="B401" t="s">
        <v>597</v>
      </c>
      <c r="E401" t="s">
        <v>608</v>
      </c>
      <c r="G401" t="s">
        <v>711</v>
      </c>
      <c r="H401" t="s">
        <v>983</v>
      </c>
      <c r="I401" t="s">
        <v>1266</v>
      </c>
      <c r="J401" t="s">
        <v>1529</v>
      </c>
      <c r="M401" s="2" t="s">
        <v>1932</v>
      </c>
      <c r="O401" t="s">
        <v>1943</v>
      </c>
      <c r="Q401" t="s">
        <v>3</v>
      </c>
      <c r="R401" t="s">
        <v>1947</v>
      </c>
      <c r="W401">
        <v>127</v>
      </c>
      <c r="Y401" t="s">
        <v>1948</v>
      </c>
      <c r="Z401" t="s">
        <v>1949</v>
      </c>
      <c r="AD401" t="s">
        <v>2292</v>
      </c>
      <c r="AE401" s="3">
        <v>45724.438888888893</v>
      </c>
      <c r="AF401" t="s">
        <v>983</v>
      </c>
      <c r="AG401" t="s">
        <v>2633</v>
      </c>
      <c r="AH401" t="b">
        <v>0</v>
      </c>
      <c r="AJ401" t="b">
        <f t="shared" si="24"/>
        <v>0</v>
      </c>
      <c r="AK401" t="b">
        <f t="shared" si="25"/>
        <v>0</v>
      </c>
      <c r="AL401" t="b">
        <f t="shared" si="26"/>
        <v>1</v>
      </c>
      <c r="AM401" t="s">
        <v>2638</v>
      </c>
      <c r="AN401">
        <v>651032</v>
      </c>
      <c r="AO401">
        <v>-0.29820000000000002</v>
      </c>
      <c r="AP401" cm="1">
        <f t="array" ref="AP401">_xlfn.IFS(AL401, 3, AJ401, 2, AK401, 1, TRUE, 0)</f>
        <v>3</v>
      </c>
      <c r="AR401">
        <f>_xlfn.LET(
  _xlpm.P,AN401, _xlpm.R,AO401, _xlpm.n,AI401, _xlpm.Q,AP401,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0.56797877315846601</v>
      </c>
      <c r="AS401" t="s">
        <v>2292</v>
      </c>
      <c r="AT401" t="s">
        <v>2639</v>
      </c>
      <c r="AU401" t="s">
        <v>2974</v>
      </c>
      <c r="AW401" t="s">
        <v>4</v>
      </c>
      <c r="AY401" t="s">
        <v>4</v>
      </c>
      <c r="BA401" t="s">
        <v>3</v>
      </c>
      <c r="BB401" t="s">
        <v>9</v>
      </c>
      <c r="BC401" t="s">
        <v>29</v>
      </c>
      <c r="BD401" t="s">
        <v>30</v>
      </c>
      <c r="BE401" t="s">
        <v>24</v>
      </c>
    </row>
    <row r="402" spans="1:57" x14ac:dyDescent="0.3">
      <c r="A402" t="s">
        <v>95</v>
      </c>
      <c r="B402" t="s">
        <v>598</v>
      </c>
      <c r="E402" t="s">
        <v>608</v>
      </c>
      <c r="F402" t="s">
        <v>665</v>
      </c>
      <c r="G402" t="s">
        <v>707</v>
      </c>
      <c r="H402" t="s">
        <v>775</v>
      </c>
      <c r="I402" t="s">
        <v>1267</v>
      </c>
      <c r="J402" t="s">
        <v>1285</v>
      </c>
      <c r="M402" s="2" t="s">
        <v>1933</v>
      </c>
      <c r="O402" t="s">
        <v>1943</v>
      </c>
      <c r="Q402" t="s">
        <v>4</v>
      </c>
      <c r="R402" t="s">
        <v>1944</v>
      </c>
      <c r="W402">
        <v>441</v>
      </c>
      <c r="Y402" t="s">
        <v>1948</v>
      </c>
      <c r="Z402" t="s">
        <v>1949</v>
      </c>
      <c r="AD402" t="s">
        <v>2293</v>
      </c>
      <c r="AE402" s="3">
        <v>45723.590277777781</v>
      </c>
      <c r="AF402" t="s">
        <v>775</v>
      </c>
      <c r="AG402" t="s">
        <v>2425</v>
      </c>
      <c r="AH402" t="b">
        <v>0</v>
      </c>
      <c r="AJ402" t="b">
        <f t="shared" si="24"/>
        <v>1</v>
      </c>
      <c r="AK402" t="b">
        <f t="shared" si="25"/>
        <v>1</v>
      </c>
      <c r="AL402" t="b">
        <f t="shared" si="26"/>
        <v>1</v>
      </c>
      <c r="AM402" t="s">
        <v>2638</v>
      </c>
      <c r="AN402">
        <v>137117</v>
      </c>
      <c r="AO402">
        <v>-0.29880000000000001</v>
      </c>
      <c r="AP402" cm="1">
        <f t="array" ref="AP402">_xlfn.IFS(AL402, 3, AJ402, 2, AK402, 1, TRUE, 0)</f>
        <v>3</v>
      </c>
      <c r="AR402">
        <f>_xlfn.LET(
  _xlpm.P,AN402, _xlpm.R,AO402, _xlpm.n,AI402, _xlpm.Q,AP402,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0.58923512755986329</v>
      </c>
      <c r="AS402" t="s">
        <v>2293</v>
      </c>
      <c r="AT402" t="s">
        <v>2639</v>
      </c>
      <c r="AU402" t="s">
        <v>2975</v>
      </c>
      <c r="AW402" t="s">
        <v>4</v>
      </c>
      <c r="AY402" t="s">
        <v>4</v>
      </c>
      <c r="BA402" t="s">
        <v>4</v>
      </c>
      <c r="BB402" t="s">
        <v>11</v>
      </c>
      <c r="BC402" t="s">
        <v>24</v>
      </c>
      <c r="BD402" t="s">
        <v>25</v>
      </c>
      <c r="BE402" t="s">
        <v>24</v>
      </c>
    </row>
    <row r="403" spans="1:57" x14ac:dyDescent="0.3">
      <c r="A403" t="s">
        <v>95</v>
      </c>
      <c r="B403" t="s">
        <v>599</v>
      </c>
      <c r="E403" t="s">
        <v>608</v>
      </c>
      <c r="F403" t="s">
        <v>670</v>
      </c>
      <c r="G403" t="s">
        <v>670</v>
      </c>
      <c r="H403" t="s">
        <v>929</v>
      </c>
      <c r="I403" t="s">
        <v>1216</v>
      </c>
      <c r="J403" t="s">
        <v>1285</v>
      </c>
      <c r="M403" s="2" t="s">
        <v>1934</v>
      </c>
      <c r="O403" t="s">
        <v>1943</v>
      </c>
      <c r="Q403" t="s">
        <v>4</v>
      </c>
      <c r="R403" t="s">
        <v>1944</v>
      </c>
      <c r="W403">
        <v>430</v>
      </c>
      <c r="Y403" t="s">
        <v>1948</v>
      </c>
      <c r="Z403" t="s">
        <v>1949</v>
      </c>
      <c r="AD403" t="s">
        <v>2211</v>
      </c>
      <c r="AE403" s="3">
        <v>45723.39261574074</v>
      </c>
      <c r="AF403" t="s">
        <v>2355</v>
      </c>
      <c r="AG403" t="s">
        <v>2579</v>
      </c>
      <c r="AH403" t="b">
        <v>0</v>
      </c>
      <c r="AJ403" t="b">
        <f t="shared" si="24"/>
        <v>1</v>
      </c>
      <c r="AK403" t="b">
        <f t="shared" si="25"/>
        <v>1</v>
      </c>
      <c r="AL403" t="b">
        <f t="shared" si="26"/>
        <v>1</v>
      </c>
      <c r="AM403" t="s">
        <v>2638</v>
      </c>
      <c r="AN403">
        <v>5371691</v>
      </c>
      <c r="AO403">
        <v>-0.29930000000000001</v>
      </c>
      <c r="AP403" cm="1">
        <f t="array" ref="AP403">_xlfn.IFS(AL403, 3, AJ403, 2, AK403, 1, TRUE, 0)</f>
        <v>3</v>
      </c>
      <c r="AR403">
        <f>_xlfn.LET(
  _xlpm.P,AN403, _xlpm.R,AO403, _xlpm.n,AI403, _xlpm.Q,AP403,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0.53954941516373978</v>
      </c>
      <c r="AS403" t="s">
        <v>2211</v>
      </c>
      <c r="AT403" t="s">
        <v>2639</v>
      </c>
      <c r="AU403" t="s">
        <v>2902</v>
      </c>
      <c r="AW403" t="s">
        <v>4</v>
      </c>
      <c r="AY403" t="s">
        <v>4</v>
      </c>
      <c r="BA403" t="s">
        <v>4</v>
      </c>
      <c r="BB403" t="s">
        <v>11</v>
      </c>
      <c r="BC403" t="s">
        <v>24</v>
      </c>
      <c r="BD403" t="s">
        <v>29</v>
      </c>
      <c r="BE403" t="s">
        <v>24</v>
      </c>
    </row>
    <row r="404" spans="1:57" x14ac:dyDescent="0.3">
      <c r="A404" t="s">
        <v>95</v>
      </c>
      <c r="B404" t="s">
        <v>600</v>
      </c>
      <c r="E404" t="s">
        <v>608</v>
      </c>
      <c r="G404" t="s">
        <v>706</v>
      </c>
      <c r="H404" t="s">
        <v>733</v>
      </c>
      <c r="I404" t="s">
        <v>1158</v>
      </c>
      <c r="J404" t="s">
        <v>1417</v>
      </c>
      <c r="M404" s="2" t="s">
        <v>1935</v>
      </c>
      <c r="O404" t="s">
        <v>1943</v>
      </c>
      <c r="Q404" t="s">
        <v>4</v>
      </c>
      <c r="R404" t="s">
        <v>1944</v>
      </c>
      <c r="W404">
        <v>132</v>
      </c>
      <c r="Y404" t="s">
        <v>1948</v>
      </c>
      <c r="Z404" t="s">
        <v>1949</v>
      </c>
      <c r="AD404" t="s">
        <v>2294</v>
      </c>
      <c r="AE404" s="3">
        <v>45723.420138888891</v>
      </c>
      <c r="AF404" t="s">
        <v>733</v>
      </c>
      <c r="AG404" t="s">
        <v>2383</v>
      </c>
      <c r="AH404" t="b">
        <v>0</v>
      </c>
      <c r="AJ404" t="b">
        <f t="shared" si="24"/>
        <v>1</v>
      </c>
      <c r="AK404" t="b">
        <f t="shared" si="25"/>
        <v>1</v>
      </c>
      <c r="AL404" t="b">
        <f t="shared" si="26"/>
        <v>1</v>
      </c>
      <c r="AM404" t="s">
        <v>2638</v>
      </c>
      <c r="AN404">
        <v>651032</v>
      </c>
      <c r="AO404">
        <v>-0.29980000000000001</v>
      </c>
      <c r="AP404" cm="1">
        <f t="array" ref="AP404">_xlfn.IFS(AL404, 3, AJ404, 2, AK404, 1, TRUE, 0)</f>
        <v>3</v>
      </c>
      <c r="AR404">
        <f>_xlfn.LET(
  _xlpm.P,AN404, _xlpm.R,AO404, _xlpm.n,AI404, _xlpm.Q,AP404,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0.56828646546615824</v>
      </c>
      <c r="AS404" t="s">
        <v>2294</v>
      </c>
      <c r="AT404" t="s">
        <v>2639</v>
      </c>
      <c r="AU404" t="s">
        <v>2976</v>
      </c>
      <c r="AW404" t="s">
        <v>4</v>
      </c>
      <c r="AY404" t="s">
        <v>4</v>
      </c>
      <c r="BA404" t="s">
        <v>4</v>
      </c>
      <c r="BB404" t="s">
        <v>13</v>
      </c>
      <c r="BC404" t="s">
        <v>24</v>
      </c>
      <c r="BD404" t="s">
        <v>23</v>
      </c>
      <c r="BE404" t="s">
        <v>25</v>
      </c>
    </row>
    <row r="405" spans="1:57" x14ac:dyDescent="0.3">
      <c r="A405" t="s">
        <v>95</v>
      </c>
      <c r="B405" t="s">
        <v>601</v>
      </c>
      <c r="E405" t="s">
        <v>608</v>
      </c>
      <c r="G405" t="s">
        <v>718</v>
      </c>
      <c r="H405" t="s">
        <v>733</v>
      </c>
      <c r="I405" t="s">
        <v>1011</v>
      </c>
      <c r="J405" t="s">
        <v>1530</v>
      </c>
      <c r="M405" s="2" t="s">
        <v>1936</v>
      </c>
      <c r="O405" t="s">
        <v>1943</v>
      </c>
      <c r="Q405" t="s">
        <v>4</v>
      </c>
      <c r="R405" t="s">
        <v>1944</v>
      </c>
      <c r="W405">
        <v>244</v>
      </c>
      <c r="Y405" t="s">
        <v>1948</v>
      </c>
      <c r="Z405" t="s">
        <v>1949</v>
      </c>
      <c r="AD405" t="s">
        <v>2295</v>
      </c>
      <c r="AE405" s="3">
        <v>45723.418055555558</v>
      </c>
      <c r="AF405" t="s">
        <v>733</v>
      </c>
      <c r="AG405" t="s">
        <v>2383</v>
      </c>
      <c r="AH405" t="b">
        <v>0</v>
      </c>
      <c r="AJ405" t="b">
        <f t="shared" si="24"/>
        <v>1</v>
      </c>
      <c r="AK405" t="b">
        <f t="shared" si="25"/>
        <v>1</v>
      </c>
      <c r="AL405" t="b">
        <f t="shared" si="26"/>
        <v>1</v>
      </c>
      <c r="AM405" t="s">
        <v>2638</v>
      </c>
      <c r="AN405">
        <v>303987</v>
      </c>
      <c r="AO405">
        <v>-0.3004</v>
      </c>
      <c r="AP405" cm="1">
        <f t="array" ref="AP405">_xlfn.IFS(AL405, 3, AJ405, 2, AK405, 1, TRUE, 0)</f>
        <v>3</v>
      </c>
      <c r="AR405">
        <f>_xlfn.LET(
  _xlpm.P,AN405, _xlpm.R,AO405, _xlpm.n,AI405, _xlpm.Q,AP405,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0.57866078089349549</v>
      </c>
      <c r="AS405" t="s">
        <v>2295</v>
      </c>
      <c r="AT405" t="s">
        <v>2639</v>
      </c>
      <c r="AU405" t="s">
        <v>2663</v>
      </c>
      <c r="AW405" t="s">
        <v>4</v>
      </c>
      <c r="AY405" t="s">
        <v>4</v>
      </c>
      <c r="BA405" t="s">
        <v>4</v>
      </c>
      <c r="BB405" t="s">
        <v>13</v>
      </c>
      <c r="BC405" t="s">
        <v>24</v>
      </c>
      <c r="BD405" t="s">
        <v>29</v>
      </c>
      <c r="BE405" t="s">
        <v>25</v>
      </c>
    </row>
    <row r="406" spans="1:57" x14ac:dyDescent="0.3">
      <c r="A406" t="s">
        <v>98</v>
      </c>
      <c r="B406" t="s">
        <v>602</v>
      </c>
      <c r="E406" t="s">
        <v>608</v>
      </c>
      <c r="G406" t="s">
        <v>706</v>
      </c>
      <c r="H406" t="s">
        <v>984</v>
      </c>
      <c r="I406" t="s">
        <v>1139</v>
      </c>
      <c r="J406" t="s">
        <v>1416</v>
      </c>
      <c r="M406" s="2" t="s">
        <v>1937</v>
      </c>
      <c r="O406" t="s">
        <v>1943</v>
      </c>
      <c r="Q406" t="s">
        <v>3</v>
      </c>
      <c r="R406" t="s">
        <v>1944</v>
      </c>
      <c r="W406">
        <v>344</v>
      </c>
      <c r="Y406" t="s">
        <v>1948</v>
      </c>
      <c r="Z406" t="s">
        <v>1949</v>
      </c>
      <c r="AD406" t="s">
        <v>2296</v>
      </c>
      <c r="AE406" s="3">
        <v>45720.445277777777</v>
      </c>
      <c r="AF406" t="s">
        <v>984</v>
      </c>
      <c r="AG406" t="s">
        <v>2634</v>
      </c>
      <c r="AH406" t="b">
        <v>0</v>
      </c>
      <c r="AJ406" t="b">
        <f t="shared" si="24"/>
        <v>1</v>
      </c>
      <c r="AK406" t="b">
        <f t="shared" si="25"/>
        <v>1</v>
      </c>
      <c r="AL406" t="b">
        <f t="shared" si="26"/>
        <v>0</v>
      </c>
      <c r="AM406" t="s">
        <v>2638</v>
      </c>
      <c r="AN406">
        <v>651032</v>
      </c>
      <c r="AO406">
        <v>-0.3009</v>
      </c>
      <c r="AP406" cm="1">
        <f t="array" ref="AP406">_xlfn.IFS(AL406, 3, AJ406, 2, AK406, 1, TRUE, 0)</f>
        <v>2</v>
      </c>
      <c r="AR406">
        <f>_xlfn.LET(
  _xlpm.P,AN406, _xlpm.R,AO406, _xlpm.n,AI406, _xlpm.Q,AP406,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0.44332492700461978</v>
      </c>
      <c r="AS406" t="s">
        <v>2296</v>
      </c>
      <c r="AT406" t="s">
        <v>2639</v>
      </c>
      <c r="AU406" t="s">
        <v>2664</v>
      </c>
      <c r="AW406" t="s">
        <v>2</v>
      </c>
      <c r="AY406" t="s">
        <v>2</v>
      </c>
      <c r="BA406" t="s">
        <v>2</v>
      </c>
      <c r="BB406" t="s">
        <v>8</v>
      </c>
      <c r="BC406" t="s">
        <v>23</v>
      </c>
      <c r="BD406" t="s">
        <v>23</v>
      </c>
      <c r="BE406" t="s">
        <v>23</v>
      </c>
    </row>
    <row r="407" spans="1:57" x14ac:dyDescent="0.3">
      <c r="A407" t="s">
        <v>200</v>
      </c>
      <c r="B407" t="s">
        <v>603</v>
      </c>
      <c r="E407" t="s">
        <v>608</v>
      </c>
      <c r="F407" t="s">
        <v>665</v>
      </c>
      <c r="G407" t="s">
        <v>707</v>
      </c>
      <c r="H407" t="s">
        <v>985</v>
      </c>
      <c r="I407" t="s">
        <v>1268</v>
      </c>
      <c r="J407" t="s">
        <v>1531</v>
      </c>
      <c r="M407" s="2" t="s">
        <v>1938</v>
      </c>
      <c r="O407" t="s">
        <v>1943</v>
      </c>
      <c r="Q407" t="s">
        <v>4</v>
      </c>
      <c r="R407" t="s">
        <v>1944</v>
      </c>
      <c r="T407">
        <v>0</v>
      </c>
      <c r="W407">
        <v>421</v>
      </c>
      <c r="Y407" t="s">
        <v>1948</v>
      </c>
      <c r="Z407" t="s">
        <v>1949</v>
      </c>
      <c r="AD407" t="s">
        <v>2297</v>
      </c>
      <c r="AE407" s="3">
        <v>45711.765277777777</v>
      </c>
      <c r="AF407" t="s">
        <v>985</v>
      </c>
      <c r="AG407" t="s">
        <v>2635</v>
      </c>
      <c r="AH407" t="b">
        <v>0</v>
      </c>
      <c r="AJ407" t="b">
        <f t="shared" si="24"/>
        <v>1</v>
      </c>
      <c r="AK407" t="b">
        <f t="shared" si="25"/>
        <v>1</v>
      </c>
      <c r="AL407" t="b">
        <f t="shared" si="26"/>
        <v>0</v>
      </c>
      <c r="AM407" t="s">
        <v>2638</v>
      </c>
      <c r="AN407">
        <v>137117</v>
      </c>
      <c r="AO407">
        <v>-0.30149999999999999</v>
      </c>
      <c r="AP407" cm="1">
        <f t="array" ref="AP407">_xlfn.IFS(AL407, 3, AJ407, 2, AK407, 1, TRUE, 0)</f>
        <v>2</v>
      </c>
      <c r="AR407">
        <f>_xlfn.LET(
  _xlpm.P,AN407, _xlpm.R,AO407, _xlpm.n,AI407, _xlpm.Q,AP407,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0.46446589679063255</v>
      </c>
      <c r="AS407" t="s">
        <v>2297</v>
      </c>
      <c r="AT407" t="s">
        <v>2639</v>
      </c>
      <c r="AU407" t="s">
        <v>2977</v>
      </c>
      <c r="AW407" t="s">
        <v>2</v>
      </c>
      <c r="AY407" t="s">
        <v>4</v>
      </c>
      <c r="BA407" t="s">
        <v>3</v>
      </c>
      <c r="BB407" t="s">
        <v>9</v>
      </c>
      <c r="BC407" t="s">
        <v>29</v>
      </c>
      <c r="BD407" t="s">
        <v>27</v>
      </c>
      <c r="BE407" t="s">
        <v>27</v>
      </c>
    </row>
    <row r="408" spans="1:57" x14ac:dyDescent="0.3">
      <c r="A408" t="s">
        <v>201</v>
      </c>
      <c r="B408" t="s">
        <v>604</v>
      </c>
      <c r="E408" t="s">
        <v>608</v>
      </c>
      <c r="F408" t="s">
        <v>665</v>
      </c>
      <c r="G408" t="s">
        <v>707</v>
      </c>
      <c r="H408" t="s">
        <v>986</v>
      </c>
      <c r="I408" t="s">
        <v>1269</v>
      </c>
      <c r="J408" t="s">
        <v>1432</v>
      </c>
      <c r="M408" s="2" t="s">
        <v>1939</v>
      </c>
      <c r="O408" t="s">
        <v>1943</v>
      </c>
      <c r="Q408" t="s">
        <v>3</v>
      </c>
      <c r="R408" t="s">
        <v>1944</v>
      </c>
      <c r="T408">
        <v>0</v>
      </c>
      <c r="W408">
        <v>783</v>
      </c>
      <c r="Y408" t="s">
        <v>1948</v>
      </c>
      <c r="Z408" t="s">
        <v>1949</v>
      </c>
      <c r="AD408" t="s">
        <v>2298</v>
      </c>
      <c r="AE408" s="3">
        <v>45703.470138888893</v>
      </c>
      <c r="AF408" t="s">
        <v>986</v>
      </c>
      <c r="AG408" t="s">
        <v>2636</v>
      </c>
      <c r="AH408" t="b">
        <v>0</v>
      </c>
      <c r="AJ408" t="b">
        <f t="shared" si="24"/>
        <v>1</v>
      </c>
      <c r="AK408" t="b">
        <f t="shared" si="25"/>
        <v>1</v>
      </c>
      <c r="AL408" t="b">
        <f t="shared" si="26"/>
        <v>0</v>
      </c>
      <c r="AM408" t="s">
        <v>2638</v>
      </c>
      <c r="AN408">
        <v>137117</v>
      </c>
      <c r="AO408">
        <v>-0.30199999999999999</v>
      </c>
      <c r="AP408" cm="1">
        <f t="array" ref="AP408">_xlfn.IFS(AL408, 3, AJ408, 2, AK408, 1, TRUE, 0)</f>
        <v>2</v>
      </c>
      <c r="AR408">
        <f>_xlfn.LET(
  _xlpm.P,AN408, _xlpm.R,AO408, _xlpm.n,AI408, _xlpm.Q,AP408,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0.46446589679063255</v>
      </c>
      <c r="AS408" t="s">
        <v>2298</v>
      </c>
      <c r="AT408" t="s">
        <v>2639</v>
      </c>
      <c r="AU408" t="s">
        <v>2860</v>
      </c>
      <c r="AW408" t="s">
        <v>4</v>
      </c>
      <c r="AY408" t="s">
        <v>2</v>
      </c>
      <c r="BA408" t="s">
        <v>3</v>
      </c>
      <c r="BB408" t="s">
        <v>9</v>
      </c>
      <c r="BC408" t="s">
        <v>26</v>
      </c>
      <c r="BD408" t="s">
        <v>29</v>
      </c>
      <c r="BE408" t="s">
        <v>26</v>
      </c>
    </row>
    <row r="409" spans="1:57" x14ac:dyDescent="0.3">
      <c r="A409" t="s">
        <v>202</v>
      </c>
      <c r="B409" t="s">
        <v>605</v>
      </c>
      <c r="E409" t="s">
        <v>608</v>
      </c>
      <c r="G409" t="s">
        <v>719</v>
      </c>
      <c r="H409" t="s">
        <v>795</v>
      </c>
      <c r="I409" t="s">
        <v>1270</v>
      </c>
      <c r="J409" t="s">
        <v>1432</v>
      </c>
      <c r="M409" s="2" t="s">
        <v>1940</v>
      </c>
      <c r="O409" t="s">
        <v>1943</v>
      </c>
      <c r="Q409" t="s">
        <v>3</v>
      </c>
      <c r="R409" t="s">
        <v>1944</v>
      </c>
      <c r="T409">
        <v>0</v>
      </c>
      <c r="W409">
        <v>786</v>
      </c>
      <c r="Y409" t="s">
        <v>1948</v>
      </c>
      <c r="Z409" t="s">
        <v>1949</v>
      </c>
      <c r="AC409" t="s">
        <v>1954</v>
      </c>
      <c r="AD409" t="s">
        <v>2299</v>
      </c>
      <c r="AF409" t="s">
        <v>795</v>
      </c>
      <c r="AG409" t="s">
        <v>2445</v>
      </c>
      <c r="AH409" t="b">
        <v>0</v>
      </c>
      <c r="AJ409" t="b">
        <f t="shared" si="24"/>
        <v>1</v>
      </c>
      <c r="AK409" t="b">
        <f t="shared" si="25"/>
        <v>1</v>
      </c>
      <c r="AL409" t="b">
        <f t="shared" si="26"/>
        <v>0</v>
      </c>
      <c r="AM409" t="s">
        <v>2638</v>
      </c>
      <c r="AN409">
        <v>651032</v>
      </c>
      <c r="AO409">
        <v>-0.30249999999999999</v>
      </c>
      <c r="AP409" cm="1">
        <f t="array" ref="AP409">_xlfn.IFS(AL409, 3, AJ409, 2, AK409, 1, TRUE, 0)</f>
        <v>2</v>
      </c>
      <c r="AR409">
        <f>_xlfn.LET(
  _xlpm.P,AN409, _xlpm.R,AO409, _xlpm.n,AI409, _xlpm.Q,AP409,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0.44332492700461978</v>
      </c>
      <c r="AS409" t="s">
        <v>2299</v>
      </c>
      <c r="AT409" t="s">
        <v>2639</v>
      </c>
      <c r="AU409" t="s">
        <v>2978</v>
      </c>
      <c r="AW409" t="s">
        <v>4</v>
      </c>
      <c r="AY409" t="s">
        <v>2</v>
      </c>
      <c r="BA409" t="s">
        <v>4</v>
      </c>
      <c r="BB409" t="s">
        <v>9</v>
      </c>
      <c r="BC409" t="s">
        <v>26</v>
      </c>
      <c r="BD409" t="s">
        <v>26</v>
      </c>
      <c r="BE409" t="s">
        <v>26</v>
      </c>
    </row>
    <row r="410" spans="1:57" x14ac:dyDescent="0.3">
      <c r="A410" t="s">
        <v>202</v>
      </c>
      <c r="B410" t="s">
        <v>606</v>
      </c>
      <c r="E410" t="s">
        <v>608</v>
      </c>
      <c r="F410" t="s">
        <v>670</v>
      </c>
      <c r="G410" t="s">
        <v>670</v>
      </c>
      <c r="H410" t="s">
        <v>906</v>
      </c>
      <c r="I410" t="s">
        <v>1182</v>
      </c>
      <c r="J410" t="s">
        <v>1432</v>
      </c>
      <c r="M410" s="2" t="s">
        <v>1941</v>
      </c>
      <c r="O410" t="s">
        <v>1943</v>
      </c>
      <c r="Q410" t="s">
        <v>3</v>
      </c>
      <c r="R410" t="s">
        <v>1944</v>
      </c>
      <c r="T410">
        <v>0</v>
      </c>
      <c r="W410">
        <v>783</v>
      </c>
      <c r="Y410" t="s">
        <v>1948</v>
      </c>
      <c r="Z410" t="s">
        <v>1949</v>
      </c>
      <c r="AD410" t="s">
        <v>2163</v>
      </c>
      <c r="AE410" s="3">
        <v>45693.148692129631</v>
      </c>
      <c r="AF410" t="s">
        <v>2369</v>
      </c>
      <c r="AG410" t="s">
        <v>2556</v>
      </c>
      <c r="AH410" t="b">
        <v>0</v>
      </c>
      <c r="AJ410" t="b">
        <f t="shared" si="24"/>
        <v>1</v>
      </c>
      <c r="AK410" t="b">
        <f t="shared" si="25"/>
        <v>1</v>
      </c>
      <c r="AL410" t="b">
        <f t="shared" si="26"/>
        <v>0</v>
      </c>
      <c r="AM410" t="s">
        <v>2638</v>
      </c>
      <c r="AN410">
        <v>5371691</v>
      </c>
      <c r="AO410">
        <v>-0.30299999999999999</v>
      </c>
      <c r="AP410" cm="1">
        <f t="array" ref="AP410">_xlfn.IFS(AL410, 3, AJ410, 2, AK410, 1, TRUE, 0)</f>
        <v>2</v>
      </c>
      <c r="AR410">
        <f>_xlfn.LET(
  _xlpm.P,AN410, _xlpm.R,AO410, _xlpm.n,AI410, _xlpm.Q,AP410,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0.41468403054835512</v>
      </c>
      <c r="AS410" t="s">
        <v>2163</v>
      </c>
      <c r="AT410" t="s">
        <v>2639</v>
      </c>
      <c r="AU410" t="s">
        <v>2860</v>
      </c>
      <c r="AW410" t="s">
        <v>4</v>
      </c>
      <c r="AY410" t="s">
        <v>2</v>
      </c>
      <c r="BA410" t="s">
        <v>3</v>
      </c>
      <c r="BB410" t="s">
        <v>9</v>
      </c>
      <c r="BC410" t="s">
        <v>26</v>
      </c>
      <c r="BD410" t="s">
        <v>29</v>
      </c>
      <c r="BE410" t="s">
        <v>26</v>
      </c>
    </row>
    <row r="411" spans="1:57" x14ac:dyDescent="0.3">
      <c r="A411" t="s">
        <v>137</v>
      </c>
      <c r="B411" t="s">
        <v>607</v>
      </c>
      <c r="E411" t="s">
        <v>608</v>
      </c>
      <c r="G411" t="s">
        <v>716</v>
      </c>
      <c r="H411" t="s">
        <v>987</v>
      </c>
      <c r="I411" t="s">
        <v>1271</v>
      </c>
      <c r="J411" t="s">
        <v>1532</v>
      </c>
      <c r="M411" s="2" t="s">
        <v>1942</v>
      </c>
      <c r="O411" t="s">
        <v>1943</v>
      </c>
      <c r="Q411" t="s">
        <v>3</v>
      </c>
      <c r="R411" t="s">
        <v>1944</v>
      </c>
      <c r="T411">
        <v>0</v>
      </c>
      <c r="W411">
        <v>696</v>
      </c>
      <c r="Y411" t="s">
        <v>1948</v>
      </c>
      <c r="Z411" t="s">
        <v>1949</v>
      </c>
      <c r="AD411" t="s">
        <v>2300</v>
      </c>
      <c r="AE411" s="3">
        <v>45692.620833333327</v>
      </c>
      <c r="AF411" t="s">
        <v>987</v>
      </c>
      <c r="AG411" t="s">
        <v>2637</v>
      </c>
      <c r="AH411" t="b">
        <v>0</v>
      </c>
      <c r="AJ411" t="b">
        <f t="shared" si="24"/>
        <v>1</v>
      </c>
      <c r="AK411" t="b">
        <f t="shared" si="25"/>
        <v>1</v>
      </c>
      <c r="AL411" t="b">
        <f t="shared" si="26"/>
        <v>0</v>
      </c>
      <c r="AM411" t="s">
        <v>2638</v>
      </c>
      <c r="AN411">
        <v>15247768</v>
      </c>
      <c r="AO411">
        <v>-0.30359999999999998</v>
      </c>
      <c r="AP411" cm="1">
        <f t="array" ref="AP411">_xlfn.IFS(AL411, 3, AJ411, 2, AK411, 1, TRUE, 0)</f>
        <v>2</v>
      </c>
      <c r="AR411">
        <f>_xlfn.LET(
  _xlpm.P,AN411, _xlpm.R,AO411, _xlpm.n,AI411, _xlpm.Q,AP411,
  _xlpm.minP,1, _xlpm.maxP,10^8,
  _xlpm.minR,-0.3, _xlpm.maxR,1,
  _xlpm.minn,1, _xlpm.maxn,30,
  _xlpm.minQ,1, _xlpm.maxQ,3,
  _xlpm.clipP,MIN(MAX(_xlpm.P,_xlpm.minP),_xlpm.maxP),
  _xlpm.clipR,MIN(MAX(_xlpm.R,_xlpm.minR),_xlpm.maxR),
  _xlpm.clipn,MIN(MAX(_xlpm.n,_xlpm.minn),_xlpm.maxn),
  _xlpm.clipQ,MIN(MAX(_xlpm.Q,_xlpm.minQ),_xlpm.maxQ),
  _xlpm.sP,1-(LN(_xlpm.clipP)-LN(_xlpm.minP))/(LN(_xlpm.maxP)-LN(_xlpm.minP)),
  _xlpm.sR,1-(_xlpm.clipR-_xlpm.minR)/(_xlpm.maxR-_xlpm.minR),
  _xlpm.sn,(LN(_xlpm.clipn)-LN(_xlpm.minn))/(LN(_xlpm.maxn)-LN(_xlpm.minn)),
  _xlpm.sQ,(_xlpm.clipQ-_xlpm.minQ)/(_xlpm.maxQ-_xlpm.minQ),
  0.25*_xlpm.sP+0.25*_xlpm.sR+0.25*_xlpm.sn+0.25*_xlpm.sQ
)</f>
        <v>0.40052480389357537</v>
      </c>
      <c r="AS411" t="s">
        <v>2300</v>
      </c>
      <c r="AT411" t="s">
        <v>2639</v>
      </c>
      <c r="AU411" t="s">
        <v>2979</v>
      </c>
      <c r="AW411" t="s">
        <v>4</v>
      </c>
      <c r="AY411" t="s">
        <v>2</v>
      </c>
      <c r="BA411" t="s">
        <v>4</v>
      </c>
      <c r="BB411" t="s">
        <v>10</v>
      </c>
      <c r="BC411" t="s">
        <v>26</v>
      </c>
      <c r="BD411" t="s">
        <v>26</v>
      </c>
      <c r="BE411" t="s">
        <v>24</v>
      </c>
    </row>
  </sheetData>
  <autoFilter ref="A1:BE411" xr:uid="{00000000-0001-0000-0500-000000000000}"/>
  <hyperlinks>
    <hyperlink ref="M2" r:id="rId1" xr:uid="{00000000-0004-0000-0500-000000000000}"/>
    <hyperlink ref="M3" r:id="rId2" xr:uid="{00000000-0004-0000-0500-000001000000}"/>
    <hyperlink ref="M4" r:id="rId3" xr:uid="{00000000-0004-0000-0500-000002000000}"/>
    <hyperlink ref="M5" r:id="rId4" xr:uid="{00000000-0004-0000-0500-000003000000}"/>
    <hyperlink ref="M6" r:id="rId5" xr:uid="{00000000-0004-0000-0500-000004000000}"/>
    <hyperlink ref="M7" r:id="rId6" xr:uid="{00000000-0004-0000-0500-000005000000}"/>
    <hyperlink ref="M8" r:id="rId7" xr:uid="{00000000-0004-0000-0500-000006000000}"/>
    <hyperlink ref="M9" r:id="rId8" xr:uid="{00000000-0004-0000-0500-000007000000}"/>
    <hyperlink ref="M10" r:id="rId9" xr:uid="{00000000-0004-0000-0500-000008000000}"/>
    <hyperlink ref="M11" r:id="rId10" xr:uid="{00000000-0004-0000-0500-000009000000}"/>
    <hyperlink ref="M12" r:id="rId11" xr:uid="{00000000-0004-0000-0500-00000A000000}"/>
    <hyperlink ref="M13" r:id="rId12" xr:uid="{00000000-0004-0000-0500-00000B000000}"/>
    <hyperlink ref="M14" r:id="rId13" xr:uid="{00000000-0004-0000-0500-00000C000000}"/>
    <hyperlink ref="M15" r:id="rId14" xr:uid="{00000000-0004-0000-0500-00000D000000}"/>
    <hyperlink ref="M16" r:id="rId15" xr:uid="{00000000-0004-0000-0500-00000E000000}"/>
    <hyperlink ref="M17" r:id="rId16" xr:uid="{00000000-0004-0000-0500-00000F000000}"/>
    <hyperlink ref="M18" r:id="rId17" xr:uid="{00000000-0004-0000-0500-000010000000}"/>
    <hyperlink ref="M19" r:id="rId18" xr:uid="{00000000-0004-0000-0500-000011000000}"/>
    <hyperlink ref="M20" r:id="rId19" xr:uid="{00000000-0004-0000-0500-000012000000}"/>
    <hyperlink ref="M21" r:id="rId20" xr:uid="{00000000-0004-0000-0500-000013000000}"/>
    <hyperlink ref="M22" r:id="rId21" xr:uid="{00000000-0004-0000-0500-000014000000}"/>
    <hyperlink ref="M23" r:id="rId22" xr:uid="{00000000-0004-0000-0500-000015000000}"/>
    <hyperlink ref="M24" r:id="rId23" xr:uid="{00000000-0004-0000-0500-000016000000}"/>
    <hyperlink ref="M25" r:id="rId24" xr:uid="{00000000-0004-0000-0500-000017000000}"/>
    <hyperlink ref="M26" r:id="rId25" xr:uid="{00000000-0004-0000-0500-000018000000}"/>
    <hyperlink ref="M27" r:id="rId26" xr:uid="{00000000-0004-0000-0500-000019000000}"/>
    <hyperlink ref="M28" r:id="rId27" xr:uid="{00000000-0004-0000-0500-00001A000000}"/>
    <hyperlink ref="M29" r:id="rId28" xr:uid="{00000000-0004-0000-0500-00001B000000}"/>
    <hyperlink ref="M30" r:id="rId29" xr:uid="{00000000-0004-0000-0500-00001C000000}"/>
    <hyperlink ref="M31" r:id="rId30" xr:uid="{00000000-0004-0000-0500-00001D000000}"/>
    <hyperlink ref="M32" r:id="rId31" xr:uid="{00000000-0004-0000-0500-00001E000000}"/>
    <hyperlink ref="M33" r:id="rId32" xr:uid="{00000000-0004-0000-0500-00001F000000}"/>
    <hyperlink ref="M34" r:id="rId33" xr:uid="{00000000-0004-0000-0500-000020000000}"/>
    <hyperlink ref="M35" r:id="rId34" xr:uid="{00000000-0004-0000-0500-000021000000}"/>
    <hyperlink ref="M36" r:id="rId35" xr:uid="{00000000-0004-0000-0500-000022000000}"/>
    <hyperlink ref="M37" r:id="rId36" xr:uid="{00000000-0004-0000-0500-000023000000}"/>
    <hyperlink ref="M38" r:id="rId37" xr:uid="{00000000-0004-0000-0500-000024000000}"/>
    <hyperlink ref="M39" r:id="rId38" xr:uid="{00000000-0004-0000-0500-000025000000}"/>
    <hyperlink ref="M40" r:id="rId39" xr:uid="{00000000-0004-0000-0500-000026000000}"/>
    <hyperlink ref="M41" r:id="rId40" xr:uid="{00000000-0004-0000-0500-000027000000}"/>
    <hyperlink ref="M42" r:id="rId41" xr:uid="{00000000-0004-0000-0500-000028000000}"/>
    <hyperlink ref="M43" r:id="rId42" xr:uid="{00000000-0004-0000-0500-000029000000}"/>
    <hyperlink ref="M44" r:id="rId43" xr:uid="{00000000-0004-0000-0500-00002A000000}"/>
    <hyperlink ref="M45" r:id="rId44" xr:uid="{00000000-0004-0000-0500-00002B000000}"/>
    <hyperlink ref="M46" r:id="rId45" xr:uid="{00000000-0004-0000-0500-00002C000000}"/>
    <hyperlink ref="M47" r:id="rId46" xr:uid="{00000000-0004-0000-0500-00002D000000}"/>
    <hyperlink ref="M48" r:id="rId47" xr:uid="{00000000-0004-0000-0500-00002E000000}"/>
    <hyperlink ref="M49" r:id="rId48" xr:uid="{00000000-0004-0000-0500-00002F000000}"/>
    <hyperlink ref="M50" r:id="rId49" xr:uid="{00000000-0004-0000-0500-000030000000}"/>
    <hyperlink ref="M51" r:id="rId50" xr:uid="{00000000-0004-0000-0500-000031000000}"/>
    <hyperlink ref="M52" r:id="rId51" xr:uid="{00000000-0004-0000-0500-000032000000}"/>
    <hyperlink ref="M53" r:id="rId52" xr:uid="{00000000-0004-0000-0500-000033000000}"/>
    <hyperlink ref="M54" r:id="rId53" xr:uid="{00000000-0004-0000-0500-000034000000}"/>
    <hyperlink ref="M55" r:id="rId54" xr:uid="{00000000-0004-0000-0500-000035000000}"/>
    <hyperlink ref="M56" r:id="rId55" xr:uid="{00000000-0004-0000-0500-000036000000}"/>
    <hyperlink ref="M57" r:id="rId56" xr:uid="{00000000-0004-0000-0500-000037000000}"/>
    <hyperlink ref="M58" r:id="rId57" xr:uid="{00000000-0004-0000-0500-000038000000}"/>
    <hyperlink ref="M59" r:id="rId58" xr:uid="{00000000-0004-0000-0500-000039000000}"/>
    <hyperlink ref="M60" r:id="rId59" xr:uid="{00000000-0004-0000-0500-00003A000000}"/>
    <hyperlink ref="M61" r:id="rId60" xr:uid="{00000000-0004-0000-0500-00003B000000}"/>
    <hyperlink ref="M62" r:id="rId61" xr:uid="{00000000-0004-0000-0500-00003C000000}"/>
    <hyperlink ref="M63" r:id="rId62" xr:uid="{00000000-0004-0000-0500-00003D000000}"/>
    <hyperlink ref="M64" r:id="rId63" xr:uid="{00000000-0004-0000-0500-00003E000000}"/>
    <hyperlink ref="M65" r:id="rId64" xr:uid="{00000000-0004-0000-0500-00003F000000}"/>
    <hyperlink ref="M66" r:id="rId65" xr:uid="{00000000-0004-0000-0500-000040000000}"/>
    <hyperlink ref="M67" r:id="rId66" xr:uid="{00000000-0004-0000-0500-000041000000}"/>
    <hyperlink ref="M68" r:id="rId67" xr:uid="{00000000-0004-0000-0500-000042000000}"/>
    <hyperlink ref="M69" r:id="rId68" xr:uid="{00000000-0004-0000-0500-000043000000}"/>
    <hyperlink ref="M70" r:id="rId69" xr:uid="{00000000-0004-0000-0500-000044000000}"/>
    <hyperlink ref="M71" r:id="rId70" xr:uid="{00000000-0004-0000-0500-000045000000}"/>
    <hyperlink ref="M72" r:id="rId71" xr:uid="{00000000-0004-0000-0500-000046000000}"/>
    <hyperlink ref="M73" r:id="rId72" xr:uid="{00000000-0004-0000-0500-000047000000}"/>
    <hyperlink ref="M74" r:id="rId73" xr:uid="{00000000-0004-0000-0500-000048000000}"/>
    <hyperlink ref="M75" r:id="rId74" xr:uid="{00000000-0004-0000-0500-000049000000}"/>
    <hyperlink ref="M76" r:id="rId75" xr:uid="{00000000-0004-0000-0500-00004A000000}"/>
    <hyperlink ref="M77" r:id="rId76" xr:uid="{00000000-0004-0000-0500-00004B000000}"/>
    <hyperlink ref="M78" r:id="rId77" xr:uid="{00000000-0004-0000-0500-00004C000000}"/>
    <hyperlink ref="M79" r:id="rId78" xr:uid="{00000000-0004-0000-0500-00004D000000}"/>
    <hyperlink ref="M80" r:id="rId79" xr:uid="{00000000-0004-0000-0500-00004E000000}"/>
    <hyperlink ref="M81" r:id="rId80" xr:uid="{00000000-0004-0000-0500-00004F000000}"/>
    <hyperlink ref="M82" r:id="rId81" xr:uid="{00000000-0004-0000-0500-000050000000}"/>
    <hyperlink ref="M83" r:id="rId82" xr:uid="{00000000-0004-0000-0500-000051000000}"/>
    <hyperlink ref="M84" r:id="rId83" xr:uid="{00000000-0004-0000-0500-000052000000}"/>
    <hyperlink ref="M85" r:id="rId84" xr:uid="{00000000-0004-0000-0500-000053000000}"/>
    <hyperlink ref="M86" r:id="rId85" xr:uid="{00000000-0004-0000-0500-000054000000}"/>
    <hyperlink ref="M87" r:id="rId86" xr:uid="{00000000-0004-0000-0500-000055000000}"/>
    <hyperlink ref="M88" r:id="rId87" xr:uid="{00000000-0004-0000-0500-000056000000}"/>
    <hyperlink ref="M89" r:id="rId88" xr:uid="{00000000-0004-0000-0500-000057000000}"/>
    <hyperlink ref="M90" r:id="rId89" xr:uid="{00000000-0004-0000-0500-000058000000}"/>
    <hyperlink ref="M91" r:id="rId90" xr:uid="{00000000-0004-0000-0500-000059000000}"/>
    <hyperlink ref="M92" r:id="rId91" xr:uid="{00000000-0004-0000-0500-00005A000000}"/>
    <hyperlink ref="M93" r:id="rId92" xr:uid="{00000000-0004-0000-0500-00005B000000}"/>
    <hyperlink ref="M94" r:id="rId93" xr:uid="{00000000-0004-0000-0500-00005C000000}"/>
    <hyperlink ref="M95" r:id="rId94" xr:uid="{00000000-0004-0000-0500-00005D000000}"/>
    <hyperlink ref="M96" r:id="rId95" xr:uid="{00000000-0004-0000-0500-00005E000000}"/>
    <hyperlink ref="M97" r:id="rId96" xr:uid="{00000000-0004-0000-0500-00005F000000}"/>
    <hyperlink ref="M98" r:id="rId97" xr:uid="{00000000-0004-0000-0500-000060000000}"/>
    <hyperlink ref="M99" r:id="rId98" xr:uid="{00000000-0004-0000-0500-000061000000}"/>
    <hyperlink ref="M100" r:id="rId99" xr:uid="{00000000-0004-0000-0500-000062000000}"/>
    <hyperlink ref="M101" r:id="rId100" xr:uid="{00000000-0004-0000-0500-000063000000}"/>
    <hyperlink ref="M102" r:id="rId101" xr:uid="{00000000-0004-0000-0500-000064000000}"/>
    <hyperlink ref="M103" r:id="rId102" xr:uid="{00000000-0004-0000-0500-000065000000}"/>
    <hyperlink ref="M104" r:id="rId103" xr:uid="{00000000-0004-0000-0500-000066000000}"/>
    <hyperlink ref="M105" r:id="rId104" xr:uid="{00000000-0004-0000-0500-000067000000}"/>
    <hyperlink ref="M106" r:id="rId105" xr:uid="{00000000-0004-0000-0500-000068000000}"/>
    <hyperlink ref="M107" r:id="rId106" xr:uid="{00000000-0004-0000-0500-000069000000}"/>
    <hyperlink ref="M108" r:id="rId107" xr:uid="{00000000-0004-0000-0500-00006A000000}"/>
    <hyperlink ref="M109" r:id="rId108" xr:uid="{00000000-0004-0000-0500-00006B000000}"/>
    <hyperlink ref="M110" r:id="rId109" xr:uid="{00000000-0004-0000-0500-00006C000000}"/>
    <hyperlink ref="M111" r:id="rId110" xr:uid="{00000000-0004-0000-0500-00006D000000}"/>
    <hyperlink ref="M112" r:id="rId111" xr:uid="{00000000-0004-0000-0500-00006E000000}"/>
    <hyperlink ref="M113" r:id="rId112" xr:uid="{00000000-0004-0000-0500-00006F000000}"/>
    <hyperlink ref="M114" r:id="rId113" xr:uid="{00000000-0004-0000-0500-000070000000}"/>
    <hyperlink ref="M115" r:id="rId114" xr:uid="{00000000-0004-0000-0500-000071000000}"/>
    <hyperlink ref="M116" r:id="rId115" xr:uid="{00000000-0004-0000-0500-000072000000}"/>
    <hyperlink ref="M117" r:id="rId116" xr:uid="{00000000-0004-0000-0500-000073000000}"/>
    <hyperlink ref="M118" r:id="rId117" xr:uid="{00000000-0004-0000-0500-000074000000}"/>
    <hyperlink ref="M119" r:id="rId118" xr:uid="{00000000-0004-0000-0500-000075000000}"/>
    <hyperlink ref="M120" r:id="rId119" xr:uid="{00000000-0004-0000-0500-000076000000}"/>
    <hyperlink ref="M121" r:id="rId120" xr:uid="{00000000-0004-0000-0500-000077000000}"/>
    <hyperlink ref="M122" r:id="rId121" xr:uid="{00000000-0004-0000-0500-000078000000}"/>
    <hyperlink ref="M123" r:id="rId122" xr:uid="{00000000-0004-0000-0500-000079000000}"/>
    <hyperlink ref="M124" r:id="rId123" xr:uid="{00000000-0004-0000-0500-00007A000000}"/>
    <hyperlink ref="M125" r:id="rId124" xr:uid="{00000000-0004-0000-0500-00007B000000}"/>
    <hyperlink ref="M126" r:id="rId125" xr:uid="{00000000-0004-0000-0500-00007C000000}"/>
    <hyperlink ref="M127" r:id="rId126" xr:uid="{00000000-0004-0000-0500-00007D000000}"/>
    <hyperlink ref="M128" r:id="rId127" xr:uid="{00000000-0004-0000-0500-00007E000000}"/>
    <hyperlink ref="M129" r:id="rId128" xr:uid="{00000000-0004-0000-0500-00007F000000}"/>
    <hyperlink ref="M130" r:id="rId129" xr:uid="{00000000-0004-0000-0500-000080000000}"/>
    <hyperlink ref="M131" r:id="rId130" xr:uid="{00000000-0004-0000-0500-000081000000}"/>
    <hyperlink ref="M132" r:id="rId131" xr:uid="{00000000-0004-0000-0500-000082000000}"/>
    <hyperlink ref="M133" r:id="rId132" xr:uid="{00000000-0004-0000-0500-000083000000}"/>
    <hyperlink ref="M134" r:id="rId133" xr:uid="{00000000-0004-0000-0500-000084000000}"/>
    <hyperlink ref="M135" r:id="rId134" xr:uid="{00000000-0004-0000-0500-000085000000}"/>
    <hyperlink ref="M136" r:id="rId135" xr:uid="{00000000-0004-0000-0500-000086000000}"/>
    <hyperlink ref="M137" r:id="rId136" xr:uid="{00000000-0004-0000-0500-000087000000}"/>
    <hyperlink ref="M138" r:id="rId137" xr:uid="{00000000-0004-0000-0500-000088000000}"/>
    <hyperlink ref="M139" r:id="rId138" xr:uid="{00000000-0004-0000-0500-000089000000}"/>
    <hyperlink ref="M140" r:id="rId139" xr:uid="{00000000-0004-0000-0500-00008A000000}"/>
    <hyperlink ref="M141" r:id="rId140" xr:uid="{00000000-0004-0000-0500-00008B000000}"/>
    <hyperlink ref="M142" r:id="rId141" xr:uid="{00000000-0004-0000-0500-00008C000000}"/>
    <hyperlink ref="M143" r:id="rId142" xr:uid="{00000000-0004-0000-0500-00008D000000}"/>
    <hyperlink ref="M144" r:id="rId143" xr:uid="{00000000-0004-0000-0500-00008E000000}"/>
    <hyperlink ref="M145" r:id="rId144" xr:uid="{00000000-0004-0000-0500-00008F000000}"/>
    <hyperlink ref="M146" r:id="rId145" xr:uid="{00000000-0004-0000-0500-000090000000}"/>
    <hyperlink ref="M147" r:id="rId146" xr:uid="{00000000-0004-0000-0500-000091000000}"/>
    <hyperlink ref="M148" r:id="rId147" xr:uid="{00000000-0004-0000-0500-000092000000}"/>
    <hyperlink ref="M149" r:id="rId148" xr:uid="{00000000-0004-0000-0500-000093000000}"/>
    <hyperlink ref="M150" r:id="rId149" xr:uid="{00000000-0004-0000-0500-000094000000}"/>
    <hyperlink ref="M151" r:id="rId150" xr:uid="{00000000-0004-0000-0500-000095000000}"/>
    <hyperlink ref="M152" r:id="rId151" xr:uid="{00000000-0004-0000-0500-000096000000}"/>
    <hyperlink ref="M153" r:id="rId152" xr:uid="{00000000-0004-0000-0500-000097000000}"/>
    <hyperlink ref="M154" r:id="rId153" xr:uid="{00000000-0004-0000-0500-000098000000}"/>
    <hyperlink ref="M155" r:id="rId154" xr:uid="{00000000-0004-0000-0500-000099000000}"/>
    <hyperlink ref="M156" r:id="rId155" xr:uid="{00000000-0004-0000-0500-00009A000000}"/>
    <hyperlink ref="M157" r:id="rId156" xr:uid="{00000000-0004-0000-0500-00009B000000}"/>
    <hyperlink ref="M158" r:id="rId157" xr:uid="{00000000-0004-0000-0500-00009C000000}"/>
    <hyperlink ref="M159" r:id="rId158" xr:uid="{00000000-0004-0000-0500-00009D000000}"/>
    <hyperlink ref="M160" r:id="rId159" xr:uid="{00000000-0004-0000-0500-00009E000000}"/>
    <hyperlink ref="M161" r:id="rId160" xr:uid="{00000000-0004-0000-0500-00009F000000}"/>
    <hyperlink ref="M162" r:id="rId161" xr:uid="{00000000-0004-0000-0500-0000A0000000}"/>
    <hyperlink ref="M163" r:id="rId162" xr:uid="{00000000-0004-0000-0500-0000A1000000}"/>
    <hyperlink ref="M164" r:id="rId163" xr:uid="{00000000-0004-0000-0500-0000A2000000}"/>
    <hyperlink ref="M165" r:id="rId164" xr:uid="{00000000-0004-0000-0500-0000A3000000}"/>
    <hyperlink ref="M166" r:id="rId165" xr:uid="{00000000-0004-0000-0500-0000A4000000}"/>
    <hyperlink ref="M167" r:id="rId166" xr:uid="{00000000-0004-0000-0500-0000A5000000}"/>
    <hyperlink ref="M168" r:id="rId167" xr:uid="{00000000-0004-0000-0500-0000A6000000}"/>
    <hyperlink ref="M169" r:id="rId168" xr:uid="{00000000-0004-0000-0500-0000A7000000}"/>
    <hyperlink ref="M170" r:id="rId169" xr:uid="{00000000-0004-0000-0500-0000A8000000}"/>
    <hyperlink ref="M171" r:id="rId170" xr:uid="{00000000-0004-0000-0500-0000A9000000}"/>
    <hyperlink ref="M172" r:id="rId171" xr:uid="{00000000-0004-0000-0500-0000AA000000}"/>
    <hyperlink ref="M173" r:id="rId172" xr:uid="{00000000-0004-0000-0500-0000AB000000}"/>
    <hyperlink ref="M174" r:id="rId173" xr:uid="{00000000-0004-0000-0500-0000AC000000}"/>
    <hyperlink ref="M175" r:id="rId174" xr:uid="{00000000-0004-0000-0500-0000AD000000}"/>
    <hyperlink ref="M176" r:id="rId175" xr:uid="{00000000-0004-0000-0500-0000AE000000}"/>
    <hyperlink ref="M177" r:id="rId176" xr:uid="{00000000-0004-0000-0500-0000AF000000}"/>
    <hyperlink ref="M178" r:id="rId177" xr:uid="{00000000-0004-0000-0500-0000B0000000}"/>
    <hyperlink ref="M179" r:id="rId178" xr:uid="{00000000-0004-0000-0500-0000B1000000}"/>
    <hyperlink ref="M180" r:id="rId179" xr:uid="{00000000-0004-0000-0500-0000B2000000}"/>
    <hyperlink ref="M181" r:id="rId180" xr:uid="{00000000-0004-0000-0500-0000B3000000}"/>
    <hyperlink ref="M182" r:id="rId181" xr:uid="{00000000-0004-0000-0500-0000B4000000}"/>
    <hyperlink ref="M183" r:id="rId182" xr:uid="{00000000-0004-0000-0500-0000B5000000}"/>
    <hyperlink ref="M184" r:id="rId183" xr:uid="{00000000-0004-0000-0500-0000B6000000}"/>
    <hyperlink ref="M185" r:id="rId184" xr:uid="{00000000-0004-0000-0500-0000B7000000}"/>
    <hyperlink ref="M186" r:id="rId185" xr:uid="{00000000-0004-0000-0500-0000B8000000}"/>
    <hyperlink ref="M187" r:id="rId186" xr:uid="{00000000-0004-0000-0500-0000B9000000}"/>
    <hyperlink ref="M188" r:id="rId187" xr:uid="{00000000-0004-0000-0500-0000BA000000}"/>
    <hyperlink ref="M189" r:id="rId188" xr:uid="{00000000-0004-0000-0500-0000BB000000}"/>
    <hyperlink ref="M190" r:id="rId189" xr:uid="{00000000-0004-0000-0500-0000BC000000}"/>
    <hyperlink ref="M191" r:id="rId190" xr:uid="{00000000-0004-0000-0500-0000BD000000}"/>
    <hyperlink ref="M192" r:id="rId191" xr:uid="{00000000-0004-0000-0500-0000BE000000}"/>
    <hyperlink ref="M193" r:id="rId192" xr:uid="{00000000-0004-0000-0500-0000BF000000}"/>
    <hyperlink ref="M194" r:id="rId193" xr:uid="{00000000-0004-0000-0500-0000C0000000}"/>
    <hyperlink ref="M195" r:id="rId194" xr:uid="{00000000-0004-0000-0500-0000C1000000}"/>
    <hyperlink ref="M196" r:id="rId195" xr:uid="{00000000-0004-0000-0500-0000C2000000}"/>
    <hyperlink ref="M197" r:id="rId196" xr:uid="{00000000-0004-0000-0500-0000C3000000}"/>
    <hyperlink ref="M198" r:id="rId197" xr:uid="{00000000-0004-0000-0500-0000C4000000}"/>
    <hyperlink ref="M199" r:id="rId198" xr:uid="{00000000-0004-0000-0500-0000C5000000}"/>
    <hyperlink ref="M200" r:id="rId199" xr:uid="{00000000-0004-0000-0500-0000C6000000}"/>
    <hyperlink ref="M201" r:id="rId200" xr:uid="{00000000-0004-0000-0500-0000C7000000}"/>
    <hyperlink ref="M202" r:id="rId201" xr:uid="{00000000-0004-0000-0500-0000C8000000}"/>
    <hyperlink ref="M203" r:id="rId202" xr:uid="{00000000-0004-0000-0500-0000C9000000}"/>
    <hyperlink ref="M204" r:id="rId203" xr:uid="{00000000-0004-0000-0500-0000CA000000}"/>
    <hyperlink ref="M205" r:id="rId204" xr:uid="{00000000-0004-0000-0500-0000CB000000}"/>
    <hyperlink ref="M206" r:id="rId205" xr:uid="{00000000-0004-0000-0500-0000CC000000}"/>
    <hyperlink ref="M207" r:id="rId206" xr:uid="{00000000-0004-0000-0500-0000CD000000}"/>
    <hyperlink ref="M208" r:id="rId207" xr:uid="{00000000-0004-0000-0500-0000CE000000}"/>
    <hyperlink ref="M209" r:id="rId208" xr:uid="{00000000-0004-0000-0500-0000CF000000}"/>
    <hyperlink ref="M210" r:id="rId209" xr:uid="{00000000-0004-0000-0500-0000D0000000}"/>
    <hyperlink ref="M211" r:id="rId210" xr:uid="{00000000-0004-0000-0500-0000D1000000}"/>
    <hyperlink ref="M212" r:id="rId211" xr:uid="{00000000-0004-0000-0500-0000D2000000}"/>
    <hyperlink ref="M213" r:id="rId212" xr:uid="{00000000-0004-0000-0500-0000D3000000}"/>
    <hyperlink ref="M214" r:id="rId213" xr:uid="{00000000-0004-0000-0500-0000D4000000}"/>
    <hyperlink ref="M215" r:id="rId214" xr:uid="{00000000-0004-0000-0500-0000D5000000}"/>
    <hyperlink ref="M216" r:id="rId215" xr:uid="{00000000-0004-0000-0500-0000D6000000}"/>
    <hyperlink ref="M217" r:id="rId216" xr:uid="{00000000-0004-0000-0500-0000D7000000}"/>
    <hyperlink ref="M218" r:id="rId217" xr:uid="{00000000-0004-0000-0500-0000D8000000}"/>
    <hyperlink ref="M219" r:id="rId218" xr:uid="{00000000-0004-0000-0500-0000D9000000}"/>
    <hyperlink ref="M220" r:id="rId219" xr:uid="{00000000-0004-0000-0500-0000DA000000}"/>
    <hyperlink ref="M221" r:id="rId220" xr:uid="{00000000-0004-0000-0500-0000DB000000}"/>
    <hyperlink ref="M222" r:id="rId221" xr:uid="{00000000-0004-0000-0500-0000DC000000}"/>
    <hyperlink ref="M223" r:id="rId222" xr:uid="{00000000-0004-0000-0500-0000DD000000}"/>
    <hyperlink ref="M224" r:id="rId223" xr:uid="{00000000-0004-0000-0500-0000DE000000}"/>
    <hyperlink ref="M225" r:id="rId224" xr:uid="{00000000-0004-0000-0500-0000DF000000}"/>
    <hyperlink ref="M226" r:id="rId225" xr:uid="{00000000-0004-0000-0500-0000E0000000}"/>
    <hyperlink ref="M227" r:id="rId226" xr:uid="{00000000-0004-0000-0500-0000E1000000}"/>
    <hyperlink ref="M228" r:id="rId227" xr:uid="{00000000-0004-0000-0500-0000E2000000}"/>
    <hyperlink ref="M229" r:id="rId228" xr:uid="{00000000-0004-0000-0500-0000E3000000}"/>
    <hyperlink ref="M230" r:id="rId229" xr:uid="{00000000-0004-0000-0500-0000E4000000}"/>
    <hyperlink ref="M231" r:id="rId230" xr:uid="{00000000-0004-0000-0500-0000E5000000}"/>
    <hyperlink ref="M232" r:id="rId231" xr:uid="{00000000-0004-0000-0500-0000E6000000}"/>
    <hyperlink ref="M233" r:id="rId232" xr:uid="{00000000-0004-0000-0500-0000E7000000}"/>
    <hyperlink ref="M234" r:id="rId233" xr:uid="{00000000-0004-0000-0500-0000E8000000}"/>
    <hyperlink ref="M235" r:id="rId234" xr:uid="{00000000-0004-0000-0500-0000E9000000}"/>
    <hyperlink ref="M236" r:id="rId235" xr:uid="{00000000-0004-0000-0500-0000EA000000}"/>
    <hyperlink ref="M237" r:id="rId236" xr:uid="{00000000-0004-0000-0500-0000EB000000}"/>
    <hyperlink ref="M238" r:id="rId237" xr:uid="{00000000-0004-0000-0500-0000EC000000}"/>
    <hyperlink ref="M239" r:id="rId238" xr:uid="{00000000-0004-0000-0500-0000ED000000}"/>
    <hyperlink ref="M240" r:id="rId239" xr:uid="{00000000-0004-0000-0500-0000EE000000}"/>
    <hyperlink ref="M241" r:id="rId240" xr:uid="{00000000-0004-0000-0500-0000EF000000}"/>
    <hyperlink ref="M242" r:id="rId241" xr:uid="{00000000-0004-0000-0500-0000F0000000}"/>
    <hyperlink ref="M243" r:id="rId242" xr:uid="{00000000-0004-0000-0500-0000F1000000}"/>
    <hyperlink ref="M244" r:id="rId243" xr:uid="{00000000-0004-0000-0500-0000F2000000}"/>
    <hyperlink ref="M245" r:id="rId244" xr:uid="{00000000-0004-0000-0500-0000F3000000}"/>
    <hyperlink ref="M246" r:id="rId245" xr:uid="{00000000-0004-0000-0500-0000F4000000}"/>
    <hyperlink ref="M247" r:id="rId246" xr:uid="{00000000-0004-0000-0500-0000F5000000}"/>
    <hyperlink ref="M248" r:id="rId247" xr:uid="{00000000-0004-0000-0500-0000F6000000}"/>
    <hyperlink ref="M249" r:id="rId248" xr:uid="{00000000-0004-0000-0500-0000F7000000}"/>
    <hyperlink ref="M250" r:id="rId249" xr:uid="{00000000-0004-0000-0500-0000F8000000}"/>
    <hyperlink ref="M251" r:id="rId250" xr:uid="{00000000-0004-0000-0500-0000F9000000}"/>
    <hyperlink ref="M252" r:id="rId251" xr:uid="{00000000-0004-0000-0500-0000FA000000}"/>
    <hyperlink ref="M253" r:id="rId252" xr:uid="{00000000-0004-0000-0500-0000FB000000}"/>
    <hyperlink ref="M254" r:id="rId253" xr:uid="{00000000-0004-0000-0500-0000FC000000}"/>
    <hyperlink ref="M255" r:id="rId254" xr:uid="{00000000-0004-0000-0500-0000FD000000}"/>
    <hyperlink ref="M256" r:id="rId255" xr:uid="{00000000-0004-0000-0500-0000FE000000}"/>
    <hyperlink ref="M257" r:id="rId256" xr:uid="{00000000-0004-0000-0500-0000FF000000}"/>
    <hyperlink ref="M258" r:id="rId257" xr:uid="{00000000-0004-0000-0500-000000010000}"/>
    <hyperlink ref="M259" r:id="rId258" xr:uid="{00000000-0004-0000-0500-000001010000}"/>
    <hyperlink ref="M260" r:id="rId259" xr:uid="{00000000-0004-0000-0500-000002010000}"/>
    <hyperlink ref="M261" r:id="rId260" xr:uid="{00000000-0004-0000-0500-000003010000}"/>
    <hyperlink ref="M262" r:id="rId261" xr:uid="{00000000-0004-0000-0500-000004010000}"/>
    <hyperlink ref="M263" r:id="rId262" xr:uid="{00000000-0004-0000-0500-000005010000}"/>
    <hyperlink ref="M264" r:id="rId263" xr:uid="{00000000-0004-0000-0500-000006010000}"/>
    <hyperlink ref="M265" r:id="rId264" xr:uid="{00000000-0004-0000-0500-000007010000}"/>
    <hyperlink ref="M266" r:id="rId265" xr:uid="{00000000-0004-0000-0500-000008010000}"/>
    <hyperlink ref="M267" r:id="rId266" xr:uid="{00000000-0004-0000-0500-000009010000}"/>
    <hyperlink ref="M268" r:id="rId267" xr:uid="{00000000-0004-0000-0500-00000A010000}"/>
    <hyperlink ref="M269" r:id="rId268" xr:uid="{00000000-0004-0000-0500-00000B010000}"/>
    <hyperlink ref="M270" r:id="rId269" xr:uid="{00000000-0004-0000-0500-00000C010000}"/>
    <hyperlink ref="M271" r:id="rId270" xr:uid="{00000000-0004-0000-0500-00000D010000}"/>
    <hyperlink ref="M272" r:id="rId271" xr:uid="{00000000-0004-0000-0500-00000E010000}"/>
    <hyperlink ref="M273" r:id="rId272" xr:uid="{00000000-0004-0000-0500-00000F010000}"/>
    <hyperlink ref="M274" r:id="rId273" xr:uid="{00000000-0004-0000-0500-000010010000}"/>
    <hyperlink ref="M275" r:id="rId274" xr:uid="{00000000-0004-0000-0500-000011010000}"/>
    <hyperlink ref="M276" r:id="rId275" xr:uid="{00000000-0004-0000-0500-000012010000}"/>
    <hyperlink ref="M277" r:id="rId276" xr:uid="{00000000-0004-0000-0500-000013010000}"/>
    <hyperlink ref="M278" r:id="rId277" xr:uid="{00000000-0004-0000-0500-000014010000}"/>
    <hyperlink ref="M279" r:id="rId278" xr:uid="{00000000-0004-0000-0500-000015010000}"/>
    <hyperlink ref="M280" r:id="rId279" xr:uid="{00000000-0004-0000-0500-000016010000}"/>
    <hyperlink ref="M281" r:id="rId280" xr:uid="{00000000-0004-0000-0500-000017010000}"/>
    <hyperlink ref="M282" r:id="rId281" xr:uid="{00000000-0004-0000-0500-000018010000}"/>
    <hyperlink ref="M283" r:id="rId282" xr:uid="{00000000-0004-0000-0500-000019010000}"/>
    <hyperlink ref="M284" r:id="rId283" xr:uid="{00000000-0004-0000-0500-00001A010000}"/>
    <hyperlink ref="M285" r:id="rId284" xr:uid="{00000000-0004-0000-0500-00001B010000}"/>
    <hyperlink ref="M286" r:id="rId285" xr:uid="{00000000-0004-0000-0500-00001C010000}"/>
    <hyperlink ref="M287" r:id="rId286" xr:uid="{00000000-0004-0000-0500-00001D010000}"/>
    <hyperlink ref="M288" r:id="rId287" xr:uid="{00000000-0004-0000-0500-00001E010000}"/>
    <hyperlink ref="M289" r:id="rId288" xr:uid="{00000000-0004-0000-0500-00001F010000}"/>
    <hyperlink ref="M290" r:id="rId289" xr:uid="{00000000-0004-0000-0500-000020010000}"/>
    <hyperlink ref="M291" r:id="rId290" xr:uid="{00000000-0004-0000-0500-000021010000}"/>
    <hyperlink ref="M292" r:id="rId291" xr:uid="{00000000-0004-0000-0500-000022010000}"/>
    <hyperlink ref="M293" r:id="rId292" xr:uid="{00000000-0004-0000-0500-000023010000}"/>
    <hyperlink ref="M294" r:id="rId293" xr:uid="{00000000-0004-0000-0500-000024010000}"/>
    <hyperlink ref="M295" r:id="rId294" xr:uid="{00000000-0004-0000-0500-000025010000}"/>
    <hyperlink ref="M296" r:id="rId295" xr:uid="{00000000-0004-0000-0500-000026010000}"/>
    <hyperlink ref="M297" r:id="rId296" xr:uid="{00000000-0004-0000-0500-000027010000}"/>
    <hyperlink ref="M298" r:id="rId297" xr:uid="{00000000-0004-0000-0500-000028010000}"/>
    <hyperlink ref="M299" r:id="rId298" xr:uid="{00000000-0004-0000-0500-000029010000}"/>
    <hyperlink ref="M300" r:id="rId299" xr:uid="{00000000-0004-0000-0500-00002A010000}"/>
    <hyperlink ref="M301" r:id="rId300" xr:uid="{00000000-0004-0000-0500-00002B010000}"/>
    <hyperlink ref="M302" r:id="rId301" xr:uid="{00000000-0004-0000-0500-00002C010000}"/>
    <hyperlink ref="M303" r:id="rId302" xr:uid="{00000000-0004-0000-0500-00002D010000}"/>
    <hyperlink ref="M304" r:id="rId303" xr:uid="{00000000-0004-0000-0500-00002E010000}"/>
    <hyperlink ref="M305" r:id="rId304" xr:uid="{00000000-0004-0000-0500-00002F010000}"/>
    <hyperlink ref="M306" r:id="rId305" xr:uid="{00000000-0004-0000-0500-000030010000}"/>
    <hyperlink ref="M307" r:id="rId306" xr:uid="{00000000-0004-0000-0500-000031010000}"/>
    <hyperlink ref="M308" r:id="rId307" xr:uid="{00000000-0004-0000-0500-000032010000}"/>
    <hyperlink ref="M309" r:id="rId308" xr:uid="{00000000-0004-0000-0500-000033010000}"/>
    <hyperlink ref="M310" r:id="rId309" xr:uid="{00000000-0004-0000-0500-000034010000}"/>
    <hyperlink ref="M311" r:id="rId310" xr:uid="{00000000-0004-0000-0500-000035010000}"/>
    <hyperlink ref="M312" r:id="rId311" xr:uid="{00000000-0004-0000-0500-000036010000}"/>
    <hyperlink ref="M313" r:id="rId312" xr:uid="{00000000-0004-0000-0500-000037010000}"/>
    <hyperlink ref="M314" r:id="rId313" xr:uid="{00000000-0004-0000-0500-000038010000}"/>
    <hyperlink ref="M315" r:id="rId314" xr:uid="{00000000-0004-0000-0500-000039010000}"/>
    <hyperlink ref="M316" r:id="rId315" xr:uid="{00000000-0004-0000-0500-00003A010000}"/>
    <hyperlink ref="M317" r:id="rId316" xr:uid="{00000000-0004-0000-0500-00003B010000}"/>
    <hyperlink ref="M318" r:id="rId317" xr:uid="{00000000-0004-0000-0500-00003C010000}"/>
    <hyperlink ref="M319" r:id="rId318" xr:uid="{00000000-0004-0000-0500-00003D010000}"/>
    <hyperlink ref="M320" r:id="rId319" xr:uid="{00000000-0004-0000-0500-00003E010000}"/>
    <hyperlink ref="M321" r:id="rId320" xr:uid="{00000000-0004-0000-0500-00003F010000}"/>
    <hyperlink ref="M322" r:id="rId321" xr:uid="{00000000-0004-0000-0500-000040010000}"/>
    <hyperlink ref="M323" r:id="rId322" xr:uid="{00000000-0004-0000-0500-000041010000}"/>
    <hyperlink ref="M324" r:id="rId323" xr:uid="{00000000-0004-0000-0500-000042010000}"/>
    <hyperlink ref="M325" r:id="rId324" xr:uid="{00000000-0004-0000-0500-000043010000}"/>
    <hyperlink ref="M326" r:id="rId325" xr:uid="{00000000-0004-0000-0500-000044010000}"/>
    <hyperlink ref="M327" r:id="rId326" xr:uid="{00000000-0004-0000-0500-000045010000}"/>
    <hyperlink ref="M328" r:id="rId327" xr:uid="{00000000-0004-0000-0500-000046010000}"/>
    <hyperlink ref="M329" r:id="rId328" xr:uid="{00000000-0004-0000-0500-000047010000}"/>
    <hyperlink ref="M330" r:id="rId329" xr:uid="{00000000-0004-0000-0500-000048010000}"/>
    <hyperlink ref="M331" r:id="rId330" xr:uid="{00000000-0004-0000-0500-000049010000}"/>
    <hyperlink ref="M332" r:id="rId331" xr:uid="{00000000-0004-0000-0500-00004A010000}"/>
    <hyperlink ref="M333" r:id="rId332" xr:uid="{00000000-0004-0000-0500-00004B010000}"/>
    <hyperlink ref="M334" r:id="rId333" xr:uid="{00000000-0004-0000-0500-00004C010000}"/>
    <hyperlink ref="M335" r:id="rId334" xr:uid="{00000000-0004-0000-0500-00004D010000}"/>
    <hyperlink ref="M336" r:id="rId335" xr:uid="{00000000-0004-0000-0500-00004E010000}"/>
    <hyperlink ref="M337" r:id="rId336" xr:uid="{00000000-0004-0000-0500-00004F010000}"/>
    <hyperlink ref="M338" r:id="rId337" xr:uid="{00000000-0004-0000-0500-000050010000}"/>
    <hyperlink ref="M339" r:id="rId338" xr:uid="{00000000-0004-0000-0500-000051010000}"/>
    <hyperlink ref="M340" r:id="rId339" xr:uid="{00000000-0004-0000-0500-000052010000}"/>
    <hyperlink ref="M341" r:id="rId340" xr:uid="{00000000-0004-0000-0500-000053010000}"/>
    <hyperlink ref="M342" r:id="rId341" xr:uid="{00000000-0004-0000-0500-000054010000}"/>
    <hyperlink ref="M343" r:id="rId342" xr:uid="{00000000-0004-0000-0500-000055010000}"/>
    <hyperlink ref="M344" r:id="rId343" xr:uid="{00000000-0004-0000-0500-000056010000}"/>
    <hyperlink ref="M345" r:id="rId344" xr:uid="{00000000-0004-0000-0500-000057010000}"/>
    <hyperlink ref="M346" r:id="rId345" xr:uid="{00000000-0004-0000-0500-000058010000}"/>
    <hyperlink ref="M347" r:id="rId346" xr:uid="{00000000-0004-0000-0500-000059010000}"/>
    <hyperlink ref="M348" r:id="rId347" xr:uid="{00000000-0004-0000-0500-00005A010000}"/>
    <hyperlink ref="M349" r:id="rId348" xr:uid="{00000000-0004-0000-0500-00005B010000}"/>
    <hyperlink ref="M350" r:id="rId349" xr:uid="{00000000-0004-0000-0500-00005C010000}"/>
    <hyperlink ref="M351" r:id="rId350" xr:uid="{00000000-0004-0000-0500-00005D010000}"/>
    <hyperlink ref="M352" r:id="rId351" xr:uid="{00000000-0004-0000-0500-00005E010000}"/>
    <hyperlink ref="M353" r:id="rId352" xr:uid="{00000000-0004-0000-0500-00005F010000}"/>
    <hyperlink ref="M354" r:id="rId353" xr:uid="{00000000-0004-0000-0500-000060010000}"/>
    <hyperlink ref="M355" r:id="rId354" xr:uid="{00000000-0004-0000-0500-000061010000}"/>
    <hyperlink ref="M356" r:id="rId355" xr:uid="{00000000-0004-0000-0500-000062010000}"/>
    <hyperlink ref="M357" r:id="rId356" xr:uid="{00000000-0004-0000-0500-000063010000}"/>
    <hyperlink ref="M358" r:id="rId357" xr:uid="{00000000-0004-0000-0500-000064010000}"/>
    <hyperlink ref="M359" r:id="rId358" xr:uid="{00000000-0004-0000-0500-000065010000}"/>
    <hyperlink ref="M360" r:id="rId359" xr:uid="{00000000-0004-0000-0500-000066010000}"/>
    <hyperlink ref="M361" r:id="rId360" xr:uid="{00000000-0004-0000-0500-000067010000}"/>
    <hyperlink ref="M362" r:id="rId361" xr:uid="{00000000-0004-0000-0500-000068010000}"/>
    <hyperlink ref="M363" r:id="rId362" xr:uid="{00000000-0004-0000-0500-000069010000}"/>
    <hyperlink ref="M364" r:id="rId363" xr:uid="{00000000-0004-0000-0500-00006A010000}"/>
    <hyperlink ref="M365" r:id="rId364" xr:uid="{00000000-0004-0000-0500-00006B010000}"/>
    <hyperlink ref="M366" r:id="rId365" xr:uid="{00000000-0004-0000-0500-00006C010000}"/>
    <hyperlink ref="M367" r:id="rId366" xr:uid="{00000000-0004-0000-0500-00006D010000}"/>
    <hyperlink ref="M368" r:id="rId367" xr:uid="{00000000-0004-0000-0500-00006E010000}"/>
    <hyperlink ref="M369" r:id="rId368" xr:uid="{00000000-0004-0000-0500-00006F010000}"/>
    <hyperlink ref="M370" r:id="rId369" xr:uid="{00000000-0004-0000-0500-000070010000}"/>
    <hyperlink ref="M371" r:id="rId370" xr:uid="{00000000-0004-0000-0500-000071010000}"/>
    <hyperlink ref="M372" r:id="rId371" xr:uid="{00000000-0004-0000-0500-000072010000}"/>
    <hyperlink ref="M373" r:id="rId372" xr:uid="{00000000-0004-0000-0500-000073010000}"/>
    <hyperlink ref="M374" r:id="rId373" xr:uid="{00000000-0004-0000-0500-000074010000}"/>
    <hyperlink ref="M375" r:id="rId374" xr:uid="{00000000-0004-0000-0500-000075010000}"/>
    <hyperlink ref="M376" r:id="rId375" xr:uid="{00000000-0004-0000-0500-000076010000}"/>
    <hyperlink ref="M377" r:id="rId376" xr:uid="{00000000-0004-0000-0500-000077010000}"/>
    <hyperlink ref="M378" r:id="rId377" xr:uid="{00000000-0004-0000-0500-000078010000}"/>
    <hyperlink ref="M379" r:id="rId378" xr:uid="{00000000-0004-0000-0500-000079010000}"/>
    <hyperlink ref="M380" r:id="rId379" xr:uid="{00000000-0004-0000-0500-00007A010000}"/>
    <hyperlink ref="M381" r:id="rId380" xr:uid="{00000000-0004-0000-0500-00007B010000}"/>
    <hyperlink ref="M382" r:id="rId381" xr:uid="{00000000-0004-0000-0500-00007C010000}"/>
    <hyperlink ref="M383" r:id="rId382" xr:uid="{00000000-0004-0000-0500-00007D010000}"/>
    <hyperlink ref="M384" r:id="rId383" xr:uid="{00000000-0004-0000-0500-00007E010000}"/>
    <hyperlink ref="M385" r:id="rId384" xr:uid="{00000000-0004-0000-0500-00007F010000}"/>
    <hyperlink ref="M386" r:id="rId385" xr:uid="{00000000-0004-0000-0500-000080010000}"/>
    <hyperlink ref="M387" r:id="rId386" xr:uid="{00000000-0004-0000-0500-000081010000}"/>
    <hyperlink ref="M388" r:id="rId387" xr:uid="{00000000-0004-0000-0500-000082010000}"/>
    <hyperlink ref="M389" r:id="rId388" xr:uid="{00000000-0004-0000-0500-000083010000}"/>
    <hyperlink ref="M390" r:id="rId389" xr:uid="{00000000-0004-0000-0500-000084010000}"/>
    <hyperlink ref="M391" r:id="rId390" xr:uid="{00000000-0004-0000-0500-000085010000}"/>
    <hyperlink ref="M392" r:id="rId391" xr:uid="{00000000-0004-0000-0500-000086010000}"/>
    <hyperlink ref="M393" r:id="rId392" xr:uid="{00000000-0004-0000-0500-000087010000}"/>
    <hyperlink ref="M394" r:id="rId393" xr:uid="{00000000-0004-0000-0500-000088010000}"/>
    <hyperlink ref="M395" r:id="rId394" xr:uid="{00000000-0004-0000-0500-000089010000}"/>
    <hyperlink ref="M396" r:id="rId395" xr:uid="{00000000-0004-0000-0500-00008A010000}"/>
    <hyperlink ref="M397" r:id="rId396" xr:uid="{00000000-0004-0000-0500-00008B010000}"/>
    <hyperlink ref="M398" r:id="rId397" xr:uid="{00000000-0004-0000-0500-00008C010000}"/>
    <hyperlink ref="M399" r:id="rId398" xr:uid="{00000000-0004-0000-0500-00008D010000}"/>
    <hyperlink ref="M400" r:id="rId399" xr:uid="{00000000-0004-0000-0500-00008E010000}"/>
    <hyperlink ref="M401" r:id="rId400" xr:uid="{00000000-0004-0000-0500-00008F010000}"/>
    <hyperlink ref="M402" r:id="rId401" xr:uid="{00000000-0004-0000-0500-000090010000}"/>
    <hyperlink ref="M403" r:id="rId402" xr:uid="{00000000-0004-0000-0500-000091010000}"/>
    <hyperlink ref="M404" r:id="rId403" xr:uid="{00000000-0004-0000-0500-000092010000}"/>
    <hyperlink ref="M405" r:id="rId404" xr:uid="{00000000-0004-0000-0500-000093010000}"/>
    <hyperlink ref="M406" r:id="rId405" xr:uid="{00000000-0004-0000-0500-000094010000}"/>
    <hyperlink ref="M407" r:id="rId406" xr:uid="{00000000-0004-0000-0500-000095010000}"/>
    <hyperlink ref="M408" r:id="rId407" xr:uid="{00000000-0004-0000-0500-000096010000}"/>
    <hyperlink ref="M409" r:id="rId408" xr:uid="{00000000-0004-0000-0500-000097010000}"/>
    <hyperlink ref="M410" r:id="rId409" xr:uid="{00000000-0004-0000-0500-000098010000}"/>
    <hyperlink ref="M411" r:id="rId410" xr:uid="{00000000-0004-0000-0500-00009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2025-08-12T07:35:18Z</dcterms:created>
  <dcterms:modified xsi:type="dcterms:W3CDTF">2025-08-18T08:01:57Z</dcterms:modified>
</cp:coreProperties>
</file>