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07"/>
  <workbookPr filterPrivacy="1" defaultThemeVersion="124226"/>
  <xr:revisionPtr revIDLastSave="0" documentId="13_ncr:1_{DCA4E9DA-CF43-4DFE-B110-EF42C57FB076}" xr6:coauthVersionLast="45" xr6:coauthVersionMax="45"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76" i="1" l="1"/>
  <c r="K76" i="1"/>
  <c r="L76" i="1"/>
  <c r="N76" i="1"/>
  <c r="O76" i="1"/>
  <c r="O75" i="1"/>
  <c r="N75" i="1"/>
  <c r="M75" i="1"/>
  <c r="L75" i="1"/>
  <c r="K75" i="1"/>
  <c r="O74" i="1"/>
  <c r="N74" i="1"/>
  <c r="M74" i="1"/>
  <c r="L74" i="1"/>
  <c r="K74" i="1"/>
  <c r="K82" i="1"/>
  <c r="L82" i="1"/>
  <c r="M82" i="1"/>
  <c r="N82" i="1"/>
  <c r="O82" i="1"/>
  <c r="K83" i="1"/>
  <c r="L83" i="1"/>
  <c r="M83" i="1"/>
  <c r="N83" i="1"/>
  <c r="O83" i="1"/>
  <c r="K84" i="1"/>
  <c r="L84" i="1"/>
  <c r="M84" i="1"/>
  <c r="N84" i="1"/>
  <c r="O84" i="1"/>
  <c r="K85" i="1"/>
  <c r="L85" i="1"/>
  <c r="M85" i="1"/>
  <c r="N85" i="1"/>
  <c r="O85" i="1"/>
  <c r="K86" i="1"/>
  <c r="L86" i="1"/>
  <c r="M86" i="1"/>
  <c r="N86" i="1"/>
  <c r="O86" i="1"/>
  <c r="K87" i="1"/>
  <c r="L87" i="1"/>
  <c r="M87" i="1"/>
  <c r="N87" i="1"/>
  <c r="O87" i="1"/>
  <c r="K88" i="1"/>
  <c r="L88" i="1"/>
  <c r="M88" i="1"/>
  <c r="N88" i="1"/>
  <c r="O88" i="1"/>
  <c r="K89" i="1"/>
  <c r="L89" i="1"/>
  <c r="M89" i="1"/>
  <c r="N89" i="1"/>
  <c r="O89" i="1"/>
  <c r="K90" i="1"/>
  <c r="L90" i="1"/>
  <c r="M90" i="1"/>
  <c r="N90" i="1"/>
  <c r="O90" i="1"/>
  <c r="K91" i="1"/>
  <c r="L91" i="1"/>
  <c r="M91" i="1"/>
  <c r="N91" i="1"/>
  <c r="O91" i="1"/>
  <c r="K92" i="1"/>
  <c r="L92" i="1"/>
  <c r="M92" i="1"/>
  <c r="N92" i="1"/>
  <c r="O92" i="1"/>
  <c r="K93" i="1"/>
  <c r="L93" i="1"/>
  <c r="M93" i="1"/>
  <c r="N93" i="1"/>
  <c r="O93" i="1"/>
  <c r="K94" i="1"/>
  <c r="L94" i="1"/>
  <c r="M94" i="1"/>
  <c r="N94" i="1"/>
  <c r="O94" i="1"/>
  <c r="K95" i="1"/>
  <c r="L95" i="1"/>
  <c r="M95" i="1"/>
  <c r="N95" i="1"/>
  <c r="O95" i="1"/>
  <c r="K96" i="1"/>
  <c r="L96" i="1"/>
  <c r="M96" i="1"/>
  <c r="N96" i="1"/>
  <c r="O96" i="1"/>
  <c r="K97" i="1"/>
  <c r="L97" i="1"/>
  <c r="M97" i="1"/>
  <c r="N97" i="1"/>
  <c r="O97" i="1"/>
  <c r="K98" i="1"/>
  <c r="L98" i="1"/>
  <c r="M98" i="1"/>
  <c r="N98" i="1"/>
  <c r="O98" i="1"/>
  <c r="K99" i="1"/>
  <c r="L99" i="1"/>
  <c r="M99" i="1"/>
  <c r="N99" i="1"/>
  <c r="O99" i="1"/>
  <c r="K100" i="1"/>
  <c r="L100" i="1"/>
  <c r="M100" i="1"/>
  <c r="N100" i="1"/>
  <c r="O100" i="1"/>
  <c r="K101" i="1"/>
  <c r="L101" i="1"/>
  <c r="M101" i="1"/>
  <c r="N101" i="1"/>
  <c r="O101" i="1"/>
  <c r="K102" i="1"/>
  <c r="L102" i="1"/>
  <c r="M102" i="1"/>
  <c r="N102" i="1"/>
  <c r="O102" i="1"/>
  <c r="K103" i="1"/>
  <c r="L103" i="1"/>
  <c r="M103" i="1"/>
  <c r="N103" i="1"/>
  <c r="O103" i="1"/>
  <c r="K104" i="1"/>
  <c r="L104" i="1"/>
  <c r="M104" i="1"/>
  <c r="N104" i="1"/>
  <c r="O104" i="1"/>
  <c r="K105" i="1"/>
  <c r="L105" i="1"/>
  <c r="M105" i="1"/>
  <c r="N105" i="1"/>
  <c r="O105" i="1"/>
  <c r="K106" i="1"/>
  <c r="L106" i="1"/>
  <c r="M106" i="1"/>
  <c r="N106" i="1"/>
  <c r="O106" i="1"/>
  <c r="K107" i="1"/>
  <c r="L107" i="1"/>
  <c r="M107" i="1"/>
  <c r="N107" i="1"/>
  <c r="O107" i="1"/>
  <c r="K108" i="1"/>
  <c r="L108" i="1"/>
  <c r="M108" i="1"/>
  <c r="N108" i="1"/>
  <c r="O108" i="1"/>
  <c r="K109" i="1"/>
  <c r="L109" i="1"/>
  <c r="M109" i="1"/>
  <c r="N109" i="1"/>
  <c r="O109" i="1"/>
  <c r="K110" i="1"/>
  <c r="L110" i="1"/>
  <c r="M110" i="1"/>
  <c r="N110" i="1"/>
  <c r="O110" i="1"/>
  <c r="K111" i="1"/>
  <c r="L111" i="1"/>
  <c r="M111" i="1"/>
  <c r="N111" i="1"/>
  <c r="O111" i="1"/>
  <c r="O81" i="1"/>
  <c r="N81" i="1"/>
  <c r="M81" i="1"/>
  <c r="L81" i="1"/>
  <c r="K81" i="1"/>
  <c r="K73" i="1"/>
  <c r="L73" i="1"/>
  <c r="M73" i="1"/>
  <c r="N73" i="1"/>
  <c r="O73" i="1"/>
  <c r="K72" i="1"/>
  <c r="L72" i="1"/>
  <c r="M72" i="1"/>
  <c r="O72" i="1"/>
  <c r="N72" i="1"/>
  <c r="O71" i="1"/>
  <c r="N71" i="1"/>
  <c r="M71" i="1"/>
  <c r="L71" i="1"/>
  <c r="K71" i="1"/>
  <c r="O70" i="1"/>
  <c r="N70" i="1"/>
  <c r="M70" i="1"/>
  <c r="L70" i="1"/>
  <c r="K70" i="1"/>
  <c r="O68" i="1"/>
  <c r="M68" i="1"/>
  <c r="K68" i="1"/>
  <c r="K67" i="1"/>
  <c r="L67" i="1"/>
  <c r="M67" i="1"/>
  <c r="N67" i="1"/>
  <c r="O67" i="1"/>
  <c r="L68" i="1"/>
  <c r="N68" i="1"/>
  <c r="K69" i="1"/>
  <c r="L69" i="1"/>
  <c r="M69" i="1"/>
  <c r="N69" i="1"/>
  <c r="O69" i="1"/>
  <c r="K77" i="1"/>
  <c r="L77" i="1"/>
  <c r="M77" i="1"/>
  <c r="N77" i="1"/>
  <c r="O77" i="1"/>
  <c r="O66" i="1"/>
  <c r="N66" i="1"/>
  <c r="M66" i="1"/>
  <c r="L66" i="1"/>
  <c r="K66" i="1"/>
  <c r="M65" i="1"/>
  <c r="L65" i="1"/>
  <c r="K65" i="1"/>
  <c r="N65" i="1"/>
  <c r="O65" i="1"/>
  <c r="K53" i="1"/>
  <c r="L53" i="1"/>
  <c r="M53" i="1"/>
  <c r="N53" i="1"/>
  <c r="O53" i="1"/>
  <c r="K54" i="1"/>
  <c r="L54" i="1"/>
  <c r="M54" i="1"/>
  <c r="N54" i="1"/>
  <c r="O54" i="1"/>
  <c r="K55" i="1"/>
  <c r="L55" i="1"/>
  <c r="M55" i="1"/>
  <c r="N55" i="1"/>
  <c r="O55" i="1"/>
  <c r="K56" i="1"/>
  <c r="L56" i="1"/>
  <c r="M56" i="1"/>
  <c r="N56" i="1"/>
  <c r="O56" i="1"/>
  <c r="K57" i="1"/>
  <c r="L57" i="1"/>
  <c r="M57" i="1"/>
  <c r="N57" i="1"/>
  <c r="O57" i="1"/>
  <c r="K58" i="1"/>
  <c r="L58" i="1"/>
  <c r="M58" i="1"/>
  <c r="N58" i="1"/>
  <c r="O58" i="1"/>
  <c r="K59" i="1"/>
  <c r="L59" i="1"/>
  <c r="M59" i="1"/>
  <c r="N59" i="1"/>
  <c r="O59" i="1"/>
  <c r="K60" i="1"/>
  <c r="L60" i="1"/>
  <c r="M60" i="1"/>
  <c r="N60" i="1"/>
  <c r="O60" i="1"/>
  <c r="K61" i="1"/>
  <c r="L61" i="1"/>
  <c r="M61" i="1"/>
  <c r="N61" i="1"/>
  <c r="O61" i="1"/>
  <c r="O44" i="1"/>
  <c r="N44" i="1"/>
  <c r="K44" i="1"/>
  <c r="K62" i="1"/>
  <c r="L62" i="1"/>
  <c r="M62" i="1"/>
  <c r="N62" i="1"/>
  <c r="O62" i="1"/>
  <c r="K63" i="1"/>
  <c r="L63" i="1"/>
  <c r="M63" i="1"/>
  <c r="N63" i="1"/>
  <c r="O63" i="1"/>
  <c r="K64" i="1"/>
  <c r="L64" i="1"/>
  <c r="M64" i="1"/>
  <c r="N64" i="1"/>
  <c r="O64" i="1"/>
  <c r="L48" i="1"/>
  <c r="M48" i="1"/>
  <c r="K48" i="1"/>
  <c r="N48" i="1"/>
  <c r="O48" i="1"/>
  <c r="K47" i="1"/>
  <c r="N47" i="1"/>
  <c r="O47" i="1"/>
  <c r="O46" i="1"/>
  <c r="N46" i="1"/>
  <c r="M46" i="1"/>
  <c r="K46" i="1"/>
  <c r="L46" i="1"/>
  <c r="N45" i="1"/>
  <c r="O45" i="1"/>
  <c r="M45" i="1"/>
  <c r="K45" i="1"/>
  <c r="L45" i="1"/>
  <c r="L44" i="1"/>
  <c r="M44" i="1"/>
  <c r="O43" i="1"/>
  <c r="N43" i="1"/>
  <c r="M43" i="1"/>
  <c r="L43" i="1"/>
  <c r="K43" i="1"/>
  <c r="O42" i="1"/>
  <c r="N42" i="1"/>
  <c r="M42" i="1"/>
  <c r="L42" i="1"/>
  <c r="K42" i="1"/>
  <c r="K41" i="1"/>
  <c r="L41" i="1"/>
  <c r="M41" i="1"/>
  <c r="N41" i="1"/>
  <c r="O41" i="1"/>
  <c r="K33" i="1" l="1"/>
  <c r="L33" i="1"/>
  <c r="M33" i="1"/>
  <c r="N33" i="1"/>
  <c r="O33" i="1"/>
  <c r="K34" i="1"/>
  <c r="L34" i="1"/>
  <c r="M34" i="1"/>
  <c r="N34" i="1"/>
  <c r="O34" i="1"/>
  <c r="K35" i="1"/>
  <c r="L35" i="1"/>
  <c r="M35" i="1"/>
  <c r="N35" i="1"/>
  <c r="O35" i="1"/>
  <c r="K36" i="1"/>
  <c r="L36" i="1"/>
  <c r="M36" i="1"/>
  <c r="N36" i="1"/>
  <c r="O36" i="1"/>
  <c r="K37" i="1"/>
  <c r="L37" i="1"/>
  <c r="M37" i="1"/>
  <c r="N37" i="1"/>
  <c r="O37" i="1"/>
  <c r="K38" i="1"/>
  <c r="L38" i="1"/>
  <c r="M38" i="1"/>
  <c r="N38" i="1"/>
  <c r="O38" i="1"/>
  <c r="K40" i="1"/>
  <c r="L40" i="1"/>
  <c r="M40" i="1"/>
  <c r="N40" i="1"/>
  <c r="O40" i="1"/>
  <c r="O39" i="1"/>
  <c r="N39" i="1"/>
  <c r="M39" i="1"/>
  <c r="L39" i="1"/>
  <c r="K39" i="1"/>
  <c r="K17" i="1"/>
  <c r="L17" i="1"/>
  <c r="M17" i="1"/>
  <c r="N17" i="1"/>
  <c r="O17" i="1"/>
  <c r="K19" i="1"/>
  <c r="L19" i="1"/>
  <c r="M19" i="1"/>
  <c r="N19" i="1"/>
  <c r="O19" i="1"/>
  <c r="K20" i="1"/>
  <c r="L20" i="1"/>
  <c r="M20" i="1"/>
  <c r="N20" i="1"/>
  <c r="O20" i="1"/>
  <c r="K21" i="1"/>
  <c r="L21" i="1"/>
  <c r="M21" i="1"/>
  <c r="N21" i="1"/>
  <c r="O21" i="1"/>
  <c r="O18" i="1"/>
  <c r="N18" i="1"/>
  <c r="M18" i="1"/>
  <c r="L18" i="1"/>
  <c r="K18" i="1"/>
  <c r="O112" i="1" l="1"/>
  <c r="N112" i="1"/>
  <c r="M112" i="1"/>
  <c r="L112" i="1"/>
  <c r="K112" i="1"/>
  <c r="O78" i="1"/>
  <c r="N78" i="1"/>
  <c r="M78" i="1"/>
  <c r="L78" i="1"/>
  <c r="K78" i="1"/>
  <c r="O25" i="1"/>
  <c r="O29" i="1" s="1"/>
  <c r="N25" i="1"/>
  <c r="N29" i="1" s="1"/>
  <c r="M25" i="1"/>
  <c r="M29" i="1" s="1"/>
  <c r="L25" i="1"/>
  <c r="L29" i="1" s="1"/>
  <c r="K25" i="1"/>
  <c r="K29" i="1" s="1"/>
  <c r="O15" i="1"/>
  <c r="N15" i="1"/>
  <c r="M15" i="1"/>
  <c r="L15" i="1"/>
  <c r="K15" i="1"/>
  <c r="F15" i="1"/>
  <c r="E15" i="1"/>
  <c r="D15" i="1"/>
  <c r="C15" i="1"/>
  <c r="B15" i="1"/>
  <c r="L24" i="1" l="1"/>
  <c r="L32" i="1"/>
  <c r="L52" i="1"/>
  <c r="L80" i="1"/>
  <c r="K80" i="1"/>
  <c r="K24" i="1"/>
  <c r="K32" i="1"/>
  <c r="K52" i="1"/>
  <c r="N80" i="1"/>
  <c r="N24" i="1"/>
  <c r="N32" i="1"/>
  <c r="N52" i="1"/>
  <c r="C52" i="1"/>
  <c r="C80" i="1"/>
  <c r="C32" i="1"/>
  <c r="O80" i="1"/>
  <c r="O52" i="1"/>
  <c r="O24" i="1"/>
  <c r="O32" i="1"/>
  <c r="M24" i="1"/>
  <c r="M32" i="1"/>
  <c r="M52" i="1"/>
  <c r="M80" i="1"/>
  <c r="B80" i="1"/>
  <c r="B52" i="1"/>
  <c r="B32" i="1"/>
  <c r="D52" i="1"/>
  <c r="D80" i="1"/>
  <c r="D32" i="1"/>
  <c r="E32" i="1"/>
  <c r="E80" i="1"/>
  <c r="E52" i="1"/>
  <c r="F52" i="1"/>
  <c r="F32" i="1"/>
  <c r="F80" i="1"/>
  <c r="O22" i="1"/>
  <c r="P30" i="1"/>
  <c r="P79" i="1"/>
  <c r="P113" i="1"/>
  <c r="L22" i="1"/>
  <c r="M22" i="1"/>
  <c r="K22" i="1"/>
  <c r="N22" i="1"/>
  <c r="P23" i="1" l="1"/>
  <c r="O49" i="1"/>
  <c r="O115" i="1"/>
  <c r="P50" i="1"/>
  <c r="K49" i="1"/>
  <c r="K115" i="1"/>
  <c r="P116" i="1"/>
  <c r="L49" i="1"/>
  <c r="L115" i="1"/>
  <c r="M115" i="1"/>
  <c r="M49" i="1"/>
  <c r="N115" i="1"/>
  <c r="N49" i="1"/>
</calcChain>
</file>

<file path=xl/sharedStrings.xml><?xml version="1.0" encoding="utf-8"?>
<sst xmlns="http://schemas.openxmlformats.org/spreadsheetml/2006/main" count="289" uniqueCount="235">
  <si>
    <t>Team Members</t>
  </si>
  <si>
    <t xml:space="preserve">First Name </t>
  </si>
  <si>
    <t>Last Name</t>
  </si>
  <si>
    <t>Date</t>
  </si>
  <si>
    <t>Who</t>
  </si>
  <si>
    <t>Number of hourse spent</t>
  </si>
  <si>
    <t xml:space="preserve">Purpose </t>
  </si>
  <si>
    <t>Output</t>
  </si>
  <si>
    <t>Type of Activty</t>
  </si>
  <si>
    <t>meeting</t>
  </si>
  <si>
    <t>Hours spent</t>
  </si>
  <si>
    <t>Total hours</t>
  </si>
  <si>
    <t>Total team hours</t>
  </si>
  <si>
    <t>Activities Table</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</si>
  <si>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</si>
  <si>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Milestone 1</t>
  </si>
  <si>
    <t xml:space="preserve">Milestone 2 </t>
  </si>
  <si>
    <t>Add more rows as necessary</t>
  </si>
  <si>
    <t>Sprint 1</t>
  </si>
  <si>
    <t>Sprint 2</t>
  </si>
  <si>
    <t>Sprint 3</t>
  </si>
  <si>
    <t>Total Team hours</t>
  </si>
  <si>
    <t>total team hours</t>
  </si>
  <si>
    <t>Total hour over project</t>
  </si>
  <si>
    <t>Total team hours over project</t>
  </si>
  <si>
    <t>Nickname (max 6 characters)</t>
  </si>
  <si>
    <t>Irfan</t>
  </si>
  <si>
    <t>Ahmed</t>
  </si>
  <si>
    <t>A.I</t>
  </si>
  <si>
    <t>Alec</t>
  </si>
  <si>
    <t>Kurkdjian</t>
  </si>
  <si>
    <t>Cong-Vinh</t>
  </si>
  <si>
    <t>Vu</t>
  </si>
  <si>
    <t>Shadi</t>
  </si>
  <si>
    <t>Makdissi</t>
  </si>
  <si>
    <t>Tomi</t>
  </si>
  <si>
    <t>CV</t>
  </si>
  <si>
    <t xml:space="preserve">Meeting </t>
  </si>
  <si>
    <t xml:space="preserve">Discuss about how we will manage our code and where it will be available for all member of the teams </t>
  </si>
  <si>
    <t>Brainstorm ideas and come up with 6 opportunity statement</t>
  </si>
  <si>
    <t>Voice Call meetin</t>
  </si>
  <si>
    <t>Create a WOT analysis of our 6 opportunity statement</t>
  </si>
  <si>
    <t>Meeting</t>
  </si>
  <si>
    <t>Set Mission Statement</t>
  </si>
  <si>
    <t>Finalise report for Milestone 1</t>
  </si>
  <si>
    <t>Came up with 6 ideas and opportunity statements</t>
  </si>
  <si>
    <t>Finished ranking our opportunity statement through a WOT analysis</t>
  </si>
  <si>
    <t>Finished writing down our mission statement for the chosen opportunity statement</t>
  </si>
  <si>
    <t>We finished setting up our milestone 1 report in a word document</t>
  </si>
  <si>
    <t>We decided to use GitHub to store our documentation and code for the project</t>
  </si>
  <si>
    <t xml:space="preserve">Ogo Oluwa </t>
  </si>
  <si>
    <t>Jesutomi olasubulumi</t>
  </si>
  <si>
    <t>Interview with stakeholder 1</t>
  </si>
  <si>
    <t>Gathered information on stakeholder 1 and his point of view on our product</t>
  </si>
  <si>
    <t>Face to face meeting with stakeholder 1</t>
  </si>
  <si>
    <t>Face to face meeting with stakeholder 2</t>
  </si>
  <si>
    <t>Interview with stakeholder 2</t>
  </si>
  <si>
    <t>Voice Call meeting</t>
  </si>
  <si>
    <t>Divide Milestone 2 task</t>
  </si>
  <si>
    <t>Finalise report for Milestone 2</t>
  </si>
  <si>
    <t xml:space="preserve">Everyone has been assigned a specefic task related to milestone 2 </t>
  </si>
  <si>
    <t>We finished setting up our milestone 2 report in a word document</t>
  </si>
  <si>
    <t>Prepare sprint 1 backlog and goals</t>
  </si>
  <si>
    <t>We got up to date on which task is being done by which teamates</t>
  </si>
  <si>
    <t>Meeting in EV</t>
  </si>
  <si>
    <t xml:space="preserve">Test out the log in/sign up page, home page and display history of the app. </t>
  </si>
  <si>
    <t xml:space="preserve">The functionality are working and have found some points to improve </t>
  </si>
  <si>
    <t>Test the connection of the sensors with arduino</t>
  </si>
  <si>
    <t>We were able to take picture and unlock the door with a motion sensor</t>
  </si>
  <si>
    <t xml:space="preserve">We finished setting up our milestone 2 report in a word document </t>
  </si>
  <si>
    <t>We finished setting up our sprint 2 backlog, goals and decided what to demo</t>
  </si>
  <si>
    <t xml:space="preserve">Sprint 2 grooming </t>
  </si>
  <si>
    <t>We updated our product backlog</t>
  </si>
  <si>
    <t>We finished setting up our sprint 3 backlog, goals and decided what to demo</t>
  </si>
  <si>
    <t>We finished setting up our product backlog and sprint 1 backlog</t>
  </si>
  <si>
    <t>Sprint 2 backlog, sprint 2 goals and deciding what to demo for the meating with the scrum master</t>
  </si>
  <si>
    <t>To get up to date of the team progress and the task they are working on. Also divide task for the sprint 2 document</t>
  </si>
  <si>
    <t>We got up to date on which task is being done by which teamates and divided the documantion part with each other</t>
  </si>
  <si>
    <t>To get up to date of the team progress and the task each member is working on</t>
  </si>
  <si>
    <t>The functionality are working and have found some points to improve and fix</t>
  </si>
  <si>
    <t>We were sucessfully able to peak door, unlock the door lock with the button and RFID</t>
  </si>
  <si>
    <t>Finalize and verify the sprint 2 document</t>
  </si>
  <si>
    <t>Start/verify the sprint 1 document and product backlog grooming</t>
  </si>
  <si>
    <t>We finished writing/setting up our milestone 2 report in a word document and finished updating our product backlog</t>
  </si>
  <si>
    <t>Testing if the peak door ,unlock door and RFID is working</t>
  </si>
  <si>
    <t>Testing the edit profile, adminastrator page and display history is working.</t>
  </si>
  <si>
    <t>Sprint 3 backlog, sprint 3 goals and deciding what to demo for the meating with the scrum master</t>
  </si>
  <si>
    <t>We were sucessfully able to make the connection and take/send a picture from raspberryPi to the app</t>
  </si>
  <si>
    <t>Testing the connections of the sensor with raspberryPi and  display the picture taken by the raspberry on the display history</t>
  </si>
  <si>
    <t>Voice call meeting</t>
  </si>
  <si>
    <t>Meeting in the lab room</t>
  </si>
  <si>
    <t>Coding Lock</t>
  </si>
  <si>
    <t>Irfan was able to complete the code for locking and unlocking of the door lock on arduino</t>
  </si>
  <si>
    <t>user should be able to unlock the door electronically</t>
  </si>
  <si>
    <t>Main page and Credits button</t>
  </si>
  <si>
    <t>Irfan completed the main page and credits button of the app</t>
  </si>
  <si>
    <t xml:space="preserve">Creating the main page where user </t>
  </si>
  <si>
    <t>learning Arduino</t>
  </si>
  <si>
    <t>Learning  sensors</t>
  </si>
  <si>
    <t>Irfan was able to learn how to use arduino boards</t>
  </si>
  <si>
    <t>Having a understanding of how arduino works</t>
  </si>
  <si>
    <t>Being able to use these sensors for the project</t>
  </si>
  <si>
    <t>Display History</t>
  </si>
  <si>
    <t>I want to check the history of the usage of the door to see who had previously showed up at my door.</t>
  </si>
  <si>
    <t>Alec was able to view history of people at the door</t>
  </si>
  <si>
    <t>As a user, I want to be able to create a profile so that I can myself as an administrator. (Story)</t>
  </si>
  <si>
    <t>Alec was able to create profiles for any user</t>
  </si>
  <si>
    <t>As a user, I want my admin profile, history, and pictures to be saved on database so that I can easily access them anywhere</t>
  </si>
  <si>
    <t>Learning  firebase, setting up firebase &amp; sending pics to firebase</t>
  </si>
  <si>
    <t>Database was created and Pictures were stored</t>
  </si>
  <si>
    <t>Create Profile on database</t>
  </si>
  <si>
    <t>Create Profile on on app and sign-in</t>
  </si>
  <si>
    <t>Users can create new profile and  sign in to the app</t>
  </si>
  <si>
    <t>Users can create new profile and  sign in to the app so they can access contents of the app</t>
  </si>
  <si>
    <t>learnt how to use the sensors and knowing the pinouts and writing codes to test them</t>
  </si>
  <si>
    <t>Meeting in library</t>
  </si>
  <si>
    <t>Meeting in Ev</t>
  </si>
  <si>
    <t>Login page</t>
  </si>
  <si>
    <t>Login page was re-edited</t>
  </si>
  <si>
    <t>Once the button is pressed, the user is sent to a screen showing authorized users.</t>
  </si>
  <si>
    <t>list of Admin</t>
  </si>
  <si>
    <t>Every Admin can viewed for a particular door</t>
  </si>
  <si>
    <t>Refactor the login page for users of different doors</t>
  </si>
  <si>
    <t>Display history of people at the door</t>
  </si>
  <si>
    <t>History of people at door</t>
  </si>
  <si>
    <t xml:space="preserve">we were able to see the history of people at the door </t>
  </si>
  <si>
    <t>Unlock door</t>
  </si>
  <si>
    <t>user will be able to unlock door from the app and the raspberry pi unlocks the door</t>
  </si>
  <si>
    <t>Door unlocks when unlocked through the app</t>
  </si>
  <si>
    <t>Edit profile page</t>
  </si>
  <si>
    <t>Allows user to edit their profile password and picture</t>
  </si>
  <si>
    <t>Users are able to edit their profile password and picture</t>
  </si>
  <si>
    <t>RFID</t>
  </si>
  <si>
    <t>user can use an RFID tag to unlock the door</t>
  </si>
  <si>
    <t>sprint grooming</t>
  </si>
  <si>
    <t>Updating sprint 2 and writing creating teask for sprint 3</t>
  </si>
  <si>
    <t>user should be able to use an RFID tag to unlock the door</t>
  </si>
  <si>
    <t>Sprint 2 &amp; 3 were updated</t>
  </si>
  <si>
    <t>motion detects movement and takes picture</t>
  </si>
  <si>
    <t>Picture of person should be taken when motion is detected</t>
  </si>
  <si>
    <t>sensor detects motion and camera takes pic</t>
  </si>
  <si>
    <t>sending pics taken by camera to firebase</t>
  </si>
  <si>
    <t>Sending pics to firebase servers so that it can be checked in the history</t>
  </si>
  <si>
    <t>Pictures were seen in history</t>
  </si>
  <si>
    <t>Team Blog</t>
  </si>
  <si>
    <t>connection to firebase</t>
  </si>
  <si>
    <t>Ensuring communication with firebase so data is received and sent</t>
  </si>
  <si>
    <t>we were able to send and receive data</t>
  </si>
  <si>
    <t>D.O.D</t>
  </si>
  <si>
    <t>Definition of Done</t>
  </si>
  <si>
    <t>Defintion of Done completed</t>
  </si>
  <si>
    <t>Test Document</t>
  </si>
  <si>
    <t>Add lock</t>
  </si>
  <si>
    <t>Adding the lock in the built door</t>
  </si>
  <si>
    <t>The lock was succesfully inserted on the door</t>
  </si>
  <si>
    <t>Notification</t>
  </si>
  <si>
    <t>Adding a notification message when motion sensor is triggered</t>
  </si>
  <si>
    <t>Notification is send to the user when motion detected</t>
  </si>
  <si>
    <t>Forgot Password</t>
  </si>
  <si>
    <t>Adding a forget password option on the log in page</t>
  </si>
  <si>
    <t>The forget password features has succesfully been added to the log in page</t>
  </si>
  <si>
    <t xml:space="preserve">Refactor Peek Door </t>
  </si>
  <si>
    <t>The code for the check door should be clean and efficient</t>
  </si>
  <si>
    <t>The code for check door has been optimized</t>
  </si>
  <si>
    <t>Building Prototype Door</t>
  </si>
  <si>
    <t>Building a prototype door</t>
  </si>
  <si>
    <t>The door was succesfully built</t>
  </si>
  <si>
    <t>Refactor unlock door</t>
  </si>
  <si>
    <t>The code for the unlock door should be clean and efficient</t>
  </si>
  <si>
    <t>The unlock door code has been optimized</t>
  </si>
  <si>
    <t>Refactor edit profile</t>
  </si>
  <si>
    <t>The code for the edit profile should be clean and efficient</t>
  </si>
  <si>
    <t>The edit has been optimized</t>
  </si>
  <si>
    <t>3d print camera holder</t>
  </si>
  <si>
    <t>To print a stand for the camera on the door</t>
  </si>
  <si>
    <t>The camera holder was sucessfully printed</t>
  </si>
  <si>
    <t>3d print rasberry-pi</t>
  </si>
  <si>
    <t>To print a stand for the rasberry-pi on the door</t>
  </si>
  <si>
    <t>The rasberry-pi holder was succesfully printed</t>
  </si>
  <si>
    <t>embellish application</t>
  </si>
  <si>
    <t>The design of the app should be updated to the desired design.</t>
  </si>
  <si>
    <t>The proper design for the application was decided</t>
  </si>
  <si>
    <t>facial recognition</t>
  </si>
  <si>
    <t>To unlock the door via facial recognition</t>
  </si>
  <si>
    <t>The facial recognition was succesfully added</t>
  </si>
  <si>
    <t>Test sign up</t>
  </si>
  <si>
    <t>Testing if the sign up features work</t>
  </si>
  <si>
    <t>The sign up works</t>
  </si>
  <si>
    <t>Test login</t>
  </si>
  <si>
    <t>Testing if the login features work</t>
  </si>
  <si>
    <t>The login works</t>
  </si>
  <si>
    <t>Test check door</t>
  </si>
  <si>
    <t>Testing if the check door features work</t>
  </si>
  <si>
    <t>the check door works</t>
  </si>
  <si>
    <t>Test unlock door</t>
  </si>
  <si>
    <t>Testing if the unlock door features work</t>
  </si>
  <si>
    <t>unlock door works</t>
  </si>
  <si>
    <t>Test history</t>
  </si>
  <si>
    <t>Testing if the display history features work</t>
  </si>
  <si>
    <t>test history works</t>
  </si>
  <si>
    <t>Test administrators</t>
  </si>
  <si>
    <t>Testing if the display admi work</t>
  </si>
  <si>
    <t>displaying administrators works</t>
  </si>
  <si>
    <t>Test edit profile</t>
  </si>
  <si>
    <t>Testing if the edit profile features work</t>
  </si>
  <si>
    <t>edit profile works</t>
  </si>
  <si>
    <t>Test AI</t>
  </si>
  <si>
    <t>Testing if facial recognition  features work</t>
  </si>
  <si>
    <t>Facial recognition works</t>
  </si>
  <si>
    <t>Test forgot password</t>
  </si>
  <si>
    <t>Testing if the forgot password features work</t>
  </si>
  <si>
    <t>Forgot password works</t>
  </si>
  <si>
    <t>Product backlog grooming</t>
  </si>
  <si>
    <t>Porduct backlog succesfully grooming</t>
  </si>
  <si>
    <t>Testing document</t>
  </si>
  <si>
    <t>Create the test document</t>
  </si>
  <si>
    <t>Test document completed</t>
  </si>
  <si>
    <t>Create the definition of done table</t>
  </si>
  <si>
    <t>Definition of done completed</t>
  </si>
  <si>
    <t>Team blog</t>
  </si>
  <si>
    <t>Fill up the team blog stub</t>
  </si>
  <si>
    <t>Team blog stub completed</t>
  </si>
  <si>
    <t>User manual</t>
  </si>
  <si>
    <t>Create user manual for open sesame</t>
  </si>
  <si>
    <t>User manual completed</t>
  </si>
  <si>
    <t>Plan who will be presenting and how we are going to do the final presentation</t>
  </si>
  <si>
    <t>Decided who will be the one presenting and how we will demo our prodcut</t>
  </si>
  <si>
    <t>Review final report</t>
  </si>
  <si>
    <t>Final report succesfully reviewed</t>
  </si>
  <si>
    <t>Creating test document</t>
  </si>
  <si>
    <t>Testing edit profile,Admin,History</t>
  </si>
  <si>
    <t>Testing unlock door works with app, raspberry pi and checking last person at the door</t>
  </si>
  <si>
    <t>Testing</t>
  </si>
  <si>
    <t>Testing completed</t>
  </si>
  <si>
    <t>Testing Sign up and creating new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</si>
</sst>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25">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ck">
        <color auto="1"/>
      </right>
      <top style="thin">
        <color auto="1"/>
      </top>
      <bottom style="thick">
        <color auto="1"/>
      </bottom>
      <diagonal/>
    </border>
    <border>
      <left style="thick">
        <color auto="1"/>
      </left>
      <right style="thick">
        <color auto="1"/>
      </right>
      <top style="thin">
        <color auto="1"/>
      </top>
      <bottom style="thick">
        <color auto="1"/>
      </bottom>
      <diagonal/>
    </border>
    <border>
      <left style="thin">
        <color auto="1"/>
      </left>
      <right style="thick">
        <color auto="1"/>
      </right>
      <top style="thick">
        <color auto="1"/>
      </top>
      <bottom style="thin">
        <color auto="1"/>
      </bottom>
      <diagonal/>
    </border>
    <border>
      <left style="thick">
        <color auto="1"/>
      </left>
      <right style="thick">
        <color auto="1"/>
      </right>
      <top style="thick">
        <color auto="1"/>
      </top>
      <bottom style="thin">
        <color auto="1"/>
      </bottom>
      <diagonal/>
    </border>
    <border>
      <left style="thin">
        <color auto="1"/>
      </left>
      <right style="thick">
        <color auto="1"/>
      </right>
      <top/>
      <bottom/>
      <diagonal/>
    </border>
    <border>
      <left style="thick">
        <color auto="1"/>
      </left>
      <right style="thick">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ck">
        <color auto="1"/>
      </left>
      <right/>
      <top style="thin">
        <color auto="1"/>
      </top>
      <bottom style="thick">
        <color auto="1"/>
      </bottom>
      <diagonal/>
    </border>
    <border>
      <left style="thick">
        <color auto="1"/>
      </left>
      <right/>
      <top/>
      <bottom/>
      <diagonal/>
    </border>
    <border>
      <left style="thick">
        <color auto="1"/>
      </left>
      <right/>
      <top style="thick">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 fillId="2" borderId="0" applyNumberFormat="0" applyBorder="0" applyAlignment="0" applyProtection="0"/>
  </cellStyleXfs>
  <cellXfs count="71">
    <xf numFmtId="0" fontId="0" fillId="0" borderId="0" xfId="0"/>
    <xf numFmtId="0" fontId="0" fillId="0" borderId="1"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11" xfId="0" applyBorder="1"/>
    <xf numFmtId="0" fontId="0" fillId="0" borderId="12" xfId="0" applyBorder="1"/>
    <xf numFmtId="0" fontId="0" fillId="0" borderId="13" xfId="0" applyBorder="1" applyAlignment="1">
      <alignment horizontal="center"/>
    </xf>
    <xf numFmtId="0" fontId="0" fillId="0" borderId="14" xfId="0" applyBorder="1" applyAlignment="1">
      <alignment horizontal="center"/>
    </xf>
    <xf numFmtId="0" fontId="1" fillId="2" borderId="1" xfId="1" applyBorder="1"/>
    <xf numFmtId="0" fontId="1" fillId="2" borderId="0" xfId="1" applyBorder="1"/>
    <xf numFmtId="0" fontId="0" fillId="0" borderId="17" xfId="0" applyBorder="1"/>
    <xf numFmtId="0" fontId="1" fillId="2" borderId="6" xfId="1" applyBorder="1"/>
    <xf numFmtId="0" fontId="1" fillId="2" borderId="7" xfId="1" applyBorder="1"/>
    <xf numFmtId="0" fontId="0" fillId="0" borderId="19" xfId="0" applyBorder="1" applyAlignment="1">
      <alignment horizontal="center"/>
    </xf>
    <xf numFmtId="0" fontId="0" fillId="0" borderId="16" xfId="0" applyBorder="1"/>
    <xf numFmtId="0" fontId="0" fillId="0" borderId="21" xfId="0" applyBorder="1"/>
    <xf numFmtId="0" fontId="0" fillId="0" borderId="2"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0" xfId="0" applyBorder="1" applyAlignment="1">
      <alignment vertical="top" wrapText="1"/>
    </xf>
    <xf numFmtId="0" fontId="0" fillId="0" borderId="17" xfId="0" applyBorder="1" applyAlignment="1">
      <alignment vertical="top" wrapText="1"/>
    </xf>
    <xf numFmtId="0" fontId="0" fillId="0" borderId="0" xfId="0" applyBorder="1" applyAlignment="1">
      <alignment wrapText="1"/>
    </xf>
    <xf numFmtId="0" fontId="0" fillId="0" borderId="4" xfId="0" applyBorder="1" applyAlignment="1">
      <alignment horizontal="center" vertical="center" wrapText="1"/>
    </xf>
    <xf numFmtId="0" fontId="0" fillId="0" borderId="17" xfId="0" applyFill="1" applyBorder="1" applyAlignment="1">
      <alignment vertical="top" wrapText="1"/>
    </xf>
    <xf numFmtId="0" fontId="0" fillId="0" borderId="3"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0" xfId="0" applyFill="1" applyBorder="1" applyAlignment="1">
      <alignment vertical="top" wrapText="1"/>
    </xf>
    <xf numFmtId="15" fontId="1" fillId="2" borderId="3" xfId="1" applyNumberFormat="1" applyBorder="1" applyAlignment="1">
      <alignment vertical="top" wrapText="1"/>
    </xf>
    <xf numFmtId="0" fontId="1" fillId="2" borderId="4" xfId="1" applyBorder="1" applyAlignment="1">
      <alignment vertical="top" wrapText="1"/>
    </xf>
    <xf numFmtId="0" fontId="1" fillId="2" borderId="4" xfId="1" applyBorder="1" applyAlignment="1">
      <alignment horizontal="center" vertical="center" wrapText="1"/>
    </xf>
    <xf numFmtId="0" fontId="1" fillId="2" borderId="5" xfId="1" applyBorder="1" applyAlignment="1">
      <alignment vertical="top" wrapText="1"/>
    </xf>
    <xf numFmtId="15" fontId="1" fillId="2" borderId="1" xfId="1" applyNumberFormat="1" applyBorder="1" applyAlignment="1">
      <alignment vertical="top" wrapText="1"/>
    </xf>
    <xf numFmtId="0" fontId="1" fillId="2" borderId="0" xfId="1" applyBorder="1" applyAlignment="1">
      <alignment vertical="top" wrapText="1"/>
    </xf>
    <xf numFmtId="0" fontId="1" fillId="2" borderId="0" xfId="1" applyBorder="1" applyAlignment="1">
      <alignment horizontal="center" vertical="center" wrapText="1"/>
    </xf>
    <xf numFmtId="0" fontId="1" fillId="2" borderId="17" xfId="1" applyBorder="1" applyAlignment="1">
      <alignment vertical="top" wrapText="1"/>
    </xf>
    <xf numFmtId="0" fontId="0" fillId="0" borderId="3" xfId="0" applyBorder="1" applyAlignment="1">
      <alignment horizontal="center" vertical="top"/>
    </xf>
    <xf numFmtId="0" fontId="0" fillId="0" borderId="4" xfId="0" applyBorder="1" applyAlignment="1">
      <alignment horizontal="center" vertical="center"/>
    </xf>
    <xf numFmtId="0" fontId="0" fillId="0" borderId="5" xfId="0" applyBorder="1" applyAlignment="1">
      <alignment horizontal="center" vertical="center"/>
    </xf>
    <xf numFmtId="0" fontId="0" fillId="0" borderId="5" xfId="0" applyBorder="1"/>
    <xf numFmtId="0" fontId="0" fillId="0" borderId="7" xfId="0" applyBorder="1" applyAlignment="1">
      <alignment horizontal="center" wrapText="1"/>
    </xf>
    <xf numFmtId="0" fontId="0" fillId="0" borderId="20" xfId="0" applyBorder="1" applyAlignment="1">
      <alignment wrapText="1"/>
    </xf>
    <xf numFmtId="0" fontId="1" fillId="2" borderId="0" xfId="1" applyBorder="1" applyAlignment="1">
      <alignment horizontal="center" vertical="top" wrapText="1"/>
    </xf>
    <xf numFmtId="0" fontId="0" fillId="0" borderId="2" xfId="0" applyBorder="1" applyAlignment="1">
      <alignment horizontal="center"/>
    </xf>
    <xf numFmtId="0" fontId="0" fillId="0" borderId="0" xfId="0" applyAlignment="1">
      <alignment horizontal="left" vertical="top" wrapText="1"/>
    </xf>
    <xf numFmtId="0" fontId="0" fillId="0" borderId="9" xfId="0" applyBorder="1" applyAlignment="1">
      <alignment horizontal="center"/>
    </xf>
    <xf numFmtId="0" fontId="0" fillId="0" borderId="10" xfId="0" applyBorder="1" applyAlignment="1">
      <alignment horizontal="center"/>
    </xf>
    <xf numFmtId="0" fontId="0" fillId="0" borderId="18" xfId="0" applyBorder="1" applyAlignment="1">
      <alignment horizontal="center"/>
    </xf>
    <xf numFmtId="0" fontId="0" fillId="0" borderId="2" xfId="0" applyBorder="1" applyAlignment="1">
      <alignment horizontal="center" vertical="top"/>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15" xfId="0" applyFill="1" applyBorder="1" applyAlignment="1">
      <alignment horizontal="center" vertical="center" wrapText="1"/>
    </xf>
    <xf numFmtId="0" fontId="0" fillId="0" borderId="16" xfId="0" applyFill="1" applyBorder="1" applyAlignment="1">
      <alignment horizontal="center" vertical="center" wrapText="1"/>
    </xf>
    <xf numFmtId="0" fontId="0" fillId="0" borderId="0" xfId="0"/>
    <xf numFmtId="0" fontId="0" fillId="0" borderId="17" xfId="0" applyBorder="1"/>
    <xf numFmtId="0" fontId="0" fillId="0" borderId="0" xfId="0" applyBorder="1" applyAlignment="1">
      <alignment vertical="top" wrapText="1"/>
    </xf>
    <xf numFmtId="0" fontId="0" fillId="0" borderId="17"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15" fontId="1" fillId="2" borderId="3" xfId="1" applyNumberFormat="1" applyBorder="1" applyAlignment="1">
      <alignment vertical="top" wrapText="1"/>
    </xf>
    <xf numFmtId="0" fontId="1" fillId="2" borderId="4" xfId="1" applyBorder="1" applyAlignment="1">
      <alignment vertical="top" wrapText="1"/>
    </xf>
    <xf numFmtId="0" fontId="1" fillId="2" borderId="4" xfId="1" applyBorder="1" applyAlignment="1">
      <alignment horizontal="center" vertical="center" wrapText="1"/>
    </xf>
    <xf numFmtId="0" fontId="1" fillId="2" borderId="5" xfId="1" applyBorder="1" applyAlignment="1">
      <alignment vertical="top" wrapText="1"/>
    </xf>
    <xf numFmtId="15" fontId="1" fillId="2" borderId="1" xfId="1" applyNumberFormat="1" applyBorder="1" applyAlignment="1">
      <alignment vertical="top" wrapText="1"/>
    </xf>
    <xf numFmtId="0" fontId="1" fillId="2" borderId="0" xfId="1" applyBorder="1" applyAlignment="1">
      <alignment vertical="top" wrapText="1"/>
    </xf>
    <xf numFmtId="0" fontId="1" fillId="2" borderId="0" xfId="1" applyBorder="1" applyAlignment="1">
      <alignment horizontal="center" vertical="center" wrapText="1"/>
    </xf>
    <xf numFmtId="0" fontId="1" fillId="2" borderId="17" xfId="1" applyBorder="1" applyAlignment="1">
      <alignment vertical="top" wrapText="1"/>
    </xf>
  </cellXfs>
  <cellStyles count="2">
    <cellStyle name="Good" xfId="1" builtinId="26"/>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Q116"/>
  <sheetViews>
    <sheetView tabSelected="1" topLeftCell="A61" zoomScale="90" zoomScaleNormal="90" workbookViewId="0">
      <selection activeCell="G77" sqref="G77"/>
    </sheetView>
  </sheetViews>
  <sheetFormatPr defaultRowHeight="14.4" x14ac:dyDescent="0.3"/>
  <cols>
    <col min="1" max="1" width="11.88671875" customWidth="1"/>
    <col min="2" max="2" width="2.109375" customWidth="1"/>
    <col min="3" max="3" width="3.109375" customWidth="1"/>
    <col min="4" max="4" width="3.6640625" customWidth="1"/>
    <col min="5" max="6" width="2.109375" customWidth="1"/>
    <col min="7" max="7" width="14.6640625" customWidth="1"/>
    <col min="8" max="8" width="15.33203125" customWidth="1"/>
    <col min="9" max="9" width="21.88671875" customWidth="1"/>
    <col min="10" max="10" width="17.6640625" customWidth="1"/>
    <col min="17" max="17" width="35.6640625" customWidth="1"/>
    <col min="21" max="21" width="11" bestFit="1" customWidth="1"/>
    <col min="22" max="22" width="10.109375" bestFit="1" customWidth="1"/>
    <col min="23" max="23" width="9.88671875" bestFit="1" customWidth="1"/>
  </cols>
  <sheetData>
    <row r="3" spans="1:17" ht="16.5" customHeight="1" thickBot="1" x14ac:dyDescent="0.35">
      <c r="G3" s="48" t="s">
        <v>0</v>
      </c>
      <c r="H3" s="49"/>
      <c r="I3" s="50"/>
      <c r="J3" s="54"/>
      <c r="Q3" s="47" t="s">
        <v>14</v>
      </c>
    </row>
    <row r="4" spans="1:17" ht="15.6" thickTop="1" thickBot="1" x14ac:dyDescent="0.35">
      <c r="G4" s="8"/>
      <c r="H4" s="9"/>
      <c r="I4" s="15"/>
      <c r="J4" s="55"/>
      <c r="Q4" s="47"/>
    </row>
    <row r="5" spans="1:17" ht="29.4" thickTop="1" x14ac:dyDescent="0.3">
      <c r="G5" s="6" t="s">
        <v>1</v>
      </c>
      <c r="H5" s="7" t="s">
        <v>2</v>
      </c>
      <c r="I5" s="44" t="s">
        <v>25</v>
      </c>
      <c r="J5" s="55"/>
      <c r="Q5" s="47"/>
    </row>
    <row r="6" spans="1:17" x14ac:dyDescent="0.3">
      <c r="G6" s="10" t="s">
        <v>26</v>
      </c>
      <c r="H6" s="11" t="s">
        <v>27</v>
      </c>
      <c r="I6" s="11" t="s">
        <v>28</v>
      </c>
      <c r="J6" s="16"/>
      <c r="Q6" s="47"/>
    </row>
    <row r="7" spans="1:17" x14ac:dyDescent="0.3">
      <c r="G7" s="10" t="s">
        <v>29</v>
      </c>
      <c r="H7" s="11" t="s">
        <v>30</v>
      </c>
      <c r="I7" s="11" t="s">
        <v>29</v>
      </c>
      <c r="J7" s="16"/>
      <c r="Q7" s="47"/>
    </row>
    <row r="8" spans="1:17" x14ac:dyDescent="0.3">
      <c r="G8" s="10" t="s">
        <v>31</v>
      </c>
      <c r="H8" s="11" t="s">
        <v>32</v>
      </c>
      <c r="I8" s="11" t="s">
        <v>36</v>
      </c>
      <c r="J8" s="16"/>
      <c r="Q8" s="47"/>
    </row>
    <row r="9" spans="1:17" x14ac:dyDescent="0.3">
      <c r="G9" s="10" t="s">
        <v>33</v>
      </c>
      <c r="H9" s="11" t="s">
        <v>34</v>
      </c>
      <c r="I9" s="11" t="s">
        <v>33</v>
      </c>
      <c r="J9" s="16"/>
      <c r="Q9" s="47"/>
    </row>
    <row r="10" spans="1:17" x14ac:dyDescent="0.3">
      <c r="G10" s="13" t="s">
        <v>50</v>
      </c>
      <c r="H10" s="14" t="s">
        <v>51</v>
      </c>
      <c r="I10" s="14" t="s">
        <v>35</v>
      </c>
      <c r="J10" s="17"/>
      <c r="Q10" s="47"/>
    </row>
    <row r="11" spans="1:17" x14ac:dyDescent="0.3">
      <c r="Q11" t="s">
        <v>17</v>
      </c>
    </row>
    <row r="13" spans="1:17" x14ac:dyDescent="0.3">
      <c r="A13" t="s">
        <v>13</v>
      </c>
    </row>
    <row r="14" spans="1:17" x14ac:dyDescent="0.3">
      <c r="A14" s="51" t="s">
        <v>3</v>
      </c>
      <c r="B14" s="46" t="s">
        <v>4</v>
      </c>
      <c r="C14" s="46"/>
      <c r="D14" s="46"/>
      <c r="E14" s="46"/>
      <c r="F14" s="46"/>
      <c r="G14" s="52" t="s">
        <v>8</v>
      </c>
      <c r="H14" s="53" t="s">
        <v>5</v>
      </c>
      <c r="I14" s="52" t="s">
        <v>6</v>
      </c>
      <c r="J14" s="52" t="s">
        <v>7</v>
      </c>
      <c r="K14" s="46" t="s">
        <v>10</v>
      </c>
      <c r="L14" s="46"/>
      <c r="M14" s="46"/>
      <c r="N14" s="46"/>
      <c r="O14" s="46"/>
      <c r="P14" s="42"/>
    </row>
    <row r="15" spans="1:17" ht="72" x14ac:dyDescent="0.3">
      <c r="A15" s="51"/>
      <c r="B15" s="18" t="str">
        <f>$I$6</f>
        <v>A.I</v>
      </c>
      <c r="C15" s="18" t="str">
        <f>$I$7</f>
        <v>Alec</v>
      </c>
      <c r="D15" s="18" t="str">
        <f>$I$8</f>
        <v>CV</v>
      </c>
      <c r="E15" s="18" t="str">
        <f>$I$9</f>
        <v>Shadi</v>
      </c>
      <c r="F15" s="18" t="str">
        <f>$I$10</f>
        <v>Tomi</v>
      </c>
      <c r="G15" s="52"/>
      <c r="H15" s="53"/>
      <c r="I15" s="52"/>
      <c r="J15" s="52"/>
      <c r="K15" s="18" t="str">
        <f>$I$6</f>
        <v>A.I</v>
      </c>
      <c r="L15" s="18" t="str">
        <f>$I$7</f>
        <v>Alec</v>
      </c>
      <c r="M15" s="18" t="str">
        <f>$I$8</f>
        <v>CV</v>
      </c>
      <c r="N15" s="18" t="str">
        <f>$I$9</f>
        <v>Shadi</v>
      </c>
      <c r="O15" s="18" t="str">
        <f>$I$10</f>
        <v>Tomi</v>
      </c>
      <c r="P15" s="12"/>
    </row>
    <row r="16" spans="1:17" x14ac:dyDescent="0.3">
      <c r="A16" s="39" t="s">
        <v>15</v>
      </c>
      <c r="B16" s="19"/>
      <c r="C16" s="19"/>
      <c r="D16" s="19"/>
      <c r="E16" s="19"/>
      <c r="F16" s="19"/>
      <c r="G16" s="40"/>
      <c r="H16" s="24"/>
      <c r="I16" s="40"/>
      <c r="J16" s="41"/>
      <c r="K16" s="26"/>
      <c r="L16" s="19"/>
      <c r="M16" s="19"/>
      <c r="N16" s="19"/>
      <c r="O16" s="20"/>
      <c r="P16" s="12"/>
    </row>
    <row r="17" spans="1:16" ht="102" customHeight="1" x14ac:dyDescent="0.3">
      <c r="A17" s="31">
        <v>43713</v>
      </c>
      <c r="B17" s="32">
        <v>1</v>
      </c>
      <c r="C17" s="32">
        <v>1</v>
      </c>
      <c r="D17" s="32">
        <v>1</v>
      </c>
      <c r="E17" s="32">
        <v>1</v>
      </c>
      <c r="F17" s="32">
        <v>1</v>
      </c>
      <c r="G17" s="32" t="s">
        <v>37</v>
      </c>
      <c r="H17" s="33">
        <v>1</v>
      </c>
      <c r="I17" s="32" t="s">
        <v>38</v>
      </c>
      <c r="J17" s="34" t="s">
        <v>49</v>
      </c>
      <c r="K17" s="26">
        <f>H17*B17</f>
        <v>1</v>
      </c>
      <c r="L17" s="19">
        <f>C17*H17</f>
        <v>1</v>
      </c>
      <c r="M17" s="26">
        <f>D17*H17</f>
        <v>1</v>
      </c>
      <c r="N17" s="19">
        <f>E17*H17</f>
        <v>1</v>
      </c>
      <c r="O17" s="26">
        <f>F17*H17</f>
        <v>1</v>
      </c>
      <c r="P17" s="12"/>
    </row>
    <row r="18" spans="1:16" ht="69.75" customHeight="1" x14ac:dyDescent="0.3">
      <c r="A18" s="35">
        <v>43717</v>
      </c>
      <c r="B18" s="36">
        <v>1</v>
      </c>
      <c r="C18" s="36">
        <v>1</v>
      </c>
      <c r="D18" s="36">
        <v>1</v>
      </c>
      <c r="E18" s="36">
        <v>0</v>
      </c>
      <c r="F18" s="36">
        <v>1</v>
      </c>
      <c r="G18" s="36" t="s">
        <v>9</v>
      </c>
      <c r="H18" s="37">
        <v>2</v>
      </c>
      <c r="I18" s="36" t="s">
        <v>39</v>
      </c>
      <c r="J18" s="38" t="s">
        <v>45</v>
      </c>
      <c r="K18" s="26">
        <f>H18*B18</f>
        <v>2</v>
      </c>
      <c r="L18" s="19">
        <f>C18*H18</f>
        <v>2</v>
      </c>
      <c r="M18" s="26">
        <f>D18*H18</f>
        <v>2</v>
      </c>
      <c r="N18" s="19">
        <f>E18*H18</f>
        <v>0</v>
      </c>
      <c r="O18" s="26">
        <f>F18*H18</f>
        <v>2</v>
      </c>
      <c r="P18" s="12"/>
    </row>
    <row r="19" spans="1:16" ht="69" customHeight="1" x14ac:dyDescent="0.3">
      <c r="A19" s="35">
        <v>43722</v>
      </c>
      <c r="B19" s="36">
        <v>1</v>
      </c>
      <c r="C19" s="36">
        <v>0</v>
      </c>
      <c r="D19" s="36">
        <v>1</v>
      </c>
      <c r="E19" s="36">
        <v>1</v>
      </c>
      <c r="F19" s="36">
        <v>1</v>
      </c>
      <c r="G19" s="36" t="s">
        <v>40</v>
      </c>
      <c r="H19" s="37">
        <v>2</v>
      </c>
      <c r="I19" s="36" t="s">
        <v>41</v>
      </c>
      <c r="J19" s="38" t="s">
        <v>46</v>
      </c>
      <c r="K19" s="26">
        <f t="shared" ref="K19:K21" si="0">H19*B19</f>
        <v>2</v>
      </c>
      <c r="L19" s="19">
        <f t="shared" ref="L19:L21" si="1">C19*H19</f>
        <v>0</v>
      </c>
      <c r="M19" s="26">
        <f t="shared" ref="M19:M21" si="2">D19*H19</f>
        <v>2</v>
      </c>
      <c r="N19" s="19">
        <f t="shared" ref="N19:N21" si="3">E19*H19</f>
        <v>2</v>
      </c>
      <c r="O19" s="26">
        <f t="shared" ref="O19:O21" si="4">F19*H19</f>
        <v>2</v>
      </c>
      <c r="P19" s="12"/>
    </row>
    <row r="20" spans="1:16" ht="78" customHeight="1" x14ac:dyDescent="0.3">
      <c r="A20" s="35">
        <v>43727</v>
      </c>
      <c r="B20" s="36">
        <v>1</v>
      </c>
      <c r="C20" s="36">
        <v>1</v>
      </c>
      <c r="D20" s="36">
        <v>1</v>
      </c>
      <c r="E20" s="36">
        <v>1</v>
      </c>
      <c r="F20" s="36">
        <v>1</v>
      </c>
      <c r="G20" s="36" t="s">
        <v>42</v>
      </c>
      <c r="H20" s="37">
        <v>1</v>
      </c>
      <c r="I20" s="36" t="s">
        <v>43</v>
      </c>
      <c r="J20" s="38" t="s">
        <v>47</v>
      </c>
      <c r="K20" s="26">
        <f t="shared" si="0"/>
        <v>1</v>
      </c>
      <c r="L20" s="19">
        <f t="shared" si="1"/>
        <v>1</v>
      </c>
      <c r="M20" s="26">
        <f t="shared" si="2"/>
        <v>1</v>
      </c>
      <c r="N20" s="19">
        <f t="shared" si="3"/>
        <v>1</v>
      </c>
      <c r="O20" s="26">
        <f t="shared" si="4"/>
        <v>1</v>
      </c>
      <c r="P20" s="12"/>
    </row>
    <row r="21" spans="1:16" ht="84.75" customHeight="1" x14ac:dyDescent="0.3">
      <c r="A21" s="35">
        <v>43729</v>
      </c>
      <c r="B21" s="36">
        <v>1</v>
      </c>
      <c r="C21" s="36">
        <v>1</v>
      </c>
      <c r="D21" s="36">
        <v>1</v>
      </c>
      <c r="E21" s="36">
        <v>1</v>
      </c>
      <c r="F21" s="36">
        <v>1</v>
      </c>
      <c r="G21" s="36" t="s">
        <v>57</v>
      </c>
      <c r="H21" s="37">
        <v>1</v>
      </c>
      <c r="I21" s="36" t="s">
        <v>44</v>
      </c>
      <c r="J21" s="38" t="s">
        <v>48</v>
      </c>
      <c r="K21" s="26">
        <f t="shared" si="0"/>
        <v>1</v>
      </c>
      <c r="L21" s="19">
        <f t="shared" si="1"/>
        <v>1</v>
      </c>
      <c r="M21" s="26">
        <f t="shared" si="2"/>
        <v>1</v>
      </c>
      <c r="N21" s="19">
        <f t="shared" si="3"/>
        <v>1</v>
      </c>
      <c r="O21" s="26">
        <f t="shared" si="4"/>
        <v>1</v>
      </c>
      <c r="P21" s="12"/>
    </row>
    <row r="22" spans="1:16" ht="18" customHeight="1" x14ac:dyDescent="0.3">
      <c r="A22" s="1"/>
      <c r="B22" s="2"/>
      <c r="C22" s="2"/>
      <c r="D22" s="2"/>
      <c r="E22" s="2"/>
      <c r="F22" s="2"/>
      <c r="G22" s="2"/>
      <c r="H22" s="2"/>
      <c r="I22" s="2"/>
      <c r="J22" s="25" t="s">
        <v>11</v>
      </c>
      <c r="K22" s="2">
        <f>SUM(K12:K21)</f>
        <v>7</v>
      </c>
      <c r="L22" s="2">
        <f>SUM(L12:L21)</f>
        <v>5</v>
      </c>
      <c r="M22" s="2">
        <f>SUM(M12:M21)</f>
        <v>7</v>
      </c>
      <c r="N22" s="2">
        <f>SUM(N12:N21)</f>
        <v>5</v>
      </c>
      <c r="O22" s="12">
        <f>SUM(O12:O21)</f>
        <v>7</v>
      </c>
      <c r="P22" s="12"/>
    </row>
    <row r="23" spans="1:16" ht="16.5" customHeight="1" x14ac:dyDescent="0.3">
      <c r="A23" s="1"/>
      <c r="B23" s="2"/>
      <c r="C23" s="2"/>
      <c r="D23" s="2"/>
      <c r="E23" s="2"/>
      <c r="F23" s="2"/>
      <c r="G23" s="2"/>
      <c r="H23" s="2"/>
      <c r="I23" s="2"/>
      <c r="J23" s="30" t="s">
        <v>12</v>
      </c>
      <c r="K23" s="2"/>
      <c r="L23" s="2"/>
      <c r="M23" s="2"/>
      <c r="N23" s="2"/>
      <c r="O23" s="12"/>
      <c r="P23" s="12">
        <f>SUM(K22:O22)</f>
        <v>31</v>
      </c>
    </row>
    <row r="24" spans="1:16" ht="19.5" customHeight="1" x14ac:dyDescent="0.3">
      <c r="A24" s="1" t="s">
        <v>16</v>
      </c>
      <c r="B24" s="2"/>
      <c r="C24" s="2"/>
      <c r="D24" s="2"/>
      <c r="E24" s="2"/>
      <c r="F24" s="2"/>
      <c r="G24" s="2"/>
      <c r="H24" s="2"/>
      <c r="I24" s="2"/>
      <c r="J24" s="2"/>
      <c r="K24" s="26" t="str">
        <f>K15</f>
        <v>A.I</v>
      </c>
      <c r="L24" s="26" t="str">
        <f t="shared" ref="L24:O24" si="5">L15</f>
        <v>Alec</v>
      </c>
      <c r="M24" s="26" t="str">
        <f t="shared" si="5"/>
        <v>CV</v>
      </c>
      <c r="N24" s="26" t="str">
        <f t="shared" si="5"/>
        <v>Shadi</v>
      </c>
      <c r="O24" s="26" t="str">
        <f t="shared" si="5"/>
        <v>Tomi</v>
      </c>
      <c r="P24" s="12"/>
    </row>
    <row r="25" spans="1:16" ht="79.5" customHeight="1" x14ac:dyDescent="0.3">
      <c r="A25" s="35">
        <v>43739</v>
      </c>
      <c r="B25" s="36">
        <v>1</v>
      </c>
      <c r="C25" s="36">
        <v>1</v>
      </c>
      <c r="D25" s="36">
        <v>1</v>
      </c>
      <c r="E25" s="36">
        <v>1</v>
      </c>
      <c r="F25" s="36">
        <v>1</v>
      </c>
      <c r="G25" s="36" t="s">
        <v>57</v>
      </c>
      <c r="H25" s="37">
        <v>1</v>
      </c>
      <c r="I25" s="36" t="s">
        <v>58</v>
      </c>
      <c r="J25" s="38" t="s">
        <v>60</v>
      </c>
      <c r="K25" s="27">
        <f t="shared" ref="K25" si="6">B25*$H25</f>
        <v>1</v>
      </c>
      <c r="L25" s="28">
        <f t="shared" ref="L25:O25" si="7">C25*$H25</f>
        <v>1</v>
      </c>
      <c r="M25" s="28">
        <f t="shared" si="7"/>
        <v>1</v>
      </c>
      <c r="N25" s="28">
        <f t="shared" si="7"/>
        <v>1</v>
      </c>
      <c r="O25" s="29">
        <f t="shared" si="7"/>
        <v>1</v>
      </c>
      <c r="P25" s="12"/>
    </row>
    <row r="26" spans="1:16" ht="79.5" customHeight="1" x14ac:dyDescent="0.3">
      <c r="A26" s="35">
        <v>43742</v>
      </c>
      <c r="B26" s="36">
        <v>1</v>
      </c>
      <c r="C26" s="36">
        <v>1</v>
      </c>
      <c r="D26" s="36">
        <v>1</v>
      </c>
      <c r="E26" s="36">
        <v>1</v>
      </c>
      <c r="F26" s="36">
        <v>1</v>
      </c>
      <c r="G26" s="36" t="s">
        <v>54</v>
      </c>
      <c r="H26" s="37">
        <v>1</v>
      </c>
      <c r="I26" s="36" t="s">
        <v>52</v>
      </c>
      <c r="J26" s="38" t="s">
        <v>53</v>
      </c>
      <c r="K26" s="21">
        <v>1</v>
      </c>
      <c r="L26" s="21">
        <v>1</v>
      </c>
      <c r="M26" s="21">
        <v>1</v>
      </c>
      <c r="N26" s="21">
        <v>1</v>
      </c>
      <c r="O26" s="22">
        <v>1</v>
      </c>
      <c r="P26" s="12"/>
    </row>
    <row r="27" spans="1:16" ht="84" customHeight="1" x14ac:dyDescent="0.3">
      <c r="A27" s="35">
        <v>43743</v>
      </c>
      <c r="B27" s="36">
        <v>1</v>
      </c>
      <c r="C27" s="36">
        <v>1</v>
      </c>
      <c r="D27" s="36">
        <v>1</v>
      </c>
      <c r="E27" s="36">
        <v>1</v>
      </c>
      <c r="F27" s="36">
        <v>1</v>
      </c>
      <c r="G27" s="36" t="s">
        <v>55</v>
      </c>
      <c r="H27" s="37">
        <v>1</v>
      </c>
      <c r="I27" s="36" t="s">
        <v>56</v>
      </c>
      <c r="J27" s="38" t="s">
        <v>53</v>
      </c>
      <c r="K27" s="21">
        <v>1</v>
      </c>
      <c r="L27" s="21">
        <v>1</v>
      </c>
      <c r="M27" s="21">
        <v>1</v>
      </c>
      <c r="N27" s="21">
        <v>1</v>
      </c>
      <c r="O27" s="22">
        <v>1</v>
      </c>
      <c r="P27" s="12"/>
    </row>
    <row r="28" spans="1:16" ht="87.75" customHeight="1" x14ac:dyDescent="0.3">
      <c r="A28" s="35">
        <v>43745</v>
      </c>
      <c r="B28" s="36">
        <v>1</v>
      </c>
      <c r="C28" s="36">
        <v>1</v>
      </c>
      <c r="D28" s="36">
        <v>1</v>
      </c>
      <c r="E28" s="36">
        <v>1</v>
      </c>
      <c r="F28" s="36">
        <v>1</v>
      </c>
      <c r="G28" s="36" t="s">
        <v>42</v>
      </c>
      <c r="H28" s="37">
        <v>1</v>
      </c>
      <c r="I28" s="36" t="s">
        <v>59</v>
      </c>
      <c r="J28" s="38" t="s">
        <v>61</v>
      </c>
      <c r="K28" s="21">
        <v>1</v>
      </c>
      <c r="L28" s="21">
        <v>1</v>
      </c>
      <c r="M28" s="21">
        <v>1</v>
      </c>
      <c r="N28" s="21">
        <v>1</v>
      </c>
      <c r="O28" s="22">
        <v>1</v>
      </c>
      <c r="P28" s="12"/>
    </row>
    <row r="29" spans="1:16" x14ac:dyDescent="0.3">
      <c r="A29" s="1"/>
      <c r="B29" s="2"/>
      <c r="C29" s="2"/>
      <c r="D29" s="2"/>
      <c r="E29" s="2"/>
      <c r="F29" s="2"/>
      <c r="G29" s="30"/>
      <c r="H29" s="2"/>
      <c r="I29" s="2"/>
      <c r="J29" s="25" t="s">
        <v>11</v>
      </c>
      <c r="K29" s="2">
        <f>SUM(K25:K28)</f>
        <v>4</v>
      </c>
      <c r="L29" s="2">
        <f t="shared" ref="L29:O29" si="8">SUM(L25:L28)</f>
        <v>4</v>
      </c>
      <c r="M29" s="2">
        <f t="shared" si="8"/>
        <v>4</v>
      </c>
      <c r="N29" s="2">
        <f t="shared" si="8"/>
        <v>4</v>
      </c>
      <c r="O29" s="12">
        <f t="shared" si="8"/>
        <v>4</v>
      </c>
      <c r="P29" s="12"/>
    </row>
    <row r="30" spans="1:16" x14ac:dyDescent="0.3">
      <c r="A30" s="1"/>
      <c r="B30" s="2"/>
      <c r="C30" s="2"/>
      <c r="D30" s="2"/>
      <c r="E30" s="2"/>
      <c r="F30" s="2"/>
      <c r="G30" s="2"/>
      <c r="H30" s="2"/>
      <c r="I30" s="2"/>
      <c r="J30" s="30" t="s">
        <v>12</v>
      </c>
      <c r="K30" s="2"/>
      <c r="L30" s="2"/>
      <c r="M30" s="2"/>
      <c r="N30" s="2"/>
      <c r="O30" s="12"/>
      <c r="P30" s="12">
        <f>SUM(K29:O29)</f>
        <v>20</v>
      </c>
    </row>
    <row r="31" spans="1:16" x14ac:dyDescent="0.3">
      <c r="A31" s="1"/>
      <c r="B31" s="2"/>
      <c r="C31" s="2"/>
      <c r="D31" s="2"/>
      <c r="E31" s="2"/>
      <c r="F31" s="2"/>
      <c r="G31" s="2"/>
      <c r="H31" s="2"/>
      <c r="I31" s="2"/>
      <c r="J31" s="2"/>
      <c r="K31" s="2"/>
      <c r="L31" s="2"/>
      <c r="M31" s="2"/>
      <c r="N31" s="2"/>
      <c r="O31" s="12"/>
      <c r="P31" s="12"/>
    </row>
    <row r="32" spans="1:16" x14ac:dyDescent="0.3">
      <c r="A32" s="1" t="s">
        <v>18</v>
      </c>
      <c r="B32" s="2" t="str">
        <f>B15</f>
        <v>A.I</v>
      </c>
      <c r="C32" s="2" t="str">
        <f t="shared" ref="C32:F32" si="9">C15</f>
        <v>Alec</v>
      </c>
      <c r="D32" s="2" t="str">
        <f t="shared" si="9"/>
        <v>CV</v>
      </c>
      <c r="E32" s="2" t="str">
        <f t="shared" si="9"/>
        <v>Shadi</v>
      </c>
      <c r="F32" s="2" t="str">
        <f t="shared" si="9"/>
        <v>Tomi</v>
      </c>
      <c r="G32" s="2"/>
      <c r="H32" s="2"/>
      <c r="I32" s="2"/>
      <c r="J32" s="2"/>
      <c r="K32" s="26" t="str">
        <f>K15</f>
        <v>A.I</v>
      </c>
      <c r="L32" s="26" t="str">
        <f t="shared" ref="L32:O32" si="10">L15</f>
        <v>Alec</v>
      </c>
      <c r="M32" s="26" t="str">
        <f t="shared" si="10"/>
        <v>CV</v>
      </c>
      <c r="N32" s="26" t="str">
        <f t="shared" si="10"/>
        <v>Shadi</v>
      </c>
      <c r="O32" s="26" t="str">
        <f t="shared" si="10"/>
        <v>Tomi</v>
      </c>
      <c r="P32" s="12"/>
    </row>
    <row r="33" spans="1:16" ht="57.6" x14ac:dyDescent="0.3">
      <c r="A33" s="35">
        <v>43749</v>
      </c>
      <c r="B33" s="36">
        <v>1</v>
      </c>
      <c r="C33" s="36">
        <v>1</v>
      </c>
      <c r="D33" s="45">
        <v>1</v>
      </c>
      <c r="E33" s="36">
        <v>1</v>
      </c>
      <c r="F33" s="36">
        <v>1</v>
      </c>
      <c r="G33" s="36" t="s">
        <v>89</v>
      </c>
      <c r="H33" s="37">
        <v>1</v>
      </c>
      <c r="I33" s="36" t="s">
        <v>62</v>
      </c>
      <c r="J33" s="38" t="s">
        <v>74</v>
      </c>
      <c r="K33" s="26">
        <f t="shared" ref="K33:K38" si="11">H33*B33</f>
        <v>1</v>
      </c>
      <c r="L33" s="19">
        <f t="shared" ref="L33:L38" si="12">C33*H33</f>
        <v>1</v>
      </c>
      <c r="M33" s="26">
        <f t="shared" ref="M33:M38" si="13">D33*H33</f>
        <v>1</v>
      </c>
      <c r="N33" s="19">
        <f t="shared" ref="N33:N38" si="14">E33*H33</f>
        <v>1</v>
      </c>
      <c r="O33" s="26">
        <f t="shared" ref="O33:O38" si="15">F33*H33</f>
        <v>1</v>
      </c>
      <c r="P33" s="12"/>
    </row>
    <row r="34" spans="1:16" ht="57.6" x14ac:dyDescent="0.3">
      <c r="A34" s="35">
        <v>43754</v>
      </c>
      <c r="B34" s="36">
        <v>1</v>
      </c>
      <c r="C34" s="36">
        <v>1</v>
      </c>
      <c r="D34" s="45">
        <v>1</v>
      </c>
      <c r="E34" s="36">
        <v>1</v>
      </c>
      <c r="F34" s="36">
        <v>1</v>
      </c>
      <c r="G34" s="36" t="s">
        <v>89</v>
      </c>
      <c r="H34" s="37">
        <v>0.25</v>
      </c>
      <c r="I34" s="36" t="s">
        <v>78</v>
      </c>
      <c r="J34" s="38" t="s">
        <v>63</v>
      </c>
      <c r="K34" s="26">
        <f t="shared" si="11"/>
        <v>0.25</v>
      </c>
      <c r="L34" s="19">
        <f t="shared" si="12"/>
        <v>0.25</v>
      </c>
      <c r="M34" s="26">
        <f t="shared" si="13"/>
        <v>0.25</v>
      </c>
      <c r="N34" s="19">
        <f t="shared" si="14"/>
        <v>0.25</v>
      </c>
      <c r="O34" s="26">
        <f t="shared" si="15"/>
        <v>0.25</v>
      </c>
      <c r="P34" s="12"/>
    </row>
    <row r="35" spans="1:16" ht="57.6" x14ac:dyDescent="0.3">
      <c r="A35" s="35">
        <v>43756</v>
      </c>
      <c r="B35" s="36">
        <v>1</v>
      </c>
      <c r="C35" s="36">
        <v>1</v>
      </c>
      <c r="D35" s="36">
        <v>1</v>
      </c>
      <c r="E35" s="36">
        <v>1</v>
      </c>
      <c r="F35" s="36">
        <v>1</v>
      </c>
      <c r="G35" s="36" t="s">
        <v>89</v>
      </c>
      <c r="H35" s="37">
        <v>0.25</v>
      </c>
      <c r="I35" s="36" t="s">
        <v>78</v>
      </c>
      <c r="J35" s="38" t="s">
        <v>63</v>
      </c>
      <c r="K35" s="26">
        <f t="shared" si="11"/>
        <v>0.25</v>
      </c>
      <c r="L35" s="19">
        <f t="shared" si="12"/>
        <v>0.25</v>
      </c>
      <c r="M35" s="26">
        <f t="shared" si="13"/>
        <v>0.25</v>
      </c>
      <c r="N35" s="19">
        <f t="shared" si="14"/>
        <v>0.25</v>
      </c>
      <c r="O35" s="26">
        <f t="shared" si="15"/>
        <v>0.25</v>
      </c>
      <c r="P35" s="12"/>
    </row>
    <row r="36" spans="1:16" ht="62.25" customHeight="1" x14ac:dyDescent="0.3">
      <c r="A36" s="35">
        <v>43759</v>
      </c>
      <c r="B36" s="36">
        <v>1</v>
      </c>
      <c r="C36" s="36">
        <v>1</v>
      </c>
      <c r="D36" s="36">
        <v>1</v>
      </c>
      <c r="E36" s="36">
        <v>1</v>
      </c>
      <c r="F36" s="36">
        <v>1</v>
      </c>
      <c r="G36" s="36" t="s">
        <v>64</v>
      </c>
      <c r="H36" s="37">
        <v>2</v>
      </c>
      <c r="I36" s="36" t="s">
        <v>65</v>
      </c>
      <c r="J36" s="38" t="s">
        <v>66</v>
      </c>
      <c r="K36" s="26">
        <f t="shared" si="11"/>
        <v>2</v>
      </c>
      <c r="L36" s="19">
        <f t="shared" si="12"/>
        <v>2</v>
      </c>
      <c r="M36" s="26">
        <f t="shared" si="13"/>
        <v>2</v>
      </c>
      <c r="N36" s="19">
        <f t="shared" si="14"/>
        <v>2</v>
      </c>
      <c r="O36" s="26">
        <f t="shared" si="15"/>
        <v>2</v>
      </c>
      <c r="P36" s="12"/>
    </row>
    <row r="37" spans="1:16" ht="65.25" customHeight="1" x14ac:dyDescent="0.3">
      <c r="A37" s="35">
        <v>43762</v>
      </c>
      <c r="B37" s="36">
        <v>1</v>
      </c>
      <c r="C37" s="36">
        <v>1</v>
      </c>
      <c r="D37" s="36">
        <v>1</v>
      </c>
      <c r="E37" s="36">
        <v>1</v>
      </c>
      <c r="F37" s="36">
        <v>1</v>
      </c>
      <c r="G37" s="36" t="s">
        <v>89</v>
      </c>
      <c r="H37" s="37">
        <v>0.25</v>
      </c>
      <c r="I37" s="36" t="s">
        <v>78</v>
      </c>
      <c r="J37" s="38" t="s">
        <v>63</v>
      </c>
      <c r="K37" s="26">
        <f t="shared" si="11"/>
        <v>0.25</v>
      </c>
      <c r="L37" s="19">
        <f t="shared" si="12"/>
        <v>0.25</v>
      </c>
      <c r="M37" s="26">
        <f t="shared" si="13"/>
        <v>0.25</v>
      </c>
      <c r="N37" s="19">
        <f t="shared" si="14"/>
        <v>0.25</v>
      </c>
      <c r="O37" s="26">
        <f t="shared" si="15"/>
        <v>0.25</v>
      </c>
      <c r="P37" s="12"/>
    </row>
    <row r="38" spans="1:16" ht="72" x14ac:dyDescent="0.3">
      <c r="A38" s="35">
        <v>43763</v>
      </c>
      <c r="B38" s="36">
        <v>1</v>
      </c>
      <c r="C38" s="36">
        <v>0</v>
      </c>
      <c r="D38" s="36">
        <v>0</v>
      </c>
      <c r="E38" s="36">
        <v>1</v>
      </c>
      <c r="F38" s="36">
        <v>1</v>
      </c>
      <c r="G38" s="36" t="s">
        <v>90</v>
      </c>
      <c r="H38" s="37">
        <v>2</v>
      </c>
      <c r="I38" s="36" t="s">
        <v>67</v>
      </c>
      <c r="J38" s="38" t="s">
        <v>68</v>
      </c>
      <c r="K38" s="26">
        <f t="shared" si="11"/>
        <v>2</v>
      </c>
      <c r="L38" s="19">
        <f t="shared" si="12"/>
        <v>0</v>
      </c>
      <c r="M38" s="26">
        <f t="shared" si="13"/>
        <v>0</v>
      </c>
      <c r="N38" s="19">
        <f t="shared" si="14"/>
        <v>2</v>
      </c>
      <c r="O38" s="26">
        <f t="shared" si="15"/>
        <v>2</v>
      </c>
      <c r="P38" s="12"/>
    </row>
    <row r="39" spans="1:16" ht="100.8" x14ac:dyDescent="0.3">
      <c r="A39" s="35">
        <v>43764</v>
      </c>
      <c r="B39" s="36">
        <v>1</v>
      </c>
      <c r="C39" s="36">
        <v>1</v>
      </c>
      <c r="D39" s="45">
        <v>1</v>
      </c>
      <c r="E39" s="36">
        <v>1</v>
      </c>
      <c r="F39" s="36">
        <v>1</v>
      </c>
      <c r="G39" s="36" t="s">
        <v>89</v>
      </c>
      <c r="H39" s="37">
        <v>1</v>
      </c>
      <c r="I39" s="36" t="s">
        <v>82</v>
      </c>
      <c r="J39" s="38" t="s">
        <v>83</v>
      </c>
      <c r="K39" s="26">
        <f t="shared" ref="K39" si="16">H39*B39</f>
        <v>1</v>
      </c>
      <c r="L39" s="19">
        <f t="shared" ref="L39" si="17">C39*H39</f>
        <v>1</v>
      </c>
      <c r="M39" s="26">
        <f t="shared" ref="M39" si="18">D39*H39</f>
        <v>1</v>
      </c>
      <c r="N39" s="19">
        <f t="shared" ref="N39" si="19">E39*H39</f>
        <v>1</v>
      </c>
      <c r="O39" s="26">
        <f t="shared" ref="O39" si="20">F39*H39</f>
        <v>1</v>
      </c>
      <c r="P39" s="12"/>
    </row>
    <row r="40" spans="1:16" ht="72" x14ac:dyDescent="0.3">
      <c r="A40" s="35">
        <v>43765</v>
      </c>
      <c r="B40" s="36">
        <v>1</v>
      </c>
      <c r="C40" s="36">
        <v>1</v>
      </c>
      <c r="D40" s="36">
        <v>1</v>
      </c>
      <c r="E40" s="36">
        <v>1</v>
      </c>
      <c r="F40" s="36">
        <v>1</v>
      </c>
      <c r="G40" s="36" t="s">
        <v>89</v>
      </c>
      <c r="H40" s="37">
        <v>1.5</v>
      </c>
      <c r="I40" s="36" t="s">
        <v>75</v>
      </c>
      <c r="J40" s="38" t="s">
        <v>70</v>
      </c>
      <c r="K40" s="26">
        <f t="shared" ref="K40:K48" si="21">H40*B40</f>
        <v>1.5</v>
      </c>
      <c r="L40" s="19">
        <f t="shared" ref="L40:L46" si="22">C40*H40</f>
        <v>1.5</v>
      </c>
      <c r="M40" s="26">
        <f t="shared" ref="M40:M46" si="23">D40*H40</f>
        <v>1.5</v>
      </c>
      <c r="N40" s="19">
        <f t="shared" ref="N40:N48" si="24">E40*H40</f>
        <v>1.5</v>
      </c>
      <c r="O40" s="26">
        <f t="shared" ref="O40:O48" si="25">F40*H40</f>
        <v>1.5</v>
      </c>
      <c r="P40" s="12"/>
    </row>
    <row r="41" spans="1:16" ht="86.4" x14ac:dyDescent="0.3">
      <c r="A41" s="35"/>
      <c r="B41" s="36">
        <v>1</v>
      </c>
      <c r="C41" s="36">
        <v>0</v>
      </c>
      <c r="D41" s="36">
        <v>0</v>
      </c>
      <c r="E41" s="36">
        <v>0</v>
      </c>
      <c r="F41" s="36">
        <v>0</v>
      </c>
      <c r="G41" s="36" t="s">
        <v>91</v>
      </c>
      <c r="H41" s="37">
        <v>2</v>
      </c>
      <c r="I41" s="36" t="s">
        <v>93</v>
      </c>
      <c r="J41" s="38" t="s">
        <v>92</v>
      </c>
      <c r="K41" s="21">
        <f t="shared" si="21"/>
        <v>2</v>
      </c>
      <c r="L41" s="21">
        <f t="shared" si="22"/>
        <v>0</v>
      </c>
      <c r="M41" s="21">
        <f t="shared" si="23"/>
        <v>0</v>
      </c>
      <c r="N41" s="21">
        <f t="shared" si="24"/>
        <v>0</v>
      </c>
      <c r="O41" s="22">
        <f t="shared" si="25"/>
        <v>0</v>
      </c>
      <c r="P41" s="12"/>
    </row>
    <row r="42" spans="1:16" ht="57.6" x14ac:dyDescent="0.3">
      <c r="A42" s="35"/>
      <c r="B42" s="36">
        <v>1</v>
      </c>
      <c r="C42" s="36">
        <v>0</v>
      </c>
      <c r="D42" s="36">
        <v>0</v>
      </c>
      <c r="E42" s="36">
        <v>0</v>
      </c>
      <c r="F42" s="36">
        <v>0</v>
      </c>
      <c r="G42" s="36" t="s">
        <v>94</v>
      </c>
      <c r="H42" s="37">
        <v>3</v>
      </c>
      <c r="I42" s="36" t="s">
        <v>96</v>
      </c>
      <c r="J42" s="38" t="s">
        <v>95</v>
      </c>
      <c r="K42" s="21">
        <f t="shared" si="21"/>
        <v>3</v>
      </c>
      <c r="L42" s="21">
        <f t="shared" si="22"/>
        <v>0</v>
      </c>
      <c r="M42" s="21">
        <f t="shared" si="23"/>
        <v>0</v>
      </c>
      <c r="N42" s="21">
        <f t="shared" si="24"/>
        <v>0</v>
      </c>
      <c r="O42" s="22">
        <f t="shared" si="25"/>
        <v>0</v>
      </c>
      <c r="P42" s="12"/>
    </row>
    <row r="43" spans="1:16" ht="43.2" x14ac:dyDescent="0.3">
      <c r="A43" s="35"/>
      <c r="B43" s="36">
        <v>1</v>
      </c>
      <c r="C43" s="36">
        <v>0</v>
      </c>
      <c r="D43" s="36">
        <v>0</v>
      </c>
      <c r="E43" s="36">
        <v>0</v>
      </c>
      <c r="F43" s="36">
        <v>0</v>
      </c>
      <c r="G43" s="36" t="s">
        <v>97</v>
      </c>
      <c r="H43" s="37">
        <v>2</v>
      </c>
      <c r="I43" s="36" t="s">
        <v>100</v>
      </c>
      <c r="J43" s="38" t="s">
        <v>99</v>
      </c>
      <c r="K43" s="21">
        <f t="shared" si="21"/>
        <v>2</v>
      </c>
      <c r="L43" s="21">
        <f t="shared" si="22"/>
        <v>0</v>
      </c>
      <c r="M43" s="21">
        <f t="shared" si="23"/>
        <v>0</v>
      </c>
      <c r="N43" s="21">
        <f t="shared" si="24"/>
        <v>0</v>
      </c>
      <c r="O43" s="22">
        <f t="shared" si="25"/>
        <v>0</v>
      </c>
      <c r="P43" s="12"/>
    </row>
    <row r="44" spans="1:16" ht="72" x14ac:dyDescent="0.3">
      <c r="A44" s="35"/>
      <c r="B44" s="36">
        <v>1</v>
      </c>
      <c r="C44" s="36">
        <v>0</v>
      </c>
      <c r="D44" s="36">
        <v>0</v>
      </c>
      <c r="E44" s="36">
        <v>1</v>
      </c>
      <c r="F44" s="36">
        <v>1</v>
      </c>
      <c r="G44" s="36" t="s">
        <v>98</v>
      </c>
      <c r="H44" s="37">
        <v>30</v>
      </c>
      <c r="I44" s="36" t="s">
        <v>101</v>
      </c>
      <c r="J44" s="38" t="s">
        <v>114</v>
      </c>
      <c r="K44" s="21">
        <f>H44*B44*0.1</f>
        <v>3</v>
      </c>
      <c r="L44" s="21">
        <f t="shared" si="22"/>
        <v>0</v>
      </c>
      <c r="M44" s="21">
        <f t="shared" si="23"/>
        <v>0</v>
      </c>
      <c r="N44" s="21">
        <f>E44*H44*0.45</f>
        <v>13.5</v>
      </c>
      <c r="O44" s="22">
        <f>F44*H44*0.45</f>
        <v>13.5</v>
      </c>
      <c r="P44" s="12"/>
    </row>
    <row r="45" spans="1:16" ht="72" x14ac:dyDescent="0.3">
      <c r="A45" s="35"/>
      <c r="B45" s="36">
        <v>0</v>
      </c>
      <c r="C45" s="36">
        <v>1</v>
      </c>
      <c r="D45" s="36">
        <v>0</v>
      </c>
      <c r="E45" s="36">
        <v>0</v>
      </c>
      <c r="F45" s="36">
        <v>0</v>
      </c>
      <c r="G45" s="36" t="s">
        <v>102</v>
      </c>
      <c r="H45" s="37">
        <v>5</v>
      </c>
      <c r="I45" s="36" t="s">
        <v>103</v>
      </c>
      <c r="J45" s="38" t="s">
        <v>104</v>
      </c>
      <c r="K45" s="21">
        <f t="shared" si="21"/>
        <v>0</v>
      </c>
      <c r="L45" s="21">
        <f t="shared" si="22"/>
        <v>5</v>
      </c>
      <c r="M45" s="21">
        <f t="shared" si="23"/>
        <v>0</v>
      </c>
      <c r="N45" s="21">
        <f t="shared" si="24"/>
        <v>0</v>
      </c>
      <c r="O45" s="22">
        <f t="shared" si="25"/>
        <v>0</v>
      </c>
      <c r="P45" s="12"/>
    </row>
    <row r="46" spans="1:16" ht="57.6" x14ac:dyDescent="0.3">
      <c r="A46" s="35"/>
      <c r="B46" s="36">
        <v>0</v>
      </c>
      <c r="C46" s="36">
        <v>1</v>
      </c>
      <c r="D46" s="36">
        <v>0</v>
      </c>
      <c r="E46" s="36">
        <v>0</v>
      </c>
      <c r="F46" s="36">
        <v>0</v>
      </c>
      <c r="G46" s="36" t="s">
        <v>110</v>
      </c>
      <c r="H46" s="37">
        <v>3</v>
      </c>
      <c r="I46" s="36" t="s">
        <v>105</v>
      </c>
      <c r="J46" s="38" t="s">
        <v>106</v>
      </c>
      <c r="K46" s="21">
        <f t="shared" si="21"/>
        <v>0</v>
      </c>
      <c r="L46" s="21">
        <f t="shared" si="22"/>
        <v>3</v>
      </c>
      <c r="M46" s="21">
        <f t="shared" si="23"/>
        <v>0</v>
      </c>
      <c r="N46" s="21">
        <f t="shared" si="24"/>
        <v>0</v>
      </c>
      <c r="O46" s="22">
        <f t="shared" si="25"/>
        <v>0</v>
      </c>
      <c r="P46" s="12"/>
    </row>
    <row r="47" spans="1:16" ht="86.4" x14ac:dyDescent="0.3">
      <c r="A47" s="35"/>
      <c r="B47" s="36">
        <v>0</v>
      </c>
      <c r="C47" s="36">
        <v>1</v>
      </c>
      <c r="D47" s="36">
        <v>1</v>
      </c>
      <c r="E47" s="36">
        <v>0</v>
      </c>
      <c r="F47" s="36">
        <v>0</v>
      </c>
      <c r="G47" s="36" t="s">
        <v>108</v>
      </c>
      <c r="H47" s="37">
        <v>13</v>
      </c>
      <c r="I47" s="36" t="s">
        <v>107</v>
      </c>
      <c r="J47" s="38" t="s">
        <v>109</v>
      </c>
      <c r="K47" s="21">
        <f t="shared" si="21"/>
        <v>0</v>
      </c>
      <c r="L47" s="21">
        <v>6</v>
      </c>
      <c r="M47" s="21">
        <v>7</v>
      </c>
      <c r="N47" s="21">
        <f t="shared" si="24"/>
        <v>0</v>
      </c>
      <c r="O47" s="22">
        <f t="shared" si="25"/>
        <v>0</v>
      </c>
      <c r="P47" s="12"/>
    </row>
    <row r="48" spans="1:16" ht="57.6" x14ac:dyDescent="0.3">
      <c r="A48" s="35"/>
      <c r="B48" s="36">
        <v>0</v>
      </c>
      <c r="C48" s="36">
        <v>0</v>
      </c>
      <c r="D48" s="36">
        <v>1</v>
      </c>
      <c r="E48" s="36">
        <v>0</v>
      </c>
      <c r="F48" s="36">
        <v>0</v>
      </c>
      <c r="G48" s="36" t="s">
        <v>111</v>
      </c>
      <c r="H48" s="37">
        <v>6</v>
      </c>
      <c r="I48" s="36" t="s">
        <v>113</v>
      </c>
      <c r="J48" s="36" t="s">
        <v>112</v>
      </c>
      <c r="K48" s="21">
        <f t="shared" si="21"/>
        <v>0</v>
      </c>
      <c r="L48" s="21">
        <f>C48*H48</f>
        <v>0</v>
      </c>
      <c r="M48" s="21">
        <f>D48*H48</f>
        <v>6</v>
      </c>
      <c r="N48" s="21">
        <f t="shared" si="24"/>
        <v>0</v>
      </c>
      <c r="O48" s="22">
        <f t="shared" si="25"/>
        <v>0</v>
      </c>
      <c r="P48" s="12"/>
    </row>
    <row r="49" spans="1:16" x14ac:dyDescent="0.3">
      <c r="A49" s="1"/>
      <c r="B49" s="2"/>
      <c r="C49" s="2"/>
      <c r="D49" s="2"/>
      <c r="E49" s="2"/>
      <c r="F49" s="2"/>
      <c r="G49" s="30"/>
      <c r="H49" s="2"/>
      <c r="I49" s="2"/>
      <c r="J49" s="25" t="s">
        <v>11</v>
      </c>
      <c r="K49" s="2">
        <f ca="1">SUM(K33:K64)</f>
        <v>18.25</v>
      </c>
      <c r="L49" s="2">
        <f ca="1">SUM(L33:L64)</f>
        <v>20.25</v>
      </c>
      <c r="M49" s="2">
        <f ca="1">SUM(M33:M64)</f>
        <v>19.25</v>
      </c>
      <c r="N49" s="2">
        <f ca="1">SUM(N33:N64)</f>
        <v>21.75</v>
      </c>
      <c r="O49" s="12">
        <f ca="1">SUM(O33:O64)</f>
        <v>21.75</v>
      </c>
      <c r="P49" s="12"/>
    </row>
    <row r="50" spans="1:16" x14ac:dyDescent="0.3">
      <c r="A50" s="1"/>
      <c r="B50" s="2"/>
      <c r="C50" s="2"/>
      <c r="D50" s="2"/>
      <c r="E50" s="2"/>
      <c r="F50" s="2"/>
      <c r="G50" s="2"/>
      <c r="H50" s="2"/>
      <c r="I50" s="2"/>
      <c r="J50" s="30" t="s">
        <v>12</v>
      </c>
      <c r="K50" s="2"/>
      <c r="L50" s="2"/>
      <c r="M50" s="2"/>
      <c r="N50" s="2"/>
      <c r="O50" s="12"/>
      <c r="P50" s="12">
        <f ca="1">SUM(K49:O49)</f>
        <v>101.25</v>
      </c>
    </row>
    <row r="51" spans="1:16" x14ac:dyDescent="0.3">
      <c r="A51" s="1"/>
      <c r="B51" s="2"/>
      <c r="C51" s="2"/>
      <c r="D51" s="2"/>
      <c r="E51" s="2"/>
      <c r="F51" s="2"/>
      <c r="G51" s="2"/>
      <c r="H51" s="2"/>
      <c r="I51" s="2"/>
      <c r="J51" s="30"/>
      <c r="K51" s="2"/>
      <c r="L51" s="2"/>
      <c r="M51" s="2"/>
      <c r="N51" s="2"/>
      <c r="O51" s="12"/>
      <c r="P51" s="12"/>
    </row>
    <row r="52" spans="1:16" x14ac:dyDescent="0.3">
      <c r="A52" s="1" t="s">
        <v>19</v>
      </c>
      <c r="B52" s="2" t="str">
        <f>B15</f>
        <v>A.I</v>
      </c>
      <c r="C52" s="2" t="str">
        <f t="shared" ref="C52:F52" si="26">C15</f>
        <v>Alec</v>
      </c>
      <c r="D52" s="2" t="str">
        <f t="shared" si="26"/>
        <v>CV</v>
      </c>
      <c r="E52" s="2" t="str">
        <f t="shared" si="26"/>
        <v>Shadi</v>
      </c>
      <c r="F52" s="2" t="str">
        <f t="shared" si="26"/>
        <v>Tomi</v>
      </c>
      <c r="G52" s="2"/>
      <c r="H52" s="2"/>
      <c r="I52" s="2"/>
      <c r="J52" s="2"/>
      <c r="K52" s="26" t="str">
        <f>K15</f>
        <v>A.I</v>
      </c>
      <c r="L52" s="26" t="str">
        <f t="shared" ref="L52:O52" si="27">L15</f>
        <v>Alec</v>
      </c>
      <c r="M52" s="26" t="str">
        <f t="shared" si="27"/>
        <v>CV</v>
      </c>
      <c r="N52" s="26" t="str">
        <f t="shared" si="27"/>
        <v>Shadi</v>
      </c>
      <c r="O52" s="26" t="str">
        <f t="shared" si="27"/>
        <v>Tomi</v>
      </c>
      <c r="P52" s="12"/>
    </row>
    <row r="53" spans="1:16" ht="100.8" x14ac:dyDescent="0.3">
      <c r="A53" s="35">
        <v>43768</v>
      </c>
      <c r="B53" s="36">
        <v>1</v>
      </c>
      <c r="C53" s="36">
        <v>1</v>
      </c>
      <c r="D53" s="36">
        <v>1</v>
      </c>
      <c r="E53" s="36">
        <v>1</v>
      </c>
      <c r="F53" s="36">
        <v>1</v>
      </c>
      <c r="G53" s="36" t="s">
        <v>89</v>
      </c>
      <c r="H53" s="37">
        <v>1</v>
      </c>
      <c r="I53" s="36" t="s">
        <v>76</v>
      </c>
      <c r="J53" s="38" t="s">
        <v>77</v>
      </c>
      <c r="K53" s="21">
        <f t="shared" ref="K53:K61" si="28">H53*B53</f>
        <v>1</v>
      </c>
      <c r="L53" s="21">
        <f t="shared" ref="L53:L61" si="29">C53*H53</f>
        <v>1</v>
      </c>
      <c r="M53" s="21">
        <f t="shared" ref="M53:M61" si="30">D53*H53</f>
        <v>1</v>
      </c>
      <c r="N53" s="21">
        <f t="shared" ref="N53:N61" si="31">E53*H53</f>
        <v>1</v>
      </c>
      <c r="O53" s="22">
        <f t="shared" ref="O53:O61" si="32">F53*H53</f>
        <v>1</v>
      </c>
      <c r="P53" s="12"/>
    </row>
    <row r="54" spans="1:16" ht="57.6" x14ac:dyDescent="0.3">
      <c r="A54" s="35">
        <v>43770</v>
      </c>
      <c r="B54" s="36">
        <v>1</v>
      </c>
      <c r="C54" s="36">
        <v>1</v>
      </c>
      <c r="D54" s="36">
        <v>1</v>
      </c>
      <c r="E54" s="36">
        <v>1</v>
      </c>
      <c r="F54" s="36">
        <v>1</v>
      </c>
      <c r="G54" s="36" t="s">
        <v>89</v>
      </c>
      <c r="H54" s="37">
        <v>0.25</v>
      </c>
      <c r="I54" s="36" t="s">
        <v>78</v>
      </c>
      <c r="J54" s="38" t="s">
        <v>63</v>
      </c>
      <c r="K54" s="21">
        <f t="shared" si="28"/>
        <v>0.25</v>
      </c>
      <c r="L54" s="21">
        <f t="shared" si="29"/>
        <v>0.25</v>
      </c>
      <c r="M54" s="21">
        <f t="shared" si="30"/>
        <v>0.25</v>
      </c>
      <c r="N54" s="21">
        <f t="shared" si="31"/>
        <v>0.25</v>
      </c>
      <c r="O54" s="22">
        <f t="shared" si="32"/>
        <v>0.25</v>
      </c>
      <c r="P54" s="12"/>
    </row>
    <row r="55" spans="1:16" ht="72" x14ac:dyDescent="0.3">
      <c r="A55" s="35">
        <v>43773</v>
      </c>
      <c r="B55" s="36">
        <v>1</v>
      </c>
      <c r="C55" s="36">
        <v>1</v>
      </c>
      <c r="D55" s="36">
        <v>1</v>
      </c>
      <c r="E55" s="36">
        <v>1</v>
      </c>
      <c r="F55" s="36">
        <v>1</v>
      </c>
      <c r="G55" s="36" t="s">
        <v>116</v>
      </c>
      <c r="H55" s="37">
        <v>1</v>
      </c>
      <c r="I55" s="36" t="s">
        <v>85</v>
      </c>
      <c r="J55" s="38" t="s">
        <v>79</v>
      </c>
      <c r="K55" s="21">
        <f t="shared" si="28"/>
        <v>1</v>
      </c>
      <c r="L55" s="21">
        <f t="shared" si="29"/>
        <v>1</v>
      </c>
      <c r="M55" s="21">
        <f t="shared" si="30"/>
        <v>1</v>
      </c>
      <c r="N55" s="21">
        <f t="shared" si="31"/>
        <v>1</v>
      </c>
      <c r="O55" s="22">
        <f t="shared" si="32"/>
        <v>1</v>
      </c>
      <c r="P55" s="12"/>
    </row>
    <row r="56" spans="1:16" ht="86.4" x14ac:dyDescent="0.3">
      <c r="A56" s="35">
        <v>43774</v>
      </c>
      <c r="B56" s="36">
        <v>1</v>
      </c>
      <c r="C56" s="36">
        <v>1</v>
      </c>
      <c r="D56" s="36">
        <v>1</v>
      </c>
      <c r="E56" s="36">
        <v>1</v>
      </c>
      <c r="F56" s="36">
        <v>1</v>
      </c>
      <c r="G56" s="36" t="s">
        <v>115</v>
      </c>
      <c r="H56" s="37">
        <v>1</v>
      </c>
      <c r="I56" s="36" t="s">
        <v>88</v>
      </c>
      <c r="J56" s="38" t="s">
        <v>87</v>
      </c>
      <c r="K56" s="21">
        <f t="shared" si="28"/>
        <v>1</v>
      </c>
      <c r="L56" s="21">
        <f t="shared" si="29"/>
        <v>1</v>
      </c>
      <c r="M56" s="21">
        <f t="shared" si="30"/>
        <v>1</v>
      </c>
      <c r="N56" s="21">
        <f t="shared" si="31"/>
        <v>1</v>
      </c>
      <c r="O56" s="22">
        <f t="shared" si="32"/>
        <v>1</v>
      </c>
      <c r="P56" s="12"/>
    </row>
    <row r="57" spans="1:16" ht="46.5" customHeight="1" x14ac:dyDescent="0.3">
      <c r="A57" s="35">
        <v>43775</v>
      </c>
      <c r="B57" s="36">
        <v>1</v>
      </c>
      <c r="C57" s="36">
        <v>1</v>
      </c>
      <c r="D57" s="36">
        <v>1</v>
      </c>
      <c r="E57" s="36">
        <v>1</v>
      </c>
      <c r="F57" s="36">
        <v>1</v>
      </c>
      <c r="G57" s="36" t="s">
        <v>89</v>
      </c>
      <c r="H57" s="37">
        <v>0.25</v>
      </c>
      <c r="I57" s="36" t="s">
        <v>78</v>
      </c>
      <c r="J57" s="38" t="s">
        <v>63</v>
      </c>
      <c r="K57" s="21">
        <f t="shared" si="28"/>
        <v>0.25</v>
      </c>
      <c r="L57" s="21">
        <f t="shared" si="29"/>
        <v>0.25</v>
      </c>
      <c r="M57" s="21">
        <f t="shared" si="30"/>
        <v>0.25</v>
      </c>
      <c r="N57" s="21">
        <f t="shared" si="31"/>
        <v>0.25</v>
      </c>
      <c r="O57" s="22">
        <f t="shared" si="32"/>
        <v>0.25</v>
      </c>
      <c r="P57" s="12"/>
    </row>
    <row r="58" spans="1:16" ht="102.75" customHeight="1" x14ac:dyDescent="0.3">
      <c r="A58" s="35">
        <v>43776</v>
      </c>
      <c r="B58" s="36">
        <v>1</v>
      </c>
      <c r="C58" s="36">
        <v>1</v>
      </c>
      <c r="D58" s="36">
        <v>1</v>
      </c>
      <c r="E58" s="36">
        <v>1</v>
      </c>
      <c r="F58" s="36">
        <v>1</v>
      </c>
      <c r="G58" s="36" t="s">
        <v>115</v>
      </c>
      <c r="H58" s="37">
        <v>1</v>
      </c>
      <c r="I58" s="36" t="s">
        <v>84</v>
      </c>
      <c r="J58" s="38" t="s">
        <v>80</v>
      </c>
      <c r="K58" s="21">
        <f t="shared" si="28"/>
        <v>1</v>
      </c>
      <c r="L58" s="21">
        <f t="shared" si="29"/>
        <v>1</v>
      </c>
      <c r="M58" s="21">
        <f t="shared" si="30"/>
        <v>1</v>
      </c>
      <c r="N58" s="21">
        <f t="shared" si="31"/>
        <v>1</v>
      </c>
      <c r="O58" s="22">
        <f t="shared" si="32"/>
        <v>1</v>
      </c>
      <c r="P58" s="12"/>
    </row>
    <row r="59" spans="1:16" ht="28.8" x14ac:dyDescent="0.3">
      <c r="A59" s="35">
        <v>43777</v>
      </c>
      <c r="B59" s="36">
        <v>1</v>
      </c>
      <c r="C59" s="36">
        <v>1</v>
      </c>
      <c r="D59" s="36">
        <v>1</v>
      </c>
      <c r="E59" s="36">
        <v>1</v>
      </c>
      <c r="F59" s="36">
        <v>1</v>
      </c>
      <c r="G59" s="36" t="s">
        <v>89</v>
      </c>
      <c r="H59" s="37">
        <v>1</v>
      </c>
      <c r="I59" s="36" t="s">
        <v>71</v>
      </c>
      <c r="J59" s="38" t="s">
        <v>72</v>
      </c>
      <c r="K59" s="21">
        <f t="shared" si="28"/>
        <v>1</v>
      </c>
      <c r="L59" s="21">
        <f t="shared" si="29"/>
        <v>1</v>
      </c>
      <c r="M59" s="21">
        <f t="shared" si="30"/>
        <v>1</v>
      </c>
      <c r="N59" s="21">
        <f t="shared" si="31"/>
        <v>1</v>
      </c>
      <c r="O59" s="22">
        <f t="shared" si="32"/>
        <v>1</v>
      </c>
      <c r="P59" s="12"/>
    </row>
    <row r="60" spans="1:16" ht="57.6" x14ac:dyDescent="0.3">
      <c r="A60" s="35">
        <v>43778</v>
      </c>
      <c r="B60" s="36">
        <v>1</v>
      </c>
      <c r="C60" s="36">
        <v>1</v>
      </c>
      <c r="D60" s="36">
        <v>1</v>
      </c>
      <c r="E60" s="36">
        <v>1</v>
      </c>
      <c r="F60" s="36">
        <v>1</v>
      </c>
      <c r="G60" s="36" t="s">
        <v>89</v>
      </c>
      <c r="H60" s="37">
        <v>1</v>
      </c>
      <c r="I60" s="36" t="s">
        <v>81</v>
      </c>
      <c r="J60" s="38" t="s">
        <v>69</v>
      </c>
      <c r="K60" s="21">
        <f t="shared" si="28"/>
        <v>1</v>
      </c>
      <c r="L60" s="21">
        <f t="shared" si="29"/>
        <v>1</v>
      </c>
      <c r="M60" s="21">
        <f t="shared" si="30"/>
        <v>1</v>
      </c>
      <c r="N60" s="21">
        <f t="shared" si="31"/>
        <v>1</v>
      </c>
      <c r="O60" s="22">
        <f t="shared" si="32"/>
        <v>1</v>
      </c>
      <c r="P60" s="12"/>
    </row>
    <row r="61" spans="1:16" ht="72" x14ac:dyDescent="0.3">
      <c r="A61" s="35">
        <v>43779</v>
      </c>
      <c r="B61" s="36">
        <v>1</v>
      </c>
      <c r="C61" s="36">
        <v>1</v>
      </c>
      <c r="D61" s="36">
        <v>1</v>
      </c>
      <c r="E61" s="36">
        <v>1</v>
      </c>
      <c r="F61" s="36">
        <v>1</v>
      </c>
      <c r="G61" s="36" t="s">
        <v>89</v>
      </c>
      <c r="H61" s="37">
        <v>1</v>
      </c>
      <c r="I61" s="36" t="s">
        <v>86</v>
      </c>
      <c r="J61" s="38" t="s">
        <v>73</v>
      </c>
      <c r="K61" s="21">
        <f t="shared" si="28"/>
        <v>1</v>
      </c>
      <c r="L61" s="21">
        <f t="shared" si="29"/>
        <v>1</v>
      </c>
      <c r="M61" s="21">
        <f t="shared" si="30"/>
        <v>1</v>
      </c>
      <c r="N61" s="21">
        <f t="shared" si="31"/>
        <v>1</v>
      </c>
      <c r="O61" s="22">
        <f t="shared" si="32"/>
        <v>1</v>
      </c>
      <c r="P61" s="12"/>
    </row>
    <row r="62" spans="1:16" ht="43.2" x14ac:dyDescent="0.3">
      <c r="A62" s="35"/>
      <c r="B62" s="36">
        <v>0</v>
      </c>
      <c r="C62" s="36">
        <v>0</v>
      </c>
      <c r="D62" s="36">
        <v>1</v>
      </c>
      <c r="E62" s="36">
        <v>0</v>
      </c>
      <c r="F62" s="36">
        <v>0</v>
      </c>
      <c r="G62" s="36" t="s">
        <v>117</v>
      </c>
      <c r="H62" s="37">
        <v>5</v>
      </c>
      <c r="I62" s="36" t="s">
        <v>122</v>
      </c>
      <c r="J62" s="38" t="s">
        <v>118</v>
      </c>
      <c r="K62" s="21">
        <f t="shared" ref="K62:K64" si="33">H62*B62</f>
        <v>0</v>
      </c>
      <c r="L62" s="21">
        <f t="shared" ref="L62:L64" si="34">C62*H62</f>
        <v>0</v>
      </c>
      <c r="M62" s="21">
        <f t="shared" ref="M62:M65" si="35">D62*H62</f>
        <v>5</v>
      </c>
      <c r="N62" s="21">
        <f t="shared" ref="N62:N65" si="36">E62*H62</f>
        <v>0</v>
      </c>
      <c r="O62" s="22">
        <f t="shared" ref="O62:O65" si="37">F62*H62</f>
        <v>0</v>
      </c>
      <c r="P62" s="12"/>
    </row>
    <row r="63" spans="1:16" ht="57.6" x14ac:dyDescent="0.3">
      <c r="A63" s="35"/>
      <c r="B63" s="36">
        <v>0</v>
      </c>
      <c r="C63" s="36">
        <v>1</v>
      </c>
      <c r="D63" s="36">
        <v>0</v>
      </c>
      <c r="E63" s="36">
        <v>0</v>
      </c>
      <c r="F63" s="36">
        <v>0</v>
      </c>
      <c r="G63" s="36" t="s">
        <v>120</v>
      </c>
      <c r="H63" s="37">
        <v>5</v>
      </c>
      <c r="I63" s="36" t="s">
        <v>119</v>
      </c>
      <c r="J63" s="38" t="s">
        <v>121</v>
      </c>
      <c r="K63" s="21">
        <f t="shared" si="33"/>
        <v>0</v>
      </c>
      <c r="L63" s="21">
        <f t="shared" si="34"/>
        <v>5</v>
      </c>
      <c r="M63" s="21">
        <f t="shared" si="35"/>
        <v>0</v>
      </c>
      <c r="N63" s="21">
        <f t="shared" si="36"/>
        <v>0</v>
      </c>
      <c r="O63" s="22">
        <f t="shared" si="37"/>
        <v>0</v>
      </c>
      <c r="P63" s="12"/>
    </row>
    <row r="64" spans="1:16" ht="43.2" x14ac:dyDescent="0.3">
      <c r="A64" s="35"/>
      <c r="B64" s="36">
        <v>0</v>
      </c>
      <c r="C64" s="36">
        <v>1</v>
      </c>
      <c r="D64" s="36">
        <v>0</v>
      </c>
      <c r="E64" s="36">
        <v>0</v>
      </c>
      <c r="F64" s="36">
        <v>0</v>
      </c>
      <c r="G64" s="36" t="s">
        <v>124</v>
      </c>
      <c r="H64" s="37">
        <v>5</v>
      </c>
      <c r="I64" s="36" t="s">
        <v>123</v>
      </c>
      <c r="J64" s="38" t="s">
        <v>125</v>
      </c>
      <c r="K64" s="21">
        <f t="shared" si="33"/>
        <v>0</v>
      </c>
      <c r="L64" s="21">
        <f t="shared" si="34"/>
        <v>5</v>
      </c>
      <c r="M64" s="21">
        <f t="shared" si="35"/>
        <v>0</v>
      </c>
      <c r="N64" s="21">
        <f t="shared" si="36"/>
        <v>0</v>
      </c>
      <c r="O64" s="22">
        <f t="shared" si="37"/>
        <v>0</v>
      </c>
      <c r="P64" s="12"/>
    </row>
    <row r="65" spans="1:16" ht="57.6" x14ac:dyDescent="0.3">
      <c r="A65" s="35"/>
      <c r="B65" s="36">
        <v>1</v>
      </c>
      <c r="C65" s="36">
        <v>0</v>
      </c>
      <c r="D65" s="36">
        <v>1</v>
      </c>
      <c r="E65" s="36">
        <v>0</v>
      </c>
      <c r="F65" s="36">
        <v>0</v>
      </c>
      <c r="G65" s="36" t="s">
        <v>126</v>
      </c>
      <c r="H65" s="37">
        <v>5</v>
      </c>
      <c r="I65" s="36" t="s">
        <v>127</v>
      </c>
      <c r="J65" s="38" t="s">
        <v>128</v>
      </c>
      <c r="K65" s="21">
        <f>H65*B65*0.5</f>
        <v>2.5</v>
      </c>
      <c r="L65" s="21">
        <f>C65*H65*0.5</f>
        <v>0</v>
      </c>
      <c r="M65" s="21">
        <f>D65*H65*0.5</f>
        <v>2.5</v>
      </c>
      <c r="N65" s="21">
        <f t="shared" si="36"/>
        <v>0</v>
      </c>
      <c r="O65" s="22">
        <f t="shared" si="37"/>
        <v>0</v>
      </c>
      <c r="P65" s="12"/>
    </row>
    <row r="66" spans="1:16" ht="57.6" x14ac:dyDescent="0.3">
      <c r="A66" s="35"/>
      <c r="B66" s="36">
        <v>0</v>
      </c>
      <c r="C66" s="36">
        <v>1</v>
      </c>
      <c r="D66" s="36">
        <v>0</v>
      </c>
      <c r="E66" s="36">
        <v>0</v>
      </c>
      <c r="F66" s="36">
        <v>0</v>
      </c>
      <c r="G66" s="36" t="s">
        <v>129</v>
      </c>
      <c r="H66" s="37">
        <v>3</v>
      </c>
      <c r="I66" s="36" t="s">
        <v>130</v>
      </c>
      <c r="J66" s="38" t="s">
        <v>131</v>
      </c>
      <c r="K66" s="21">
        <f t="shared" ref="K66:K67" si="38">H66*B66</f>
        <v>0</v>
      </c>
      <c r="L66" s="21">
        <f t="shared" ref="L66:L68" si="39">C66*H66</f>
        <v>3</v>
      </c>
      <c r="M66" s="21">
        <f t="shared" ref="M66:M68" si="40">D66*H66</f>
        <v>0</v>
      </c>
      <c r="N66" s="21">
        <f t="shared" ref="N66:N68" si="41">E66*H66</f>
        <v>0</v>
      </c>
      <c r="O66" s="22">
        <f t="shared" ref="O66:O67" si="42">F66*H66</f>
        <v>0</v>
      </c>
      <c r="P66" s="12"/>
    </row>
    <row r="67" spans="1:16" ht="43.2" x14ac:dyDescent="0.3">
      <c r="A67" s="35"/>
      <c r="B67" s="36">
        <v>0</v>
      </c>
      <c r="C67" s="36">
        <v>0</v>
      </c>
      <c r="D67" s="36">
        <v>0</v>
      </c>
      <c r="E67" s="36">
        <v>0</v>
      </c>
      <c r="F67" s="36">
        <v>1</v>
      </c>
      <c r="G67" s="36" t="s">
        <v>132</v>
      </c>
      <c r="H67" s="37">
        <v>4</v>
      </c>
      <c r="I67" s="36" t="s">
        <v>136</v>
      </c>
      <c r="J67" s="36" t="s">
        <v>133</v>
      </c>
      <c r="K67" s="21">
        <f t="shared" si="38"/>
        <v>0</v>
      </c>
      <c r="L67" s="21">
        <f t="shared" si="39"/>
        <v>0</v>
      </c>
      <c r="M67" s="21">
        <f t="shared" si="40"/>
        <v>0</v>
      </c>
      <c r="N67" s="21">
        <f t="shared" si="41"/>
        <v>0</v>
      </c>
      <c r="O67" s="22">
        <f t="shared" si="42"/>
        <v>4</v>
      </c>
      <c r="P67" s="12"/>
    </row>
    <row r="68" spans="1:16" ht="43.2" x14ac:dyDescent="0.3">
      <c r="A68" s="35"/>
      <c r="B68" s="36">
        <v>1</v>
      </c>
      <c r="C68" s="36">
        <v>0</v>
      </c>
      <c r="D68" s="36">
        <v>1</v>
      </c>
      <c r="E68" s="36">
        <v>0</v>
      </c>
      <c r="F68" s="36">
        <v>1</v>
      </c>
      <c r="G68" s="36" t="s">
        <v>134</v>
      </c>
      <c r="H68" s="37">
        <v>1.5</v>
      </c>
      <c r="I68" s="36" t="s">
        <v>135</v>
      </c>
      <c r="J68" s="38" t="s">
        <v>137</v>
      </c>
      <c r="K68" s="21">
        <f>H68*B68/3</f>
        <v>0.5</v>
      </c>
      <c r="L68" s="21">
        <f t="shared" si="39"/>
        <v>0</v>
      </c>
      <c r="M68" s="21">
        <f>D68*H68/3</f>
        <v>0.5</v>
      </c>
      <c r="N68" s="21">
        <f t="shared" si="41"/>
        <v>0</v>
      </c>
      <c r="O68" s="22">
        <f>F68*H68/3</f>
        <v>0.5</v>
      </c>
      <c r="P68" s="12"/>
    </row>
    <row r="69" spans="1:16" ht="43.2" x14ac:dyDescent="0.3">
      <c r="A69" s="35"/>
      <c r="B69" s="36">
        <v>0</v>
      </c>
      <c r="C69" s="36">
        <v>0</v>
      </c>
      <c r="D69" s="36">
        <v>0</v>
      </c>
      <c r="E69" s="36">
        <v>1</v>
      </c>
      <c r="F69" s="36">
        <v>0</v>
      </c>
      <c r="G69" s="36" t="s">
        <v>138</v>
      </c>
      <c r="H69" s="37">
        <v>5</v>
      </c>
      <c r="I69" s="36" t="s">
        <v>139</v>
      </c>
      <c r="J69" s="38" t="s">
        <v>140</v>
      </c>
      <c r="K69" s="21">
        <f t="shared" ref="K69:K77" si="43">H69*B69</f>
        <v>0</v>
      </c>
      <c r="L69" s="21">
        <f t="shared" ref="L69:L77" si="44">C69*H69</f>
        <v>0</v>
      </c>
      <c r="M69" s="21">
        <f t="shared" ref="M69:M77" si="45">D69*H69</f>
        <v>0</v>
      </c>
      <c r="N69" s="21">
        <f t="shared" ref="N69:N77" si="46">E69*H69</f>
        <v>5</v>
      </c>
      <c r="O69" s="22">
        <f t="shared" ref="O69:O77" si="47">F69*H69</f>
        <v>0</v>
      </c>
      <c r="P69" s="12"/>
    </row>
    <row r="70" spans="1:16" ht="43.2" x14ac:dyDescent="0.3">
      <c r="A70" s="35"/>
      <c r="B70" s="36">
        <v>0</v>
      </c>
      <c r="C70" s="36">
        <v>0</v>
      </c>
      <c r="D70" s="36">
        <v>0</v>
      </c>
      <c r="E70" s="36">
        <v>0</v>
      </c>
      <c r="F70" s="36">
        <v>1</v>
      </c>
      <c r="G70" s="36" t="s">
        <v>141</v>
      </c>
      <c r="H70" s="37">
        <v>3</v>
      </c>
      <c r="I70" s="36" t="s">
        <v>142</v>
      </c>
      <c r="J70" s="38" t="s">
        <v>143</v>
      </c>
      <c r="K70" s="21">
        <f t="shared" ref="K70:K76" si="48">H70*B70</f>
        <v>0</v>
      </c>
      <c r="L70" s="21">
        <f t="shared" ref="L70:L76" si="49">C70*H70</f>
        <v>0</v>
      </c>
      <c r="M70" s="21">
        <f t="shared" ref="M70:M76" si="50">D70*H70</f>
        <v>0</v>
      </c>
      <c r="N70" s="21">
        <f t="shared" ref="N70:N76" si="51">E70*H70</f>
        <v>0</v>
      </c>
      <c r="O70" s="22">
        <f t="shared" ref="O70:O76" si="52">F70*H70</f>
        <v>3</v>
      </c>
      <c r="P70" s="12"/>
    </row>
    <row r="71" spans="1:16" x14ac:dyDescent="0.3">
      <c r="A71" s="35"/>
      <c r="B71" s="36">
        <v>1</v>
      </c>
      <c r="C71" s="36">
        <v>0</v>
      </c>
      <c r="D71" s="36">
        <v>0</v>
      </c>
      <c r="E71" s="36">
        <v>0</v>
      </c>
      <c r="F71" s="36">
        <v>0</v>
      </c>
      <c r="G71" s="36" t="s">
        <v>144</v>
      </c>
      <c r="H71" s="37">
        <v>2</v>
      </c>
      <c r="I71" s="36" t="s">
        <v>144</v>
      </c>
      <c r="J71" s="38" t="s">
        <v>144</v>
      </c>
      <c r="K71" s="21">
        <f t="shared" si="48"/>
        <v>2</v>
      </c>
      <c r="L71" s="21">
        <f t="shared" si="49"/>
        <v>0</v>
      </c>
      <c r="M71" s="21">
        <f t="shared" si="50"/>
        <v>0</v>
      </c>
      <c r="N71" s="21">
        <f t="shared" si="51"/>
        <v>0</v>
      </c>
      <c r="O71" s="22">
        <f t="shared" si="52"/>
        <v>0</v>
      </c>
      <c r="P71" s="12"/>
    </row>
    <row r="72" spans="1:16" ht="43.2" x14ac:dyDescent="0.3">
      <c r="A72" s="35"/>
      <c r="B72" s="36">
        <v>0</v>
      </c>
      <c r="C72" s="36">
        <v>0</v>
      </c>
      <c r="D72" s="36">
        <v>0</v>
      </c>
      <c r="E72" s="36">
        <v>1</v>
      </c>
      <c r="F72" s="36">
        <v>0</v>
      </c>
      <c r="G72" s="36" t="s">
        <v>145</v>
      </c>
      <c r="H72" s="37">
        <v>3</v>
      </c>
      <c r="I72" s="36" t="s">
        <v>146</v>
      </c>
      <c r="J72" s="38" t="s">
        <v>147</v>
      </c>
      <c r="K72" s="21">
        <f t="shared" si="48"/>
        <v>0</v>
      </c>
      <c r="L72" s="21">
        <f t="shared" si="49"/>
        <v>0</v>
      </c>
      <c r="M72" s="21">
        <f t="shared" si="50"/>
        <v>0</v>
      </c>
      <c r="N72" s="21">
        <f t="shared" si="51"/>
        <v>3</v>
      </c>
      <c r="O72" s="22">
        <f t="shared" si="52"/>
        <v>0</v>
      </c>
      <c r="P72" s="12"/>
    </row>
    <row r="73" spans="1:16" ht="28.8" x14ac:dyDescent="0.3">
      <c r="A73" s="35"/>
      <c r="B73" s="36">
        <v>0</v>
      </c>
      <c r="C73" s="36">
        <v>0</v>
      </c>
      <c r="D73" s="36">
        <v>0</v>
      </c>
      <c r="E73" s="36">
        <v>1</v>
      </c>
      <c r="F73" s="36">
        <v>0</v>
      </c>
      <c r="G73" s="36" t="s">
        <v>148</v>
      </c>
      <c r="H73" s="37">
        <v>1</v>
      </c>
      <c r="I73" s="36" t="s">
        <v>149</v>
      </c>
      <c r="J73" s="38" t="s">
        <v>150</v>
      </c>
      <c r="K73" s="21">
        <f t="shared" si="48"/>
        <v>0</v>
      </c>
      <c r="L73" s="21">
        <f t="shared" si="49"/>
        <v>0</v>
      </c>
      <c r="M73" s="21">
        <f t="shared" si="50"/>
        <v>0</v>
      </c>
      <c r="N73" s="21">
        <f t="shared" si="51"/>
        <v>1</v>
      </c>
      <c r="O73" s="22">
        <f t="shared" si="52"/>
        <v>0</v>
      </c>
      <c r="P73" s="12"/>
    </row>
    <row r="74" spans="1:16" ht="28.8" x14ac:dyDescent="0.3">
      <c r="A74" s="35"/>
      <c r="B74" s="36">
        <v>1</v>
      </c>
      <c r="C74" s="36">
        <v>0</v>
      </c>
      <c r="D74" s="36">
        <v>0</v>
      </c>
      <c r="E74" s="36">
        <v>0</v>
      </c>
      <c r="F74" s="36">
        <v>0</v>
      </c>
      <c r="G74" s="68" t="s">
        <v>151</v>
      </c>
      <c r="H74" s="37">
        <v>2</v>
      </c>
      <c r="I74" s="36" t="s">
        <v>229</v>
      </c>
      <c r="J74" s="38" t="s">
        <v>216</v>
      </c>
      <c r="K74" s="21">
        <f t="shared" si="48"/>
        <v>2</v>
      </c>
      <c r="L74" s="21">
        <f t="shared" si="49"/>
        <v>0</v>
      </c>
      <c r="M74" s="21">
        <f t="shared" si="50"/>
        <v>0</v>
      </c>
      <c r="N74" s="21">
        <f t="shared" si="51"/>
        <v>0</v>
      </c>
      <c r="O74" s="22">
        <f t="shared" si="52"/>
        <v>0</v>
      </c>
      <c r="P74" s="12"/>
    </row>
    <row r="75" spans="1:16" s="56" customFormat="1" ht="43.2" x14ac:dyDescent="0.3">
      <c r="A75" s="67"/>
      <c r="B75" s="68">
        <v>1</v>
      </c>
      <c r="C75" s="68">
        <v>0</v>
      </c>
      <c r="D75" s="68">
        <v>0</v>
      </c>
      <c r="E75" s="68">
        <v>0</v>
      </c>
      <c r="F75" s="68">
        <v>0</v>
      </c>
      <c r="G75" s="68" t="s">
        <v>230</v>
      </c>
      <c r="H75" s="69">
        <v>2</v>
      </c>
      <c r="I75" s="68" t="s">
        <v>232</v>
      </c>
      <c r="J75" s="70" t="s">
        <v>233</v>
      </c>
      <c r="K75" s="58">
        <f t="shared" si="48"/>
        <v>2</v>
      </c>
      <c r="L75" s="58">
        <f t="shared" si="49"/>
        <v>0</v>
      </c>
      <c r="M75" s="58">
        <f t="shared" si="50"/>
        <v>0</v>
      </c>
      <c r="N75" s="58">
        <f t="shared" si="51"/>
        <v>0</v>
      </c>
      <c r="O75" s="59">
        <f t="shared" si="52"/>
        <v>0</v>
      </c>
      <c r="P75" s="57"/>
    </row>
    <row r="76" spans="1:16" s="56" customFormat="1" ht="43.2" x14ac:dyDescent="0.3">
      <c r="A76" s="67"/>
      <c r="B76" s="68">
        <v>1</v>
      </c>
      <c r="C76" s="68">
        <v>0</v>
      </c>
      <c r="D76" s="68">
        <v>1</v>
      </c>
      <c r="E76" s="68">
        <v>0</v>
      </c>
      <c r="F76" s="68">
        <v>0</v>
      </c>
      <c r="G76" s="68" t="s">
        <v>234</v>
      </c>
      <c r="H76" s="69">
        <v>2</v>
      </c>
      <c r="I76" s="68" t="s">
        <v>232</v>
      </c>
      <c r="J76" s="70" t="s">
        <v>233</v>
      </c>
      <c r="K76" s="58">
        <f>H76*B76*0.5</f>
        <v>1</v>
      </c>
      <c r="L76" s="58">
        <f t="shared" si="49"/>
        <v>0</v>
      </c>
      <c r="M76" s="58">
        <f>D76*H76*0.5</f>
        <v>1</v>
      </c>
      <c r="N76" s="58">
        <f t="shared" si="51"/>
        <v>0</v>
      </c>
      <c r="O76" s="59">
        <f t="shared" si="52"/>
        <v>0</v>
      </c>
      <c r="P76" s="57"/>
    </row>
    <row r="77" spans="1:16" ht="86.4" x14ac:dyDescent="0.3">
      <c r="A77" s="35"/>
      <c r="B77" s="36">
        <v>0</v>
      </c>
      <c r="C77" s="36">
        <v>0</v>
      </c>
      <c r="D77" s="36">
        <v>0</v>
      </c>
      <c r="E77" s="36">
        <v>0</v>
      </c>
      <c r="F77" s="36">
        <v>1</v>
      </c>
      <c r="G77" s="36" t="s">
        <v>231</v>
      </c>
      <c r="H77" s="37">
        <v>2</v>
      </c>
      <c r="I77" s="36" t="s">
        <v>232</v>
      </c>
      <c r="J77" s="38" t="s">
        <v>233</v>
      </c>
      <c r="K77" s="21">
        <f t="shared" si="43"/>
        <v>0</v>
      </c>
      <c r="L77" s="21">
        <f t="shared" si="44"/>
        <v>0</v>
      </c>
      <c r="M77" s="21">
        <f t="shared" si="45"/>
        <v>0</v>
      </c>
      <c r="N77" s="21">
        <f t="shared" si="46"/>
        <v>0</v>
      </c>
      <c r="O77" s="22">
        <f t="shared" si="47"/>
        <v>2</v>
      </c>
      <c r="P77" s="12"/>
    </row>
    <row r="78" spans="1:16" x14ac:dyDescent="0.3">
      <c r="A78" s="1"/>
      <c r="B78" s="2"/>
      <c r="C78" s="2"/>
      <c r="D78" s="2"/>
      <c r="E78" s="2"/>
      <c r="F78" s="2"/>
      <c r="G78" s="30"/>
      <c r="H78" s="2"/>
      <c r="I78" s="2"/>
      <c r="J78" s="25" t="s">
        <v>11</v>
      </c>
      <c r="K78" s="2">
        <f>SUM(K53:K77)</f>
        <v>17.5</v>
      </c>
      <c r="L78" s="2">
        <f>SUM(L53:L77)</f>
        <v>20.5</v>
      </c>
      <c r="M78" s="2">
        <f>SUM(M53:M77)</f>
        <v>16.5</v>
      </c>
      <c r="N78" s="2">
        <f>SUM(N53:N77)</f>
        <v>16.5</v>
      </c>
      <c r="O78" s="12">
        <f>SUM(O53:O77)</f>
        <v>17</v>
      </c>
      <c r="P78" s="12"/>
    </row>
    <row r="79" spans="1:16" x14ac:dyDescent="0.3">
      <c r="A79" s="1"/>
      <c r="B79" s="2"/>
      <c r="C79" s="2"/>
      <c r="D79" s="2"/>
      <c r="E79" s="2"/>
      <c r="F79" s="2"/>
      <c r="G79" s="2"/>
      <c r="H79" s="2"/>
      <c r="I79" s="2"/>
      <c r="J79" s="2" t="s">
        <v>21</v>
      </c>
      <c r="K79" s="2"/>
      <c r="L79" s="2"/>
      <c r="M79" s="2"/>
      <c r="N79" s="2"/>
      <c r="O79" s="12"/>
      <c r="P79" s="12">
        <f>SUM(K78:O78)</f>
        <v>88</v>
      </c>
    </row>
    <row r="80" spans="1:16" x14ac:dyDescent="0.3">
      <c r="A80" s="1" t="s">
        <v>20</v>
      </c>
      <c r="B80" s="2" t="str">
        <f>B15</f>
        <v>A.I</v>
      </c>
      <c r="C80" s="2" t="str">
        <f t="shared" ref="C80:F80" si="53">C15</f>
        <v>Alec</v>
      </c>
      <c r="D80" s="2" t="str">
        <f t="shared" si="53"/>
        <v>CV</v>
      </c>
      <c r="E80" s="2" t="str">
        <f t="shared" si="53"/>
        <v>Shadi</v>
      </c>
      <c r="F80" s="2" t="str">
        <f t="shared" si="53"/>
        <v>Tomi</v>
      </c>
      <c r="G80" s="2"/>
      <c r="H80" s="2"/>
      <c r="I80" s="2"/>
      <c r="J80" s="2"/>
      <c r="K80" s="26" t="str">
        <f>K15</f>
        <v>A.I</v>
      </c>
      <c r="L80" s="26" t="str">
        <f t="shared" ref="L80:O80" si="54">L15</f>
        <v>Alec</v>
      </c>
      <c r="M80" s="26" t="str">
        <f t="shared" si="54"/>
        <v>CV</v>
      </c>
      <c r="N80" s="26" t="str">
        <f t="shared" si="54"/>
        <v>Shadi</v>
      </c>
      <c r="O80" s="26" t="str">
        <f t="shared" si="54"/>
        <v>Tomi</v>
      </c>
      <c r="P80" s="12"/>
    </row>
    <row r="81" spans="1:16" ht="43.2" x14ac:dyDescent="0.3">
      <c r="A81" s="63"/>
      <c r="B81" s="64"/>
      <c r="C81" s="64"/>
      <c r="D81" s="64"/>
      <c r="E81" s="64"/>
      <c r="F81" s="64"/>
      <c r="G81" s="64" t="s">
        <v>152</v>
      </c>
      <c r="H81" s="65"/>
      <c r="I81" s="64" t="s">
        <v>153</v>
      </c>
      <c r="J81" s="66" t="s">
        <v>154</v>
      </c>
      <c r="K81" s="27">
        <f t="shared" ref="K81" si="55">B81*$H81</f>
        <v>0</v>
      </c>
      <c r="L81" s="28">
        <f t="shared" ref="L81" si="56">C81*$H81</f>
        <v>0</v>
      </c>
      <c r="M81" s="28">
        <f t="shared" ref="M81" si="57">D81*$H81</f>
        <v>0</v>
      </c>
      <c r="N81" s="28">
        <f t="shared" ref="N81" si="58">E81*$H81</f>
        <v>0</v>
      </c>
      <c r="O81" s="29">
        <f t="shared" ref="O81" si="59">F81*$H81</f>
        <v>0</v>
      </c>
      <c r="P81" s="12"/>
    </row>
    <row r="82" spans="1:16" ht="43.2" x14ac:dyDescent="0.3">
      <c r="A82" s="67"/>
      <c r="B82" s="68"/>
      <c r="C82" s="68"/>
      <c r="D82" s="68"/>
      <c r="E82" s="68"/>
      <c r="F82" s="68"/>
      <c r="G82" s="68" t="s">
        <v>155</v>
      </c>
      <c r="H82" s="69"/>
      <c r="I82" s="68" t="s">
        <v>156</v>
      </c>
      <c r="J82" s="70" t="s">
        <v>157</v>
      </c>
      <c r="K82" s="60">
        <f t="shared" ref="K82:K111" si="60">B82*$H82</f>
        <v>0</v>
      </c>
      <c r="L82" s="61">
        <f t="shared" ref="L82:L111" si="61">C82*$H82</f>
        <v>0</v>
      </c>
      <c r="M82" s="61">
        <f t="shared" ref="M82:M111" si="62">D82*$H82</f>
        <v>0</v>
      </c>
      <c r="N82" s="61">
        <f t="shared" ref="N82:N111" si="63">E82*$H82</f>
        <v>0</v>
      </c>
      <c r="O82" s="62">
        <f t="shared" ref="O82:O111" si="64">F82*$H82</f>
        <v>0</v>
      </c>
      <c r="P82" s="12"/>
    </row>
    <row r="83" spans="1:16" ht="57.6" x14ac:dyDescent="0.3">
      <c r="A83" s="67"/>
      <c r="B83" s="68"/>
      <c r="C83" s="68"/>
      <c r="D83" s="68"/>
      <c r="E83" s="68"/>
      <c r="F83" s="68"/>
      <c r="G83" s="68" t="s">
        <v>89</v>
      </c>
      <c r="H83" s="69"/>
      <c r="I83" s="68" t="s">
        <v>78</v>
      </c>
      <c r="J83" s="70" t="s">
        <v>63</v>
      </c>
      <c r="K83" s="60">
        <f t="shared" si="60"/>
        <v>0</v>
      </c>
      <c r="L83" s="61">
        <f t="shared" si="61"/>
        <v>0</v>
      </c>
      <c r="M83" s="61">
        <f t="shared" si="62"/>
        <v>0</v>
      </c>
      <c r="N83" s="61">
        <f t="shared" si="63"/>
        <v>0</v>
      </c>
      <c r="O83" s="62">
        <f t="shared" si="64"/>
        <v>0</v>
      </c>
      <c r="P83" s="12"/>
    </row>
    <row r="84" spans="1:16" ht="72" x14ac:dyDescent="0.3">
      <c r="A84" s="67"/>
      <c r="B84" s="68"/>
      <c r="C84" s="68"/>
      <c r="D84" s="68"/>
      <c r="E84" s="68"/>
      <c r="F84" s="68"/>
      <c r="G84" s="68" t="s">
        <v>158</v>
      </c>
      <c r="H84" s="69"/>
      <c r="I84" s="68" t="s">
        <v>159</v>
      </c>
      <c r="J84" s="70" t="s">
        <v>160</v>
      </c>
      <c r="K84" s="60">
        <f t="shared" si="60"/>
        <v>0</v>
      </c>
      <c r="L84" s="61">
        <f t="shared" si="61"/>
        <v>0</v>
      </c>
      <c r="M84" s="61">
        <f t="shared" si="62"/>
        <v>0</v>
      </c>
      <c r="N84" s="61">
        <f t="shared" si="63"/>
        <v>0</v>
      </c>
      <c r="O84" s="62">
        <f t="shared" si="64"/>
        <v>0</v>
      </c>
      <c r="P84" s="12"/>
    </row>
    <row r="85" spans="1:16" ht="43.2" x14ac:dyDescent="0.3">
      <c r="A85" s="67"/>
      <c r="B85" s="68"/>
      <c r="C85" s="68"/>
      <c r="D85" s="68"/>
      <c r="E85" s="68"/>
      <c r="F85" s="68"/>
      <c r="G85" s="68" t="s">
        <v>161</v>
      </c>
      <c r="H85" s="69"/>
      <c r="I85" s="68" t="s">
        <v>162</v>
      </c>
      <c r="J85" s="70" t="s">
        <v>163</v>
      </c>
      <c r="K85" s="60">
        <f t="shared" si="60"/>
        <v>0</v>
      </c>
      <c r="L85" s="61">
        <f t="shared" si="61"/>
        <v>0</v>
      </c>
      <c r="M85" s="61">
        <f t="shared" si="62"/>
        <v>0</v>
      </c>
      <c r="N85" s="61">
        <f t="shared" si="63"/>
        <v>0</v>
      </c>
      <c r="O85" s="62">
        <f t="shared" si="64"/>
        <v>0</v>
      </c>
      <c r="P85" s="12"/>
    </row>
    <row r="86" spans="1:16" ht="28.8" x14ac:dyDescent="0.3">
      <c r="A86" s="67"/>
      <c r="B86" s="68"/>
      <c r="C86" s="68"/>
      <c r="D86" s="68"/>
      <c r="E86" s="68"/>
      <c r="F86" s="68"/>
      <c r="G86" s="68" t="s">
        <v>164</v>
      </c>
      <c r="H86" s="69"/>
      <c r="I86" s="68" t="s">
        <v>165</v>
      </c>
      <c r="J86" s="70" t="s">
        <v>166</v>
      </c>
      <c r="K86" s="60">
        <f t="shared" si="60"/>
        <v>0</v>
      </c>
      <c r="L86" s="61">
        <f t="shared" si="61"/>
        <v>0</v>
      </c>
      <c r="M86" s="61">
        <f t="shared" si="62"/>
        <v>0</v>
      </c>
      <c r="N86" s="61">
        <f t="shared" si="63"/>
        <v>0</v>
      </c>
      <c r="O86" s="62">
        <f t="shared" si="64"/>
        <v>0</v>
      </c>
      <c r="P86" s="12"/>
    </row>
    <row r="87" spans="1:16" ht="43.2" x14ac:dyDescent="0.3">
      <c r="A87" s="67"/>
      <c r="B87" s="68"/>
      <c r="C87" s="68"/>
      <c r="D87" s="68"/>
      <c r="E87" s="68"/>
      <c r="F87" s="68"/>
      <c r="G87" s="68" t="s">
        <v>167</v>
      </c>
      <c r="H87" s="69"/>
      <c r="I87" s="68" t="s">
        <v>168</v>
      </c>
      <c r="J87" s="70" t="s">
        <v>169</v>
      </c>
      <c r="K87" s="60">
        <f t="shared" si="60"/>
        <v>0</v>
      </c>
      <c r="L87" s="61">
        <f t="shared" si="61"/>
        <v>0</v>
      </c>
      <c r="M87" s="61">
        <f t="shared" si="62"/>
        <v>0</v>
      </c>
      <c r="N87" s="61">
        <f t="shared" si="63"/>
        <v>0</v>
      </c>
      <c r="O87" s="62">
        <f t="shared" si="64"/>
        <v>0</v>
      </c>
      <c r="P87" s="12"/>
    </row>
    <row r="88" spans="1:16" ht="43.2" x14ac:dyDescent="0.3">
      <c r="A88" s="67"/>
      <c r="B88" s="68"/>
      <c r="C88" s="68"/>
      <c r="D88" s="68"/>
      <c r="E88" s="68"/>
      <c r="F88" s="68"/>
      <c r="G88" s="68" t="s">
        <v>170</v>
      </c>
      <c r="H88" s="69"/>
      <c r="I88" s="68" t="s">
        <v>171</v>
      </c>
      <c r="J88" s="70" t="s">
        <v>172</v>
      </c>
      <c r="K88" s="60">
        <f t="shared" si="60"/>
        <v>0</v>
      </c>
      <c r="L88" s="61">
        <f t="shared" si="61"/>
        <v>0</v>
      </c>
      <c r="M88" s="61">
        <f t="shared" si="62"/>
        <v>0</v>
      </c>
      <c r="N88" s="61">
        <f t="shared" si="63"/>
        <v>0</v>
      </c>
      <c r="O88" s="62">
        <f t="shared" si="64"/>
        <v>0</v>
      </c>
      <c r="P88" s="12"/>
    </row>
    <row r="89" spans="1:16" ht="57.6" x14ac:dyDescent="0.3">
      <c r="A89" s="67"/>
      <c r="B89" s="68"/>
      <c r="C89" s="68"/>
      <c r="D89" s="68"/>
      <c r="E89" s="68"/>
      <c r="F89" s="68"/>
      <c r="G89" s="68" t="s">
        <v>89</v>
      </c>
      <c r="H89" s="69"/>
      <c r="I89" s="68" t="s">
        <v>78</v>
      </c>
      <c r="J89" s="70" t="s">
        <v>63</v>
      </c>
      <c r="K89" s="60">
        <f t="shared" si="60"/>
        <v>0</v>
      </c>
      <c r="L89" s="61">
        <f t="shared" si="61"/>
        <v>0</v>
      </c>
      <c r="M89" s="61">
        <f t="shared" si="62"/>
        <v>0</v>
      </c>
      <c r="N89" s="61">
        <f t="shared" si="63"/>
        <v>0</v>
      </c>
      <c r="O89" s="62">
        <f t="shared" si="64"/>
        <v>0</v>
      </c>
      <c r="P89" s="12"/>
    </row>
    <row r="90" spans="1:16" ht="43.2" x14ac:dyDescent="0.3">
      <c r="A90" s="67"/>
      <c r="B90" s="68"/>
      <c r="C90" s="68"/>
      <c r="D90" s="68"/>
      <c r="E90" s="68"/>
      <c r="F90" s="68"/>
      <c r="G90" s="68" t="s">
        <v>173</v>
      </c>
      <c r="H90" s="69"/>
      <c r="I90" s="68" t="s">
        <v>174</v>
      </c>
      <c r="J90" s="70" t="s">
        <v>175</v>
      </c>
      <c r="K90" s="60">
        <f t="shared" si="60"/>
        <v>0</v>
      </c>
      <c r="L90" s="61">
        <f t="shared" si="61"/>
        <v>0</v>
      </c>
      <c r="M90" s="61">
        <f t="shared" si="62"/>
        <v>0</v>
      </c>
      <c r="N90" s="61">
        <f t="shared" si="63"/>
        <v>0</v>
      </c>
      <c r="O90" s="62">
        <f t="shared" si="64"/>
        <v>0</v>
      </c>
      <c r="P90" s="12"/>
    </row>
    <row r="91" spans="1:16" ht="43.2" x14ac:dyDescent="0.3">
      <c r="A91" s="67"/>
      <c r="B91" s="68"/>
      <c r="C91" s="68"/>
      <c r="D91" s="68"/>
      <c r="E91" s="68"/>
      <c r="F91" s="68"/>
      <c r="G91" s="68" t="s">
        <v>176</v>
      </c>
      <c r="H91" s="69"/>
      <c r="I91" s="68" t="s">
        <v>177</v>
      </c>
      <c r="J91" s="70" t="s">
        <v>178</v>
      </c>
      <c r="K91" s="60">
        <f t="shared" si="60"/>
        <v>0</v>
      </c>
      <c r="L91" s="61">
        <f t="shared" si="61"/>
        <v>0</v>
      </c>
      <c r="M91" s="61">
        <f t="shared" si="62"/>
        <v>0</v>
      </c>
      <c r="N91" s="61">
        <f t="shared" si="63"/>
        <v>0</v>
      </c>
      <c r="O91" s="62">
        <f t="shared" si="64"/>
        <v>0</v>
      </c>
      <c r="P91" s="12"/>
    </row>
    <row r="92" spans="1:16" ht="43.2" x14ac:dyDescent="0.3">
      <c r="A92" s="67"/>
      <c r="B92" s="68"/>
      <c r="C92" s="68"/>
      <c r="D92" s="68"/>
      <c r="E92" s="68"/>
      <c r="F92" s="68"/>
      <c r="G92" s="68" t="s">
        <v>179</v>
      </c>
      <c r="H92" s="69"/>
      <c r="I92" s="68" t="s">
        <v>180</v>
      </c>
      <c r="J92" s="70" t="s">
        <v>181</v>
      </c>
      <c r="K92" s="60">
        <f t="shared" si="60"/>
        <v>0</v>
      </c>
      <c r="L92" s="61">
        <f t="shared" si="61"/>
        <v>0</v>
      </c>
      <c r="M92" s="61">
        <f t="shared" si="62"/>
        <v>0</v>
      </c>
      <c r="N92" s="61">
        <f t="shared" si="63"/>
        <v>0</v>
      </c>
      <c r="O92" s="62">
        <f t="shared" si="64"/>
        <v>0</v>
      </c>
      <c r="P92" s="12"/>
    </row>
    <row r="93" spans="1:16" ht="43.2" x14ac:dyDescent="0.3">
      <c r="A93" s="67"/>
      <c r="B93" s="68"/>
      <c r="C93" s="68"/>
      <c r="D93" s="68"/>
      <c r="E93" s="68"/>
      <c r="F93" s="68"/>
      <c r="G93" s="68" t="s">
        <v>182</v>
      </c>
      <c r="H93" s="69"/>
      <c r="I93" s="68" t="s">
        <v>183</v>
      </c>
      <c r="J93" s="70" t="s">
        <v>184</v>
      </c>
      <c r="K93" s="60">
        <f t="shared" si="60"/>
        <v>0</v>
      </c>
      <c r="L93" s="61">
        <f t="shared" si="61"/>
        <v>0</v>
      </c>
      <c r="M93" s="61">
        <f t="shared" si="62"/>
        <v>0</v>
      </c>
      <c r="N93" s="61">
        <f t="shared" si="63"/>
        <v>0</v>
      </c>
      <c r="O93" s="62">
        <f t="shared" si="64"/>
        <v>0</v>
      </c>
      <c r="P93" s="12"/>
    </row>
    <row r="94" spans="1:16" ht="28.8" x14ac:dyDescent="0.3">
      <c r="A94" s="67"/>
      <c r="B94" s="68"/>
      <c r="C94" s="68"/>
      <c r="D94" s="68"/>
      <c r="E94" s="68"/>
      <c r="F94" s="68"/>
      <c r="G94" s="68" t="s">
        <v>185</v>
      </c>
      <c r="H94" s="69"/>
      <c r="I94" s="68" t="s">
        <v>186</v>
      </c>
      <c r="J94" s="70" t="s">
        <v>187</v>
      </c>
      <c r="K94" s="60">
        <f t="shared" si="60"/>
        <v>0</v>
      </c>
      <c r="L94" s="61">
        <f t="shared" si="61"/>
        <v>0</v>
      </c>
      <c r="M94" s="61">
        <f t="shared" si="62"/>
        <v>0</v>
      </c>
      <c r="N94" s="61">
        <f t="shared" si="63"/>
        <v>0</v>
      </c>
      <c r="O94" s="62">
        <f t="shared" si="64"/>
        <v>0</v>
      </c>
      <c r="P94" s="12"/>
    </row>
    <row r="95" spans="1:16" ht="28.8" x14ac:dyDescent="0.3">
      <c r="A95" s="67"/>
      <c r="B95" s="68"/>
      <c r="C95" s="68"/>
      <c r="D95" s="68"/>
      <c r="E95" s="68"/>
      <c r="F95" s="68"/>
      <c r="G95" s="68" t="s">
        <v>188</v>
      </c>
      <c r="H95" s="69"/>
      <c r="I95" s="68" t="s">
        <v>189</v>
      </c>
      <c r="J95" s="70" t="s">
        <v>190</v>
      </c>
      <c r="K95" s="60">
        <f t="shared" si="60"/>
        <v>0</v>
      </c>
      <c r="L95" s="61">
        <f t="shared" si="61"/>
        <v>0</v>
      </c>
      <c r="M95" s="61">
        <f t="shared" si="62"/>
        <v>0</v>
      </c>
      <c r="N95" s="61">
        <f t="shared" si="63"/>
        <v>0</v>
      </c>
      <c r="O95" s="62">
        <f t="shared" si="64"/>
        <v>0</v>
      </c>
      <c r="P95" s="12"/>
    </row>
    <row r="96" spans="1:16" ht="57.6" x14ac:dyDescent="0.3">
      <c r="A96" s="67"/>
      <c r="B96" s="68"/>
      <c r="C96" s="68"/>
      <c r="D96" s="68"/>
      <c r="E96" s="68"/>
      <c r="F96" s="68"/>
      <c r="G96" s="68" t="s">
        <v>89</v>
      </c>
      <c r="H96" s="69"/>
      <c r="I96" s="68" t="s">
        <v>78</v>
      </c>
      <c r="J96" s="70" t="s">
        <v>63</v>
      </c>
      <c r="K96" s="60">
        <f t="shared" si="60"/>
        <v>0</v>
      </c>
      <c r="L96" s="61">
        <f t="shared" si="61"/>
        <v>0</v>
      </c>
      <c r="M96" s="61">
        <f t="shared" si="62"/>
        <v>0</v>
      </c>
      <c r="N96" s="61">
        <f t="shared" si="63"/>
        <v>0</v>
      </c>
      <c r="O96" s="62">
        <f t="shared" si="64"/>
        <v>0</v>
      </c>
      <c r="P96" s="12"/>
    </row>
    <row r="97" spans="1:16" ht="28.8" x14ac:dyDescent="0.3">
      <c r="A97" s="67"/>
      <c r="B97" s="68"/>
      <c r="C97" s="68"/>
      <c r="D97" s="68"/>
      <c r="E97" s="68"/>
      <c r="F97" s="68"/>
      <c r="G97" s="68" t="s">
        <v>191</v>
      </c>
      <c r="H97" s="69"/>
      <c r="I97" s="68" t="s">
        <v>192</v>
      </c>
      <c r="J97" s="70" t="s">
        <v>193</v>
      </c>
      <c r="K97" s="60">
        <f t="shared" si="60"/>
        <v>0</v>
      </c>
      <c r="L97" s="61">
        <f t="shared" si="61"/>
        <v>0</v>
      </c>
      <c r="M97" s="61">
        <f t="shared" si="62"/>
        <v>0</v>
      </c>
      <c r="N97" s="61">
        <f t="shared" si="63"/>
        <v>0</v>
      </c>
      <c r="O97" s="62">
        <f t="shared" si="64"/>
        <v>0</v>
      </c>
      <c r="P97" s="12"/>
    </row>
    <row r="98" spans="1:16" ht="28.8" x14ac:dyDescent="0.3">
      <c r="A98" s="67"/>
      <c r="B98" s="68"/>
      <c r="C98" s="68"/>
      <c r="D98" s="68"/>
      <c r="E98" s="68"/>
      <c r="F98" s="68"/>
      <c r="G98" s="68" t="s">
        <v>194</v>
      </c>
      <c r="H98" s="69"/>
      <c r="I98" s="68" t="s">
        <v>195</v>
      </c>
      <c r="J98" s="70" t="s">
        <v>196</v>
      </c>
      <c r="K98" s="60">
        <f t="shared" si="60"/>
        <v>0</v>
      </c>
      <c r="L98" s="61">
        <f t="shared" si="61"/>
        <v>0</v>
      </c>
      <c r="M98" s="61">
        <f t="shared" si="62"/>
        <v>0</v>
      </c>
      <c r="N98" s="61">
        <f t="shared" si="63"/>
        <v>0</v>
      </c>
      <c r="O98" s="62">
        <f t="shared" si="64"/>
        <v>0</v>
      </c>
      <c r="P98" s="12"/>
    </row>
    <row r="99" spans="1:16" ht="28.8" x14ac:dyDescent="0.3">
      <c r="A99" s="67"/>
      <c r="B99" s="68"/>
      <c r="C99" s="68"/>
      <c r="D99" s="68"/>
      <c r="E99" s="68"/>
      <c r="F99" s="68"/>
      <c r="G99" s="68" t="s">
        <v>197</v>
      </c>
      <c r="H99" s="69"/>
      <c r="I99" s="68" t="s">
        <v>198</v>
      </c>
      <c r="J99" s="70" t="s">
        <v>199</v>
      </c>
      <c r="K99" s="60">
        <f t="shared" si="60"/>
        <v>0</v>
      </c>
      <c r="L99" s="61">
        <f t="shared" si="61"/>
        <v>0</v>
      </c>
      <c r="M99" s="61">
        <f t="shared" si="62"/>
        <v>0</v>
      </c>
      <c r="N99" s="61">
        <f t="shared" si="63"/>
        <v>0</v>
      </c>
      <c r="O99" s="62">
        <f t="shared" si="64"/>
        <v>0</v>
      </c>
      <c r="P99" s="12"/>
    </row>
    <row r="100" spans="1:16" ht="43.2" x14ac:dyDescent="0.3">
      <c r="A100" s="67"/>
      <c r="B100" s="68"/>
      <c r="C100" s="68"/>
      <c r="D100" s="68"/>
      <c r="E100" s="68"/>
      <c r="F100" s="68"/>
      <c r="G100" s="68" t="s">
        <v>200</v>
      </c>
      <c r="H100" s="69"/>
      <c r="I100" s="68" t="s">
        <v>201</v>
      </c>
      <c r="J100" s="70" t="s">
        <v>202</v>
      </c>
      <c r="K100" s="60">
        <f t="shared" si="60"/>
        <v>0</v>
      </c>
      <c r="L100" s="61">
        <f t="shared" si="61"/>
        <v>0</v>
      </c>
      <c r="M100" s="61">
        <f t="shared" si="62"/>
        <v>0</v>
      </c>
      <c r="N100" s="61">
        <f t="shared" si="63"/>
        <v>0</v>
      </c>
      <c r="O100" s="62">
        <f t="shared" si="64"/>
        <v>0</v>
      </c>
      <c r="P100" s="12"/>
    </row>
    <row r="101" spans="1:16" ht="57.6" x14ac:dyDescent="0.3">
      <c r="A101" s="67"/>
      <c r="B101" s="68"/>
      <c r="C101" s="68"/>
      <c r="D101" s="68"/>
      <c r="E101" s="68"/>
      <c r="F101" s="68"/>
      <c r="G101" s="68" t="s">
        <v>89</v>
      </c>
      <c r="H101" s="69"/>
      <c r="I101" s="68" t="s">
        <v>78</v>
      </c>
      <c r="J101" s="70" t="s">
        <v>63</v>
      </c>
      <c r="K101" s="60">
        <f t="shared" si="60"/>
        <v>0</v>
      </c>
      <c r="L101" s="61">
        <f t="shared" si="61"/>
        <v>0</v>
      </c>
      <c r="M101" s="61">
        <f t="shared" si="62"/>
        <v>0</v>
      </c>
      <c r="N101" s="61">
        <f t="shared" si="63"/>
        <v>0</v>
      </c>
      <c r="O101" s="62">
        <f t="shared" si="64"/>
        <v>0</v>
      </c>
      <c r="P101" s="12"/>
    </row>
    <row r="102" spans="1:16" ht="28.8" x14ac:dyDescent="0.3">
      <c r="A102" s="67"/>
      <c r="B102" s="68"/>
      <c r="C102" s="68"/>
      <c r="D102" s="68"/>
      <c r="E102" s="68"/>
      <c r="F102" s="68"/>
      <c r="G102" s="68" t="s">
        <v>203</v>
      </c>
      <c r="H102" s="69"/>
      <c r="I102" s="68" t="s">
        <v>204</v>
      </c>
      <c r="J102" s="70" t="s">
        <v>205</v>
      </c>
      <c r="K102" s="60">
        <f t="shared" si="60"/>
        <v>0</v>
      </c>
      <c r="L102" s="61">
        <f t="shared" si="61"/>
        <v>0</v>
      </c>
      <c r="M102" s="61">
        <f t="shared" si="62"/>
        <v>0</v>
      </c>
      <c r="N102" s="61">
        <f t="shared" si="63"/>
        <v>0</v>
      </c>
      <c r="O102" s="62">
        <f t="shared" si="64"/>
        <v>0</v>
      </c>
      <c r="P102" s="12"/>
    </row>
    <row r="103" spans="1:16" ht="43.2" x14ac:dyDescent="0.3">
      <c r="A103" s="67"/>
      <c r="B103" s="68"/>
      <c r="C103" s="68"/>
      <c r="D103" s="68"/>
      <c r="E103" s="68"/>
      <c r="F103" s="68"/>
      <c r="G103" s="68" t="s">
        <v>206</v>
      </c>
      <c r="H103" s="69"/>
      <c r="I103" s="68" t="s">
        <v>207</v>
      </c>
      <c r="J103" s="70" t="s">
        <v>208</v>
      </c>
      <c r="K103" s="60">
        <f t="shared" si="60"/>
        <v>0</v>
      </c>
      <c r="L103" s="61">
        <f t="shared" si="61"/>
        <v>0</v>
      </c>
      <c r="M103" s="61">
        <f t="shared" si="62"/>
        <v>0</v>
      </c>
      <c r="N103" s="61">
        <f t="shared" si="63"/>
        <v>0</v>
      </c>
      <c r="O103" s="62">
        <f t="shared" si="64"/>
        <v>0</v>
      </c>
      <c r="P103" s="12"/>
    </row>
    <row r="104" spans="1:16" ht="28.8" x14ac:dyDescent="0.3">
      <c r="A104" s="67"/>
      <c r="B104" s="68"/>
      <c r="C104" s="68"/>
      <c r="D104" s="68"/>
      <c r="E104" s="68"/>
      <c r="F104" s="68"/>
      <c r="G104" s="68" t="s">
        <v>209</v>
      </c>
      <c r="H104" s="69"/>
      <c r="I104" s="68" t="s">
        <v>210</v>
      </c>
      <c r="J104" s="70" t="s">
        <v>211</v>
      </c>
      <c r="K104" s="60">
        <f t="shared" si="60"/>
        <v>0</v>
      </c>
      <c r="L104" s="61">
        <f t="shared" si="61"/>
        <v>0</v>
      </c>
      <c r="M104" s="61">
        <f t="shared" si="62"/>
        <v>0</v>
      </c>
      <c r="N104" s="61">
        <f t="shared" si="63"/>
        <v>0</v>
      </c>
      <c r="O104" s="62">
        <f t="shared" si="64"/>
        <v>0</v>
      </c>
      <c r="P104" s="12"/>
    </row>
    <row r="105" spans="1:16" ht="43.2" x14ac:dyDescent="0.3">
      <c r="A105" s="67"/>
      <c r="B105" s="68"/>
      <c r="C105" s="68"/>
      <c r="D105" s="68"/>
      <c r="E105" s="68"/>
      <c r="F105" s="68"/>
      <c r="G105" s="68" t="s">
        <v>89</v>
      </c>
      <c r="H105" s="69"/>
      <c r="I105" s="68" t="s">
        <v>212</v>
      </c>
      <c r="J105" s="70" t="s">
        <v>213</v>
      </c>
      <c r="K105" s="60">
        <f t="shared" si="60"/>
        <v>0</v>
      </c>
      <c r="L105" s="61">
        <f t="shared" si="61"/>
        <v>0</v>
      </c>
      <c r="M105" s="61">
        <f t="shared" si="62"/>
        <v>0</v>
      </c>
      <c r="N105" s="61">
        <f t="shared" si="63"/>
        <v>0</v>
      </c>
      <c r="O105" s="62">
        <f t="shared" si="64"/>
        <v>0</v>
      </c>
      <c r="P105" s="12"/>
    </row>
    <row r="106" spans="1:16" ht="28.8" x14ac:dyDescent="0.3">
      <c r="A106" s="67"/>
      <c r="B106" s="68"/>
      <c r="C106" s="68"/>
      <c r="D106" s="68"/>
      <c r="E106" s="68"/>
      <c r="F106" s="68"/>
      <c r="G106" s="68" t="s">
        <v>214</v>
      </c>
      <c r="H106" s="69"/>
      <c r="I106" s="68" t="s">
        <v>215</v>
      </c>
      <c r="J106" s="70" t="s">
        <v>216</v>
      </c>
      <c r="K106" s="60">
        <f t="shared" si="60"/>
        <v>0</v>
      </c>
      <c r="L106" s="61">
        <f t="shared" si="61"/>
        <v>0</v>
      </c>
      <c r="M106" s="61">
        <f t="shared" si="62"/>
        <v>0</v>
      </c>
      <c r="N106" s="61">
        <f t="shared" si="63"/>
        <v>0</v>
      </c>
      <c r="O106" s="62">
        <f t="shared" si="64"/>
        <v>0</v>
      </c>
      <c r="P106" s="12"/>
    </row>
    <row r="107" spans="1:16" ht="28.8" x14ac:dyDescent="0.3">
      <c r="A107" s="67"/>
      <c r="B107" s="68"/>
      <c r="C107" s="68"/>
      <c r="D107" s="68"/>
      <c r="E107" s="68"/>
      <c r="F107" s="68"/>
      <c r="G107" s="68" t="s">
        <v>149</v>
      </c>
      <c r="H107" s="69"/>
      <c r="I107" s="68" t="s">
        <v>217</v>
      </c>
      <c r="J107" s="70" t="s">
        <v>218</v>
      </c>
      <c r="K107" s="60">
        <f t="shared" si="60"/>
        <v>0</v>
      </c>
      <c r="L107" s="61">
        <f t="shared" si="61"/>
        <v>0</v>
      </c>
      <c r="M107" s="61">
        <f t="shared" si="62"/>
        <v>0</v>
      </c>
      <c r="N107" s="61">
        <f t="shared" si="63"/>
        <v>0</v>
      </c>
      <c r="O107" s="62">
        <f t="shared" si="64"/>
        <v>0</v>
      </c>
      <c r="P107" s="12"/>
    </row>
    <row r="108" spans="1:16" ht="28.8" x14ac:dyDescent="0.3">
      <c r="A108" s="67"/>
      <c r="B108" s="68"/>
      <c r="C108" s="68"/>
      <c r="D108" s="68"/>
      <c r="E108" s="68"/>
      <c r="F108" s="68"/>
      <c r="G108" s="68" t="s">
        <v>219</v>
      </c>
      <c r="H108" s="69"/>
      <c r="I108" s="68" t="s">
        <v>220</v>
      </c>
      <c r="J108" s="70" t="s">
        <v>221</v>
      </c>
      <c r="K108" s="60">
        <f t="shared" si="60"/>
        <v>0</v>
      </c>
      <c r="L108" s="61">
        <f t="shared" si="61"/>
        <v>0</v>
      </c>
      <c r="M108" s="61">
        <f t="shared" si="62"/>
        <v>0</v>
      </c>
      <c r="N108" s="61">
        <f t="shared" si="63"/>
        <v>0</v>
      </c>
      <c r="O108" s="62">
        <f t="shared" si="64"/>
        <v>0</v>
      </c>
      <c r="P108" s="12"/>
    </row>
    <row r="109" spans="1:16" ht="28.8" x14ac:dyDescent="0.3">
      <c r="A109" s="67"/>
      <c r="B109" s="68"/>
      <c r="C109" s="68"/>
      <c r="D109" s="68"/>
      <c r="E109" s="68"/>
      <c r="F109" s="68"/>
      <c r="G109" s="68" t="s">
        <v>222</v>
      </c>
      <c r="H109" s="69"/>
      <c r="I109" s="68" t="s">
        <v>223</v>
      </c>
      <c r="J109" s="70" t="s">
        <v>224</v>
      </c>
      <c r="K109" s="60">
        <f t="shared" si="60"/>
        <v>0</v>
      </c>
      <c r="L109" s="61">
        <f t="shared" si="61"/>
        <v>0</v>
      </c>
      <c r="M109" s="61">
        <f t="shared" si="62"/>
        <v>0</v>
      </c>
      <c r="N109" s="61">
        <f t="shared" si="63"/>
        <v>0</v>
      </c>
      <c r="O109" s="62">
        <f t="shared" si="64"/>
        <v>0</v>
      </c>
      <c r="P109" s="12"/>
    </row>
    <row r="110" spans="1:16" ht="57.6" x14ac:dyDescent="0.3">
      <c r="A110" s="67"/>
      <c r="B110" s="68"/>
      <c r="C110" s="68"/>
      <c r="D110" s="68"/>
      <c r="E110" s="68"/>
      <c r="F110" s="68"/>
      <c r="G110" s="68" t="s">
        <v>89</v>
      </c>
      <c r="H110" s="69"/>
      <c r="I110" s="68" t="s">
        <v>225</v>
      </c>
      <c r="J110" s="70" t="s">
        <v>226</v>
      </c>
      <c r="K110" s="60">
        <f t="shared" si="60"/>
        <v>0</v>
      </c>
      <c r="L110" s="61">
        <f t="shared" si="61"/>
        <v>0</v>
      </c>
      <c r="M110" s="61">
        <f t="shared" si="62"/>
        <v>0</v>
      </c>
      <c r="N110" s="61">
        <f t="shared" si="63"/>
        <v>0</v>
      </c>
      <c r="O110" s="62">
        <f t="shared" si="64"/>
        <v>0</v>
      </c>
      <c r="P110" s="12"/>
    </row>
    <row r="111" spans="1:16" ht="43.2" x14ac:dyDescent="0.3">
      <c r="A111" s="67"/>
      <c r="B111" s="68"/>
      <c r="C111" s="68"/>
      <c r="D111" s="68"/>
      <c r="E111" s="68"/>
      <c r="F111" s="68"/>
      <c r="G111" s="68" t="s">
        <v>89</v>
      </c>
      <c r="H111" s="69"/>
      <c r="I111" s="68" t="s">
        <v>227</v>
      </c>
      <c r="J111" s="70" t="s">
        <v>228</v>
      </c>
      <c r="K111" s="60">
        <f t="shared" si="60"/>
        <v>0</v>
      </c>
      <c r="L111" s="61">
        <f t="shared" si="61"/>
        <v>0</v>
      </c>
      <c r="M111" s="61">
        <f t="shared" si="62"/>
        <v>0</v>
      </c>
      <c r="N111" s="61">
        <f t="shared" si="63"/>
        <v>0</v>
      </c>
      <c r="O111" s="62">
        <f t="shared" si="64"/>
        <v>0</v>
      </c>
      <c r="P111" s="12"/>
    </row>
    <row r="112" spans="1:16" x14ac:dyDescent="0.3">
      <c r="A112" s="1"/>
      <c r="B112" s="2"/>
      <c r="C112" s="2"/>
      <c r="D112" s="2"/>
      <c r="E112" s="2"/>
      <c r="F112" s="2"/>
      <c r="G112" s="30"/>
      <c r="H112" s="2"/>
      <c r="I112" s="2"/>
      <c r="J112" s="25" t="s">
        <v>11</v>
      </c>
      <c r="K112" s="2">
        <f>SUM(K111:K111)</f>
        <v>0</v>
      </c>
      <c r="L112" s="2">
        <f>SUM(L111:L111)</f>
        <v>0</v>
      </c>
      <c r="M112" s="2">
        <f>SUM(M111:M111)</f>
        <v>0</v>
      </c>
      <c r="N112" s="2">
        <f>SUM(N111:N111)</f>
        <v>0</v>
      </c>
      <c r="O112" s="12">
        <f>SUM(O111:O111)</f>
        <v>0</v>
      </c>
      <c r="P112" s="12"/>
    </row>
    <row r="113" spans="1:16" x14ac:dyDescent="0.3">
      <c r="A113" s="1"/>
      <c r="B113" s="2"/>
      <c r="C113" s="2"/>
      <c r="D113" s="2"/>
      <c r="E113" s="2"/>
      <c r="F113" s="2"/>
      <c r="G113" s="2"/>
      <c r="H113" s="2"/>
      <c r="I113" s="2"/>
      <c r="J113" s="2" t="s">
        <v>22</v>
      </c>
      <c r="K113" s="2"/>
      <c r="L113" s="2"/>
      <c r="M113" s="2"/>
      <c r="N113" s="2"/>
      <c r="O113" s="12"/>
      <c r="P113" s="12">
        <f>SUM(K112:O112)</f>
        <v>0</v>
      </c>
    </row>
    <row r="114" spans="1:16" x14ac:dyDescent="0.3">
      <c r="A114" s="1"/>
      <c r="B114" s="2"/>
      <c r="C114" s="2"/>
      <c r="D114" s="2"/>
      <c r="E114" s="2"/>
      <c r="F114" s="2"/>
      <c r="G114" s="2"/>
      <c r="H114" s="2"/>
      <c r="I114" s="2"/>
      <c r="J114" s="2"/>
      <c r="K114" s="2"/>
      <c r="L114" s="2"/>
      <c r="M114" s="2"/>
      <c r="N114" s="2"/>
      <c r="O114" s="12"/>
      <c r="P114" s="12"/>
    </row>
    <row r="115" spans="1:16" ht="28.8" x14ac:dyDescent="0.3">
      <c r="A115" s="1"/>
      <c r="B115" s="2"/>
      <c r="C115" s="2"/>
      <c r="D115" s="2"/>
      <c r="E115" s="2"/>
      <c r="F115" s="2"/>
      <c r="G115" s="2"/>
      <c r="H115" s="2"/>
      <c r="I115" s="2"/>
      <c r="J115" s="23" t="s">
        <v>23</v>
      </c>
      <c r="K115" s="2">
        <f ca="1">K22+K29+K49+K78+K112</f>
        <v>44.25</v>
      </c>
      <c r="L115" s="2">
        <f ca="1">L22+L29+L49+L78+L112</f>
        <v>44.25</v>
      </c>
      <c r="M115" s="2">
        <f ca="1">M22+M29+M49+M78+M112</f>
        <v>45.25</v>
      </c>
      <c r="N115" s="2">
        <f ca="1">N22+N29+N49+N78+N112</f>
        <v>45.75</v>
      </c>
      <c r="O115" s="12">
        <f ca="1">O22+O29+O49+O78+O112</f>
        <v>47.75</v>
      </c>
      <c r="P115" s="12"/>
    </row>
    <row r="116" spans="1:16" ht="28.8" x14ac:dyDescent="0.3">
      <c r="A116" s="3"/>
      <c r="B116" s="4"/>
      <c r="C116" s="4"/>
      <c r="D116" s="4"/>
      <c r="E116" s="4"/>
      <c r="F116" s="4"/>
      <c r="G116" s="4"/>
      <c r="H116" s="4"/>
      <c r="I116" s="4"/>
      <c r="J116" s="43" t="s">
        <v>24</v>
      </c>
      <c r="K116" s="4"/>
      <c r="L116" s="4"/>
      <c r="M116" s="4"/>
      <c r="N116" s="4"/>
      <c r="O116" s="5"/>
      <c r="P116" s="5">
        <f ca="1">SUM(K115:O115)</f>
        <v>227.25</v>
      </c>
    </row>
  </sheetData>
  <mergeCells count="10">
    <mergeCell ref="K14:O14"/>
    <mergeCell ref="Q3:Q10"/>
    <mergeCell ref="G3:I3"/>
    <mergeCell ref="B14:F14"/>
    <mergeCell ref="A14:A15"/>
    <mergeCell ref="G14:G15"/>
    <mergeCell ref="H14:H15"/>
    <mergeCell ref="I14:I15"/>
    <mergeCell ref="J14:J15"/>
    <mergeCell ref="J3:J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2019-11-25T01:30:35Z</dcterms:modified>
</cp:coreProperties>
</file>