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tommy\Documents\NetBeansProjects\DiskobolosCore\complete\src\main\java\scripts\sql\resources\"/>
    </mc:Choice>
  </mc:AlternateContent>
  <bookViews>
    <workbookView xWindow="0" yWindow="0" windowWidth="24000" windowHeight="9030" firstSheet="4" activeTab="5"/>
  </bookViews>
  <sheets>
    <sheet name="LOKACIJA" sheetId="2" r:id="rId1"/>
    <sheet name="KCLANICA" sheetId="6" r:id="rId2"/>
    <sheet name="CLANOVI" sheetId="1" r:id="rId3"/>
    <sheet name="BANK_ACCOUNT" sheetId="3" r:id="rId4"/>
    <sheet name="EMAILS" sheetId="5" r:id="rId5"/>
    <sheet name="SPORTOVI" sheetId="7" r:id="rId6"/>
    <sheet name="NOMENKALTURA_SPORTOVA" sheetId="8" r:id="rId7"/>
    <sheet name="VREDNOVANJE_DEFINICIJA_UPITNIKA" sheetId="9" r:id="rId8"/>
    <sheet name="VREDNOVANJE_VRIJEDNOSTI_PITANJA" sheetId="10" r:id="rId9"/>
    <sheet name="USERS" sheetId="11" r:id="rId10"/>
    <sheet name="AUTHORITIES" sheetId="12" r:id="rId11"/>
  </sheets>
  <externalReferences>
    <externalReference r:id="rId12"/>
  </externalReferences>
  <definedNames>
    <definedName name="_xlnm._FilterDatabase" localSheetId="3" hidden="1">BANK_ACCOUNT!$A$1:$D$163</definedName>
    <definedName name="_xlnm._FilterDatabase" localSheetId="2" hidden="1">CLANOVI!$A$1:$P$160</definedName>
    <definedName name="_xlnm._FilterDatabase" localSheetId="4" hidden="1">EMAILS!$A$1:$B$185</definedName>
    <definedName name="project_id">'[1]global values'!$A$5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6" i="7" l="1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4" i="7"/>
  <c r="C3" i="7"/>
  <c r="C2" i="7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D11" i="6"/>
  <c r="D10" i="6"/>
  <c r="D9" i="6"/>
  <c r="D8" i="6"/>
  <c r="D7" i="6"/>
  <c r="D6" i="6"/>
  <c r="D5" i="6"/>
  <c r="D4" i="6"/>
  <c r="D3" i="6"/>
  <c r="D2" i="6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E3" i="12"/>
  <c r="E2" i="12"/>
  <c r="F2" i="11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F2" i="3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</calcChain>
</file>

<file path=xl/comments1.xml><?xml version="1.0" encoding="utf-8"?>
<comments xmlns="http://schemas.openxmlformats.org/spreadsheetml/2006/main">
  <authors>
    <author>tommy čax</author>
  </authors>
  <commentList>
    <comment ref="G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Matični broj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Registarski broj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Broj iz registra neprofitnih organizacija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tommy čax:</t>
        </r>
        <r>
          <rPr>
            <sz val="9"/>
            <color indexed="81"/>
            <rFont val="Tahoma"/>
            <charset val="1"/>
          </rPr>
          <t xml:space="preserve">
Kategorija članstva:
* regularni član ili ne,
* udruga ili građevina...</t>
        </r>
      </text>
    </comment>
  </commentList>
</comments>
</file>

<file path=xl/sharedStrings.xml><?xml version="1.0" encoding="utf-8"?>
<sst xmlns="http://schemas.openxmlformats.org/spreadsheetml/2006/main" count="3164" uniqueCount="1960">
  <si>
    <t>RBR</t>
  </si>
  <si>
    <t>NAZIV</t>
  </si>
  <si>
    <t>FAX</t>
  </si>
  <si>
    <t>EMAIL</t>
  </si>
  <si>
    <t>MB</t>
  </si>
  <si>
    <t>OIB</t>
  </si>
  <si>
    <t>RB</t>
  </si>
  <si>
    <t>RNO</t>
  </si>
  <si>
    <t>PREDSJEDNIK</t>
  </si>
  <si>
    <t>TAJNIK</t>
  </si>
  <si>
    <t>PRIJEM</t>
  </si>
  <si>
    <t>IBAN</t>
  </si>
  <si>
    <t>KCLANSTVA</t>
  </si>
  <si>
    <t>Aikido klub Zadar</t>
  </si>
  <si>
    <t>Stomorica 7</t>
  </si>
  <si>
    <t>Zadar</t>
  </si>
  <si>
    <t>023/251-210</t>
  </si>
  <si>
    <t>3639975</t>
  </si>
  <si>
    <t>35182939735</t>
  </si>
  <si>
    <t>13000118</t>
  </si>
  <si>
    <t>0073359</t>
  </si>
  <si>
    <t>Nenad Vertovšek (091/337-77-76)</t>
  </si>
  <si>
    <t>Vesna Vertovšek (091/512-65-87)</t>
  </si>
  <si>
    <t>HR1524070001100044579</t>
  </si>
  <si>
    <t/>
  </si>
  <si>
    <t>Atletski športski klub Zadar</t>
  </si>
  <si>
    <t>Edvina Androvića 2</t>
  </si>
  <si>
    <t>023/301-691</t>
  </si>
  <si>
    <t>03154912</t>
  </si>
  <si>
    <t>86624179675</t>
  </si>
  <si>
    <t>13000308</t>
  </si>
  <si>
    <t>01128100</t>
  </si>
  <si>
    <t>Emilijo Krstić (098/721-876)</t>
  </si>
  <si>
    <t>Helena Vulić</t>
  </si>
  <si>
    <t>Športski aikido klub Donat</t>
  </si>
  <si>
    <t>Julija Klovića 36</t>
  </si>
  <si>
    <t>renata.ruic@zd.t-com.hr</t>
  </si>
  <si>
    <t>02411423</t>
  </si>
  <si>
    <t>40633085803</t>
  </si>
  <si>
    <t>13001042</t>
  </si>
  <si>
    <t>0086495</t>
  </si>
  <si>
    <t>Renata Ruić Funčić  (091/539-24-92)</t>
  </si>
  <si>
    <t>Goran Funčić  (091/539-24-91)</t>
  </si>
  <si>
    <t>HR1023400091110344402</t>
  </si>
  <si>
    <t>Atletski klub Alojzije Stepinac</t>
  </si>
  <si>
    <t>Vinkovačka 35 f</t>
  </si>
  <si>
    <t>023/326-109</t>
  </si>
  <si>
    <t>akastepinac@net.hr</t>
  </si>
  <si>
    <t>02013517</t>
  </si>
  <si>
    <t>35240858683</t>
  </si>
  <si>
    <t>13000826</t>
  </si>
  <si>
    <t>0200101</t>
  </si>
  <si>
    <t>Mladen Peša</t>
  </si>
  <si>
    <t>Gabrijela Miolović (098/133-70-36)</t>
  </si>
  <si>
    <t>HR3225000091101213227</t>
  </si>
  <si>
    <t>Atletski klub Olympionik</t>
  </si>
  <si>
    <t>Ulica kralja S. Držislava 4</t>
  </si>
  <si>
    <t>023/213-899</t>
  </si>
  <si>
    <t>pere.korica@gmail.com</t>
  </si>
  <si>
    <t>02464551</t>
  </si>
  <si>
    <t>57024317058</t>
  </si>
  <si>
    <t>13001078</t>
  </si>
  <si>
    <t>0250249</t>
  </si>
  <si>
    <t>Perica Korica (098/330 - 257)</t>
  </si>
  <si>
    <t>Petar Korica (091/161-11-66)</t>
  </si>
  <si>
    <t>HR9724840081104990011</t>
  </si>
  <si>
    <t>Atletski klub Start</t>
  </si>
  <si>
    <t>Hrvatskog sabora 22</t>
  </si>
  <si>
    <t>023/315-523</t>
  </si>
  <si>
    <t>sportskaskola.start@gmail.com</t>
  </si>
  <si>
    <t>02791889</t>
  </si>
  <si>
    <t>36113911509</t>
  </si>
  <si>
    <t>13001326</t>
  </si>
  <si>
    <t>0247539</t>
  </si>
  <si>
    <t>Jurica Vuleta  (098/935-2793)</t>
  </si>
  <si>
    <t>Ivan Mijolović</t>
  </si>
  <si>
    <t>Klub atletskih veterana Zadar</t>
  </si>
  <si>
    <t>Pašmanski prilaz 15</t>
  </si>
  <si>
    <t>kavzadar@net.hr</t>
  </si>
  <si>
    <t>01930117</t>
  </si>
  <si>
    <t>02457723462</t>
  </si>
  <si>
    <t>13000778</t>
  </si>
  <si>
    <t>0198958</t>
  </si>
  <si>
    <t>Borislav Perica (098/909-51-62)</t>
  </si>
  <si>
    <t>Danijel Tadić (098/196-86-70)</t>
  </si>
  <si>
    <t>HR0524070001100144863</t>
  </si>
  <si>
    <t>Automobilistički klub ZD tuning</t>
  </si>
  <si>
    <t>Božidara Adžije 13</t>
  </si>
  <si>
    <t>info@ak-zdtuning.hr</t>
  </si>
  <si>
    <t>02434571</t>
  </si>
  <si>
    <t>07178578094</t>
  </si>
  <si>
    <t>13001059</t>
  </si>
  <si>
    <t>0189089</t>
  </si>
  <si>
    <t>Toni Perinić (095/525-88-19)</t>
  </si>
  <si>
    <t>Jure Perić: (091/598-05-99)</t>
  </si>
  <si>
    <t>HR4524070001100334651</t>
  </si>
  <si>
    <t>Badminton klub Iader</t>
  </si>
  <si>
    <t>Ante Starčevića 15d</t>
  </si>
  <si>
    <t>023/240-406</t>
  </si>
  <si>
    <t>iaderbk@gmail.com</t>
  </si>
  <si>
    <t>02570211</t>
  </si>
  <si>
    <t>85070743078</t>
  </si>
  <si>
    <t>13001162</t>
  </si>
  <si>
    <t>0263324</t>
  </si>
  <si>
    <t>Ernesto Šimac  (099/317-79-62)</t>
  </si>
  <si>
    <t>Mario Murtić</t>
  </si>
  <si>
    <t>HR7124840081105264795</t>
  </si>
  <si>
    <t>Baseball klub Donat</t>
  </si>
  <si>
    <t>Put Murvice 99</t>
  </si>
  <si>
    <t>023/7305-409</t>
  </si>
  <si>
    <t>023/319-075</t>
  </si>
  <si>
    <t>bkdonat@gmail.com</t>
  </si>
  <si>
    <t>03414264</t>
  </si>
  <si>
    <t>10554665928</t>
  </si>
  <si>
    <t>13000422</t>
  </si>
  <si>
    <t>0017507</t>
  </si>
  <si>
    <t>Ivica Anić  (098/853 - 869)</t>
  </si>
  <si>
    <t>Zoran Šijan (098/366 - 673)</t>
  </si>
  <si>
    <t>HR3024840081104996552</t>
  </si>
  <si>
    <t>Biciklistički klub Sv. Donat</t>
  </si>
  <si>
    <t>R.K. Jeretova 5</t>
  </si>
  <si>
    <t>023/315-632</t>
  </si>
  <si>
    <t>donat.cycling@gmail.com</t>
  </si>
  <si>
    <t>01560913</t>
  </si>
  <si>
    <t>23423721111</t>
  </si>
  <si>
    <t>13000210</t>
  </si>
  <si>
    <t>0217834</t>
  </si>
  <si>
    <t>Denis Šepat</t>
  </si>
  <si>
    <t>Ivan Krpina (095/199-19-45)</t>
  </si>
  <si>
    <t>HR6224850031100224679</t>
  </si>
  <si>
    <t>Biciklistički klub Zadar</t>
  </si>
  <si>
    <t>Put Stanova 3</t>
  </si>
  <si>
    <t>03154882</t>
  </si>
  <si>
    <t>80916067371</t>
  </si>
  <si>
    <t>13000315</t>
  </si>
  <si>
    <t>0136826</t>
  </si>
  <si>
    <t>Božidar Kotlar</t>
  </si>
  <si>
    <t>Neven Pavić  (098/177-18-01)</t>
  </si>
  <si>
    <t>HR6524070001100074234</t>
  </si>
  <si>
    <t>Društvo Športske rekreacije Vitalnost</t>
  </si>
  <si>
    <t>Vinkovačka 35d</t>
  </si>
  <si>
    <t>olib888@net.hr</t>
  </si>
  <si>
    <t>02549336</t>
  </si>
  <si>
    <t>89335027474</t>
  </si>
  <si>
    <t>13001140</t>
  </si>
  <si>
    <t>01011959</t>
  </si>
  <si>
    <t>Ivana Stilinović (098/903-46-17)</t>
  </si>
  <si>
    <t>Filip Simičić</t>
  </si>
  <si>
    <t>HR3523400091110398466</t>
  </si>
  <si>
    <t>Biciklistički klub Macaklin</t>
  </si>
  <si>
    <t>Ugljanska 6a</t>
  </si>
  <si>
    <t>023/342-190</t>
  </si>
  <si>
    <t>info@bk-macaklin.hr</t>
  </si>
  <si>
    <t>02480018</t>
  </si>
  <si>
    <t>21483252848</t>
  </si>
  <si>
    <t>13001060</t>
  </si>
  <si>
    <t>0189521</t>
  </si>
  <si>
    <t>Ivan Govorčin (095/900-83-08)</t>
  </si>
  <si>
    <t>Daniel Filić (091/893-62-37)</t>
  </si>
  <si>
    <t>HR9623400091110374670</t>
  </si>
  <si>
    <t>Biljar klub 11</t>
  </si>
  <si>
    <t>Kraljice mira 3</t>
  </si>
  <si>
    <t>023/324-118</t>
  </si>
  <si>
    <t>0123/312-235</t>
  </si>
  <si>
    <t>cedomir.perincic@yahoo.com</t>
  </si>
  <si>
    <t>2194295</t>
  </si>
  <si>
    <t>76378932354</t>
  </si>
  <si>
    <t>13000911</t>
  </si>
  <si>
    <t>0342154</t>
  </si>
  <si>
    <t>Čedomir Perinčić ( 098/463-552)</t>
  </si>
  <si>
    <t>Iva Perinčić</t>
  </si>
  <si>
    <t>HR4624070001100173128</t>
  </si>
  <si>
    <t>Boćarski klub Bili Brig</t>
  </si>
  <si>
    <t>Put Pudarice 11f</t>
  </si>
  <si>
    <t>023/327-957</t>
  </si>
  <si>
    <t>03450848</t>
  </si>
  <si>
    <t>53640895488</t>
  </si>
  <si>
    <t>13000381</t>
  </si>
  <si>
    <t>0217137</t>
  </si>
  <si>
    <t>Goran Lijić (091/449-2922)</t>
  </si>
  <si>
    <t>Zdenko Stipanić (098/950-73-32)</t>
  </si>
  <si>
    <t>HR3925000091101026182</t>
  </si>
  <si>
    <t>Boćarski klub Brodarica</t>
  </si>
  <si>
    <t>Put Dikla bb</t>
  </si>
  <si>
    <t>023/332-487</t>
  </si>
  <si>
    <t>bocarski.savez.zdz@vip.hr</t>
  </si>
  <si>
    <t>03933644</t>
  </si>
  <si>
    <t>03283371919</t>
  </si>
  <si>
    <t>13000205</t>
  </si>
  <si>
    <t>0306770</t>
  </si>
  <si>
    <t>Jozo Jeličić (098/192-00-08)</t>
  </si>
  <si>
    <t>Željko Sabalić (098/192-00-08)</t>
  </si>
  <si>
    <t>HR3724070001100086475</t>
  </si>
  <si>
    <t>Boćarski klub Veteran</t>
  </si>
  <si>
    <t>023/333-174</t>
  </si>
  <si>
    <t>marija-apartmani@net.hr</t>
  </si>
  <si>
    <t>03418618</t>
  </si>
  <si>
    <t>69602095812</t>
  </si>
  <si>
    <t>13000471</t>
  </si>
  <si>
    <t>Luka Škara (092/306-40-96)</t>
  </si>
  <si>
    <t>Marjan Nimac (098/449-819)</t>
  </si>
  <si>
    <t>HR3923300031100006743</t>
  </si>
  <si>
    <t>Boćarski klub Zadar</t>
  </si>
  <si>
    <t>22. lipnja 1941. br. 9</t>
  </si>
  <si>
    <t>023/214-093</t>
  </si>
  <si>
    <t>O3836929990</t>
  </si>
  <si>
    <t>13000253</t>
  </si>
  <si>
    <t>Milivoj Colić (098/196-27-65)</t>
  </si>
  <si>
    <t>Šime Burerin (091/789-78-64)</t>
  </si>
  <si>
    <t>HR8124070001100044458</t>
  </si>
  <si>
    <t>Boćarski klub Crvene kuće</t>
  </si>
  <si>
    <t>Antuna Dobranića bb</t>
  </si>
  <si>
    <t>02631920</t>
  </si>
  <si>
    <t>11984817013</t>
  </si>
  <si>
    <t>13001207</t>
  </si>
  <si>
    <t>0216999</t>
  </si>
  <si>
    <t>Ante Kardum (095/903-1759)</t>
  </si>
  <si>
    <t>HR0323300031100437295</t>
  </si>
  <si>
    <t>Boksački klub Diabolik</t>
  </si>
  <si>
    <t>Jakova Mikalje 22</t>
  </si>
  <si>
    <t>023/241-334</t>
  </si>
  <si>
    <t>00711233</t>
  </si>
  <si>
    <t>62256903451</t>
  </si>
  <si>
    <t>13000342</t>
  </si>
  <si>
    <t>0128898</t>
  </si>
  <si>
    <t>Damir Zrilić (098/643-238)</t>
  </si>
  <si>
    <t>Mario Pešut (098/332-844)</t>
  </si>
  <si>
    <t>HR8124070001100045137</t>
  </si>
  <si>
    <t>Boksački klub Zadar</t>
  </si>
  <si>
    <t>Crno 40</t>
  </si>
  <si>
    <t>099/7637493</t>
  </si>
  <si>
    <t>03173887</t>
  </si>
  <si>
    <t>14313344538</t>
  </si>
  <si>
    <t>13000235</t>
  </si>
  <si>
    <t>0121468</t>
  </si>
  <si>
    <t>Dragan Vidaić (099/76-37-493)</t>
  </si>
  <si>
    <t>Branka Vidaić (098/888-585)</t>
  </si>
  <si>
    <t>HR8224070001100044925</t>
  </si>
  <si>
    <t>Jedriličarski klub Uskok</t>
  </si>
  <si>
    <t>Obala kneza Trpimira bb</t>
  </si>
  <si>
    <t>023/337-830</t>
  </si>
  <si>
    <t>023/333-888</t>
  </si>
  <si>
    <t>03154840</t>
  </si>
  <si>
    <t>18816234272</t>
  </si>
  <si>
    <t>13000046</t>
  </si>
  <si>
    <t>Ive Mustać (098/207-269)</t>
  </si>
  <si>
    <t>Hrvoje Grdović (099/529-37-84)</t>
  </si>
  <si>
    <t>HR5024840081100185574</t>
  </si>
  <si>
    <t>Judo klub Zadar</t>
  </si>
  <si>
    <t>Edvina Androvića bb</t>
  </si>
  <si>
    <t>023/324-984</t>
  </si>
  <si>
    <t>antezanki@net.hr</t>
  </si>
  <si>
    <t>00824682</t>
  </si>
  <si>
    <t>14954453186</t>
  </si>
  <si>
    <t>13000050</t>
  </si>
  <si>
    <t>0042102</t>
  </si>
  <si>
    <t>Ante Zanki (098/332-584)</t>
  </si>
  <si>
    <t>Irena Zanki (099/214-88-33)</t>
  </si>
  <si>
    <t>Košarkaški klub Jazine - Arbanasi</t>
  </si>
  <si>
    <t>Jakova Gotovca 18</t>
  </si>
  <si>
    <t>023/213-214</t>
  </si>
  <si>
    <t>023/224-488</t>
  </si>
  <si>
    <t>marinovic@zd.t-com.hr</t>
  </si>
  <si>
    <t>0317585</t>
  </si>
  <si>
    <t>00054311768</t>
  </si>
  <si>
    <t>0137133</t>
  </si>
  <si>
    <t>Branko Morić (098/730-042)</t>
  </si>
  <si>
    <t>Miljan Ćustić (091/976-77-40)</t>
  </si>
  <si>
    <t>HR4423400091110163952</t>
  </si>
  <si>
    <t>Košarkaški klub Zadar š.d.d.</t>
  </si>
  <si>
    <t>Obala kralja Tomislava 1</t>
  </si>
  <si>
    <t>023/212-441</t>
  </si>
  <si>
    <t>k.k.zadar@zd.t-com.hr</t>
  </si>
  <si>
    <t>03154955</t>
  </si>
  <si>
    <t>9051939443</t>
  </si>
  <si>
    <t>Boris Skroče (091/508-51-14)</t>
  </si>
  <si>
    <t>Vana Dundov (098/415-598)</t>
  </si>
  <si>
    <t>HR2424070001100381007</t>
  </si>
  <si>
    <t>Kuglački klub Donat zaštita</t>
  </si>
  <si>
    <t>Andrije Hebranga 9a</t>
  </si>
  <si>
    <t>023/493-845</t>
  </si>
  <si>
    <t>01565362</t>
  </si>
  <si>
    <t>26478293512</t>
  </si>
  <si>
    <t>13000526</t>
  </si>
  <si>
    <t>0189372</t>
  </si>
  <si>
    <t>Marin Colić (091/528-93-33)</t>
  </si>
  <si>
    <t>Jakov Krstić</t>
  </si>
  <si>
    <t>HR5324070001100164369</t>
  </si>
  <si>
    <t>Kuglački klub Zadar</t>
  </si>
  <si>
    <t>Brune Bušića 10</t>
  </si>
  <si>
    <t>023/240-122</t>
  </si>
  <si>
    <t>023/240-120</t>
  </si>
  <si>
    <t>03197735</t>
  </si>
  <si>
    <t>59524922370</t>
  </si>
  <si>
    <t>13000117</t>
  </si>
  <si>
    <t>0094625</t>
  </si>
  <si>
    <t>Ivan Lulić (098/981-69-00)</t>
  </si>
  <si>
    <t>Marija Lulić</t>
  </si>
  <si>
    <t>HR9223300031100403295</t>
  </si>
  <si>
    <t>Nogometni klub Zadar š.d.d.</t>
  </si>
  <si>
    <t>Hrvoja Ćustića 2</t>
  </si>
  <si>
    <t>023/312-792</t>
  </si>
  <si>
    <t>023/312-802</t>
  </si>
  <si>
    <t>nk-zadar1@zd.hinet.hr</t>
  </si>
  <si>
    <t>04295030</t>
  </si>
  <si>
    <t>06621814362</t>
  </si>
  <si>
    <t>Josip Bajlo (091/530-44-66)</t>
  </si>
  <si>
    <t>Mladen Baždarić (098/378-792)</t>
  </si>
  <si>
    <t>HR8325000091101299027</t>
  </si>
  <si>
    <t>Odbojkaški klub Zadar</t>
  </si>
  <si>
    <t>Trg Petra Zoranića 1</t>
  </si>
  <si>
    <t>023/213-809</t>
  </si>
  <si>
    <t>023/213-403</t>
  </si>
  <si>
    <t>robertkresoja@yahoo.com</t>
  </si>
  <si>
    <t>03154777</t>
  </si>
  <si>
    <t>60567527217</t>
  </si>
  <si>
    <t>13000241</t>
  </si>
  <si>
    <t>0073709</t>
  </si>
  <si>
    <t>Robert Kresoja (098/330-231)</t>
  </si>
  <si>
    <t>HR0224070001100043746</t>
  </si>
  <si>
    <t>Planinarsko društvo Paklenica</t>
  </si>
  <si>
    <t>Majke Margarite bb</t>
  </si>
  <si>
    <t>023/301-636</t>
  </si>
  <si>
    <t>planinari.paklenica@gmail.com</t>
  </si>
  <si>
    <t>03154939</t>
  </si>
  <si>
    <t>92966614510</t>
  </si>
  <si>
    <t>13000356</t>
  </si>
  <si>
    <t>0124394</t>
  </si>
  <si>
    <t>Domagoj Diklić (099/213-12-22)</t>
  </si>
  <si>
    <t>Vesna Dukić</t>
  </si>
  <si>
    <t>HR8823400091110032792</t>
  </si>
  <si>
    <t>Plivački klub Zadar</t>
  </si>
  <si>
    <t>Kolovare 2 a</t>
  </si>
  <si>
    <t>023/312-320</t>
  </si>
  <si>
    <t>03429644</t>
  </si>
  <si>
    <t>83018458598</t>
  </si>
  <si>
    <t>13000252</t>
  </si>
  <si>
    <t>0162874</t>
  </si>
  <si>
    <t>Darko Smirkinić (098/331-057)</t>
  </si>
  <si>
    <t>Anja Jelinić (099/803-85-21)</t>
  </si>
  <si>
    <t>HR4224070001100136437</t>
  </si>
  <si>
    <t>Ronilački klub "KPA"</t>
  </si>
  <si>
    <t>023/332-954</t>
  </si>
  <si>
    <t>03154831</t>
  </si>
  <si>
    <t>43628357665</t>
  </si>
  <si>
    <t>13000343</t>
  </si>
  <si>
    <t>0016918</t>
  </si>
  <si>
    <t>Slavica Čolak (098/184-22-14)</t>
  </si>
  <si>
    <t>Marija Velemir (099/341-72-25)</t>
  </si>
  <si>
    <t>HR3724070001100043019</t>
  </si>
  <si>
    <t>Stolnoteniski klub Donat</t>
  </si>
  <si>
    <t>Benka Benkovića 14</t>
  </si>
  <si>
    <t>023/242-096</t>
  </si>
  <si>
    <t>dakarlov72@gmail.com</t>
  </si>
  <si>
    <t>03155072</t>
  </si>
  <si>
    <t>51868892731</t>
  </si>
  <si>
    <t>13000322</t>
  </si>
  <si>
    <t>0086614</t>
  </si>
  <si>
    <t>Davor Aras (098/214-215)</t>
  </si>
  <si>
    <t>Ljubomir Letinić (091/886-56-12)</t>
  </si>
  <si>
    <t>HR2724070001100043490</t>
  </si>
  <si>
    <t>Streljački klub Zadar</t>
  </si>
  <si>
    <t>Brune Bašića 10</t>
  </si>
  <si>
    <t>023/331-050</t>
  </si>
  <si>
    <t>streljacki.klub.zadar.@zd.t-com.hr</t>
  </si>
  <si>
    <t>03155048</t>
  </si>
  <si>
    <t>14707241415</t>
  </si>
  <si>
    <t>13000309</t>
  </si>
  <si>
    <t>0125660</t>
  </si>
  <si>
    <t>Jadranko Surać (098/499-334)</t>
  </si>
  <si>
    <t>Davor Zubčić (098/226-139)</t>
  </si>
  <si>
    <t>HR5124840081100207284</t>
  </si>
  <si>
    <t>Šahovski klub Zadar</t>
  </si>
  <si>
    <t>Brune Krnarutića 6</t>
  </si>
  <si>
    <t>023/251-632</t>
  </si>
  <si>
    <t>sk.zadar@gmail.com</t>
  </si>
  <si>
    <t>03154998</t>
  </si>
  <si>
    <t>74633093402</t>
  </si>
  <si>
    <t>13000232</t>
  </si>
  <si>
    <t>0163733</t>
  </si>
  <si>
    <t>Josip Bubičić (098/968-79-99)</t>
  </si>
  <si>
    <t>Krolo (098/734-388)</t>
  </si>
  <si>
    <t>HR7724070001100043754</t>
  </si>
  <si>
    <t>Športsko ribolovno društvo Zubatac</t>
  </si>
  <si>
    <t>Narodnog lista 2</t>
  </si>
  <si>
    <t>023/212-708</t>
  </si>
  <si>
    <t>023/214-441</t>
  </si>
  <si>
    <t>zubatac.zadar@gmail.com</t>
  </si>
  <si>
    <t>03159922</t>
  </si>
  <si>
    <t>90755644642</t>
  </si>
  <si>
    <t>13000341</t>
  </si>
  <si>
    <t>0120681</t>
  </si>
  <si>
    <t>Ardena Bajlo (091/207-25-35)</t>
  </si>
  <si>
    <t>Branko Šuljak (091/225-11-29)</t>
  </si>
  <si>
    <t>Ordinacija Športske medicine</t>
  </si>
  <si>
    <t>Knezova Šubića bribirskih 16</t>
  </si>
  <si>
    <t>023/334-859</t>
  </si>
  <si>
    <t>80067247</t>
  </si>
  <si>
    <t>30089337645</t>
  </si>
  <si>
    <t>Doktor: dr. Marko Prenđa (091/125-02-32)</t>
  </si>
  <si>
    <t>HR4223600001101392904</t>
  </si>
  <si>
    <t>Teniski klub Zadar 08</t>
  </si>
  <si>
    <t>Sutomiška 1</t>
  </si>
  <si>
    <t>lovro_r@yahoo.com</t>
  </si>
  <si>
    <t>03151492</t>
  </si>
  <si>
    <t>65605226586</t>
  </si>
  <si>
    <t>13000168</t>
  </si>
  <si>
    <t>0164423</t>
  </si>
  <si>
    <t>Lovro Rončević (098/172-0228)</t>
  </si>
  <si>
    <t>Albert Radovniković (098/160-71-37)</t>
  </si>
  <si>
    <t>HR8723400091110337584</t>
  </si>
  <si>
    <t>Udruga za šport i rekreaciju invalida Grada Zadra</t>
  </si>
  <si>
    <t>Mate Balote 56 a</t>
  </si>
  <si>
    <t>023/333-477</t>
  </si>
  <si>
    <t>023/323-400</t>
  </si>
  <si>
    <t>ibratano@inet.hr</t>
  </si>
  <si>
    <t>01230131</t>
  </si>
  <si>
    <t>82239066808</t>
  </si>
  <si>
    <t>Ivica Bratanović (099/509-67-65)</t>
  </si>
  <si>
    <t>Ivan Anušić (098/191-24-60)</t>
  </si>
  <si>
    <t>HR2023300031100016785</t>
  </si>
  <si>
    <t>Veslački klub Jadran</t>
  </si>
  <si>
    <t>Obala Kneza Branimira 6a</t>
  </si>
  <si>
    <t>023/316-929</t>
  </si>
  <si>
    <t>jadran-zadar@net.hr</t>
  </si>
  <si>
    <t>03154807</t>
  </si>
  <si>
    <t>48176749093</t>
  </si>
  <si>
    <t>13000303</t>
  </si>
  <si>
    <t>0073717</t>
  </si>
  <si>
    <t>Klaudijo Stipčević (091/750-20-77)</t>
  </si>
  <si>
    <t>Darija Kraljević (098/734-374)</t>
  </si>
  <si>
    <t>HR0425000091101025454</t>
  </si>
  <si>
    <t>Javna ustanova za upravljanje športskim objektima - Zadarski šport d.o.o.</t>
  </si>
  <si>
    <t>Brune Bušića bb</t>
  </si>
  <si>
    <t>023/331-197</t>
  </si>
  <si>
    <t>023/331-400</t>
  </si>
  <si>
    <t>zd.sport@gmail.com</t>
  </si>
  <si>
    <t>1366432</t>
  </si>
  <si>
    <t>98185775176</t>
  </si>
  <si>
    <t>Direktor: Jurica Dilber (091/591-19-77)</t>
  </si>
  <si>
    <t>HR6023400091110024081</t>
  </si>
  <si>
    <t>Ženski rukometni klub Zadar</t>
  </si>
  <si>
    <t>Lukoranska 8</t>
  </si>
  <si>
    <t>023/341-034</t>
  </si>
  <si>
    <t>023/342-630</t>
  </si>
  <si>
    <t>03154971</t>
  </si>
  <si>
    <t>35599539345</t>
  </si>
  <si>
    <t>13000306</t>
  </si>
  <si>
    <t>0151330</t>
  </si>
  <si>
    <t>Dražen Dajak (091/204-04-40)</t>
  </si>
  <si>
    <t>Nela Mitrović (098/191-29-61)</t>
  </si>
  <si>
    <t>HR1424070001100043336</t>
  </si>
  <si>
    <t>Športski plesni klub Samba</t>
  </si>
  <si>
    <t>Tomislava Ivčića 7a</t>
  </si>
  <si>
    <t>023/312-518</t>
  </si>
  <si>
    <t>zlatka.badel@zd.t-com.hr</t>
  </si>
  <si>
    <t>01443615</t>
  </si>
  <si>
    <t>66124427579</t>
  </si>
  <si>
    <t>13000395</t>
  </si>
  <si>
    <t>0097063</t>
  </si>
  <si>
    <t>Zlatka Badel (098/650-873</t>
  </si>
  <si>
    <t>Bernarda Kaurloto</t>
  </si>
  <si>
    <t>HR3324070001100317407</t>
  </si>
  <si>
    <t>Društvo športske rekreacije Diklo</t>
  </si>
  <si>
    <t>Krešimirova Obala 164</t>
  </si>
  <si>
    <t>023/337-038</t>
  </si>
  <si>
    <t>023/337-064</t>
  </si>
  <si>
    <t>zgon@dsr-diklo.hr</t>
  </si>
  <si>
    <t>01619144</t>
  </si>
  <si>
    <t>59710612309</t>
  </si>
  <si>
    <t>13000575</t>
  </si>
  <si>
    <t>0041793</t>
  </si>
  <si>
    <t>Verino Ladiš (097/715-9866)</t>
  </si>
  <si>
    <t>HR8924070001100118907</t>
  </si>
  <si>
    <t>Ronilaćki klub Zadar</t>
  </si>
  <si>
    <t>Put Petrića 43</t>
  </si>
  <si>
    <t>023/324-306</t>
  </si>
  <si>
    <t>dusko.paulin@zd.t-com.hr</t>
  </si>
  <si>
    <t>01564005</t>
  </si>
  <si>
    <t>73191012166</t>
  </si>
  <si>
    <t>13000534</t>
  </si>
  <si>
    <t>0132341</t>
  </si>
  <si>
    <t>Duško Paulin (091/4848-588)</t>
  </si>
  <si>
    <t>Vjekoslav Valčić (091/7306-39-69)</t>
  </si>
  <si>
    <t>HR5724070001100088055</t>
  </si>
  <si>
    <t>Stolnoteniski klub Jadera</t>
  </si>
  <si>
    <t>Prolaz Opatice -vekenege 6</t>
  </si>
  <si>
    <t>023/250-020</t>
  </si>
  <si>
    <t>mkozul1@net.hr</t>
  </si>
  <si>
    <t>02433826</t>
  </si>
  <si>
    <t>69211850445</t>
  </si>
  <si>
    <t>13001070</t>
  </si>
  <si>
    <t>0112305</t>
  </si>
  <si>
    <t>Ivica Bujas (099/599-16-97)</t>
  </si>
  <si>
    <t>Mario Kožul (091/508-98-33)</t>
  </si>
  <si>
    <t>Košarkaški klub Voštarnica</t>
  </si>
  <si>
    <t>Vinkovačka 35 F</t>
  </si>
  <si>
    <t>023/326-176</t>
  </si>
  <si>
    <t>tklarica@yahoo.com</t>
  </si>
  <si>
    <t>01717081</t>
  </si>
  <si>
    <t>21803934153</t>
  </si>
  <si>
    <t>13000661</t>
  </si>
  <si>
    <t>0188686</t>
  </si>
  <si>
    <t>Tomislav Klarica (091/326-17-66)</t>
  </si>
  <si>
    <t>Igor Dorontić</t>
  </si>
  <si>
    <t>HR4524840081101651431</t>
  </si>
  <si>
    <t>Nogometni Klub Arbanasi</t>
  </si>
  <si>
    <t>Stadionska 2</t>
  </si>
  <si>
    <t>023/311-759</t>
  </si>
  <si>
    <t>mpaunovic@gmail.com</t>
  </si>
  <si>
    <t>01815598</t>
  </si>
  <si>
    <t>48701891138</t>
  </si>
  <si>
    <t>13000727</t>
  </si>
  <si>
    <t>0120746</t>
  </si>
  <si>
    <t>Edi Perović</t>
  </si>
  <si>
    <t>Miodrag PAunović (091/733-46-06)</t>
  </si>
  <si>
    <t>Karate klub Croatia</t>
  </si>
  <si>
    <t>Obala Kneza Trpimira 34 C ( Put Stanova 3)</t>
  </si>
  <si>
    <t>023/319-014</t>
  </si>
  <si>
    <t>023/250-048</t>
  </si>
  <si>
    <t>gogahorvatic@yahoo.com</t>
  </si>
  <si>
    <t>03587967</t>
  </si>
  <si>
    <t>68920650220</t>
  </si>
  <si>
    <t>13000152</t>
  </si>
  <si>
    <t>0041696</t>
  </si>
  <si>
    <t>Hrvoje Mikecin (091/760-49-66)</t>
  </si>
  <si>
    <t>HR5524070001100044538</t>
  </si>
  <si>
    <t>Plivački klub Jadera</t>
  </si>
  <si>
    <t>Rivanjski prilaz 1</t>
  </si>
  <si>
    <t>023/334-933</t>
  </si>
  <si>
    <t>info@pk-jadera.hr</t>
  </si>
  <si>
    <t>02230518</t>
  </si>
  <si>
    <t>80828570466</t>
  </si>
  <si>
    <t>13000943</t>
  </si>
  <si>
    <t>0041831</t>
  </si>
  <si>
    <t>Vitomir Burčul (098/166-01-13)</t>
  </si>
  <si>
    <t>Marijan Čulina (098/976-35-23)</t>
  </si>
  <si>
    <t>HR5924070001100175319</t>
  </si>
  <si>
    <t>Triatlon klub Zadar</t>
  </si>
  <si>
    <t>Stjepana Radića 10</t>
  </si>
  <si>
    <t>tkzadar@gmail.com</t>
  </si>
  <si>
    <t>02564343</t>
  </si>
  <si>
    <t>79243095913</t>
  </si>
  <si>
    <t>13001164</t>
  </si>
  <si>
    <t>0151891</t>
  </si>
  <si>
    <t>Ivan Gobin (098/180-54-34)</t>
  </si>
  <si>
    <t>Ivan Tuta (098/180-54-34)</t>
  </si>
  <si>
    <t>HR8324070001100345316</t>
  </si>
  <si>
    <t>Taekwondo klub Zadar</t>
  </si>
  <si>
    <t>Sv. Vinka Paulskog 19</t>
  </si>
  <si>
    <t>023/302-374</t>
  </si>
  <si>
    <t>taekwondozadar@gmail.com</t>
  </si>
  <si>
    <t>03439330</t>
  </si>
  <si>
    <t>18649423025</t>
  </si>
  <si>
    <t>1300032</t>
  </si>
  <si>
    <t>0127916</t>
  </si>
  <si>
    <t>Mladen Uskok (098/303-311)</t>
  </si>
  <si>
    <t>Krešimir Karamarko (099/311-49-17)</t>
  </si>
  <si>
    <t>Košarkaški klub Pet bunara - veterani</t>
  </si>
  <si>
    <t>Veslačka 2</t>
  </si>
  <si>
    <t>kkv.petbunara@gmail.com</t>
  </si>
  <si>
    <t>02823071</t>
  </si>
  <si>
    <t>57896242721</t>
  </si>
  <si>
    <t>13001345</t>
  </si>
  <si>
    <t>0198799</t>
  </si>
  <si>
    <t>Tonći Jerak (099/882-26-23)</t>
  </si>
  <si>
    <t>Jure Jerak (091/348-07-37)</t>
  </si>
  <si>
    <t>HR0724070001100385678</t>
  </si>
  <si>
    <t>Rukometni klub Zadar 1954</t>
  </si>
  <si>
    <t>Franje Petrića 3</t>
  </si>
  <si>
    <t>023/34-772</t>
  </si>
  <si>
    <t>023/324-772</t>
  </si>
  <si>
    <t>01856979</t>
  </si>
  <si>
    <t>39778663780</t>
  </si>
  <si>
    <t>13000745</t>
  </si>
  <si>
    <t>0149344</t>
  </si>
  <si>
    <t>Rade Šimićević  (098/98-464)</t>
  </si>
  <si>
    <t>Igor Nikolić (098/944-48-00)</t>
  </si>
  <si>
    <t>Karate klub Zvonimir</t>
  </si>
  <si>
    <t>Fra Ivana Zadranina 1B</t>
  </si>
  <si>
    <t>023/311-552</t>
  </si>
  <si>
    <t>franjo.glavas@optinet.hr</t>
  </si>
  <si>
    <t>02201844</t>
  </si>
  <si>
    <t>06972084253</t>
  </si>
  <si>
    <t>13000932</t>
  </si>
  <si>
    <t>0085588</t>
  </si>
  <si>
    <t>Tomislav Rogić (098/614-413)</t>
  </si>
  <si>
    <t>Franjp Glavaš (098/614-413)</t>
  </si>
  <si>
    <t>HR9423400091110267909</t>
  </si>
  <si>
    <t>Malonogometni klub Višnjik</t>
  </si>
  <si>
    <t>Put Šimunova 4</t>
  </si>
  <si>
    <t>023/231-551</t>
  </si>
  <si>
    <t>01799746</t>
  </si>
  <si>
    <t>19104518057</t>
  </si>
  <si>
    <t>130007000</t>
  </si>
  <si>
    <t>0271499</t>
  </si>
  <si>
    <t>Ivica Jukić (095/198-12-43)</t>
  </si>
  <si>
    <t>Matija Benini (095/914-89-69)</t>
  </si>
  <si>
    <t>HR9324840081102155258</t>
  </si>
  <si>
    <t>Kuglački klub Donat Zadar - Žene</t>
  </si>
  <si>
    <t>zaklinajelaca@yahoo.com</t>
  </si>
  <si>
    <t>03189082</t>
  </si>
  <si>
    <t>22505058872</t>
  </si>
  <si>
    <t>13000338</t>
  </si>
  <si>
    <t>0103128</t>
  </si>
  <si>
    <t>Ante Lonić (099/572-71-86)</t>
  </si>
  <si>
    <t>Nives Grabovac (098/248-379) Žaklina Jelača (091/788-47-68)</t>
  </si>
  <si>
    <t>HR3324070001100043867</t>
  </si>
  <si>
    <t>Klub ritmičke gimnastike Sirena</t>
  </si>
  <si>
    <t>Mile Gojsalić 4</t>
  </si>
  <si>
    <t>023/340-531</t>
  </si>
  <si>
    <t>krgsirenazd@gmail.com</t>
  </si>
  <si>
    <t>02412411</t>
  </si>
  <si>
    <t>91916030955</t>
  </si>
  <si>
    <t>13001049</t>
  </si>
  <si>
    <t>0116012</t>
  </si>
  <si>
    <t>Iris Mijailović Bulj (095/830-50-70)</t>
  </si>
  <si>
    <t>Irena Serdarević</t>
  </si>
  <si>
    <t>HR6424070001100332078</t>
  </si>
  <si>
    <t>Automobilistički klub RTZ</t>
  </si>
  <si>
    <t>Put Murvice 29</t>
  </si>
  <si>
    <t>023/778-895</t>
  </si>
  <si>
    <t>autoklubrtz@gmail.com</t>
  </si>
  <si>
    <t>02626209</t>
  </si>
  <si>
    <t>62512974921</t>
  </si>
  <si>
    <t>13001198</t>
  </si>
  <si>
    <t>0218241</t>
  </si>
  <si>
    <t>Goran Ban (095/808-47-75)</t>
  </si>
  <si>
    <t>Iva Borošak</t>
  </si>
  <si>
    <t>HR9823400091110431088</t>
  </si>
  <si>
    <t>Košarkaški klub ABC</t>
  </si>
  <si>
    <t>Vukovarska 65</t>
  </si>
  <si>
    <t>gaga03@net.hr</t>
  </si>
  <si>
    <t>01462016</t>
  </si>
  <si>
    <t>50180654492</t>
  </si>
  <si>
    <t>13000415</t>
  </si>
  <si>
    <t>0128093</t>
  </si>
  <si>
    <t>Željko Pribanović (091/326-35-35)</t>
  </si>
  <si>
    <t>Davor Rosan</t>
  </si>
  <si>
    <t>HR7124020061100088942</t>
  </si>
  <si>
    <t>Športska škola košarke Zadar</t>
  </si>
  <si>
    <t>Splitska 3</t>
  </si>
  <si>
    <t>023/230-750</t>
  </si>
  <si>
    <t>skola.kosarke.zadar@zd.t-com.hr</t>
  </si>
  <si>
    <t>02273454</t>
  </si>
  <si>
    <t>80406652845</t>
  </si>
  <si>
    <t>130400116</t>
  </si>
  <si>
    <t>0028584</t>
  </si>
  <si>
    <t>Tonći Jerak (099/311-16-47)</t>
  </si>
  <si>
    <t>Zdenko Perić</t>
  </si>
  <si>
    <t>HR5824020061100504821</t>
  </si>
  <si>
    <t>Udruga za mali nogomet Zadarske županije</t>
  </si>
  <si>
    <t>Ravnice 4</t>
  </si>
  <si>
    <t>023/314-521</t>
  </si>
  <si>
    <t>023/254-180</t>
  </si>
  <si>
    <t>03417255</t>
  </si>
  <si>
    <t>09849416974</t>
  </si>
  <si>
    <t>13000182</t>
  </si>
  <si>
    <t>0151224</t>
  </si>
  <si>
    <t>Zvonimir Sorić (098/272-525)</t>
  </si>
  <si>
    <t>Matetrbušić (095/889-46-93)</t>
  </si>
  <si>
    <t>HR9824070001100044152</t>
  </si>
  <si>
    <t>Malonogometni klub Futsal</t>
  </si>
  <si>
    <t>Put Murvice 8/6</t>
  </si>
  <si>
    <t>023/321-361</t>
  </si>
  <si>
    <t>martino@email.t-com.hr</t>
  </si>
  <si>
    <t>02936470</t>
  </si>
  <si>
    <t>23999408148</t>
  </si>
  <si>
    <t>0265341</t>
  </si>
  <si>
    <t>Marko Šimurina (091/515-51-52)</t>
  </si>
  <si>
    <t>HR1224840081106298131</t>
  </si>
  <si>
    <t>Malonogometni klub Puntamika</t>
  </si>
  <si>
    <t>A. G. Matoša 26</t>
  </si>
  <si>
    <t>mnkpuntamika2002@gmail.com</t>
  </si>
  <si>
    <t>01669435</t>
  </si>
  <si>
    <t>47719025627</t>
  </si>
  <si>
    <t>13000628</t>
  </si>
  <si>
    <t>0151020</t>
  </si>
  <si>
    <t>Alan Kociper (098/180-60-12)</t>
  </si>
  <si>
    <t>Stela Dunić</t>
  </si>
  <si>
    <t>HR8524020061100099748</t>
  </si>
  <si>
    <t>Športsko rekreacijska udruga Sklek</t>
  </si>
  <si>
    <t>Šibenska 3d</t>
  </si>
  <si>
    <t>023/326-682</t>
  </si>
  <si>
    <t>vedrana.plesic@zd.htnet.hr</t>
  </si>
  <si>
    <t>02301644</t>
  </si>
  <si>
    <t>09909070165</t>
  </si>
  <si>
    <t>13000983</t>
  </si>
  <si>
    <t>0150518</t>
  </si>
  <si>
    <t>Vedrana Pleslić (095/909-3525)</t>
  </si>
  <si>
    <t>HR8425000091101267872</t>
  </si>
  <si>
    <t>Streličarski klub Zadar</t>
  </si>
  <si>
    <t>Trg Kardinala A. Stepinca</t>
  </si>
  <si>
    <t>strelicarski.klub.zadar@gmail.com</t>
  </si>
  <si>
    <t>02671816</t>
  </si>
  <si>
    <t>65872367322</t>
  </si>
  <si>
    <t>13001218</t>
  </si>
  <si>
    <t>0168838</t>
  </si>
  <si>
    <t>Irena Stein (098/817-065)</t>
  </si>
  <si>
    <t>Maja Pavković (098/315-082)</t>
  </si>
  <si>
    <t>Ragbi klub Zadar</t>
  </si>
  <si>
    <t>Dr. Franje Tuđmana 30a</t>
  </si>
  <si>
    <t>023/305-428</t>
  </si>
  <si>
    <t>zadarrugby@gmail.com</t>
  </si>
  <si>
    <t>02234645</t>
  </si>
  <si>
    <t>93943012649</t>
  </si>
  <si>
    <t>13000926</t>
  </si>
  <si>
    <t>0189992</t>
  </si>
  <si>
    <t>Mateo Mazija (091/201-45-83)</t>
  </si>
  <si>
    <t>Radošević Ivan (091/957-46-18)</t>
  </si>
  <si>
    <t>HR9023300031100414971</t>
  </si>
  <si>
    <t>Kuglački klub Liburnija</t>
  </si>
  <si>
    <t>023/633-074</t>
  </si>
  <si>
    <t>slobodan.erslan@liburnija-zadar.hr</t>
  </si>
  <si>
    <t>01388797</t>
  </si>
  <si>
    <t>12853339056</t>
  </si>
  <si>
    <t>13000258</t>
  </si>
  <si>
    <t>0102963</t>
  </si>
  <si>
    <t>Petar Ugarković (091/528-93-33)</t>
  </si>
  <si>
    <t>Čedo Alić</t>
  </si>
  <si>
    <t>HR3624070001100046335</t>
  </si>
  <si>
    <t>Hrvački klub Zadar</t>
  </si>
  <si>
    <t>Savarska 22</t>
  </si>
  <si>
    <t>023/332-680</t>
  </si>
  <si>
    <t>vladimir.mencik@gmail.com</t>
  </si>
  <si>
    <t>02750104</t>
  </si>
  <si>
    <t>00749599062</t>
  </si>
  <si>
    <t>13001288</t>
  </si>
  <si>
    <t>0177980</t>
  </si>
  <si>
    <t>Vladimir Menčik (098/957-97-49)</t>
  </si>
  <si>
    <t>Mirela Menčik</t>
  </si>
  <si>
    <t>HR2523400091110471590</t>
  </si>
  <si>
    <t>Društvo Športske Rekreacije Dite zadarsko</t>
  </si>
  <si>
    <t>Cerodole 21</t>
  </si>
  <si>
    <t>023/250-275</t>
  </si>
  <si>
    <t>ditezadarsko@yahoo.com</t>
  </si>
  <si>
    <t>025559889</t>
  </si>
  <si>
    <t>36453025190</t>
  </si>
  <si>
    <t>13001143</t>
  </si>
  <si>
    <t>0101911</t>
  </si>
  <si>
    <t>Venci Longin (098/175-01-40)</t>
  </si>
  <si>
    <t>HR9623400091110403188</t>
  </si>
  <si>
    <t>Odbojkaški klub Arbanasi</t>
  </si>
  <si>
    <t>Trg Gospe Loretske 3</t>
  </si>
  <si>
    <t>023/250-120</t>
  </si>
  <si>
    <t>023/254-020</t>
  </si>
  <si>
    <t>okdonat@gmail.com</t>
  </si>
  <si>
    <t>01802020</t>
  </si>
  <si>
    <t>10199002785</t>
  </si>
  <si>
    <t>13000703</t>
  </si>
  <si>
    <t>0112272</t>
  </si>
  <si>
    <t>Karlo Lisica (091/799-62479</t>
  </si>
  <si>
    <t>HR4123300031100321375</t>
  </si>
  <si>
    <t>Klub daljinskog plivanja Donat</t>
  </si>
  <si>
    <t>Đure Marušića 23</t>
  </si>
  <si>
    <t>023/300-444</t>
  </si>
  <si>
    <t>info@kdpdonat.hr</t>
  </si>
  <si>
    <t>01944835</t>
  </si>
  <si>
    <t>18693109162</t>
  </si>
  <si>
    <t>13000784</t>
  </si>
  <si>
    <t>0120399</t>
  </si>
  <si>
    <t>Hrvoje Bajlo (091/564-02-12)</t>
  </si>
  <si>
    <t>Siniša Pezelj</t>
  </si>
  <si>
    <t>HR4624850031100255134</t>
  </si>
  <si>
    <t>Kiteboarding udruga Adrenalin</t>
  </si>
  <si>
    <t>Poljana D. Domjanića 46</t>
  </si>
  <si>
    <t>023/334-414</t>
  </si>
  <si>
    <t>damir.veledar@gmail.com</t>
  </si>
  <si>
    <t>01477951</t>
  </si>
  <si>
    <t>50228536500</t>
  </si>
  <si>
    <t>13000437</t>
  </si>
  <si>
    <t>0188755</t>
  </si>
  <si>
    <t>Damir Veledar (099/513-42-18)</t>
  </si>
  <si>
    <t>Maria Veledar</t>
  </si>
  <si>
    <t>HR2124070001100004410</t>
  </si>
  <si>
    <t>Klub jedrenja na dasci Fortunal</t>
  </si>
  <si>
    <t>damir.veledar@ozonsport.hr</t>
  </si>
  <si>
    <t>01285122</t>
  </si>
  <si>
    <t>72975768959</t>
  </si>
  <si>
    <t>13000201</t>
  </si>
  <si>
    <t>0188763</t>
  </si>
  <si>
    <t>Damir Veledar (091/513-42-18)</t>
  </si>
  <si>
    <t>Marinko Miočić (098/685-502)</t>
  </si>
  <si>
    <t>HR9024070001100045848</t>
  </si>
  <si>
    <t>Društvo za športsku rekreaciju Relaks</t>
  </si>
  <si>
    <t>Šibenska 4f</t>
  </si>
  <si>
    <t>023/326-225</t>
  </si>
  <si>
    <t>relax.katja@gmail.com</t>
  </si>
  <si>
    <t>00769118</t>
  </si>
  <si>
    <t>72633484931</t>
  </si>
  <si>
    <t>13000018</t>
  </si>
  <si>
    <t>0151453</t>
  </si>
  <si>
    <t>Katja Pijaca (091/509-28-75)</t>
  </si>
  <si>
    <t>HR6324070001100045073</t>
  </si>
  <si>
    <t>Športski klub za skokove u vodu Arno</t>
  </si>
  <si>
    <t>023/313-192</t>
  </si>
  <si>
    <t>arno.longin@yahoo.com</t>
  </si>
  <si>
    <t>2043025</t>
  </si>
  <si>
    <t>56403849809</t>
  </si>
  <si>
    <t>13000864</t>
  </si>
  <si>
    <t>0151652</t>
  </si>
  <si>
    <t>Veljko Bubić</t>
  </si>
  <si>
    <t>Arno Longin (098/171-30-97)</t>
  </si>
  <si>
    <t>HR1724840081103487175</t>
  </si>
  <si>
    <t>Kickboxing klub Sv. Krševan</t>
  </si>
  <si>
    <t>Senjska 7</t>
  </si>
  <si>
    <t>023/318-401</t>
  </si>
  <si>
    <t>sv.krsevan@yahoo.com</t>
  </si>
  <si>
    <t>01774433</t>
  </si>
  <si>
    <t>08024726070</t>
  </si>
  <si>
    <t>13000392</t>
  </si>
  <si>
    <t>0192946</t>
  </si>
  <si>
    <t>Neenad Mitrović (098/924-98-42)</t>
  </si>
  <si>
    <t>Jurica Kvartuč</t>
  </si>
  <si>
    <t>HR2124070001100130704</t>
  </si>
  <si>
    <t>Boksački klub Sv. Krševan</t>
  </si>
  <si>
    <t>01433806</t>
  </si>
  <si>
    <t>97042242606</t>
  </si>
  <si>
    <t>0192959</t>
  </si>
  <si>
    <t>Nenad Mitrović (098/924-98-42)</t>
  </si>
  <si>
    <t>HR4624070001100002311</t>
  </si>
  <si>
    <t>Malonogometni klub Varoš</t>
  </si>
  <si>
    <t>Put Pudarice 34e</t>
  </si>
  <si>
    <t>023/327-372</t>
  </si>
  <si>
    <t>marko.jurin@gmail.com</t>
  </si>
  <si>
    <t>02561425</t>
  </si>
  <si>
    <t>29063643242</t>
  </si>
  <si>
    <t>13001159</t>
  </si>
  <si>
    <t>0189548</t>
  </si>
  <si>
    <t>Marko Jurin (099/736-85-49)</t>
  </si>
  <si>
    <t>Marko Vukić (099/249-81-81)</t>
  </si>
  <si>
    <t>HR8324070001100345025</t>
  </si>
  <si>
    <t>Košarkaški klub Sonik Puntamika</t>
  </si>
  <si>
    <t>A.G. Matoša bb</t>
  </si>
  <si>
    <t>023/335-735</t>
  </si>
  <si>
    <t>01373137</t>
  </si>
  <si>
    <t>94165900313</t>
  </si>
  <si>
    <t>13000189</t>
  </si>
  <si>
    <t>0125060</t>
  </si>
  <si>
    <t>Mirko Jošić (091/121-10-65)</t>
  </si>
  <si>
    <t>Pero Perić (091/547-73-72)</t>
  </si>
  <si>
    <t>HR6124020061100532121</t>
  </si>
  <si>
    <t>Kickboxing klub Sv. Zoilo</t>
  </si>
  <si>
    <t>Poljana Jurja Dragišića 40</t>
  </si>
  <si>
    <t>tomislavtoric@net.hr</t>
  </si>
  <si>
    <t>02726050</t>
  </si>
  <si>
    <t>76521889373</t>
  </si>
  <si>
    <t>13001245</t>
  </si>
  <si>
    <t>0164440</t>
  </si>
  <si>
    <t>Tomislav Torić (095/8000-48-86)</t>
  </si>
  <si>
    <t>Jure Čačić</t>
  </si>
  <si>
    <t>HR0323400091110463935</t>
  </si>
  <si>
    <t>Društvo športske rekreacije Euforija</t>
  </si>
  <si>
    <t>Dimitrija Demetra 6a</t>
  </si>
  <si>
    <t>euforijazadar@gmail.com</t>
  </si>
  <si>
    <t>04044169</t>
  </si>
  <si>
    <t>15855531924</t>
  </si>
  <si>
    <t>13001470</t>
  </si>
  <si>
    <t>0248415</t>
  </si>
  <si>
    <t>Marina Tomas (098/6500-07)</t>
  </si>
  <si>
    <t>Tina KAravida ((099/310-14-48)</t>
  </si>
  <si>
    <t>HR2124070001100392216</t>
  </si>
  <si>
    <t>Društvo za športsku rekreaciju Hula-hop</t>
  </si>
  <si>
    <t>Put Petrića 40b</t>
  </si>
  <si>
    <t>023/323-552</t>
  </si>
  <si>
    <t>rada6@gmail.com</t>
  </si>
  <si>
    <t>04085558</t>
  </si>
  <si>
    <t>24161670928</t>
  </si>
  <si>
    <t>13001484</t>
  </si>
  <si>
    <t>0251998</t>
  </si>
  <si>
    <t>Radojka Antić (098/42-97-61)</t>
  </si>
  <si>
    <t>HR9724070001100393467</t>
  </si>
  <si>
    <t>Košarkaški klub Zara</t>
  </si>
  <si>
    <t>Polačišće 11</t>
  </si>
  <si>
    <t>023/341-286</t>
  </si>
  <si>
    <t>023/236-384</t>
  </si>
  <si>
    <t>košarkaškiklubzara@gmail.com</t>
  </si>
  <si>
    <t>04060938</t>
  </si>
  <si>
    <t>97422202178</t>
  </si>
  <si>
    <t>13001477</t>
  </si>
  <si>
    <t>0249667</t>
  </si>
  <si>
    <t>Marin Vrsaljko (098/221-448)</t>
  </si>
  <si>
    <t>Ana Vrsaljko</t>
  </si>
  <si>
    <t>HR9823300031152948087</t>
  </si>
  <si>
    <t>Boksački klub Dijagora</t>
  </si>
  <si>
    <t>Molatska bb</t>
  </si>
  <si>
    <t>023/316-114</t>
  </si>
  <si>
    <t>dijagora@gmail.com</t>
  </si>
  <si>
    <t>01167513</t>
  </si>
  <si>
    <t>53085011457</t>
  </si>
  <si>
    <t>13000608</t>
  </si>
  <si>
    <t>Denis Gregov (091/907-23-81)</t>
  </si>
  <si>
    <t>HR6225000091101062240</t>
  </si>
  <si>
    <t>Športski centar Višnjik d.o.o.</t>
  </si>
  <si>
    <t>023/449-860</t>
  </si>
  <si>
    <t>023/302-402</t>
  </si>
  <si>
    <t>info@višnjik.hr</t>
  </si>
  <si>
    <t>01759418</t>
  </si>
  <si>
    <t>79086303924</t>
  </si>
  <si>
    <t>Denis Karlović (098/369-515)</t>
  </si>
  <si>
    <t>HR3625000091101149911</t>
  </si>
  <si>
    <t>Ženski košarkaški klub Zadar</t>
  </si>
  <si>
    <t>023/350-356</t>
  </si>
  <si>
    <t>023/350-355</t>
  </si>
  <si>
    <t>branimir.pericic@gmail.com</t>
  </si>
  <si>
    <t>00516376</t>
  </si>
  <si>
    <t>30110621801</t>
  </si>
  <si>
    <t>13000159</t>
  </si>
  <si>
    <t>0117756</t>
  </si>
  <si>
    <t>Branimir Perićić (095/910-71-79)</t>
  </si>
  <si>
    <t>Josipa Sesar</t>
  </si>
  <si>
    <t>HR6223300031100080534</t>
  </si>
  <si>
    <t>Jedriličarski klub Sv. Krševan</t>
  </si>
  <si>
    <t>Grigora Viteza 12</t>
  </si>
  <si>
    <t>023/231-679</t>
  </si>
  <si>
    <t>edo.fantela@grad-zadar.hr</t>
  </si>
  <si>
    <t>01461834</t>
  </si>
  <si>
    <t>63499196019</t>
  </si>
  <si>
    <t>130100112</t>
  </si>
  <si>
    <t>0130435</t>
  </si>
  <si>
    <t>Edo Fantela (098/940-417-72)</t>
  </si>
  <si>
    <t>Nives Letinić</t>
  </si>
  <si>
    <t>HR4024070001100116976</t>
  </si>
  <si>
    <t>Vaterpolski klub Zadar 1952</t>
  </si>
  <si>
    <t>Kolovare bb</t>
  </si>
  <si>
    <t>023/237-614</t>
  </si>
  <si>
    <t>023/206-898</t>
  </si>
  <si>
    <t>goran.jovancevic@hac-onc.hr</t>
  </si>
  <si>
    <t>01675826</t>
  </si>
  <si>
    <t>33644431140</t>
  </si>
  <si>
    <t>13000637</t>
  </si>
  <si>
    <t>0190617</t>
  </si>
  <si>
    <t>Dražen Grgurović (098/981-69-00)</t>
  </si>
  <si>
    <t>Goran Jovančević (099/323-15-62)</t>
  </si>
  <si>
    <t>HR7424840081101451768</t>
  </si>
  <si>
    <t>Gimnastički klub Salto</t>
  </si>
  <si>
    <t>Ivana Zadranina 2</t>
  </si>
  <si>
    <t>023/350-390</t>
  </si>
  <si>
    <t>msutlovic1@yahoo.com</t>
  </si>
  <si>
    <t>02228416</t>
  </si>
  <si>
    <t>165952126666</t>
  </si>
  <si>
    <t>13000939</t>
  </si>
  <si>
    <t>0041904</t>
  </si>
  <si>
    <t>Marko Sutlović (099/255-77-70)</t>
  </si>
  <si>
    <t>Ivana Ratković (099/813-44-31)</t>
  </si>
  <si>
    <t>HR9523400091110279919</t>
  </si>
  <si>
    <t>Šahovski klub Casper</t>
  </si>
  <si>
    <t>Put Stanova 7</t>
  </si>
  <si>
    <t>023/312-794</t>
  </si>
  <si>
    <t>casper_zd@net.hr</t>
  </si>
  <si>
    <t>01264818</t>
  </si>
  <si>
    <t>39897562507</t>
  </si>
  <si>
    <t>13000236</t>
  </si>
  <si>
    <t>0112361</t>
  </si>
  <si>
    <t>Veljko Šagi (091/170-21-40)</t>
  </si>
  <si>
    <t>Margita Gurdulić</t>
  </si>
  <si>
    <t>HR3824850031100223268</t>
  </si>
  <si>
    <t>Društvo športske rekreacije Silba</t>
  </si>
  <si>
    <t>Sv. Vinka Paulskog 9</t>
  </si>
  <si>
    <t>023/323-861</t>
  </si>
  <si>
    <t>02331357</t>
  </si>
  <si>
    <t>09726047291</t>
  </si>
  <si>
    <t>13000985</t>
  </si>
  <si>
    <t>0192857</t>
  </si>
  <si>
    <t>Ante Žorrž (098/198-48-62)</t>
  </si>
  <si>
    <t>Marko Žorž (095/902-04-80)</t>
  </si>
  <si>
    <t>HR3824070001100330509</t>
  </si>
  <si>
    <t>Malonogometni klub Drakmar Sali</t>
  </si>
  <si>
    <t>23281 Sali</t>
  </si>
  <si>
    <t>97831826928</t>
  </si>
  <si>
    <t>Šanto Basioli (099/833-83-97)</t>
  </si>
  <si>
    <t>HR9623300031152294440</t>
  </si>
  <si>
    <t>Županijski savez školskog športa Zadarske županije</t>
  </si>
  <si>
    <t>Dr. Franje Tuđmana bb</t>
  </si>
  <si>
    <t>023/312-289</t>
  </si>
  <si>
    <t>jadranka.duvancic@zd.t-com.hr</t>
  </si>
  <si>
    <t>01661132</t>
  </si>
  <si>
    <t>44327231995</t>
  </si>
  <si>
    <t>13000606</t>
  </si>
  <si>
    <t>0041572</t>
  </si>
  <si>
    <t>Davor Vidaković (098/332-874)</t>
  </si>
  <si>
    <t>Jadranka Duvančić (091/207-24-02)</t>
  </si>
  <si>
    <t>HR0224070001100122219</t>
  </si>
  <si>
    <t>Hrvatsko planinarsko društvo Mala Rava</t>
  </si>
  <si>
    <t>Mala Rava 16</t>
  </si>
  <si>
    <t>Mala Rava</t>
  </si>
  <si>
    <t>023/333-681</t>
  </si>
  <si>
    <t>02635640</t>
  </si>
  <si>
    <t>22514563488</t>
  </si>
  <si>
    <t>13001204</t>
  </si>
  <si>
    <t>0188441</t>
  </si>
  <si>
    <t>Zoran Simičić (095/887-6080)</t>
  </si>
  <si>
    <t>Eduard Magazin</t>
  </si>
  <si>
    <t>HR8624070001100350694</t>
  </si>
  <si>
    <t>Karate  klub Zadar</t>
  </si>
  <si>
    <t>Kreste Hegedušića 7</t>
  </si>
  <si>
    <t>domus-dmg@zd.t-com.hr</t>
  </si>
  <si>
    <t>67131312087</t>
  </si>
  <si>
    <t>13000302</t>
  </si>
  <si>
    <t>Goran Glavan (098/272-848)</t>
  </si>
  <si>
    <t>HR3724070001100043795</t>
  </si>
  <si>
    <t>Ju jitsu klub Zadar</t>
  </si>
  <si>
    <t>Ivana Mažuranića 32</t>
  </si>
  <si>
    <t>dsalina@net.hr</t>
  </si>
  <si>
    <t>01662015</t>
  </si>
  <si>
    <t>18212327717</t>
  </si>
  <si>
    <t>13000618</t>
  </si>
  <si>
    <t>0132381</t>
  </si>
  <si>
    <t>Damir Šalina (091/721-47-37)</t>
  </si>
  <si>
    <t>Vedran Šetka</t>
  </si>
  <si>
    <t>HR3724070001100122171</t>
  </si>
  <si>
    <t>Ju jitsu klub Donat</t>
  </si>
  <si>
    <t>Dubrovačka 20 a</t>
  </si>
  <si>
    <t>023/214-848</t>
  </si>
  <si>
    <t>02515199</t>
  </si>
  <si>
    <t>19634543545</t>
  </si>
  <si>
    <t>13001125</t>
  </si>
  <si>
    <t>0205449</t>
  </si>
  <si>
    <t>Saša Stipanić (099/530-04-78)</t>
  </si>
  <si>
    <t>Samir Sedić (098/429-863)</t>
  </si>
  <si>
    <t>HR4223300031100416223</t>
  </si>
  <si>
    <t>Boksački klub Zlatna Rukavica</t>
  </si>
  <si>
    <t>Ivana Mažuranića 10</t>
  </si>
  <si>
    <t>zlatnarukavica@gmail.com</t>
  </si>
  <si>
    <t>02317460</t>
  </si>
  <si>
    <t>09173545142</t>
  </si>
  <si>
    <t>13000977</t>
  </si>
  <si>
    <t>0127932</t>
  </si>
  <si>
    <t>Šime Filipi (098/941-58-19)</t>
  </si>
  <si>
    <t>Edi Milošević (095/395-84-98)</t>
  </si>
  <si>
    <t>HR0825030071100050585</t>
  </si>
  <si>
    <t>Body Building klub Hulk</t>
  </si>
  <si>
    <t>Franje Alfirevića 13</t>
  </si>
  <si>
    <t>zorantoki@yahoo.com</t>
  </si>
  <si>
    <t>4010094</t>
  </si>
  <si>
    <t>62291466931</t>
  </si>
  <si>
    <t>13001456</t>
  </si>
  <si>
    <t>Zoran Tokić (095/819-91-92)</t>
  </si>
  <si>
    <t>Viktor Begonja</t>
  </si>
  <si>
    <t>Taekwondo klub Plovanija</t>
  </si>
  <si>
    <t>Ravska 3</t>
  </si>
  <si>
    <t>023/312-235</t>
  </si>
  <si>
    <t>taekwondo.plovanija@gmail.com</t>
  </si>
  <si>
    <t>02607867</t>
  </si>
  <si>
    <t>34802146621</t>
  </si>
  <si>
    <t>13001187</t>
  </si>
  <si>
    <t>0140147</t>
  </si>
  <si>
    <t>Antonio Čačić (098/928-94-56)</t>
  </si>
  <si>
    <t>Danijela Sipina 095/9082610</t>
  </si>
  <si>
    <t>HR9723400091110419078</t>
  </si>
  <si>
    <t>Gimnastički klub Zadar</t>
  </si>
  <si>
    <t>Ravnice 2</t>
  </si>
  <si>
    <t>dal-maring@zd.t-com.hr</t>
  </si>
  <si>
    <t>03155056</t>
  </si>
  <si>
    <t>86639247638</t>
  </si>
  <si>
    <t>9537800000</t>
  </si>
  <si>
    <t>0112299</t>
  </si>
  <si>
    <t>Magdalena Brković (095/391-38-05)</t>
  </si>
  <si>
    <t>Saša Brković</t>
  </si>
  <si>
    <t>HR3223400091110067362</t>
  </si>
  <si>
    <t>Odbojkaški klub Donat</t>
  </si>
  <si>
    <t>Put Pudarice 30 b</t>
  </si>
  <si>
    <t>023/327-265</t>
  </si>
  <si>
    <t>02217830</t>
  </si>
  <si>
    <t>23517960553</t>
  </si>
  <si>
    <t>13000888</t>
  </si>
  <si>
    <t>0151445</t>
  </si>
  <si>
    <t>Julja Kaleb (098/191-27-28)</t>
  </si>
  <si>
    <t>Irena Kraljev Mesarić</t>
  </si>
  <si>
    <t>Hrvatski nogometni klub Dalmatinac</t>
  </si>
  <si>
    <t>Crno  145</t>
  </si>
  <si>
    <t>023/300-002</t>
  </si>
  <si>
    <t>alen.vukosa@zd.t-com.hr</t>
  </si>
  <si>
    <t>1472712</t>
  </si>
  <si>
    <t>73680202956</t>
  </si>
  <si>
    <t>13000426</t>
  </si>
  <si>
    <t>0338503</t>
  </si>
  <si>
    <t>Mile Vukoša (098/273-807)</t>
  </si>
  <si>
    <t>Jurica Grgurović (091/380-51-55)</t>
  </si>
  <si>
    <t>HR0524070001100083171</t>
  </si>
  <si>
    <t>Udruga slijepih Zadarske Županije</t>
  </si>
  <si>
    <t>Poljana požarišće 1</t>
  </si>
  <si>
    <t>023/250-546</t>
  </si>
  <si>
    <t>udruga.slijepih.zadarske-zupanije@zd.t-com.hr</t>
  </si>
  <si>
    <t>01075497</t>
  </si>
  <si>
    <t>85389451415</t>
  </si>
  <si>
    <t>13000100</t>
  </si>
  <si>
    <t>0002348</t>
  </si>
  <si>
    <t>Danijel Lončar (091/548-80-02)</t>
  </si>
  <si>
    <t>Špiro Zrilić</t>
  </si>
  <si>
    <t>HR1024070001100042729</t>
  </si>
  <si>
    <t>Športski savez gluhih Zadarske Županije</t>
  </si>
  <si>
    <t>Ruđera Boškovića 6/3</t>
  </si>
  <si>
    <t>023/7213-442</t>
  </si>
  <si>
    <t>udruga.osoba.ostecenog.sluha@zd.t-com.hr</t>
  </si>
  <si>
    <t>04277708</t>
  </si>
  <si>
    <t>19460481165</t>
  </si>
  <si>
    <t>13001350</t>
  </si>
  <si>
    <t>0285826</t>
  </si>
  <si>
    <t>Natko Zelić</t>
  </si>
  <si>
    <t>Miki Savić (091/764-70-47)</t>
  </si>
  <si>
    <t>HR1523400091110681096</t>
  </si>
  <si>
    <t>Odbojkaški klub invalida Zadar</t>
  </si>
  <si>
    <t>Grigora Viteza 3</t>
  </si>
  <si>
    <t>oki.zadar@gmail.com</t>
  </si>
  <si>
    <t>02029715</t>
  </si>
  <si>
    <t>64155155306</t>
  </si>
  <si>
    <t>13000838</t>
  </si>
  <si>
    <t>0062014</t>
  </si>
  <si>
    <t>Ivan Bajlo (098/830-888)</t>
  </si>
  <si>
    <t>Ante Baraba Knez (092/130-39-15)</t>
  </si>
  <si>
    <t>HR9023400091110209587</t>
  </si>
  <si>
    <t>Kuglački klub invalida Dišpet</t>
  </si>
  <si>
    <t>Benka Benkovića 3</t>
  </si>
  <si>
    <t>023/323-777</t>
  </si>
  <si>
    <t>02496259</t>
  </si>
  <si>
    <t>53410477438</t>
  </si>
  <si>
    <t>13001122</t>
  </si>
  <si>
    <t>0188409</t>
  </si>
  <si>
    <t>Dražen Žilić (091/503-62-88)</t>
  </si>
  <si>
    <t>Konjički klub Epona</t>
  </si>
  <si>
    <t>Hrvatskog sabora 1</t>
  </si>
  <si>
    <t>023/313-036</t>
  </si>
  <si>
    <t>eponazadar@gmail.com</t>
  </si>
  <si>
    <t>01492152</t>
  </si>
  <si>
    <t>69853428287</t>
  </si>
  <si>
    <t>13000460</t>
  </si>
  <si>
    <t>0273360</t>
  </si>
  <si>
    <t>Edo Jelenković (099/673-71-06)</t>
  </si>
  <si>
    <t>Marin Kožul</t>
  </si>
  <si>
    <t>HR8823300031100141952</t>
  </si>
  <si>
    <t>Streljački klub Lovac</t>
  </si>
  <si>
    <t>Andrije Hebranga 10 a</t>
  </si>
  <si>
    <t>023/230-000</t>
  </si>
  <si>
    <t>0237220-797</t>
  </si>
  <si>
    <t>unik@unik.hr</t>
  </si>
  <si>
    <t>03154815</t>
  </si>
  <si>
    <t>35307886697</t>
  </si>
  <si>
    <t>13000324</t>
  </si>
  <si>
    <t>0140365</t>
  </si>
  <si>
    <t>Danijel Telesmanić (091/226-21-00)</t>
  </si>
  <si>
    <t>Arden Dražević</t>
  </si>
  <si>
    <t>HR8924070001100043150</t>
  </si>
  <si>
    <t>Klub za skokove u vodu Zadar</t>
  </si>
  <si>
    <t>ksvzadar@ksvzadar.hr</t>
  </si>
  <si>
    <t>03429679</t>
  </si>
  <si>
    <t>71809427092</t>
  </si>
  <si>
    <t>13000330</t>
  </si>
  <si>
    <t>0171087</t>
  </si>
  <si>
    <t>Mirko Jurin (098/813-44-31)</t>
  </si>
  <si>
    <t>HR2425000091101025288</t>
  </si>
  <si>
    <t>Rukometni klub Arbanasi</t>
  </si>
  <si>
    <t>Vlahe Paljetka 2</t>
  </si>
  <si>
    <t>023/317-279</t>
  </si>
  <si>
    <t>02378531</t>
  </si>
  <si>
    <t>91835955260</t>
  </si>
  <si>
    <t>13001023</t>
  </si>
  <si>
    <t>0115934</t>
  </si>
  <si>
    <t>Stipe Bjeliš (098/164-25-48)</t>
  </si>
  <si>
    <t>Vatroslav Ivković</t>
  </si>
  <si>
    <t>Klub za športski ribolov Paprenica</t>
  </si>
  <si>
    <t>Paprenica 615</t>
  </si>
  <si>
    <t>ksr.paprenica@yahoo.com</t>
  </si>
  <si>
    <t>02647774</t>
  </si>
  <si>
    <t>73892282141</t>
  </si>
  <si>
    <t>13001205</t>
  </si>
  <si>
    <t>Josip-Pero Granić (098/961-74-74)</t>
  </si>
  <si>
    <t>Ljubomir Čurković</t>
  </si>
  <si>
    <t>Športski ribolovni klub Donat</t>
  </si>
  <si>
    <t>Pod bedemom 3</t>
  </si>
  <si>
    <t>023/233-766</t>
  </si>
  <si>
    <t>01432974</t>
  </si>
  <si>
    <t>03595482979</t>
  </si>
  <si>
    <t>13000394</t>
  </si>
  <si>
    <t>0134892</t>
  </si>
  <si>
    <t>Josip Gatara</t>
  </si>
  <si>
    <t>Davorka Volarević</t>
  </si>
  <si>
    <t>HR5224070001100076699</t>
  </si>
  <si>
    <t>Alpinistički klub Zadar</t>
  </si>
  <si>
    <t>Bana Josipa Jelačića  3c</t>
  </si>
  <si>
    <t>053/679-112</t>
  </si>
  <si>
    <t>alpinklub.zadar@gmail.com</t>
  </si>
  <si>
    <t>02490463</t>
  </si>
  <si>
    <t>45680132118</t>
  </si>
  <si>
    <t>13001106</t>
  </si>
  <si>
    <t>0151216</t>
  </si>
  <si>
    <t>Jana Mijailović (095/827-29-43)</t>
  </si>
  <si>
    <t>Natalija Andačić</t>
  </si>
  <si>
    <t>Plivački klub osoba s invaliditetom Sv. Nikola</t>
  </si>
  <si>
    <t>pkoi.sv.nikola@gmail.com</t>
  </si>
  <si>
    <t>02430568</t>
  </si>
  <si>
    <t>38060095051</t>
  </si>
  <si>
    <t>13001055</t>
  </si>
  <si>
    <t>0188384</t>
  </si>
  <si>
    <t>Marin Raspović (099/578-40-46)</t>
  </si>
  <si>
    <t>E. Šahinović (099/723-34-15)</t>
  </si>
  <si>
    <t>HR3424070001100333976</t>
  </si>
  <si>
    <t>Stolnoteniski klub osoba s invaliditetom Sv. Krševan</t>
  </si>
  <si>
    <t>023-323-777</t>
  </si>
  <si>
    <t>02336251</t>
  </si>
  <si>
    <t>33677229477</t>
  </si>
  <si>
    <t>13001003</t>
  </si>
  <si>
    <t>0188392</t>
  </si>
  <si>
    <t>Miroslav Barić (092/159-81-76)</t>
  </si>
  <si>
    <t>HR7724070001100333396</t>
  </si>
  <si>
    <t>Streljački klub osoba s invaliditetom Donat</t>
  </si>
  <si>
    <t>02180839</t>
  </si>
  <si>
    <t>76270962910</t>
  </si>
  <si>
    <t>13000903</t>
  </si>
  <si>
    <t>0188417</t>
  </si>
  <si>
    <t>Saša Grdović (098/417-401)</t>
  </si>
  <si>
    <t>HR2424070001100330664</t>
  </si>
  <si>
    <t>Ribolovni klub osoba s invaliditetom Škartoc</t>
  </si>
  <si>
    <t>mico.elfad@gmail.com</t>
  </si>
  <si>
    <t>02093146</t>
  </si>
  <si>
    <t>89102866393</t>
  </si>
  <si>
    <t>13000869</t>
  </si>
  <si>
    <t>0188433</t>
  </si>
  <si>
    <t>Zoran Radić (099/250-76-66)</t>
  </si>
  <si>
    <t>Elfad Šahinović (099/337-34-15)</t>
  </si>
  <si>
    <t>HR2724070001100164352</t>
  </si>
  <si>
    <t>Športski savez osoba s invaliditetom Zadarske županije</t>
  </si>
  <si>
    <t>02438887</t>
  </si>
  <si>
    <t>79668532267</t>
  </si>
  <si>
    <t>130000929</t>
  </si>
  <si>
    <t>0188425</t>
  </si>
  <si>
    <t>Dražen Žilić</t>
  </si>
  <si>
    <t>HR5124070001100335610</t>
  </si>
  <si>
    <t>Kendo klub "Ouka"</t>
  </si>
  <si>
    <t>Domovinskog rata 6</t>
  </si>
  <si>
    <t>098-665-752</t>
  </si>
  <si>
    <t>01841823</t>
  </si>
  <si>
    <t>52434249167</t>
  </si>
  <si>
    <t>13000740</t>
  </si>
  <si>
    <t>0329744</t>
  </si>
  <si>
    <t>Marko Lukić (098/665-752)</t>
  </si>
  <si>
    <t>Toni Tadić (099/835-05-08)</t>
  </si>
  <si>
    <t>HR2024070001100137124</t>
  </si>
  <si>
    <t>Pikado Savez Zadarske župnije</t>
  </si>
  <si>
    <t>Vukovarska 1/c</t>
  </si>
  <si>
    <t>023/316-400</t>
  </si>
  <si>
    <t>pikado.savez.zd@gmail.com</t>
  </si>
  <si>
    <t>02939622</t>
  </si>
  <si>
    <t>82956603468</t>
  </si>
  <si>
    <t>13001429</t>
  </si>
  <si>
    <t>0229577</t>
  </si>
  <si>
    <t>Jure Jerak (091/433-23-66)</t>
  </si>
  <si>
    <t>Ante Frleta (981/55-94-445)</t>
  </si>
  <si>
    <t>Udruga za "Down sindrom" Zadarske županije</t>
  </si>
  <si>
    <t>Bartula Kašića 3</t>
  </si>
  <si>
    <t>023/636-603</t>
  </si>
  <si>
    <t>info@zadar-21.hr</t>
  </si>
  <si>
    <t>02238454</t>
  </si>
  <si>
    <t>93166915044</t>
  </si>
  <si>
    <t>13000938</t>
  </si>
  <si>
    <t>0041759</t>
  </si>
  <si>
    <t>Suzana Periša (095/906-3956)</t>
  </si>
  <si>
    <t>Tanja Radman (099/218-74-90)</t>
  </si>
  <si>
    <t>HR9723400091110283763</t>
  </si>
  <si>
    <t>Ronilački klub 2 dive</t>
  </si>
  <si>
    <t>Branimirova obala 4 f</t>
  </si>
  <si>
    <t>bozo@2dive.hr</t>
  </si>
  <si>
    <t>02349710</t>
  </si>
  <si>
    <t>712619004259</t>
  </si>
  <si>
    <t>13001009</t>
  </si>
  <si>
    <t>0373883</t>
  </si>
  <si>
    <t>Božidar Matković (091/500-0419)</t>
  </si>
  <si>
    <t>Andrija Rogić (099/913-27-61)</t>
  </si>
  <si>
    <t>Društvo športske rekreacije Brodarica</t>
  </si>
  <si>
    <t>Ivana Gundulića 1D</t>
  </si>
  <si>
    <t>091/191-22-01</t>
  </si>
  <si>
    <t>anterubesa@yahoo.com</t>
  </si>
  <si>
    <t>02804808</t>
  </si>
  <si>
    <t>94926662660</t>
  </si>
  <si>
    <t>13001323</t>
  </si>
  <si>
    <t>0190254</t>
  </si>
  <si>
    <t>Hrvoje Medved (091/191-22-01)</t>
  </si>
  <si>
    <t>Vladimir Gambiraža</t>
  </si>
  <si>
    <t>HR3824070001100367272</t>
  </si>
  <si>
    <t>Društvo športske rekreacije Zadar</t>
  </si>
  <si>
    <t>Oko Vrulja 8</t>
  </si>
  <si>
    <t>092/304-67-63</t>
  </si>
  <si>
    <t>4021096</t>
  </si>
  <si>
    <t>14511512212</t>
  </si>
  <si>
    <t>13001460</t>
  </si>
  <si>
    <t>0283787</t>
  </si>
  <si>
    <t>Roko Dujić (092-304-67-63)</t>
  </si>
  <si>
    <t>HR5124070001100392064</t>
  </si>
  <si>
    <t>Društvo športske rekreacije Petrčane</t>
  </si>
  <si>
    <t>Petrčane Ulica 18</t>
  </si>
  <si>
    <t>092/217-36-14</t>
  </si>
  <si>
    <t>stanisic.gigolo@gmail.com</t>
  </si>
  <si>
    <t>04027329</t>
  </si>
  <si>
    <t>09059794368</t>
  </si>
  <si>
    <t>13001437</t>
  </si>
  <si>
    <t>0243751</t>
  </si>
  <si>
    <t>Duje Stanišić (092/2173-614)</t>
  </si>
  <si>
    <t>HR8523300031152809999</t>
  </si>
  <si>
    <t>Društvo športske rekreacije Osmijeh za-Dar</t>
  </si>
  <si>
    <t>Braće Bilšić 4</t>
  </si>
  <si>
    <t>095/579-91-30</t>
  </si>
  <si>
    <t>dsrosmijehzadar@net.hr</t>
  </si>
  <si>
    <t>02434024</t>
  </si>
  <si>
    <t>69082966145</t>
  </si>
  <si>
    <t>13001061</t>
  </si>
  <si>
    <t>0151554</t>
  </si>
  <si>
    <t>Borut Gatara (095/ 579-91-30)</t>
  </si>
  <si>
    <t>Sandra Profaca</t>
  </si>
  <si>
    <t>Društvo športske rekreacije Novi Bokanjac</t>
  </si>
  <si>
    <t>Poljana Jaroslava Šidaka 17</t>
  </si>
  <si>
    <t>098/309-169</t>
  </si>
  <si>
    <t>tomislavdespoja@gmail.com</t>
  </si>
  <si>
    <t>01696947</t>
  </si>
  <si>
    <t>74659664033</t>
  </si>
  <si>
    <t>Tomislav Dešpoja (098/309-164)</t>
  </si>
  <si>
    <t>Antonio Zelić (091/238-52-48)  Kontakt osoba: Nikola Zrilić (098/843-593)</t>
  </si>
  <si>
    <t>HR4324850031100259650</t>
  </si>
  <si>
    <t>Društvo športske rekreacije Kožino</t>
  </si>
  <si>
    <t>Put Zgona 5</t>
  </si>
  <si>
    <t>023/343-421</t>
  </si>
  <si>
    <t>etokic@inet.hr</t>
  </si>
  <si>
    <t>01882309</t>
  </si>
  <si>
    <t>32230828872</t>
  </si>
  <si>
    <t>1300751</t>
  </si>
  <si>
    <t>0073504</t>
  </si>
  <si>
    <t>Ivan Stručić (098-339-369)</t>
  </si>
  <si>
    <t>Edi Tokić (091/2831-488)</t>
  </si>
  <si>
    <t>HR8224070001100139306</t>
  </si>
  <si>
    <t>Društvo športske rekreacije Dragovoljac</t>
  </si>
  <si>
    <t>Mihe Klaića 4</t>
  </si>
  <si>
    <t>023/315-546</t>
  </si>
  <si>
    <t>uhddr.zadar@gmail.com</t>
  </si>
  <si>
    <t>4213157</t>
  </si>
  <si>
    <t>31607309251</t>
  </si>
  <si>
    <t>0013001566</t>
  </si>
  <si>
    <t>0274802</t>
  </si>
  <si>
    <t>Nino Rašin</t>
  </si>
  <si>
    <t>Venci Kvartuč</t>
  </si>
  <si>
    <t>HR6723600001102419393</t>
  </si>
  <si>
    <t>Društvo športske rekreacije Crvene kuće</t>
  </si>
  <si>
    <t>Antuna Dobronića 12</t>
  </si>
  <si>
    <t>095/905-28-81</t>
  </si>
  <si>
    <t>023/332-104</t>
  </si>
  <si>
    <t>harikaric@net.hr</t>
  </si>
  <si>
    <t>02640481</t>
  </si>
  <si>
    <t>05748485522</t>
  </si>
  <si>
    <t>13001211</t>
  </si>
  <si>
    <t>0192491</t>
  </si>
  <si>
    <t>Mate Marić (095/905-28-81)</t>
  </si>
  <si>
    <t>Marko Tadić</t>
  </si>
  <si>
    <t>HR1424070001100354124</t>
  </si>
  <si>
    <t>Društvo Bokanjac Zadar</t>
  </si>
  <si>
    <t>Trg Sv. Šimuna i Tadije 1</t>
  </si>
  <si>
    <t>023/221-575</t>
  </si>
  <si>
    <t>014228812</t>
  </si>
  <si>
    <t>32014543847</t>
  </si>
  <si>
    <t>13000375</t>
  </si>
  <si>
    <t>0151485</t>
  </si>
  <si>
    <t>Ivica Mrkić (095/910-04-52)</t>
  </si>
  <si>
    <t>HR6523900011100266403</t>
  </si>
  <si>
    <t>Društvo športske rekreacije Bili Brig</t>
  </si>
  <si>
    <t>Put Pudarice 11 J</t>
  </si>
  <si>
    <t>092/4067-090</t>
  </si>
  <si>
    <t>bareto1007@gmail.com</t>
  </si>
  <si>
    <t>02240530</t>
  </si>
  <si>
    <t>76996713327</t>
  </si>
  <si>
    <t>13000834</t>
  </si>
  <si>
    <t>0346123</t>
  </si>
  <si>
    <t>Mario Barišić</t>
  </si>
  <si>
    <t>Šime Bašić</t>
  </si>
  <si>
    <t>HR4624070001100410972</t>
  </si>
  <si>
    <t>Društvo športske rekreacije Loptica</t>
  </si>
  <si>
    <t>Put Stanova BB</t>
  </si>
  <si>
    <t>098/685-502</t>
  </si>
  <si>
    <t>lopticazd@gmail.com</t>
  </si>
  <si>
    <t>1736230</t>
  </si>
  <si>
    <t>17626883048</t>
  </si>
  <si>
    <t>13000674</t>
  </si>
  <si>
    <t>0127961</t>
  </si>
  <si>
    <t>Marinko Miočić</t>
  </si>
  <si>
    <t>Ana Miočić</t>
  </si>
  <si>
    <t>HR4125030071100073174</t>
  </si>
  <si>
    <t>Udruga mladih Ista</t>
  </si>
  <si>
    <t>Ist 126</t>
  </si>
  <si>
    <t>info@umit.hr</t>
  </si>
  <si>
    <t>02345854</t>
  </si>
  <si>
    <t>33334206740</t>
  </si>
  <si>
    <t>13000986</t>
  </si>
  <si>
    <t>0041734</t>
  </si>
  <si>
    <t>Luka Kozulić (098/967-04-72)</t>
  </si>
  <si>
    <t>Josipa Kozulić (098/913-44-13)</t>
  </si>
  <si>
    <t>HR5523400091110319245</t>
  </si>
  <si>
    <t>Zadarska plesna udruga Tornadele</t>
  </si>
  <si>
    <t>Poljana Dragutina Gorjanovića Krambergera 28</t>
  </si>
  <si>
    <t>091/356-97-72</t>
  </si>
  <si>
    <t>udruga.tornadele@gmail.com</t>
  </si>
  <si>
    <t>02644703</t>
  </si>
  <si>
    <t>68451911353</t>
  </si>
  <si>
    <t>13001195</t>
  </si>
  <si>
    <t>0164471</t>
  </si>
  <si>
    <t>Helena Dobrović</t>
  </si>
  <si>
    <t>Valentina Beneta</t>
  </si>
  <si>
    <t>HR3025030071100061635</t>
  </si>
  <si>
    <t>Kyudo udruga Yumi - Zadar</t>
  </si>
  <si>
    <t>Miroslava Krleže 16</t>
  </si>
  <si>
    <t>091/570-27-10</t>
  </si>
  <si>
    <t>kyudo-klub-yumi@hotmail.com</t>
  </si>
  <si>
    <t>02489945</t>
  </si>
  <si>
    <t>33116958949</t>
  </si>
  <si>
    <t>09000455</t>
  </si>
  <si>
    <t>0255149</t>
  </si>
  <si>
    <t>Goran Blažević (091/570-27-10)</t>
  </si>
  <si>
    <t>Alen Lonić (099/217-78-97)</t>
  </si>
  <si>
    <t>Ženski nogometni klub Donat</t>
  </si>
  <si>
    <t>Put Bajla 4A</t>
  </si>
  <si>
    <t>098/429-608</t>
  </si>
  <si>
    <t>023/312-598</t>
  </si>
  <si>
    <t>znk.donat@gmail.com</t>
  </si>
  <si>
    <t>4401352</t>
  </si>
  <si>
    <t>56219903028</t>
  </si>
  <si>
    <t>13001655</t>
  </si>
  <si>
    <t>0339839</t>
  </si>
  <si>
    <t>Edvin Šimunov (098/429-608)</t>
  </si>
  <si>
    <t>Doris Kalmeta (099/305-25-25)</t>
  </si>
  <si>
    <t>HR1224810001128003676</t>
  </si>
  <si>
    <t>Malonogometni klub Bili Brig</t>
  </si>
  <si>
    <t>Put Pudarice 11A</t>
  </si>
  <si>
    <t>023/778791</t>
  </si>
  <si>
    <t>mnkbilibrigzadar@gmail.com</t>
  </si>
  <si>
    <t>02556472</t>
  </si>
  <si>
    <t>93488686922</t>
  </si>
  <si>
    <t>13001133</t>
  </si>
  <si>
    <t>0308611</t>
  </si>
  <si>
    <t>Josip Lončar (091/161-37-04)</t>
  </si>
  <si>
    <t>Marko Jurjević Škopinić (098/966-52-77)</t>
  </si>
  <si>
    <t>HR3624020061100559149</t>
  </si>
  <si>
    <t>Plivački klub osoba s invaliditetom Frogo</t>
  </si>
  <si>
    <t>Ivana Zadranina 3D</t>
  </si>
  <si>
    <t>095/359-70-55</t>
  </si>
  <si>
    <t>frogocentar@gmail.com</t>
  </si>
  <si>
    <t>04395549</t>
  </si>
  <si>
    <t>42484305521</t>
  </si>
  <si>
    <t>13001652</t>
  </si>
  <si>
    <t>0331558</t>
  </si>
  <si>
    <t>Sanja Sedić</t>
  </si>
  <si>
    <t>Silva Žabo</t>
  </si>
  <si>
    <t>HR1024020061100744402</t>
  </si>
  <si>
    <t>Hrvatsko planinarsko društvo Zavrata</t>
  </si>
  <si>
    <t>Molatska 11</t>
  </si>
  <si>
    <t>hpdzavrata@gmail.com</t>
  </si>
  <si>
    <t>04336593</t>
  </si>
  <si>
    <t>02298099199</t>
  </si>
  <si>
    <t>13001627</t>
  </si>
  <si>
    <t>0342260</t>
  </si>
  <si>
    <t>Nikola Stilinović</t>
  </si>
  <si>
    <t>Ante Pušić</t>
  </si>
  <si>
    <t>HR8124840081107220426</t>
  </si>
  <si>
    <t>Udruga Hrvatskih vojnih invalida domovinskog rata - Zadar</t>
  </si>
  <si>
    <t>023/3323-777</t>
  </si>
  <si>
    <t>hvidra.zadar@yahoo.com</t>
  </si>
  <si>
    <t>03926281</t>
  </si>
  <si>
    <t>07666214502</t>
  </si>
  <si>
    <t>13000103</t>
  </si>
  <si>
    <t>0073669</t>
  </si>
  <si>
    <t>Ivica Arbanas (099/222-75-00)</t>
  </si>
  <si>
    <t>Denis Simičić (099/223-36-81)</t>
  </si>
  <si>
    <t>HR7824070001100044706</t>
  </si>
  <si>
    <t>Aero klub Zadar</t>
  </si>
  <si>
    <t>Put Bokanjca 26</t>
  </si>
  <si>
    <t>023/322-355</t>
  </si>
  <si>
    <t>aeroklubzadar@gmail.com</t>
  </si>
  <si>
    <t>03154823</t>
  </si>
  <si>
    <t>49059640059</t>
  </si>
  <si>
    <t>13000131</t>
  </si>
  <si>
    <t>0073725</t>
  </si>
  <si>
    <t>Bjanka Pavin (098/273-809)</t>
  </si>
  <si>
    <t>Velid Jakupović (091/523-85-98)</t>
  </si>
  <si>
    <t>HR1524070001100043221</t>
  </si>
  <si>
    <t>Boćarski Športski klub Zadar</t>
  </si>
  <si>
    <t>Put Pudarice 11 C</t>
  </si>
  <si>
    <t>amblem.zd@gmail.com</t>
  </si>
  <si>
    <t>03836929990</t>
  </si>
  <si>
    <t>Šime Buterin (098/175-14-97)</t>
  </si>
  <si>
    <t>GRADSKI OGRANAK UDRUGE HRVATSKIH DRAGOVOLJACA DOMOVINSKOG RATA GRADA ZADRA</t>
  </si>
  <si>
    <t>Nino Rašin (091/524-30-72)</t>
  </si>
  <si>
    <t>Venci Kvartuč (098/330-095)</t>
  </si>
  <si>
    <t>Malonogometni klub Plovanija</t>
  </si>
  <si>
    <t>Nikole Tesle 63</t>
  </si>
  <si>
    <t>023/231-755</t>
  </si>
  <si>
    <t>wax.zd@vodatel.net</t>
  </si>
  <si>
    <t>02285690</t>
  </si>
  <si>
    <t>66570453161</t>
  </si>
  <si>
    <t>13000980</t>
  </si>
  <si>
    <t>0073580</t>
  </si>
  <si>
    <t>Martin Baričević (091/579-3351)</t>
  </si>
  <si>
    <t>Željko Skukan (098/212-235)</t>
  </si>
  <si>
    <t>Malonogometni klub Voštarnica</t>
  </si>
  <si>
    <t>Velebitska 20</t>
  </si>
  <si>
    <t>098/962-29-18</t>
  </si>
  <si>
    <t>sime.erlic@grad-zadar.hr</t>
  </si>
  <si>
    <t>04276337</t>
  </si>
  <si>
    <t>19610029717</t>
  </si>
  <si>
    <t>13001609</t>
  </si>
  <si>
    <t>0283228</t>
  </si>
  <si>
    <t>Šime Erlić (098/962-29-18)</t>
  </si>
  <si>
    <t>Ivan Erceg</t>
  </si>
  <si>
    <t>HR4323400091110680786</t>
  </si>
  <si>
    <t>Malonogometni klub Ploča</t>
  </si>
  <si>
    <t>Sv. Nikole Tavelića 8</t>
  </si>
  <si>
    <t>091/575-83-76</t>
  </si>
  <si>
    <t>zeljko.gravic@maraska.hr</t>
  </si>
  <si>
    <t>2264218</t>
  </si>
  <si>
    <t>60049621539</t>
  </si>
  <si>
    <t>13000965</t>
  </si>
  <si>
    <t>Željko Gravić  (091/575-83-76)</t>
  </si>
  <si>
    <t>Marko Pilipović</t>
  </si>
  <si>
    <t>HR1324840081104342302</t>
  </si>
  <si>
    <t>Malonogometni klub Stanovi</t>
  </si>
  <si>
    <t>Rine Aras 2</t>
  </si>
  <si>
    <t>023/318-339</t>
  </si>
  <si>
    <t>toni.lovric@windowslive.com</t>
  </si>
  <si>
    <t>01818686</t>
  </si>
  <si>
    <t>98871200553</t>
  </si>
  <si>
    <t>13000708</t>
  </si>
  <si>
    <t>0243756</t>
  </si>
  <si>
    <t>Toni Lovrić (095/557-52-42)</t>
  </si>
  <si>
    <t>Luka Zubčić (091/731-32-28)</t>
  </si>
  <si>
    <t>HR0524070001100133514</t>
  </si>
  <si>
    <t>Malonogometni klub Sv. Ante</t>
  </si>
  <si>
    <t>Kliška 12</t>
  </si>
  <si>
    <t>095/381-37-10</t>
  </si>
  <si>
    <t>ivan.prendja@seraphilus.hr</t>
  </si>
  <si>
    <t>01375687</t>
  </si>
  <si>
    <t>47146690100</t>
  </si>
  <si>
    <t>13000080</t>
  </si>
  <si>
    <t>0342073</t>
  </si>
  <si>
    <t>Krešimir Zrilić</t>
  </si>
  <si>
    <t>Ante Vukorepa</t>
  </si>
  <si>
    <t>HR2023900011100266340</t>
  </si>
  <si>
    <t>Malonogometni klub Zapuntel</t>
  </si>
  <si>
    <t>Luke Botića 26</t>
  </si>
  <si>
    <t>info@mnk-zapuntel.hr</t>
  </si>
  <si>
    <t>02261260</t>
  </si>
  <si>
    <t>29723903297</t>
  </si>
  <si>
    <t>13000959</t>
  </si>
  <si>
    <t>0103986</t>
  </si>
  <si>
    <t>Neven Petrović (095/912-11-94)</t>
  </si>
  <si>
    <t>Marin Petričić (098/1853-919)</t>
  </si>
  <si>
    <t>HR9024840081104323553</t>
  </si>
  <si>
    <t>Malonogometni klub Mala Rava</t>
  </si>
  <si>
    <t>vladogambiraza@yahoo.com</t>
  </si>
  <si>
    <t>02211483</t>
  </si>
  <si>
    <t>16335604791</t>
  </si>
  <si>
    <t>13000935</t>
  </si>
  <si>
    <t>0186962</t>
  </si>
  <si>
    <t>Vladimir Gambiraža (098/929-08-31)</t>
  </si>
  <si>
    <t>Danijel Simičić</t>
  </si>
  <si>
    <t>HR6524070001100173562</t>
  </si>
  <si>
    <t>Rukometni klub Zadar 2013</t>
  </si>
  <si>
    <t>Andrje Maurovića 5</t>
  </si>
  <si>
    <t>095/860-92-01</t>
  </si>
  <si>
    <t>023/241909</t>
  </si>
  <si>
    <t>barbara.kardum20@gmail.com</t>
  </si>
  <si>
    <t>04113225</t>
  </si>
  <si>
    <t>41853702244</t>
  </si>
  <si>
    <t>13001506</t>
  </si>
  <si>
    <t>0254317</t>
  </si>
  <si>
    <t>Anđelo Šare (095/ 860-92-01)</t>
  </si>
  <si>
    <t>Barbara Kardum</t>
  </si>
  <si>
    <t>HR2825000091101404001</t>
  </si>
  <si>
    <t>Jedriličarski klub Punta Bajlo</t>
  </si>
  <si>
    <t>Put Bajla BB</t>
  </si>
  <si>
    <t>098/369-318</t>
  </si>
  <si>
    <t>mladen.bajlo@optinet.hr</t>
  </si>
  <si>
    <t>1602861</t>
  </si>
  <si>
    <t>69933257401</t>
  </si>
  <si>
    <t>13000560</t>
  </si>
  <si>
    <t>0136670</t>
  </si>
  <si>
    <t>Mladen Bajlo</t>
  </si>
  <si>
    <t>Darko Smrkinić</t>
  </si>
  <si>
    <t>HR9124020061100082568</t>
  </si>
  <si>
    <t>Malonogometni klub Brodarica</t>
  </si>
  <si>
    <t>Iva Gundulića 1D</t>
  </si>
  <si>
    <t>098/-990-73-99</t>
  </si>
  <si>
    <t>hmedved35@gmail.com</t>
  </si>
  <si>
    <t>2458594</t>
  </si>
  <si>
    <t>08244505631</t>
  </si>
  <si>
    <t>13001082</t>
  </si>
  <si>
    <t>Hrvoje Medved  (098/-990-73-99)</t>
  </si>
  <si>
    <t>Denis Virovac</t>
  </si>
  <si>
    <t>HR2724020061100542045</t>
  </si>
  <si>
    <t>Kick-Boxing klub Fight Factory</t>
  </si>
  <si>
    <t>I. Mažuranića 32</t>
  </si>
  <si>
    <t>091/7859200</t>
  </si>
  <si>
    <t>anteverunica@gmail.com</t>
  </si>
  <si>
    <t>4489071</t>
  </si>
  <si>
    <t>13014500930</t>
  </si>
  <si>
    <t>13001699</t>
  </si>
  <si>
    <t>0354938</t>
  </si>
  <si>
    <t>Željko Dilber</t>
  </si>
  <si>
    <t>Tajnik: Denis Kardum / Ovlaštena osoba: Ante Verunica (091/7859200)</t>
  </si>
  <si>
    <t>Planinarsko društvo Sveti Bernard</t>
  </si>
  <si>
    <t>Palih rodoljuba 12</t>
  </si>
  <si>
    <t>091/761 25 39</t>
  </si>
  <si>
    <t>02851245</t>
  </si>
  <si>
    <t>04176260415</t>
  </si>
  <si>
    <t>13001362</t>
  </si>
  <si>
    <t>0219130</t>
  </si>
  <si>
    <t>Neven Zrilić (091/761-25-39 )</t>
  </si>
  <si>
    <t>Šime Jukić (095/910-25-44)</t>
  </si>
  <si>
    <t>LOKACIJA</t>
  </si>
  <si>
    <t>DATUM_MANDATA_OD</t>
  </si>
  <si>
    <t>DATUM_MANDATA_DO</t>
  </si>
  <si>
    <t>01.01.2014</t>
  </si>
  <si>
    <t>01.01.2018</t>
  </si>
  <si>
    <t>01.01.1996</t>
  </si>
  <si>
    <t>01.01.2012</t>
  </si>
  <si>
    <t>01.01.2016</t>
  </si>
  <si>
    <t>16.07.2013</t>
  </si>
  <si>
    <t>01.01.2010</t>
  </si>
  <si>
    <t>01.01.2011</t>
  </si>
  <si>
    <t>01.01.2017</t>
  </si>
  <si>
    <t>01.01.2015</t>
  </si>
  <si>
    <t>01.01.2009</t>
  </si>
  <si>
    <t>01.01.2013</t>
  </si>
  <si>
    <t>01.07.2014</t>
  </si>
  <si>
    <t>19.07.2014</t>
  </si>
  <si>
    <t>01.01.2001</t>
  </si>
  <si>
    <t>01.01.2005</t>
  </si>
  <si>
    <t>29.04.2015</t>
  </si>
  <si>
    <t>01.01.2008</t>
  </si>
  <si>
    <t>01.01.2007</t>
  </si>
  <si>
    <t>01.07.2013</t>
  </si>
  <si>
    <t>01.01.2019</t>
  </si>
  <si>
    <t>05.11.2012</t>
  </si>
  <si>
    <t>05.11.2016</t>
  </si>
  <si>
    <t>HR5224070001100339957</t>
  </si>
  <si>
    <t>HR4024810001128001620</t>
  </si>
  <si>
    <t>01.01.2020</t>
  </si>
  <si>
    <t>08.12.2015</t>
  </si>
  <si>
    <t>12.10.2015</t>
  </si>
  <si>
    <t>TEL2</t>
  </si>
  <si>
    <t>TEL1</t>
  </si>
  <si>
    <t>023/351-504</t>
  </si>
  <si>
    <t xml:space="preserve">023/334-811 </t>
  </si>
  <si>
    <t xml:space="preserve">023/315-546  </t>
  </si>
  <si>
    <t>098/330-095</t>
  </si>
  <si>
    <t xml:space="preserve">098/967-04-72  </t>
  </si>
  <si>
    <t>097/791-05-72</t>
  </si>
  <si>
    <t xml:space="preserve">091/600-00-31  </t>
  </si>
  <si>
    <t>098/981-73-22</t>
  </si>
  <si>
    <t xml:space="preserve">023/316-526  </t>
  </si>
  <si>
    <t>095/912-11-94</t>
  </si>
  <si>
    <t xml:space="preserve">098/922-86-83  </t>
  </si>
  <si>
    <t>091/144-02-48</t>
  </si>
  <si>
    <t>MEMBER_REGISTER_ID</t>
  </si>
  <si>
    <t>ACCOUNT_NUMBER</t>
  </si>
  <si>
    <t>ACCOUNT_TYPE</t>
  </si>
  <si>
    <t>HR0924840081107053718</t>
  </si>
  <si>
    <t>2407000-1100043027</t>
  </si>
  <si>
    <t>ACCOUNT_DESCRIPTION</t>
  </si>
  <si>
    <t>HR1623400091110052033</t>
  </si>
  <si>
    <t>info@aikido-zadar.hr</t>
  </si>
  <si>
    <t xml:space="preserve">nenad.vertovsek@gmail.com </t>
  </si>
  <si>
    <t>vesna.vertovsek@gmail.com</t>
  </si>
  <si>
    <t>zad@has.hr</t>
  </si>
  <si>
    <t>emilijo.krstic@xnet.hr</t>
  </si>
  <si>
    <t>helena.vulic@yahoo.com</t>
  </si>
  <si>
    <t>memory.trade@zd.t-com.hr</t>
  </si>
  <si>
    <t>neven.pavic1@zd.t-com.hr</t>
  </si>
  <si>
    <t xml:space="preserve"> info@bkzadar.hr</t>
  </si>
  <si>
    <t>bk.bilibrig@gmail.com</t>
  </si>
  <si>
    <t>goran.lijic@zd.t-com.hr</t>
  </si>
  <si>
    <t>SPORT</t>
  </si>
  <si>
    <t>SPORTSKA REKREACIJA ("SPORT ZA SVE")</t>
  </si>
  <si>
    <t>ZDRAVSTVENA ZAŠTITA SPORTAŠA</t>
  </si>
  <si>
    <t>SPORTSKE GRAĐEVINE</t>
  </si>
  <si>
    <t>SPORT GLUHIH OSOBA</t>
  </si>
  <si>
    <t>SPORT OSOBA S INVALIDITETOM</t>
  </si>
  <si>
    <t>ŠKOLSKI SPORT</t>
  </si>
  <si>
    <t>ZAHTJEV ZA PRIDRUŽENO ČLANSTVO</t>
  </si>
  <si>
    <t>SPECIJALNA OLIMPIJADA</t>
  </si>
  <si>
    <t>SPORTSKE AKTIVNOSTI DJECE</t>
  </si>
  <si>
    <t>HR1524070001100043027</t>
  </si>
  <si>
    <t>ACCOUNT NUMBER</t>
  </si>
  <si>
    <t xml:space="preserve">IBAN </t>
  </si>
  <si>
    <t>HR8924070001100045090</t>
  </si>
  <si>
    <t>HR0524850031100242777</t>
  </si>
  <si>
    <t>2390001-1100401252</t>
  </si>
  <si>
    <t>HR2124020061100494041</t>
  </si>
  <si>
    <t xml:space="preserve">HR5524070001100137270 </t>
  </si>
  <si>
    <t xml:space="preserve">HR6423400091110330626 </t>
  </si>
  <si>
    <t>HR1623400091110562350</t>
  </si>
  <si>
    <t>HR1323400091110447847</t>
  </si>
  <si>
    <t xml:space="preserve">HR2524070001100321140 </t>
  </si>
  <si>
    <t xml:space="preserve">HR0224070001100440282 </t>
  </si>
  <si>
    <t>HR3723900011100401252</t>
  </si>
  <si>
    <t>ZAGREBAČKA BANKA D.D.</t>
  </si>
  <si>
    <t>Erste &amp; Steiermärkische Bank d.d.</t>
  </si>
  <si>
    <t xml:space="preserve"> Sberbank d.d.</t>
  </si>
  <si>
    <t>Hrvatska poštanska banka d.d.</t>
  </si>
  <si>
    <t>Kreditna Banka Zagreb d.d.</t>
  </si>
  <si>
    <t>HR2323810091156000968 </t>
  </si>
  <si>
    <t xml:space="preserve">HR5124920081100006956 </t>
  </si>
  <si>
    <t>Imex banka d.d.</t>
  </si>
  <si>
    <t>Addiko Bank d.d.</t>
  </si>
  <si>
    <t>Croatia banka d.d.</t>
  </si>
  <si>
    <t>OTP banka d.d.</t>
  </si>
  <si>
    <t>Privredna banka d.d.</t>
  </si>
  <si>
    <t>Raiffeisenbank Austria d.d.</t>
  </si>
  <si>
    <t>Zagrebačka banka d.d.</t>
  </si>
  <si>
    <t>Societe Generale - Splitska banka d.d.</t>
  </si>
  <si>
    <t>info@boks-diabolik.hr</t>
  </si>
  <si>
    <t>damir.zrilic@zd.t-com.hr</t>
  </si>
  <si>
    <t>dragan.vidaic@optinet.hr</t>
  </si>
  <si>
    <t>borislav.mikulic@zd.t-com.hr</t>
  </si>
  <si>
    <t>office@jkuskok.hr</t>
  </si>
  <si>
    <t>tajnik@jkuskok.hr</t>
  </si>
  <si>
    <t>tonko@globalnet.hr</t>
  </si>
  <si>
    <t>kk.donatzastita@gmail.com</t>
  </si>
  <si>
    <t>marin.colic.19@gmail.com</t>
  </si>
  <si>
    <t>ivan.lulic.mehanizacija@dealer.renault.hr</t>
  </si>
  <si>
    <t>ms.odzakovic@gmail.com</t>
  </si>
  <si>
    <t>info@pkzadar.hr</t>
  </si>
  <si>
    <t>tajnik@pkzadar.hr</t>
  </si>
  <si>
    <t>kpa.zadar1@zd.t-com.hr</t>
  </si>
  <si>
    <t>kpazadar@gmail.com</t>
  </si>
  <si>
    <t>zrk.zadar@gmail.com</t>
  </si>
  <si>
    <t>nelamitrovic18@gmail.com</t>
  </si>
  <si>
    <t>rukometni.klub.zadar@zd.t-com.hr</t>
  </si>
  <si>
    <t>igo.nikolic@gmail.com</t>
  </si>
  <si>
    <t>hpdmalarava@gmail.com</t>
  </si>
  <si>
    <t>emagazin@gmail.com</t>
  </si>
  <si>
    <t>kk-borikpuntamika@zd.t-com.hr</t>
  </si>
  <si>
    <t>petraa55@hotmail.com</t>
  </si>
  <si>
    <t>samirsedic@gmail.com</t>
  </si>
  <si>
    <t>sasa.stipanic@yahoo.com</t>
  </si>
  <si>
    <t>arbanasirk@gmail.com</t>
  </si>
  <si>
    <t>stipe.bjelis@gmail.com</t>
  </si>
  <si>
    <t>ssoi.zdz@gmail.com</t>
  </si>
  <si>
    <t>sasagrovic@gmail.com</t>
  </si>
  <si>
    <t>mlukic@unizd.hr</t>
  </si>
  <si>
    <t>kendo-zadar@info</t>
  </si>
  <si>
    <t>venci.kvartuc@visnjik.hr</t>
  </si>
  <si>
    <t>zrilicneven@gmail.com</t>
  </si>
  <si>
    <t>sime_jukic@net.hr</t>
  </si>
  <si>
    <t>CHEER/CHEERLEADING/NAVIJANJE</t>
  </si>
  <si>
    <t>CASTING</t>
  </si>
  <si>
    <t>BRIDŽ</t>
  </si>
  <si>
    <t>BOKS</t>
  </si>
  <si>
    <t>BODY BUILDING</t>
  </si>
  <si>
    <t>BOĆANJE</t>
  </si>
  <si>
    <t>BOB</t>
  </si>
  <si>
    <t>BILJAR</t>
  </si>
  <si>
    <t>BICIKLIZAM</t>
  </si>
  <si>
    <t>BIATLON</t>
  </si>
  <si>
    <t>BASEBALL</t>
  </si>
  <si>
    <t>BANDY</t>
  </si>
  <si>
    <t>BADMINTON</t>
  </si>
  <si>
    <t>AUTOMOBILIZAM</t>
  </si>
  <si>
    <t>AMERIČKI NOGOMET (FOOTBALL)</t>
  </si>
  <si>
    <t>AKROBATSKI ROCK'N'ROLL</t>
  </si>
  <si>
    <t>AIKIDO</t>
  </si>
  <si>
    <t>ATLETIKA</t>
  </si>
  <si>
    <t>SPORRTACCORD</t>
  </si>
  <si>
    <t>Priznati od IOC-a, članovi SPORTACCORD-a</t>
  </si>
  <si>
    <t>IOC_SPORTACCORD</t>
  </si>
  <si>
    <t>IOC</t>
  </si>
  <si>
    <t>IDSF</t>
  </si>
  <si>
    <t>MEĐUNARODNA FEDERACIJA</t>
  </si>
  <si>
    <t>INTERNATIONAL_FEDERATION</t>
  </si>
  <si>
    <t>WRRC</t>
  </si>
  <si>
    <t>HOO</t>
  </si>
  <si>
    <t>NACIONALNI SPORTSKI SAVEZ/članstvo u HOO-u</t>
  </si>
  <si>
    <t>NATIONAL_SPORTS_FEDERATION</t>
  </si>
  <si>
    <t>Hrvatski rock'n'roll savez</t>
  </si>
  <si>
    <t>IAF</t>
  </si>
  <si>
    <t>Hrvatski aikido savez</t>
  </si>
  <si>
    <t>IAAF</t>
  </si>
  <si>
    <t>Hrvatski atletski savez</t>
  </si>
  <si>
    <t>VRIJEDNOST</t>
  </si>
  <si>
    <t>OPIS KATEGORIJE</t>
  </si>
  <si>
    <t>KATEGORIJA</t>
  </si>
  <si>
    <t>SPORT_ID</t>
  </si>
  <si>
    <t>yes</t>
  </si>
  <si>
    <t>no</t>
  </si>
  <si>
    <t>USERNAME</t>
  </si>
  <si>
    <t>PASSWORD</t>
  </si>
  <si>
    <t>ENABLED</t>
  </si>
  <si>
    <t>test</t>
  </si>
  <si>
    <t>$2a$04$PGghSlPUBJtDCs8pMXrj0OAbJN3deO1FVUKcgheGuyQgnMN65lx5m</t>
  </si>
  <si>
    <t>test@gmail.com</t>
  </si>
  <si>
    <t>ROLE</t>
  </si>
  <si>
    <t>USER ID</t>
  </si>
  <si>
    <t>ROLE_USER</t>
  </si>
  <si>
    <t>ROLE_ADMIN</t>
  </si>
  <si>
    <t>PERMISSION_LEVEL</t>
  </si>
  <si>
    <t>CountryCode</t>
  </si>
  <si>
    <t>DisplayAddress</t>
  </si>
  <si>
    <t>Latitude</t>
  </si>
  <si>
    <t>Longitude</t>
  </si>
  <si>
    <t>City</t>
  </si>
  <si>
    <t>PostalCode</t>
  </si>
  <si>
    <t>HTML_COLOR</t>
  </si>
  <si>
    <t>#FF0000</t>
  </si>
  <si>
    <t>#8B0000</t>
  </si>
  <si>
    <t>#FFA500</t>
  </si>
  <si>
    <t>#008000</t>
  </si>
  <si>
    <t>#808000</t>
  </si>
  <si>
    <t>#0000FF</t>
  </si>
  <si>
    <t>#800080</t>
  </si>
  <si>
    <t>#4B0082</t>
  </si>
  <si>
    <t>#5F9EA0</t>
  </si>
  <si>
    <t>#483D8B</t>
  </si>
  <si>
    <t>Question</t>
  </si>
  <si>
    <t>ValueType</t>
  </si>
  <si>
    <t>Questionnaire</t>
  </si>
  <si>
    <t>Mandatory</t>
  </si>
  <si>
    <t>DefaultValue</t>
  </si>
  <si>
    <t>QuestionId</t>
  </si>
  <si>
    <t>Label</t>
  </si>
  <si>
    <t>Value</t>
  </si>
  <si>
    <t>Boolean</t>
  </si>
  <si>
    <t>Integer</t>
  </si>
  <si>
    <t>moreThan190</t>
  </si>
  <si>
    <t>moreThan300</t>
  </si>
  <si>
    <t>moreThan35</t>
  </si>
  <si>
    <t>moreThan15</t>
  </si>
  <si>
    <t>moreThan50</t>
  </si>
  <si>
    <t>between26And49</t>
  </si>
  <si>
    <t>between15And25</t>
  </si>
  <si>
    <t>between9And14</t>
  </si>
  <si>
    <t>lessThan9</t>
  </si>
  <si>
    <t>olympicSport</t>
  </si>
  <si>
    <t>nonOlympicSport</t>
  </si>
  <si>
    <t>allCategories</t>
  </si>
  <si>
    <t>seniorsJuniorsCadetsSportsSchool</t>
  </si>
  <si>
    <t>seniorsJuniorsCadets</t>
  </si>
  <si>
    <t>juniorsCadetsSportsSchool</t>
  </si>
  <si>
    <t>1croLeagueSeniorsJuniorsCadets</t>
  </si>
  <si>
    <t>1croLeagueJuniorsCadets</t>
  </si>
  <si>
    <t>1croLeagueTournamentCompetitionSystem</t>
  </si>
  <si>
    <t>2croLeagueSeniorsJuniorsCadets</t>
  </si>
  <si>
    <t>3croLeagueSeniorsJuniorsCadets</t>
  </si>
  <si>
    <t>interCountyLeague</t>
  </si>
  <si>
    <t>countyLeagueSeniorsJuniorsCadets</t>
  </si>
  <si>
    <t>between10And15</t>
  </si>
  <si>
    <t>upTo9</t>
  </si>
  <si>
    <t>moreThan200</t>
  </si>
  <si>
    <t>between150And200</t>
  </si>
  <si>
    <t>between100And150</t>
  </si>
  <si>
    <t>between50And100</t>
  </si>
  <si>
    <t>between20And50</t>
  </si>
  <si>
    <t>upTo20</t>
  </si>
  <si>
    <t>moreThan5Trainers</t>
  </si>
  <si>
    <t>between3And5Trainers</t>
  </si>
  <si>
    <t>between2And3Trainers</t>
  </si>
  <si>
    <t>only1TrainerForAll</t>
  </si>
  <si>
    <t>withoutTrainer</t>
  </si>
  <si>
    <t>moreThan51</t>
  </si>
  <si>
    <t>between26And50</t>
  </si>
  <si>
    <t>between10And25</t>
  </si>
  <si>
    <t>firstCategory</t>
  </si>
  <si>
    <t>secondCategory</t>
  </si>
  <si>
    <t>thirdCategory</t>
  </si>
  <si>
    <t>forthCategory</t>
  </si>
  <si>
    <t>CROQUET</t>
  </si>
  <si>
    <t>CURLING</t>
  </si>
  <si>
    <t>DAME (igra)</t>
  </si>
  <si>
    <t>DALJINSKO PLIVANJE</t>
  </si>
  <si>
    <t>DIZANJE UTEGA</t>
  </si>
  <si>
    <t>FISTBALL</t>
  </si>
  <si>
    <t>FLOORBALL</t>
  </si>
  <si>
    <t>FLYING DISC</t>
  </si>
  <si>
    <t>GALOPSKI SPORT</t>
  </si>
  <si>
    <t>GIMNASTIKA</t>
  </si>
  <si>
    <t>GO</t>
  </si>
  <si>
    <t>GOLF</t>
  </si>
  <si>
    <t>HOKEJ (na travi)</t>
  </si>
  <si>
    <t>HOKEJ NA LEDU</t>
  </si>
  <si>
    <t>HRVANJE</t>
  </si>
  <si>
    <t>JEDRENJE</t>
  </si>
  <si>
    <t>JET SKI</t>
  </si>
  <si>
    <t>JUDO</t>
  </si>
  <si>
    <t>JU-JITSU</t>
  </si>
  <si>
    <t>KAJAK-KANU</t>
  </si>
  <si>
    <t>KARATE</t>
  </si>
  <si>
    <t>KASAČKI SPORT</t>
  </si>
  <si>
    <t>KENDO</t>
  </si>
  <si>
    <t>KICK-BOXING</t>
  </si>
  <si>
    <t>KLIZANJE</t>
  </si>
  <si>
    <t>KONJIČKI SPORT</t>
  </si>
  <si>
    <t>KORFBALL</t>
  </si>
  <si>
    <t>KOŠARKA</t>
  </si>
  <si>
    <t>KOTURALJKANJE</t>
  </si>
  <si>
    <t>KRIKET</t>
  </si>
  <si>
    <t>KUGLANJE</t>
  </si>
  <si>
    <t>KUGLANJE NA LEDU</t>
  </si>
  <si>
    <t>LACROSSE</t>
  </si>
  <si>
    <t>MAČEVANJE</t>
  </si>
  <si>
    <t>MINIGOLF</t>
  </si>
  <si>
    <t>MODERNI PENTATLON</t>
  </si>
  <si>
    <t>MOTOCIKLIZAM</t>
  </si>
  <si>
    <t>MOTONAUTIKA (Powerboating)</t>
  </si>
  <si>
    <t>NANBUDO</t>
  </si>
  <si>
    <t>NETBALL</t>
  </si>
  <si>
    <t>NOGOMET</t>
  </si>
  <si>
    <t>NOGOTENIS</t>
  </si>
  <si>
    <t>OBARANJE RUKU</t>
  </si>
  <si>
    <t>ODBOJKA</t>
  </si>
  <si>
    <t>ORIJENTACIJSKI SPORT</t>
  </si>
  <si>
    <t>PELOTA BASQUE</t>
  </si>
  <si>
    <t>PIKADO</t>
  </si>
  <si>
    <t>PLANINARSTVO</t>
  </si>
  <si>
    <t>ŠPORTSKO PENJANJE</t>
  </si>
  <si>
    <t>PLANINSKO SKIJANJE</t>
  </si>
  <si>
    <t>PLIVANJE</t>
  </si>
  <si>
    <t>POLO</t>
  </si>
  <si>
    <t>POTEZANJE UŽETA (lug-of.war)</t>
  </si>
  <si>
    <t>POWERLIFTING</t>
  </si>
  <si>
    <t>RACKETBALL</t>
  </si>
  <si>
    <t>RAGBI</t>
  </si>
  <si>
    <t>RONILAŠTVO</t>
  </si>
  <si>
    <t>RUKOMET</t>
  </si>
  <si>
    <t>SAMBO</t>
  </si>
  <si>
    <t>SAMOSTREL</t>
  </si>
  <si>
    <t>SAVATE</t>
  </si>
  <si>
    <t>SEPAKTAKRAW</t>
  </si>
  <si>
    <t>SINKRONIZIRANO PLIVANJE</t>
  </si>
  <si>
    <t>SKATEBOARDING (koturaljkanje na dasci)</t>
  </si>
  <si>
    <t>SKIBOB</t>
  </si>
  <si>
    <t>SKIJANJE</t>
  </si>
  <si>
    <t>SKIJANJE NA VODI I WAKEBOARD</t>
  </si>
  <si>
    <t>SKOKOVI U VODU</t>
  </si>
  <si>
    <t>SKVOŠ</t>
  </si>
  <si>
    <t>SLEDDOG (sanjkanje sa psećom zaprekom)</t>
  </si>
  <si>
    <t>SOFT TENNIS</t>
  </si>
  <si>
    <t>SOFTBALL</t>
  </si>
  <si>
    <t>SPORTSKA REKREACIJA (Sport za sve)</t>
  </si>
  <si>
    <t>STOLNI TENIS</t>
  </si>
  <si>
    <t>STRELIČARSTVO</t>
  </si>
  <si>
    <t>STRELJAŠTVO</t>
  </si>
  <si>
    <t>SUMO</t>
  </si>
  <si>
    <t>SURFING (skijanje na dasci na vodi)</t>
  </si>
  <si>
    <t>ŠAH</t>
  </si>
  <si>
    <t>SPORT GLUHIH</t>
  </si>
  <si>
    <t>SPORTSKI PLES</t>
  </si>
  <si>
    <t>SPORTSKI RIBOLOV (slatke vode)</t>
  </si>
  <si>
    <t>SPORTSKI RIBOLOV NA MORU</t>
  </si>
  <si>
    <t>SPORT STUDENATA</t>
  </si>
  <si>
    <t>SPORT VOJNIKA</t>
  </si>
  <si>
    <t>TAKEWONDO</t>
  </si>
  <si>
    <t>TAJLANDSKI BOKS</t>
  </si>
  <si>
    <t>TENIS</t>
  </si>
  <si>
    <t>TRIATLON</t>
  </si>
  <si>
    <t>TWIRLING</t>
  </si>
  <si>
    <t>VATERPOLO</t>
  </si>
  <si>
    <t>VESLANJE</t>
  </si>
  <si>
    <t>WUSHU</t>
  </si>
  <si>
    <t>ZRAKOPLOVSTVO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</si>
</sst>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  <scheme val="minor"/>
    </font>
    <font>
      <sz val="10"/>
      <name val="MS Sans Serif"/>
    </font>
    <font>
      <b/>
      <sz val="11"/>
      <name val="Calibri"/>
      <family val="2"/>
      <charset val="238"/>
      <scheme val="minor"/>
    </font>
    <font>
      <b/>
      <sz val="10"/>
      <name val="MS Sans Serif"/>
    </font>
    <font>
      <sz val="11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2" fillId="4" borderId="0"/>
    <xf numFmtId="0" fontId="11" fillId="4" borderId="0"/>
    <xf numFmtId="0" fontId="1" fillId="4" borderId="0"/>
  </cellStyleXfs>
  <cellXfs count="37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</xf>
    <xf numFmtId="0" fontId="5" fillId="4" borderId="3" xfId="0" applyFont="1" applyFill="1" applyBorder="1" applyAlignment="1" applyProtection="1">
      <alignment vertical="center" wrapText="1"/>
    </xf>
    <xf numFmtId="0" fontId="2" fillId="4" borderId="0" xfId="1"/>
    <xf numFmtId="0" fontId="4" fillId="4" borderId="3" xfId="0" applyFont="1" applyFill="1" applyBorder="1" applyAlignment="1" applyProtection="1">
      <alignment vertical="center" wrapText="1"/>
    </xf>
    <xf numFmtId="0" fontId="4" fillId="5" borderId="3" xfId="0" applyFont="1" applyFill="1" applyBorder="1" applyAlignment="1" applyProtection="1">
      <alignment vertical="center" wrapText="1"/>
    </xf>
    <xf numFmtId="0" fontId="5" fillId="5" borderId="3" xfId="0" applyFont="1" applyFill="1" applyBorder="1" applyAlignment="1" applyProtection="1">
      <alignment vertical="center" wrapText="1"/>
    </xf>
    <xf numFmtId="0" fontId="4" fillId="5" borderId="2" xfId="0" applyFont="1" applyFill="1" applyBorder="1" applyAlignment="1" applyProtection="1">
      <alignment horizontal="right" vertical="center" wrapText="1"/>
    </xf>
    <xf numFmtId="0" fontId="9" fillId="4" borderId="3" xfId="0" applyFont="1" applyFill="1" applyBorder="1" applyAlignment="1" applyProtection="1">
      <alignment vertical="center" wrapText="1"/>
    </xf>
    <xf numFmtId="0" fontId="8" fillId="2" borderId="1" xfId="0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vertical="center" wrapText="1"/>
    </xf>
    <xf numFmtId="0" fontId="9" fillId="5" borderId="4" xfId="0" applyFont="1" applyFill="1" applyBorder="1" applyAlignment="1" applyProtection="1">
      <alignment vertical="center" wrapText="1"/>
    </xf>
    <xf numFmtId="0" fontId="5" fillId="6" borderId="3" xfId="0" applyFont="1" applyFill="1" applyBorder="1" applyAlignment="1" applyProtection="1">
      <alignment vertical="center" wrapText="1"/>
    </xf>
    <xf numFmtId="0" fontId="10" fillId="0" borderId="0" xfId="0" applyFont="1"/>
    <xf numFmtId="0" fontId="4" fillId="5" borderId="3" xfId="0" applyFont="1" applyFill="1" applyBorder="1" applyAlignment="1" applyProtection="1">
      <alignment horizontal="right" vertical="center" wrapText="1"/>
    </xf>
    <xf numFmtId="3" fontId="3" fillId="2" borderId="1" xfId="0" applyNumberFormat="1" applyFont="1" applyFill="1" applyBorder="1" applyAlignment="1" applyProtection="1">
      <alignment horizontal="center" vertical="center"/>
    </xf>
    <xf numFmtId="3" fontId="4" fillId="5" borderId="2" xfId="0" applyNumberFormat="1" applyFont="1" applyFill="1" applyBorder="1" applyAlignment="1" applyProtection="1">
      <alignment horizontal="right" vertical="center" wrapText="1"/>
    </xf>
    <xf numFmtId="3" fontId="4" fillId="3" borderId="2" xfId="0" applyNumberFormat="1" applyFont="1" applyFill="1" applyBorder="1" applyAlignment="1" applyProtection="1">
      <alignment horizontal="right" vertical="center" wrapText="1"/>
    </xf>
    <xf numFmtId="3" fontId="0" fillId="0" borderId="0" xfId="0" applyNumberFormat="1"/>
    <xf numFmtId="0" fontId="9" fillId="4" borderId="0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>
      <alignment vertical="center"/>
    </xf>
    <xf numFmtId="0" fontId="4" fillId="4" borderId="0" xfId="0" applyFont="1" applyFill="1" applyBorder="1" applyAlignment="1" applyProtection="1">
      <alignment horizontal="right" vertical="center"/>
    </xf>
    <xf numFmtId="0" fontId="9" fillId="4" borderId="3" xfId="0" applyFont="1" applyFill="1" applyBorder="1" applyAlignment="1" applyProtection="1">
      <alignment vertical="center"/>
    </xf>
    <xf numFmtId="0" fontId="11" fillId="4" borderId="0" xfId="2"/>
    <xf numFmtId="0" fontId="4" fillId="4" borderId="3" xfId="2" applyFont="1" applyFill="1" applyBorder="1" applyAlignment="1" applyProtection="1">
      <alignment vertical="center" wrapText="1"/>
    </xf>
    <xf numFmtId="0" fontId="1" fillId="4" borderId="0" xfId="3"/>
    <xf numFmtId="0" fontId="9" fillId="4" borderId="3" xfId="2" applyFont="1" applyFill="1" applyBorder="1" applyAlignment="1" applyProtection="1">
      <alignment vertical="center" wrapText="1"/>
    </xf>
    <xf numFmtId="0" fontId="3" fillId="2" borderId="1" xfId="2" applyFont="1" applyFill="1" applyBorder="1" applyAlignment="1" applyProtection="1">
      <alignment horizontal="center" vertical="center"/>
    </xf>
    <xf numFmtId="0" fontId="10" fillId="4" borderId="0" xfId="2" applyFont="1"/>
    <xf numFmtId="0" fontId="12" fillId="7" borderId="0" xfId="2" applyFont="1" applyFill="1"/>
    <xf numFmtId="0" fontId="12" fillId="7" borderId="0" xfId="0" applyFont="1" applyFill="1"/>
    <xf numFmtId="0" fontId="13" fillId="7" borderId="1" xfId="0" applyFont="1" applyFill="1" applyBorder="1"/>
    <xf numFmtId="0" fontId="0" fillId="4" borderId="0" xfId="0" applyFont="1" applyFill="1" applyBorder="1"/>
    <xf numFmtId="0" fontId="0" fillId="4" borderId="0" xfId="0" applyNumberFormat="1" applyFont="1" applyFill="1" applyBorder="1"/>
    <xf numFmtId="0" fontId="14" fillId="4" borderId="0" xfId="0" applyFont="1" applyFill="1" applyBorder="1"/>
    <xf numFmtId="0" fontId="8" fillId="2" borderId="5" xfId="0" applyFont="1" applyFill="1" applyBorder="1" applyAlignment="1" applyProtection="1">
      <alignment horizontal="center" vertical="center"/>
    </xf>
    <xf numFmtId="0" fontId="12" fillId="8" borderId="1" xfId="0" applyFont="1" applyFill="1" applyBorder="1"/>
  </cellXfs>
  <cellStyles count="4">
    <cellStyle name="Normal" xfId="0" builtinId="0"/>
    <cellStyle name="Normal 2" xfId="1"/>
    <cellStyle name="Normal 2 2" xfId="3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my/My%20projects/Diskobolos/iOPCIS%20Data%20Script%20Haarlem%2002%202112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tion_type_def"/>
      <sheetName val="location_priority_def"/>
      <sheetName val="asset_type"/>
      <sheetName val="areas"/>
      <sheetName val="locations"/>
      <sheetName val="materials"/>
      <sheetName val="assets"/>
      <sheetName val="activities"/>
      <sheetName val="global values"/>
      <sheetName val="codes"/>
      <sheetName val="contracts"/>
      <sheetName val="workflow"/>
      <sheetName val="questionnaire"/>
      <sheetName val="precondition_def"/>
      <sheetName val="report_template"/>
      <sheetName val="message_template_email"/>
      <sheetName val="properties"/>
      <sheetName val="permiss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5">
            <v>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tajnik@pkzadar.hr" TargetMode="External"/><Relationship Id="rId3" Type="http://schemas.openxmlformats.org/officeDocument/2006/relationships/hyperlink" Target="mailto:neven.pavic1@zd.t-com.hr" TargetMode="External"/><Relationship Id="rId7" Type="http://schemas.openxmlformats.org/officeDocument/2006/relationships/hyperlink" Target="mailto:kk.donatzastita@gmail.com" TargetMode="External"/><Relationship Id="rId2" Type="http://schemas.openxmlformats.org/officeDocument/2006/relationships/hyperlink" Target="mailto:memory.trade@zd.t-com.hr" TargetMode="External"/><Relationship Id="rId1" Type="http://schemas.openxmlformats.org/officeDocument/2006/relationships/hyperlink" Target="mailto:vesna.vertovsek@gmail.com" TargetMode="External"/><Relationship Id="rId6" Type="http://schemas.openxmlformats.org/officeDocument/2006/relationships/hyperlink" Target="mailto:office@jkuskok.hr" TargetMode="External"/><Relationship Id="rId5" Type="http://schemas.openxmlformats.org/officeDocument/2006/relationships/hyperlink" Target="mailto:borislav.mikulic@zd.t-com.hr" TargetMode="External"/><Relationship Id="rId4" Type="http://schemas.openxmlformats.org/officeDocument/2006/relationships/hyperlink" Target="mailto:goran.lijic@zd.t-com.hr" TargetMode="External"/><Relationship Id="rId9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workbookViewId="0"/>
  </sheetViews>
  <sheetFormatPr defaultRowHeight="12.75" x14ac:dyDescent="0.2"/>
  <cols>
    <col min="1" max="1" width="14.140625" bestFit="1" customWidth="1"/>
    <col min="2" max="2" width="42.42578125" bestFit="1" customWidth="1"/>
    <col min="4" max="4" width="11" bestFit="1" customWidth="1"/>
    <col min="5" max="5" width="21" bestFit="1" customWidth="1"/>
    <col min="8" max="8" width="48.140625" bestFit="1" customWidth="1"/>
  </cols>
  <sheetData>
    <row r="1" spans="1:8" x14ac:dyDescent="0.2">
      <c r="A1" s="31" t="s">
        <v>1797</v>
      </c>
      <c r="B1" s="31" t="s">
        <v>1798</v>
      </c>
      <c r="C1" s="31" t="s">
        <v>1799</v>
      </c>
      <c r="D1" s="31" t="s">
        <v>1800</v>
      </c>
      <c r="E1" s="31" t="s">
        <v>1802</v>
      </c>
      <c r="F1" s="31" t="s">
        <v>1801</v>
      </c>
    </row>
    <row r="2" spans="1:8" ht="15" x14ac:dyDescent="0.25">
      <c r="A2">
        <v>191</v>
      </c>
      <c r="B2" s="32" t="s">
        <v>14</v>
      </c>
      <c r="C2" s="33">
        <v>44.113518999999997</v>
      </c>
      <c r="D2" s="33">
        <v>15.225152</v>
      </c>
      <c r="E2" s="33">
        <v>23000</v>
      </c>
      <c r="F2" t="s">
        <v>15</v>
      </c>
      <c r="H2" s="25" t="str">
        <f>"insert into diskobolos.location (country_code, address, latitude, longitude, postal_code, city) values ( "&amp;A2&amp;", '"&amp;B2&amp;"', "&amp;IF(C2="",0,C2)&amp;", "&amp;IF(D2="",0,D2)&amp;", "&amp;E2&amp;", '"&amp;F2&amp;"');"</f>
        <v>insert into diskobolos.location (country_code, address, latitude, longitude, postal_code, city) values ( 191, 'Stomorica 7', 44.113519, 15.225152, 23000, 'Zadar');</v>
      </c>
    </row>
    <row r="3" spans="1:8" ht="15" x14ac:dyDescent="0.25">
      <c r="A3">
        <v>191</v>
      </c>
      <c r="B3" s="32" t="s">
        <v>26</v>
      </c>
      <c r="C3" s="33">
        <v>44.121358999999998</v>
      </c>
      <c r="D3" s="33">
        <v>15.242531</v>
      </c>
      <c r="E3" s="33">
        <v>23000</v>
      </c>
      <c r="F3" t="s">
        <v>15</v>
      </c>
      <c r="H3" s="25" t="str">
        <f t="shared" ref="H3:H66" si="0">"insert into diskobolos.location (country_code, address, latitude, longitude, postal_code, city) values ( "&amp;A3&amp;", '"&amp;B3&amp;"', "&amp;IF(C3="",0,C3)&amp;", "&amp;IF(D3="",0,D3)&amp;", "&amp;E3&amp;", '"&amp;F3&amp;"');"</f>
        <v>insert into diskobolos.location (country_code, address, latitude, longitude, postal_code, city) values ( 191, 'Edvina Androvića 2', 44.121359, 15.242531, 23000, 'Zadar');</v>
      </c>
    </row>
    <row r="4" spans="1:8" ht="15" x14ac:dyDescent="0.25">
      <c r="A4">
        <v>191</v>
      </c>
      <c r="B4" s="32" t="s">
        <v>35</v>
      </c>
      <c r="C4" s="33">
        <v>44.138294000000002</v>
      </c>
      <c r="D4" s="33">
        <v>15.217923000000001</v>
      </c>
      <c r="E4" s="33">
        <v>23000</v>
      </c>
      <c r="F4" t="s">
        <v>15</v>
      </c>
      <c r="H4" s="25" t="str">
        <f t="shared" si="0"/>
        <v>insert into diskobolos.location (country_code, address, latitude, longitude, postal_code, city) values ( 191, 'Julija Klovića 36', 44.138294, 15.217923, 23000, 'Zadar');</v>
      </c>
    </row>
    <row r="5" spans="1:8" ht="15" x14ac:dyDescent="0.25">
      <c r="A5">
        <v>191</v>
      </c>
      <c r="B5" s="32" t="s">
        <v>45</v>
      </c>
      <c r="C5" s="33">
        <v>44.120828000000003</v>
      </c>
      <c r="D5" s="33">
        <v>15.255076000000001</v>
      </c>
      <c r="E5" s="33">
        <v>23000</v>
      </c>
      <c r="F5" t="s">
        <v>15</v>
      </c>
      <c r="H5" s="25" t="str">
        <f t="shared" si="0"/>
        <v>insert into diskobolos.location (country_code, address, latitude, longitude, postal_code, city) values ( 191, 'Vinkovačka 35 f', 44.120828, 15.255076, 23000, 'Zadar');</v>
      </c>
    </row>
    <row r="6" spans="1:8" ht="15" x14ac:dyDescent="0.25">
      <c r="A6">
        <v>191</v>
      </c>
      <c r="B6" s="32" t="s">
        <v>56</v>
      </c>
      <c r="C6" s="33">
        <v>44.109743000000002</v>
      </c>
      <c r="D6" s="33">
        <v>15.234482</v>
      </c>
      <c r="E6" s="33">
        <v>23000</v>
      </c>
      <c r="F6" t="s">
        <v>15</v>
      </c>
      <c r="H6" s="25" t="str">
        <f t="shared" si="0"/>
        <v>insert into diskobolos.location (country_code, address, latitude, longitude, postal_code, city) values ( 191, 'Ulica kralja S. Držislava 4', 44.109743, 15.234482, 23000, 'Zadar');</v>
      </c>
    </row>
    <row r="7" spans="1:8" ht="15" x14ac:dyDescent="0.25">
      <c r="A7">
        <v>191</v>
      </c>
      <c r="B7" s="32" t="s">
        <v>67</v>
      </c>
      <c r="C7" s="33">
        <v>44.12585</v>
      </c>
      <c r="D7" s="33">
        <v>15.256862</v>
      </c>
      <c r="E7" s="33">
        <v>23000</v>
      </c>
      <c r="F7" t="s">
        <v>15</v>
      </c>
      <c r="H7" s="25" t="str">
        <f t="shared" si="0"/>
        <v>insert into diskobolos.location (country_code, address, latitude, longitude, postal_code, city) values ( 191, 'Hrvatskog sabora 22', 44.12585, 15.256862, 23000, 'Zadar');</v>
      </c>
    </row>
    <row r="8" spans="1:8" ht="15" x14ac:dyDescent="0.25">
      <c r="A8">
        <v>191</v>
      </c>
      <c r="B8" s="32" t="s">
        <v>77</v>
      </c>
      <c r="C8" s="33">
        <v>44.128850999999997</v>
      </c>
      <c r="D8" s="33">
        <v>15.252077999999999</v>
      </c>
      <c r="E8" s="33">
        <v>23000</v>
      </c>
      <c r="F8" t="s">
        <v>15</v>
      </c>
      <c r="H8" s="25" t="str">
        <f t="shared" si="0"/>
        <v>insert into diskobolos.location (country_code, address, latitude, longitude, postal_code, city) values ( 191, 'Pašmanski prilaz 15', 44.128851, 15.252078, 23000, 'Zadar');</v>
      </c>
    </row>
    <row r="9" spans="1:8" ht="15" x14ac:dyDescent="0.25">
      <c r="A9">
        <v>191</v>
      </c>
      <c r="B9" s="32" t="s">
        <v>87</v>
      </c>
      <c r="C9" s="33">
        <v>44.123516000000002</v>
      </c>
      <c r="D9" s="33">
        <v>15.243228999999999</v>
      </c>
      <c r="E9" s="33">
        <v>23000</v>
      </c>
      <c r="F9" t="s">
        <v>15</v>
      </c>
      <c r="H9" s="25" t="str">
        <f t="shared" si="0"/>
        <v>insert into diskobolos.location (country_code, address, latitude, longitude, postal_code, city) values ( 191, 'Božidara Adžije 13', 44.123516, 15.243229, 23000, 'Zadar');</v>
      </c>
    </row>
    <row r="10" spans="1:8" ht="15" x14ac:dyDescent="0.25">
      <c r="A10">
        <v>191</v>
      </c>
      <c r="B10" s="32" t="s">
        <v>97</v>
      </c>
      <c r="C10" s="33">
        <v>44.110245999999997</v>
      </c>
      <c r="D10" s="33">
        <v>15.247101000000001</v>
      </c>
      <c r="E10" s="33">
        <v>23000</v>
      </c>
      <c r="F10" t="s">
        <v>15</v>
      </c>
      <c r="H10" s="25" t="str">
        <f t="shared" si="0"/>
        <v>insert into diskobolos.location (country_code, address, latitude, longitude, postal_code, city) values ( 191, 'Ante Starčevića 15d', 44.110246, 15.247101, 23000, 'Zadar');</v>
      </c>
    </row>
    <row r="11" spans="1:8" ht="15" x14ac:dyDescent="0.25">
      <c r="A11">
        <v>191</v>
      </c>
      <c r="B11" s="32" t="s">
        <v>108</v>
      </c>
      <c r="C11" s="33">
        <v>44.113937</v>
      </c>
      <c r="D11" s="33">
        <v>15.251927</v>
      </c>
      <c r="E11" s="33">
        <v>23000</v>
      </c>
      <c r="F11" t="s">
        <v>15</v>
      </c>
      <c r="H11" s="25" t="str">
        <f t="shared" si="0"/>
        <v>insert into diskobolos.location (country_code, address, latitude, longitude, postal_code, city) values ( 191, 'Put Murvice 99', 44.113937, 15.251927, 23000, 'Zadar');</v>
      </c>
    </row>
    <row r="12" spans="1:8" ht="15" x14ac:dyDescent="0.25">
      <c r="A12">
        <v>191</v>
      </c>
      <c r="B12" s="32" t="s">
        <v>120</v>
      </c>
      <c r="C12" s="33">
        <v>44.117040000000003</v>
      </c>
      <c r="D12" s="33">
        <v>15.230964</v>
      </c>
      <c r="E12" s="33">
        <v>23000</v>
      </c>
      <c r="F12" t="s">
        <v>15</v>
      </c>
      <c r="H12" s="25" t="str">
        <f t="shared" si="0"/>
        <v>insert into diskobolos.location (country_code, address, latitude, longitude, postal_code, city) values ( 191, 'R.K. Jeretova 5', 44.11704, 15.230964, 23000, 'Zadar');</v>
      </c>
    </row>
    <row r="13" spans="1:8" ht="15" x14ac:dyDescent="0.25">
      <c r="A13">
        <v>191</v>
      </c>
      <c r="B13" s="32" t="s">
        <v>131</v>
      </c>
      <c r="C13" s="33">
        <v>44.117040000000003</v>
      </c>
      <c r="D13" s="33">
        <v>15.230964</v>
      </c>
      <c r="E13" s="33">
        <v>23000</v>
      </c>
      <c r="F13" t="s">
        <v>15</v>
      </c>
      <c r="H13" s="25" t="str">
        <f t="shared" si="0"/>
        <v>insert into diskobolos.location (country_code, address, latitude, longitude, postal_code, city) values ( 191, 'Put Stanova 3', 44.11704, 15.230964, 23000, 'Zadar');</v>
      </c>
    </row>
    <row r="14" spans="1:8" ht="15" x14ac:dyDescent="0.25">
      <c r="A14">
        <v>191</v>
      </c>
      <c r="B14" s="32" t="s">
        <v>150</v>
      </c>
      <c r="C14" s="33">
        <v>44.113796999999998</v>
      </c>
      <c r="D14" s="33">
        <v>15.242174</v>
      </c>
      <c r="E14" s="33">
        <v>23000</v>
      </c>
      <c r="F14" t="s">
        <v>15</v>
      </c>
      <c r="H14" s="25" t="str">
        <f t="shared" si="0"/>
        <v>insert into diskobolos.location (country_code, address, latitude, longitude, postal_code, city) values ( 191, 'Ugljanska 6a', 44.113797, 15.242174, 23000, 'Zadar');</v>
      </c>
    </row>
    <row r="15" spans="1:8" ht="15" x14ac:dyDescent="0.25">
      <c r="A15">
        <v>191</v>
      </c>
      <c r="B15" s="32" t="s">
        <v>161</v>
      </c>
      <c r="C15" s="33">
        <v>44.118174000000003</v>
      </c>
      <c r="D15" s="33">
        <v>15.249328999999999</v>
      </c>
      <c r="E15" s="33">
        <v>23000</v>
      </c>
      <c r="F15" t="s">
        <v>15</v>
      </c>
      <c r="H15" s="25" t="str">
        <f t="shared" si="0"/>
        <v>insert into diskobolos.location (country_code, address, latitude, longitude, postal_code, city) values ( 191, 'Kraljice mira 3', 44.118174, 15.249329, 23000, 'Zadar');</v>
      </c>
    </row>
    <row r="16" spans="1:8" ht="15" x14ac:dyDescent="0.25">
      <c r="A16">
        <v>191</v>
      </c>
      <c r="B16" s="32" t="s">
        <v>173</v>
      </c>
      <c r="C16" s="33">
        <v>44.122205999999998</v>
      </c>
      <c r="D16" s="33">
        <v>15.2537</v>
      </c>
      <c r="E16" s="33">
        <v>23000</v>
      </c>
      <c r="F16" t="s">
        <v>15</v>
      </c>
      <c r="H16" s="25" t="str">
        <f t="shared" si="0"/>
        <v>insert into diskobolos.location (country_code, address, latitude, longitude, postal_code, city) values ( 191, 'Put Pudarice 11f', 44.122206, 15.2537, 23000, 'Zadar');</v>
      </c>
    </row>
    <row r="17" spans="1:8" ht="15" x14ac:dyDescent="0.25">
      <c r="A17">
        <v>191</v>
      </c>
      <c r="B17" s="32" t="s">
        <v>183</v>
      </c>
      <c r="C17" s="33">
        <v>44.132730000000002</v>
      </c>
      <c r="D17" s="33">
        <v>15.219452</v>
      </c>
      <c r="E17" s="33">
        <v>23000</v>
      </c>
      <c r="F17" t="s">
        <v>15</v>
      </c>
      <c r="H17" s="25" t="str">
        <f t="shared" si="0"/>
        <v>insert into diskobolos.location (country_code, address, latitude, longitude, postal_code, city) values ( 191, 'Put Dikla bb', 44.13273, 15.219452, 23000, 'Zadar');</v>
      </c>
    </row>
    <row r="18" spans="1:8" ht="15" x14ac:dyDescent="0.25">
      <c r="A18">
        <v>191</v>
      </c>
      <c r="B18" s="32" t="s">
        <v>183</v>
      </c>
      <c r="C18" s="33">
        <v>44.132730000000002</v>
      </c>
      <c r="D18" s="33">
        <v>15.219452</v>
      </c>
      <c r="E18" s="33">
        <v>23000</v>
      </c>
      <c r="F18" t="s">
        <v>15</v>
      </c>
      <c r="H18" s="25" t="str">
        <f t="shared" si="0"/>
        <v>insert into diskobolos.location (country_code, address, latitude, longitude, postal_code, city) values ( 191, 'Put Dikla bb', 44.13273, 15.219452, 23000, 'Zadar');</v>
      </c>
    </row>
    <row r="19" spans="1:8" ht="15" x14ac:dyDescent="0.25">
      <c r="A19">
        <v>191</v>
      </c>
      <c r="B19" s="32" t="s">
        <v>203</v>
      </c>
      <c r="C19" s="33">
        <v>44.105417000000003</v>
      </c>
      <c r="D19" s="33">
        <v>15.253197</v>
      </c>
      <c r="E19" s="33">
        <v>23000</v>
      </c>
      <c r="F19" t="s">
        <v>15</v>
      </c>
      <c r="H19" s="25" t="str">
        <f t="shared" si="0"/>
        <v>insert into diskobolos.location (country_code, address, latitude, longitude, postal_code, city) values ( 191, '22. lipnja 1941. br. 9', 44.105417, 15.253197, 23000, 'Zadar');</v>
      </c>
    </row>
    <row r="20" spans="1:8" ht="15" x14ac:dyDescent="0.25">
      <c r="A20">
        <v>191</v>
      </c>
      <c r="B20" s="32" t="s">
        <v>211</v>
      </c>
      <c r="C20" s="33">
        <v>44.114382999999997</v>
      </c>
      <c r="D20" s="33">
        <v>15.260001000000001</v>
      </c>
      <c r="E20" s="33">
        <v>23000</v>
      </c>
      <c r="F20" t="s">
        <v>15</v>
      </c>
      <c r="H20" s="25" t="str">
        <f t="shared" si="0"/>
        <v>insert into diskobolos.location (country_code, address, latitude, longitude, postal_code, city) values ( 191, 'Antuna Dobranića bb', 44.114383, 15.260001, 23000, 'Zadar');</v>
      </c>
    </row>
    <row r="21" spans="1:8" ht="15" x14ac:dyDescent="0.25">
      <c r="A21">
        <v>191</v>
      </c>
      <c r="B21" s="32" t="s">
        <v>219</v>
      </c>
      <c r="C21" s="33">
        <v>44.110398000000004</v>
      </c>
      <c r="D21" s="33">
        <v>15.256743</v>
      </c>
      <c r="E21" s="33">
        <v>23000</v>
      </c>
      <c r="F21" t="s">
        <v>15</v>
      </c>
      <c r="H21" s="25" t="str">
        <f t="shared" si="0"/>
        <v>insert into diskobolos.location (country_code, address, latitude, longitude, postal_code, city) values ( 191, 'Jakova Mikalje 22', 44.110398, 15.256743, 23000, 'Zadar');</v>
      </c>
    </row>
    <row r="22" spans="1:8" ht="15" x14ac:dyDescent="0.25">
      <c r="A22">
        <v>191</v>
      </c>
      <c r="B22" s="32" t="s">
        <v>229</v>
      </c>
      <c r="C22" s="33">
        <v>44.12473</v>
      </c>
      <c r="D22" s="33">
        <v>15.245582000000001</v>
      </c>
      <c r="E22" s="33">
        <v>23000</v>
      </c>
      <c r="F22" t="s">
        <v>15</v>
      </c>
      <c r="H22" s="25" t="str">
        <f t="shared" si="0"/>
        <v>insert into diskobolos.location (country_code, address, latitude, longitude, postal_code, city) values ( 191, 'Crno 40', 44.12473, 15.245582, 23000, 'Zadar');</v>
      </c>
    </row>
    <row r="23" spans="1:8" ht="15" x14ac:dyDescent="0.25">
      <c r="A23">
        <v>191</v>
      </c>
      <c r="B23" s="32" t="s">
        <v>239</v>
      </c>
      <c r="C23" s="33">
        <v>44.125746999999997</v>
      </c>
      <c r="D23" s="33">
        <v>15.220701</v>
      </c>
      <c r="E23" s="33">
        <v>23000</v>
      </c>
      <c r="F23" t="s">
        <v>15</v>
      </c>
      <c r="H23" s="25" t="str">
        <f t="shared" si="0"/>
        <v>insert into diskobolos.location (country_code, address, latitude, longitude, postal_code, city) values ( 191, 'Obala kneza Trpimira bb', 44.125747, 15.220701, 23000, 'Zadar');</v>
      </c>
    </row>
    <row r="24" spans="1:8" ht="15" x14ac:dyDescent="0.25">
      <c r="A24">
        <v>191</v>
      </c>
      <c r="B24" s="32" t="s">
        <v>249</v>
      </c>
      <c r="C24" s="33">
        <v>44.121599000000003</v>
      </c>
      <c r="D24" s="33">
        <v>15.243012999999999</v>
      </c>
      <c r="E24" s="33">
        <v>23000</v>
      </c>
      <c r="F24" t="s">
        <v>15</v>
      </c>
      <c r="H24" s="25" t="str">
        <f t="shared" si="0"/>
        <v>insert into diskobolos.location (country_code, address, latitude, longitude, postal_code, city) values ( 191, 'Edvina Androvića bb', 44.121599, 15.243013, 23000, 'Zadar');</v>
      </c>
    </row>
    <row r="25" spans="1:8" ht="15" x14ac:dyDescent="0.25">
      <c r="A25">
        <v>191</v>
      </c>
      <c r="B25" s="32" t="s">
        <v>259</v>
      </c>
      <c r="C25" s="33">
        <v>44.126685999999999</v>
      </c>
      <c r="D25" s="33">
        <v>15.229297000000001</v>
      </c>
      <c r="E25" s="33">
        <v>23000</v>
      </c>
      <c r="F25" t="s">
        <v>15</v>
      </c>
      <c r="H25" s="25" t="str">
        <f t="shared" si="0"/>
        <v>insert into diskobolos.location (country_code, address, latitude, longitude, postal_code, city) values ( 191, 'Jakova Gotovca 18', 44.126686, 15.229297, 23000, 'Zadar');</v>
      </c>
    </row>
    <row r="26" spans="1:8" ht="15" x14ac:dyDescent="0.25">
      <c r="A26">
        <v>191</v>
      </c>
      <c r="B26" s="32" t="s">
        <v>270</v>
      </c>
      <c r="C26" s="33">
        <v>44.111297999999998</v>
      </c>
      <c r="D26" s="33">
        <v>15.233383</v>
      </c>
      <c r="E26" s="33">
        <v>23000</v>
      </c>
      <c r="F26" t="s">
        <v>15</v>
      </c>
      <c r="H26" s="25" t="str">
        <f t="shared" si="0"/>
        <v>insert into diskobolos.location (country_code, address, latitude, longitude, postal_code, city) values ( 191, 'Obala kralja Tomislava 1', 44.111298, 15.233383, 23000, 'Zadar');</v>
      </c>
    </row>
    <row r="27" spans="1:8" ht="15" x14ac:dyDescent="0.25">
      <c r="A27">
        <v>191</v>
      </c>
      <c r="B27" s="32" t="s">
        <v>279</v>
      </c>
      <c r="C27" s="33">
        <v>44.118800999999998</v>
      </c>
      <c r="D27" s="33">
        <v>15.239174999999999</v>
      </c>
      <c r="E27" s="33">
        <v>23000</v>
      </c>
      <c r="F27" t="s">
        <v>15</v>
      </c>
      <c r="H27" s="25" t="str">
        <f t="shared" si="0"/>
        <v>insert into diskobolos.location (country_code, address, latitude, longitude, postal_code, city) values ( 191, 'Andrije Hebranga 9a', 44.118801, 15.239175, 23000, 'Zadar');</v>
      </c>
    </row>
    <row r="28" spans="1:8" ht="15" x14ac:dyDescent="0.25">
      <c r="A28">
        <v>191</v>
      </c>
      <c r="B28" s="32" t="s">
        <v>289</v>
      </c>
      <c r="C28" s="33">
        <v>44.131138999999997</v>
      </c>
      <c r="D28" s="33">
        <v>15.22453</v>
      </c>
      <c r="E28" s="33">
        <v>23000</v>
      </c>
      <c r="F28" t="s">
        <v>15</v>
      </c>
      <c r="H28" s="25" t="str">
        <f t="shared" si="0"/>
        <v>insert into diskobolos.location (country_code, address, latitude, longitude, postal_code, city) values ( 191, 'Brune Bušića 10', 44.131139, 15.22453, 23000, 'Zadar');</v>
      </c>
    </row>
    <row r="29" spans="1:8" ht="15" x14ac:dyDescent="0.25">
      <c r="A29">
        <v>191</v>
      </c>
      <c r="B29" s="32" t="s">
        <v>300</v>
      </c>
      <c r="C29" s="33">
        <v>44.112577999999999</v>
      </c>
      <c r="D29" s="33">
        <v>15.247745</v>
      </c>
      <c r="E29" s="33">
        <v>23000</v>
      </c>
      <c r="F29" t="s">
        <v>15</v>
      </c>
      <c r="H29" s="25" t="str">
        <f t="shared" si="0"/>
        <v>insert into diskobolos.location (country_code, address, latitude, longitude, postal_code, city) values ( 191, 'Hrvoja Ćustića 2', 44.112578, 15.247745, 23000, 'Zadar');</v>
      </c>
    </row>
    <row r="30" spans="1:8" ht="15" x14ac:dyDescent="0.25">
      <c r="A30">
        <v>191</v>
      </c>
      <c r="B30" s="32" t="s">
        <v>310</v>
      </c>
      <c r="C30" s="33">
        <v>44.113030000000002</v>
      </c>
      <c r="D30" s="33">
        <v>15.228521000000001</v>
      </c>
      <c r="E30" s="33">
        <v>23000</v>
      </c>
      <c r="F30" t="s">
        <v>15</v>
      </c>
      <c r="H30" s="25" t="str">
        <f t="shared" si="0"/>
        <v>insert into diskobolos.location (country_code, address, latitude, longitude, postal_code, city) values ( 191, 'Trg Petra Zoranića 1', 44.11303, 15.228521, 23000, 'Zadar');</v>
      </c>
    </row>
    <row r="31" spans="1:8" ht="15" x14ac:dyDescent="0.25">
      <c r="A31">
        <v>191</v>
      </c>
      <c r="B31" s="32" t="s">
        <v>321</v>
      </c>
      <c r="C31" s="33">
        <v>44.114105000000002</v>
      </c>
      <c r="D31" s="33">
        <v>15.226673999999999</v>
      </c>
      <c r="E31" s="33">
        <v>23000</v>
      </c>
      <c r="F31" t="s">
        <v>15</v>
      </c>
      <c r="H31" s="25" t="str">
        <f t="shared" si="0"/>
        <v>insert into diskobolos.location (country_code, address, latitude, longitude, postal_code, city) values ( 191, 'Majke Margarite bb', 44.114105, 15.226674, 23000, 'Zadar');</v>
      </c>
    </row>
    <row r="32" spans="1:8" ht="15" x14ac:dyDescent="0.25">
      <c r="A32">
        <v>191</v>
      </c>
      <c r="B32" s="32" t="s">
        <v>332</v>
      </c>
      <c r="C32" s="33">
        <v>44.107621000000002</v>
      </c>
      <c r="D32" s="33">
        <v>15.232319</v>
      </c>
      <c r="E32" s="33">
        <v>23000</v>
      </c>
      <c r="F32" t="s">
        <v>15</v>
      </c>
      <c r="H32" s="25" t="str">
        <f t="shared" si="0"/>
        <v>insert into diskobolos.location (country_code, address, latitude, longitude, postal_code, city) values ( 191, 'Kolovare 2 a', 44.107621, 15.232319, 23000, 'Zadar');</v>
      </c>
    </row>
    <row r="33" spans="1:8" ht="15" x14ac:dyDescent="0.25">
      <c r="A33">
        <v>191</v>
      </c>
      <c r="B33" s="32" t="s">
        <v>239</v>
      </c>
      <c r="C33" s="33">
        <v>44.125746999999997</v>
      </c>
      <c r="D33" s="33">
        <v>15.220701</v>
      </c>
      <c r="E33" s="33">
        <v>23000</v>
      </c>
      <c r="F33" t="s">
        <v>15</v>
      </c>
      <c r="H33" s="25" t="str">
        <f t="shared" si="0"/>
        <v>insert into diskobolos.location (country_code, address, latitude, longitude, postal_code, city) values ( 191, 'Obala kneza Trpimira bb', 44.125747, 15.220701, 23000, 'Zadar');</v>
      </c>
    </row>
    <row r="34" spans="1:8" ht="15" x14ac:dyDescent="0.25">
      <c r="A34">
        <v>191</v>
      </c>
      <c r="B34" s="32" t="s">
        <v>351</v>
      </c>
      <c r="C34" s="33">
        <v>44.125377</v>
      </c>
      <c r="D34" s="33">
        <v>15.236362</v>
      </c>
      <c r="E34" s="33">
        <v>23000</v>
      </c>
      <c r="F34" t="s">
        <v>15</v>
      </c>
      <c r="H34" s="25" t="str">
        <f t="shared" si="0"/>
        <v>insert into diskobolos.location (country_code, address, latitude, longitude, postal_code, city) values ( 191, 'Benka Benkovića 14', 44.125377, 15.236362, 23000, 'Zadar');</v>
      </c>
    </row>
    <row r="35" spans="1:8" ht="15" x14ac:dyDescent="0.25">
      <c r="A35">
        <v>191</v>
      </c>
      <c r="B35" s="32" t="s">
        <v>362</v>
      </c>
      <c r="C35" s="33">
        <v>44.130431999999999</v>
      </c>
      <c r="D35" s="33">
        <v>15.224454</v>
      </c>
      <c r="E35" s="33">
        <v>23000</v>
      </c>
      <c r="F35" t="s">
        <v>15</v>
      </c>
      <c r="H35" s="25" t="str">
        <f t="shared" si="0"/>
        <v>insert into diskobolos.location (country_code, address, latitude, longitude, postal_code, city) values ( 191, 'Brune Bašića 10', 44.130432, 15.224454, 23000, 'Zadar');</v>
      </c>
    </row>
    <row r="36" spans="1:8" ht="15" x14ac:dyDescent="0.25">
      <c r="A36">
        <v>191</v>
      </c>
      <c r="B36" s="32" t="s">
        <v>373</v>
      </c>
      <c r="C36" s="33">
        <v>44.115954000000002</v>
      </c>
      <c r="D36" s="33">
        <v>15.226746</v>
      </c>
      <c r="E36" s="33">
        <v>23000</v>
      </c>
      <c r="F36" t="s">
        <v>15</v>
      </c>
      <c r="H36" s="25" t="str">
        <f t="shared" si="0"/>
        <v>insert into diskobolos.location (country_code, address, latitude, longitude, postal_code, city) values ( 191, 'Brune Krnarutića 6', 44.115954, 15.226746, 23000, 'Zadar');</v>
      </c>
    </row>
    <row r="37" spans="1:8" ht="15" x14ac:dyDescent="0.25">
      <c r="A37">
        <v>191</v>
      </c>
      <c r="B37" s="32" t="s">
        <v>384</v>
      </c>
      <c r="C37" s="33">
        <v>44.113621999999999</v>
      </c>
      <c r="D37" s="33">
        <v>15.230387</v>
      </c>
      <c r="E37" s="33">
        <v>23000</v>
      </c>
      <c r="F37" t="s">
        <v>15</v>
      </c>
      <c r="H37" s="25" t="str">
        <f t="shared" si="0"/>
        <v>insert into diskobolos.location (country_code, address, latitude, longitude, postal_code, city) values ( 191, 'Narodnog lista 2', 44.113622, 15.230387, 23000, 'Zadar');</v>
      </c>
    </row>
    <row r="38" spans="1:8" ht="15" x14ac:dyDescent="0.25">
      <c r="A38">
        <v>191</v>
      </c>
      <c r="B38" s="32" t="s">
        <v>395</v>
      </c>
      <c r="C38" s="33">
        <v>44.115844000000003</v>
      </c>
      <c r="D38" s="33">
        <v>15.225860000000001</v>
      </c>
      <c r="E38" s="33">
        <v>23000</v>
      </c>
      <c r="F38" t="s">
        <v>15</v>
      </c>
      <c r="H38" s="25" t="str">
        <f t="shared" si="0"/>
        <v>insert into diskobolos.location (country_code, address, latitude, longitude, postal_code, city) values ( 191, 'Knezova Šubića bribirskih 16', 44.115844, 15.22586, 23000, 'Zadar');</v>
      </c>
    </row>
    <row r="39" spans="1:8" ht="15" x14ac:dyDescent="0.25">
      <c r="A39">
        <v>191</v>
      </c>
      <c r="B39" s="32" t="s">
        <v>402</v>
      </c>
      <c r="C39" s="33">
        <v>44.128557999999998</v>
      </c>
      <c r="D39" s="33">
        <v>15.220449</v>
      </c>
      <c r="E39" s="33">
        <v>23000</v>
      </c>
      <c r="F39" t="s">
        <v>15</v>
      </c>
      <c r="H39" s="25" t="str">
        <f t="shared" si="0"/>
        <v>insert into diskobolos.location (country_code, address, latitude, longitude, postal_code, city) values ( 191, 'Sutomiška 1', 44.128558, 15.220449, 23000, 'Zadar');</v>
      </c>
    </row>
    <row r="40" spans="1:8" ht="15" x14ac:dyDescent="0.25">
      <c r="A40">
        <v>191</v>
      </c>
      <c r="B40" s="32" t="s">
        <v>412</v>
      </c>
      <c r="C40" s="33">
        <v>44.134295000000002</v>
      </c>
      <c r="D40" s="33">
        <v>44.134295000000002</v>
      </c>
      <c r="E40" s="33">
        <v>23000</v>
      </c>
      <c r="F40" t="s">
        <v>15</v>
      </c>
      <c r="H40" s="25" t="str">
        <f t="shared" si="0"/>
        <v>insert into diskobolos.location (country_code, address, latitude, longitude, postal_code, city) values ( 191, 'Mate Balote 56 a', 44.134295, 44.134295, 23000, 'Zadar');</v>
      </c>
    </row>
    <row r="41" spans="1:8" ht="15" x14ac:dyDescent="0.25">
      <c r="A41">
        <v>191</v>
      </c>
      <c r="B41" s="32" t="s">
        <v>422</v>
      </c>
      <c r="C41" s="33">
        <v>44.113793000000001</v>
      </c>
      <c r="D41" s="33">
        <v>15.232749999999999</v>
      </c>
      <c r="E41" s="33">
        <v>23000</v>
      </c>
      <c r="F41" t="s">
        <v>15</v>
      </c>
      <c r="H41" s="25" t="str">
        <f t="shared" si="0"/>
        <v>insert into diskobolos.location (country_code, address, latitude, longitude, postal_code, city) values ( 191, 'Obala Kneza Branimira 6a', 44.113793, 15.23275, 23000, 'Zadar');</v>
      </c>
    </row>
    <row r="42" spans="1:8" ht="15" x14ac:dyDescent="0.25">
      <c r="A42">
        <v>191</v>
      </c>
      <c r="B42" s="32" t="s">
        <v>433</v>
      </c>
      <c r="C42" s="33">
        <v>44.130431999999999</v>
      </c>
      <c r="D42" s="33">
        <v>15.224454</v>
      </c>
      <c r="E42" s="33">
        <v>23000</v>
      </c>
      <c r="F42" t="s">
        <v>15</v>
      </c>
      <c r="H42" s="25" t="str">
        <f t="shared" si="0"/>
        <v>insert into diskobolos.location (country_code, address, latitude, longitude, postal_code, city) values ( 191, 'Brune Bušića bb', 44.130432, 15.224454, 23000, 'Zadar');</v>
      </c>
    </row>
    <row r="43" spans="1:8" ht="15" x14ac:dyDescent="0.25">
      <c r="A43">
        <v>191</v>
      </c>
      <c r="B43" s="32" t="s">
        <v>442</v>
      </c>
      <c r="C43" s="33">
        <v>44.122238000000003</v>
      </c>
      <c r="D43" s="33">
        <v>15.229486</v>
      </c>
      <c r="E43" s="33">
        <v>23000</v>
      </c>
      <c r="F43" t="s">
        <v>15</v>
      </c>
      <c r="H43" s="25" t="str">
        <f t="shared" si="0"/>
        <v>insert into diskobolos.location (country_code, address, latitude, longitude, postal_code, city) values ( 191, 'Lukoranska 8', 44.122238, 15.229486, 23000, 'Zadar');</v>
      </c>
    </row>
    <row r="44" spans="1:8" ht="15" x14ac:dyDescent="0.25">
      <c r="A44">
        <v>191</v>
      </c>
      <c r="B44" s="32" t="s">
        <v>453</v>
      </c>
      <c r="C44" s="33">
        <v>44.105325999999998</v>
      </c>
      <c r="D44" s="33">
        <v>15.249198</v>
      </c>
      <c r="E44" s="33">
        <v>23000</v>
      </c>
      <c r="F44" t="s">
        <v>15</v>
      </c>
      <c r="H44" s="25" t="str">
        <f t="shared" si="0"/>
        <v>insert into diskobolos.location (country_code, address, latitude, longitude, postal_code, city) values ( 191, 'Tomislava Ivčića 7a', 44.105326, 15.249198, 23000, 'Zadar');</v>
      </c>
    </row>
    <row r="45" spans="1:8" ht="15" x14ac:dyDescent="0.25">
      <c r="A45">
        <v>191</v>
      </c>
      <c r="B45" s="32" t="s">
        <v>464</v>
      </c>
      <c r="C45" s="33">
        <v>44.151595</v>
      </c>
      <c r="D45" s="33">
        <v>15.203827</v>
      </c>
      <c r="E45" s="33">
        <v>23000</v>
      </c>
      <c r="F45" t="s">
        <v>15</v>
      </c>
      <c r="H45" s="25" t="str">
        <f t="shared" si="0"/>
        <v>insert into diskobolos.location (country_code, address, latitude, longitude, postal_code, city) values ( 191, 'Krešimirova Obala 164', 44.151595, 15.203827, 23000, 'Zadar');</v>
      </c>
    </row>
    <row r="46" spans="1:8" ht="15" x14ac:dyDescent="0.25">
      <c r="A46">
        <v>191</v>
      </c>
      <c r="B46" s="32" t="s">
        <v>475</v>
      </c>
      <c r="C46" s="33">
        <v>44.128216000000002</v>
      </c>
      <c r="D46" s="33">
        <v>15.228422999999999</v>
      </c>
      <c r="E46" s="33">
        <v>23000</v>
      </c>
      <c r="F46" t="s">
        <v>15</v>
      </c>
      <c r="H46" s="25" t="str">
        <f t="shared" si="0"/>
        <v>insert into diskobolos.location (country_code, address, latitude, longitude, postal_code, city) values ( 191, 'Put Petrića 43', 44.128216, 15.228423, 23000, 'Zadar');</v>
      </c>
    </row>
    <row r="47" spans="1:8" ht="15" x14ac:dyDescent="0.25">
      <c r="A47">
        <v>191</v>
      </c>
      <c r="B47" s="32" t="s">
        <v>486</v>
      </c>
      <c r="C47" s="33">
        <v>44.11551</v>
      </c>
      <c r="D47" s="33">
        <v>15.225312000000001</v>
      </c>
      <c r="E47" s="33">
        <v>23000</v>
      </c>
      <c r="F47" t="s">
        <v>15</v>
      </c>
      <c r="H47" s="25" t="str">
        <f t="shared" si="0"/>
        <v>insert into diskobolos.location (country_code, address, latitude, longitude, postal_code, city) values ( 191, 'Prolaz Opatice -vekenege 6', 44.11551, 15.225312, 23000, 'Zadar');</v>
      </c>
    </row>
    <row r="48" spans="1:8" ht="15" x14ac:dyDescent="0.25">
      <c r="A48">
        <v>191</v>
      </c>
      <c r="B48" s="32" t="s">
        <v>496</v>
      </c>
      <c r="C48" s="33">
        <v>44.120828000000003</v>
      </c>
      <c r="D48" s="33">
        <v>15.255076000000001</v>
      </c>
      <c r="E48" s="33">
        <v>23000</v>
      </c>
      <c r="F48" t="s">
        <v>15</v>
      </c>
      <c r="H48" s="25" t="str">
        <f t="shared" si="0"/>
        <v>insert into diskobolos.location (country_code, address, latitude, longitude, postal_code, city) values ( 191, 'Vinkovačka 35 F', 44.120828, 15.255076, 23000, 'Zadar');</v>
      </c>
    </row>
    <row r="49" spans="1:8" ht="15" x14ac:dyDescent="0.25">
      <c r="A49">
        <v>191</v>
      </c>
      <c r="B49" s="32" t="s">
        <v>507</v>
      </c>
      <c r="C49" s="33">
        <v>44.112569000000001</v>
      </c>
      <c r="D49" s="33">
        <v>15.248379</v>
      </c>
      <c r="E49" s="33">
        <v>23000</v>
      </c>
      <c r="F49" t="s">
        <v>15</v>
      </c>
      <c r="H49" s="25" t="str">
        <f t="shared" si="0"/>
        <v>insert into diskobolos.location (country_code, address, latitude, longitude, postal_code, city) values ( 191, 'Stadionska 2', 44.112569, 15.248379, 23000, 'Zadar');</v>
      </c>
    </row>
    <row r="50" spans="1:8" ht="15" x14ac:dyDescent="0.25">
      <c r="A50">
        <v>191</v>
      </c>
      <c r="B50" s="32" t="s">
        <v>517</v>
      </c>
      <c r="C50" s="33">
        <v>44.126306999999997</v>
      </c>
      <c r="D50" s="33">
        <v>15.220701999999999</v>
      </c>
      <c r="E50" s="33">
        <v>23000</v>
      </c>
      <c r="F50" t="s">
        <v>15</v>
      </c>
      <c r="H50" s="25" t="str">
        <f t="shared" si="0"/>
        <v>insert into diskobolos.location (country_code, address, latitude, longitude, postal_code, city) values ( 191, 'Obala Kneza Trpimira 34 C ( Put Stanova 3)', 44.126307, 15.220702, 23000, 'Zadar');</v>
      </c>
    </row>
    <row r="51" spans="1:8" ht="15" x14ac:dyDescent="0.25">
      <c r="A51">
        <v>191</v>
      </c>
      <c r="B51" s="32" t="s">
        <v>528</v>
      </c>
      <c r="C51" s="33">
        <v>44.112727</v>
      </c>
      <c r="D51" s="33">
        <v>15.244263999999999</v>
      </c>
      <c r="E51" s="33">
        <v>23000</v>
      </c>
      <c r="F51" t="s">
        <v>15</v>
      </c>
      <c r="H51" s="25" t="str">
        <f t="shared" si="0"/>
        <v>insert into diskobolos.location (country_code, address, latitude, longitude, postal_code, city) values ( 191, 'Rivanjski prilaz 1', 44.112727, 15.244264, 23000, 'Zadar');</v>
      </c>
    </row>
    <row r="52" spans="1:8" ht="15" x14ac:dyDescent="0.25">
      <c r="A52">
        <v>191</v>
      </c>
      <c r="B52" s="32" t="s">
        <v>539</v>
      </c>
      <c r="C52" s="33">
        <v>44.117292999999997</v>
      </c>
      <c r="D52" s="33">
        <v>15.232958999999999</v>
      </c>
      <c r="E52" s="33">
        <v>23000</v>
      </c>
      <c r="F52" t="s">
        <v>15</v>
      </c>
      <c r="H52" s="25" t="str">
        <f t="shared" si="0"/>
        <v>insert into diskobolos.location (country_code, address, latitude, longitude, postal_code, city) values ( 191, 'Stjepana Radića 10', 44.117293, 15.232959, 23000, 'Zadar');</v>
      </c>
    </row>
    <row r="53" spans="1:8" ht="15" x14ac:dyDescent="0.25">
      <c r="A53">
        <v>191</v>
      </c>
      <c r="B53" s="32" t="s">
        <v>549</v>
      </c>
      <c r="C53" s="33">
        <v>44.111873000000003</v>
      </c>
      <c r="D53" s="33">
        <v>15.241923</v>
      </c>
      <c r="E53" s="33">
        <v>23000</v>
      </c>
      <c r="F53" t="s">
        <v>15</v>
      </c>
      <c r="H53" s="25" t="str">
        <f t="shared" si="0"/>
        <v>insert into diskobolos.location (country_code, address, latitude, longitude, postal_code, city) values ( 191, 'Sv. Vinka Paulskog 19', 44.111873, 15.241923, 23000, 'Zadar');</v>
      </c>
    </row>
    <row r="54" spans="1:8" ht="15" x14ac:dyDescent="0.25">
      <c r="A54">
        <v>191</v>
      </c>
      <c r="B54" s="32" t="s">
        <v>559</v>
      </c>
      <c r="C54" s="33">
        <v>44.115682999999997</v>
      </c>
      <c r="D54" s="33">
        <v>15.234415</v>
      </c>
      <c r="E54" s="33">
        <v>23000</v>
      </c>
      <c r="F54" t="s">
        <v>15</v>
      </c>
      <c r="H54" s="25" t="str">
        <f t="shared" si="0"/>
        <v>insert into diskobolos.location (country_code, address, latitude, longitude, postal_code, city) values ( 191, 'Veslačka 2', 44.115683, 15.234415, 23000, 'Zadar');</v>
      </c>
    </row>
    <row r="55" spans="1:8" ht="15" x14ac:dyDescent="0.25">
      <c r="A55">
        <v>191</v>
      </c>
      <c r="B55" s="32" t="s">
        <v>569</v>
      </c>
      <c r="C55" s="33">
        <v>44.126302000000003</v>
      </c>
      <c r="D55" s="33">
        <v>15.23686</v>
      </c>
      <c r="E55" s="33">
        <v>23000</v>
      </c>
      <c r="F55" t="s">
        <v>15</v>
      </c>
      <c r="H55" s="25" t="str">
        <f t="shared" si="0"/>
        <v>insert into diskobolos.location (country_code, address, latitude, longitude, postal_code, city) values ( 191, 'Franje Petrića 3', 44.126302, 15.23686, 23000, 'Zadar');</v>
      </c>
    </row>
    <row r="56" spans="1:8" ht="15" x14ac:dyDescent="0.25">
      <c r="A56">
        <v>191</v>
      </c>
      <c r="B56" s="32" t="s">
        <v>579</v>
      </c>
      <c r="C56" s="33">
        <v>44.108386000000003</v>
      </c>
      <c r="D56" s="33">
        <v>15.245089</v>
      </c>
      <c r="E56" s="33">
        <v>23000</v>
      </c>
      <c r="F56" t="s">
        <v>15</v>
      </c>
      <c r="H56" s="25" t="str">
        <f t="shared" si="0"/>
        <v>insert into diskobolos.location (country_code, address, latitude, longitude, postal_code, city) values ( 191, 'Fra Ivana Zadranina 1B', 44.108386, 15.245089, 23000, 'Zadar');</v>
      </c>
    </row>
    <row r="57" spans="1:8" ht="15" x14ac:dyDescent="0.25">
      <c r="A57">
        <v>191</v>
      </c>
      <c r="B57" s="32" t="s">
        <v>590</v>
      </c>
      <c r="C57" s="33">
        <v>44.117638999999997</v>
      </c>
      <c r="D57" s="33">
        <v>15.236625999999999</v>
      </c>
      <c r="E57" s="33">
        <v>23000</v>
      </c>
      <c r="F57" t="s">
        <v>15</v>
      </c>
      <c r="H57" s="25" t="str">
        <f t="shared" si="0"/>
        <v>insert into diskobolos.location (country_code, address, latitude, longitude, postal_code, city) values ( 191, 'Put Šimunova 4', 44.117639, 15.236626, 23000, 'Zadar');</v>
      </c>
    </row>
    <row r="58" spans="1:8" ht="15" x14ac:dyDescent="0.25">
      <c r="A58">
        <v>191</v>
      </c>
      <c r="B58" s="32" t="s">
        <v>433</v>
      </c>
      <c r="C58" s="33">
        <v>44.130431999999999</v>
      </c>
      <c r="D58" s="33">
        <v>15.224454</v>
      </c>
      <c r="E58" s="33">
        <v>23000</v>
      </c>
      <c r="F58" t="s">
        <v>15</v>
      </c>
      <c r="H58" s="25" t="str">
        <f t="shared" si="0"/>
        <v>insert into diskobolos.location (country_code, address, latitude, longitude, postal_code, city) values ( 191, 'Brune Bušića bb', 44.130432, 15.224454, 23000, 'Zadar');</v>
      </c>
    </row>
    <row r="59" spans="1:8" ht="15" x14ac:dyDescent="0.25">
      <c r="A59">
        <v>191</v>
      </c>
      <c r="B59" s="32" t="s">
        <v>609</v>
      </c>
      <c r="C59" s="33">
        <v>44.136366000000002</v>
      </c>
      <c r="D59" s="33">
        <v>15.239428999999999</v>
      </c>
      <c r="E59" s="33">
        <v>23000</v>
      </c>
      <c r="F59" t="s">
        <v>15</v>
      </c>
      <c r="H59" s="25" t="str">
        <f t="shared" si="0"/>
        <v>insert into diskobolos.location (country_code, address, latitude, longitude, postal_code, city) values ( 191, 'Mile Gojsalić 4', 44.136366, 15.239429, 23000, 'Zadar');</v>
      </c>
    </row>
    <row r="60" spans="1:8" ht="15" x14ac:dyDescent="0.25">
      <c r="A60">
        <v>191</v>
      </c>
      <c r="B60" s="32" t="s">
        <v>620</v>
      </c>
      <c r="C60" s="33">
        <v>44.110818000000002</v>
      </c>
      <c r="D60" s="33">
        <v>15.243805999999999</v>
      </c>
      <c r="E60" s="33">
        <v>23000</v>
      </c>
      <c r="F60" t="s">
        <v>15</v>
      </c>
      <c r="H60" s="25" t="str">
        <f t="shared" si="0"/>
        <v>insert into diskobolos.location (country_code, address, latitude, longitude, postal_code, city) values ( 191, 'Put Murvice 29', 44.110818, 15.243806, 23000, 'Zadar');</v>
      </c>
    </row>
    <row r="61" spans="1:8" ht="15" x14ac:dyDescent="0.25">
      <c r="A61">
        <v>191</v>
      </c>
      <c r="B61" s="32" t="s">
        <v>140</v>
      </c>
      <c r="C61" s="33">
        <v>44.120828000000003</v>
      </c>
      <c r="D61" s="33">
        <v>15.255076000000001</v>
      </c>
      <c r="E61" s="33">
        <v>23000</v>
      </c>
      <c r="F61" t="s">
        <v>15</v>
      </c>
      <c r="H61" s="25" t="str">
        <f t="shared" si="0"/>
        <v>insert into diskobolos.location (country_code, address, latitude, longitude, postal_code, city) values ( 191, 'Vinkovačka 35d', 44.120828, 15.255076, 23000, 'Zadar');</v>
      </c>
    </row>
    <row r="62" spans="1:8" ht="15" x14ac:dyDescent="0.25">
      <c r="A62">
        <v>191</v>
      </c>
      <c r="B62" s="32" t="s">
        <v>631</v>
      </c>
      <c r="C62" s="33">
        <v>44.119892</v>
      </c>
      <c r="D62" s="33">
        <v>15.260465999999999</v>
      </c>
      <c r="E62" s="33">
        <v>23000</v>
      </c>
      <c r="F62" t="s">
        <v>15</v>
      </c>
      <c r="H62" s="25" t="str">
        <f t="shared" si="0"/>
        <v>insert into diskobolos.location (country_code, address, latitude, longitude, postal_code, city) values ( 191, 'Vukovarska 65', 44.119892, 15.260466, 23000, 'Zadar');</v>
      </c>
    </row>
    <row r="63" spans="1:8" ht="15" x14ac:dyDescent="0.25">
      <c r="A63">
        <v>191</v>
      </c>
      <c r="B63" s="32" t="s">
        <v>641</v>
      </c>
      <c r="C63" s="33">
        <v>44.116776000000002</v>
      </c>
      <c r="D63" s="33">
        <v>15.243772999999999</v>
      </c>
      <c r="E63" s="33">
        <v>23000</v>
      </c>
      <c r="F63" t="s">
        <v>15</v>
      </c>
      <c r="H63" s="25" t="str">
        <f t="shared" si="0"/>
        <v>insert into diskobolos.location (country_code, address, latitude, longitude, postal_code, city) values ( 191, 'Splitska 3', 44.116776, 15.243773, 23000, 'Zadar');</v>
      </c>
    </row>
    <row r="64" spans="1:8" ht="15" x14ac:dyDescent="0.25">
      <c r="A64">
        <v>191</v>
      </c>
      <c r="B64" s="32" t="s">
        <v>652</v>
      </c>
      <c r="C64" s="33">
        <v>44.109774000000002</v>
      </c>
      <c r="D64" s="33">
        <v>15.232158999999999</v>
      </c>
      <c r="E64" s="33">
        <v>23000</v>
      </c>
      <c r="F64" t="s">
        <v>15</v>
      </c>
      <c r="H64" s="25" t="str">
        <f t="shared" si="0"/>
        <v>insert into diskobolos.location (country_code, address, latitude, longitude, postal_code, city) values ( 191, 'Ravnice 4', 44.109774, 15.232159, 23000, 'Zadar');</v>
      </c>
    </row>
    <row r="65" spans="1:8" ht="15" x14ac:dyDescent="0.25">
      <c r="A65">
        <v>191</v>
      </c>
      <c r="B65" s="32" t="s">
        <v>663</v>
      </c>
      <c r="C65" s="33">
        <v>44.109127999999998</v>
      </c>
      <c r="D65" s="33">
        <v>15.239993</v>
      </c>
      <c r="E65" s="33">
        <v>23000</v>
      </c>
      <c r="F65" t="s">
        <v>15</v>
      </c>
      <c r="H65" s="25" t="str">
        <f t="shared" si="0"/>
        <v>insert into diskobolos.location (country_code, address, latitude, longitude, postal_code, city) values ( 191, 'Put Murvice 8/6', 44.109128, 15.239993, 23000, 'Zadar');</v>
      </c>
    </row>
    <row r="66" spans="1:8" ht="15" x14ac:dyDescent="0.25">
      <c r="A66">
        <v>191</v>
      </c>
      <c r="B66" s="32" t="s">
        <v>672</v>
      </c>
      <c r="C66" s="33">
        <v>44.133857999999996</v>
      </c>
      <c r="D66" s="33">
        <v>15.214670999999999</v>
      </c>
      <c r="E66" s="33">
        <v>23000</v>
      </c>
      <c r="F66" t="s">
        <v>15</v>
      </c>
      <c r="H66" s="25" t="str">
        <f t="shared" si="0"/>
        <v>insert into diskobolos.location (country_code, address, latitude, longitude, postal_code, city) values ( 191, 'A. G. Matoša 26', 44.133858, 15.214671, 23000, 'Zadar');</v>
      </c>
    </row>
    <row r="67" spans="1:8" ht="15" x14ac:dyDescent="0.25">
      <c r="A67">
        <v>191</v>
      </c>
      <c r="B67" s="32" t="s">
        <v>682</v>
      </c>
      <c r="C67" s="33">
        <v>44.119154000000002</v>
      </c>
      <c r="D67" s="33">
        <v>15.253686999999999</v>
      </c>
      <c r="E67" s="33">
        <v>23000</v>
      </c>
      <c r="F67" t="s">
        <v>15</v>
      </c>
      <c r="H67" s="25" t="str">
        <f t="shared" ref="H67:H130" si="1">"insert into diskobolos.location (country_code, address, latitude, longitude, postal_code, city) values ( "&amp;A67&amp;", '"&amp;B67&amp;"', "&amp;IF(C67="",0,C67)&amp;", "&amp;IF(D67="",0,D67)&amp;", "&amp;E67&amp;", '"&amp;F67&amp;"');"</f>
        <v>insert into diskobolos.location (country_code, address, latitude, longitude, postal_code, city) values ( 191, 'Šibenska 3d', 44.119154, 15.253687, 23000, 'Zadar');</v>
      </c>
    </row>
    <row r="68" spans="1:8" ht="15" x14ac:dyDescent="0.25">
      <c r="A68">
        <v>191</v>
      </c>
      <c r="B68" s="32" t="s">
        <v>692</v>
      </c>
      <c r="C68" s="33">
        <v>44.033872000000002</v>
      </c>
      <c r="D68" s="33">
        <v>15.612651</v>
      </c>
      <c r="E68" s="33">
        <v>23000</v>
      </c>
      <c r="F68" t="s">
        <v>15</v>
      </c>
      <c r="H68" s="25" t="str">
        <f t="shared" si="1"/>
        <v>insert into diskobolos.location (country_code, address, latitude, longitude, postal_code, city) values ( 191, 'Trg Kardinala A. Stepinca', 44.033872, 15.612651, 23000, 'Zadar');</v>
      </c>
    </row>
    <row r="69" spans="1:8" ht="15" x14ac:dyDescent="0.25">
      <c r="A69">
        <v>191</v>
      </c>
      <c r="B69" s="32" t="s">
        <v>701</v>
      </c>
      <c r="C69" s="33">
        <v>44.115980999999998</v>
      </c>
      <c r="D69" s="33">
        <v>15.23631</v>
      </c>
      <c r="E69" s="33">
        <v>23000</v>
      </c>
      <c r="F69" t="s">
        <v>15</v>
      </c>
      <c r="H69" s="25" t="str">
        <f t="shared" si="1"/>
        <v>insert into diskobolos.location (country_code, address, latitude, longitude, postal_code, city) values ( 191, 'Dr. Franje Tuđmana 30a', 44.115981, 15.23631, 23000, 'Zadar');</v>
      </c>
    </row>
    <row r="70" spans="1:8" ht="15" x14ac:dyDescent="0.25">
      <c r="A70">
        <v>191</v>
      </c>
      <c r="B70" s="32" t="s">
        <v>924</v>
      </c>
      <c r="C70" s="33">
        <v>44.121236000000003</v>
      </c>
      <c r="D70" s="33">
        <v>15.24544</v>
      </c>
      <c r="E70" s="33">
        <v>23000</v>
      </c>
      <c r="F70" t="s">
        <v>15</v>
      </c>
      <c r="H70" s="25" t="str">
        <f t="shared" si="1"/>
        <v>insert into diskobolos.location (country_code, address, latitude, longitude, postal_code, city) values ( 191, 'Kolovare bb', 44.121236, 15.24544, 23000, 'Zadar');</v>
      </c>
    </row>
    <row r="71" spans="1:8" ht="15" x14ac:dyDescent="0.25">
      <c r="A71">
        <v>191</v>
      </c>
      <c r="B71" s="32" t="s">
        <v>936</v>
      </c>
      <c r="C71" s="33">
        <v>44.107695999999997</v>
      </c>
      <c r="D71" s="33">
        <v>15.245271000000001</v>
      </c>
      <c r="E71" s="33">
        <v>23000</v>
      </c>
      <c r="F71" t="s">
        <v>15</v>
      </c>
      <c r="H71" s="25" t="str">
        <f t="shared" si="1"/>
        <v>insert into diskobolos.location (country_code, address, latitude, longitude, postal_code, city) values ( 191, 'Ivana Zadranina 2', 44.107696, 15.245271, 23000, 'Zadar');</v>
      </c>
    </row>
    <row r="72" spans="1:8" ht="15" x14ac:dyDescent="0.25">
      <c r="A72">
        <v>191</v>
      </c>
      <c r="B72" s="32" t="s">
        <v>947</v>
      </c>
      <c r="C72" s="33">
        <v>44.112228000000002</v>
      </c>
      <c r="D72" s="33">
        <v>44.112228000000002</v>
      </c>
      <c r="E72" s="33">
        <v>23000</v>
      </c>
      <c r="F72" t="s">
        <v>15</v>
      </c>
      <c r="H72" s="25" t="str">
        <f t="shared" si="1"/>
        <v>insert into diskobolos.location (country_code, address, latitude, longitude, postal_code, city) values ( 191, 'Put Stanova 7', 44.112228, 44.112228, 23000, 'Zadar');</v>
      </c>
    </row>
    <row r="73" spans="1:8" ht="15" x14ac:dyDescent="0.25">
      <c r="A73">
        <v>191</v>
      </c>
      <c r="B73" s="32" t="s">
        <v>958</v>
      </c>
      <c r="C73" s="33">
        <v>44.112627000000003</v>
      </c>
      <c r="D73" s="33">
        <v>15.241070000000001</v>
      </c>
      <c r="E73" s="33">
        <v>23000</v>
      </c>
      <c r="F73" t="s">
        <v>15</v>
      </c>
      <c r="H73" s="25" t="str">
        <f t="shared" si="1"/>
        <v>insert into diskobolos.location (country_code, address, latitude, longitude, postal_code, city) values ( 191, 'Sv. Vinka Paulskog 9', 44.112627, 15.24107, 23000, 'Zadar');</v>
      </c>
    </row>
    <row r="74" spans="1:8" ht="15" x14ac:dyDescent="0.25">
      <c r="A74">
        <v>191</v>
      </c>
      <c r="B74" s="32" t="s">
        <v>968</v>
      </c>
      <c r="C74" s="33">
        <v>43.937528</v>
      </c>
      <c r="D74" s="33">
        <v>15.162898999999999</v>
      </c>
      <c r="E74" s="33">
        <v>23000</v>
      </c>
      <c r="F74" t="s">
        <v>15</v>
      </c>
      <c r="H74" s="25" t="str">
        <f t="shared" si="1"/>
        <v>insert into diskobolos.location (country_code, address, latitude, longitude, postal_code, city) values ( 191, '23281 Sali', 43.937528, 15.162899, 23000, 'Zadar');</v>
      </c>
    </row>
    <row r="75" spans="1:8" ht="15" x14ac:dyDescent="0.25">
      <c r="A75">
        <v>191</v>
      </c>
      <c r="B75" s="32" t="s">
        <v>973</v>
      </c>
      <c r="C75" s="33">
        <v>44.115813000000003</v>
      </c>
      <c r="D75" s="33">
        <v>15.235953</v>
      </c>
      <c r="E75" s="33">
        <v>23000</v>
      </c>
      <c r="F75" t="s">
        <v>15</v>
      </c>
      <c r="H75" s="25" t="str">
        <f t="shared" si="1"/>
        <v>insert into diskobolos.location (country_code, address, latitude, longitude, postal_code, city) values ( 191, 'Dr. Franje Tuđmana bb', 44.115813, 15.235953, 23000, 'Zadar');</v>
      </c>
    </row>
    <row r="76" spans="1:8" ht="15" x14ac:dyDescent="0.25">
      <c r="A76">
        <v>191</v>
      </c>
      <c r="B76" s="32" t="s">
        <v>984</v>
      </c>
      <c r="C76" s="33">
        <v>44.034790000000001</v>
      </c>
      <c r="D76" s="33">
        <v>15.160088</v>
      </c>
      <c r="E76" s="33">
        <v>23000</v>
      </c>
      <c r="F76" t="s">
        <v>15</v>
      </c>
      <c r="H76" s="25" t="str">
        <f t="shared" si="1"/>
        <v>insert into diskobolos.location (country_code, address, latitude, longitude, postal_code, city) values ( 191, 'Mala Rava 16', 44.03479, 15.160088, 23000, 'Zadar');</v>
      </c>
    </row>
    <row r="77" spans="1:8" ht="15" x14ac:dyDescent="0.25">
      <c r="A77">
        <v>191</v>
      </c>
      <c r="B77" s="32" t="s">
        <v>433</v>
      </c>
      <c r="C77" s="33">
        <v>44.130431999999999</v>
      </c>
      <c r="D77" s="33">
        <v>15.224454</v>
      </c>
      <c r="E77" s="33">
        <v>23000</v>
      </c>
      <c r="F77" t="s">
        <v>15</v>
      </c>
      <c r="H77" s="25" t="str">
        <f t="shared" si="1"/>
        <v>insert into diskobolos.location (country_code, address, latitude, longitude, postal_code, city) values ( 191, 'Brune Bušića bb', 44.130432, 15.224454, 23000, 'Zadar');</v>
      </c>
    </row>
    <row r="78" spans="1:8" ht="15" x14ac:dyDescent="0.25">
      <c r="A78">
        <v>191</v>
      </c>
      <c r="B78" s="32" t="s">
        <v>722</v>
      </c>
      <c r="C78" s="33">
        <v>44.110550000000003</v>
      </c>
      <c r="D78" s="33">
        <v>15.241559000000001</v>
      </c>
      <c r="E78" s="33">
        <v>23000</v>
      </c>
      <c r="F78" t="s">
        <v>15</v>
      </c>
      <c r="H78" s="25" t="str">
        <f t="shared" si="1"/>
        <v>insert into diskobolos.location (country_code, address, latitude, longitude, postal_code, city) values ( 191, 'Savarska 22', 44.11055, 15.241559, 23000, 'Zadar');</v>
      </c>
    </row>
    <row r="79" spans="1:8" ht="15" x14ac:dyDescent="0.25">
      <c r="A79">
        <v>191</v>
      </c>
      <c r="B79" s="32" t="s">
        <v>733</v>
      </c>
      <c r="C79" s="33"/>
      <c r="D79" s="32"/>
      <c r="E79" s="33">
        <v>23000</v>
      </c>
      <c r="F79" t="s">
        <v>15</v>
      </c>
      <c r="H79" s="25" t="str">
        <f t="shared" si="1"/>
        <v>insert into diskobolos.location (country_code, address, latitude, longitude, postal_code, city) values ( 191, 'Cerodole 21', 0, 0, 23000, 'Zadar');</v>
      </c>
    </row>
    <row r="80" spans="1:8" ht="15" x14ac:dyDescent="0.25">
      <c r="A80">
        <v>191</v>
      </c>
      <c r="B80" s="32" t="s">
        <v>743</v>
      </c>
      <c r="C80" s="33">
        <v>44.102364999999999</v>
      </c>
      <c r="D80" s="33">
        <v>15.241792</v>
      </c>
      <c r="E80" s="33">
        <v>23000</v>
      </c>
      <c r="F80" t="s">
        <v>15</v>
      </c>
      <c r="H80" s="25" t="str">
        <f t="shared" si="1"/>
        <v>insert into diskobolos.location (country_code, address, latitude, longitude, postal_code, city) values ( 191, 'Trg Gospe Loretske 3', 44.102365, 15.241792, 23000, 'Zadar');</v>
      </c>
    </row>
    <row r="81" spans="1:8" ht="15" x14ac:dyDescent="0.25">
      <c r="A81">
        <v>191</v>
      </c>
      <c r="B81" s="32" t="s">
        <v>754</v>
      </c>
      <c r="C81" s="33">
        <v>44.104790999999999</v>
      </c>
      <c r="D81" s="33">
        <v>15.23977</v>
      </c>
      <c r="E81" s="33">
        <v>23000</v>
      </c>
      <c r="F81" t="s">
        <v>15</v>
      </c>
      <c r="H81" s="25" t="str">
        <f t="shared" si="1"/>
        <v>insert into diskobolos.location (country_code, address, latitude, longitude, postal_code, city) values ( 191, 'Đure Marušića 23', 44.104791, 15.23977, 23000, 'Zadar');</v>
      </c>
    </row>
    <row r="82" spans="1:8" ht="15" x14ac:dyDescent="0.25">
      <c r="A82">
        <v>191</v>
      </c>
      <c r="B82" s="32" t="s">
        <v>765</v>
      </c>
      <c r="C82" s="33">
        <v>44.144354</v>
      </c>
      <c r="D82" s="33">
        <v>15.21538</v>
      </c>
      <c r="E82" s="33">
        <v>23000</v>
      </c>
      <c r="F82" t="s">
        <v>15</v>
      </c>
      <c r="H82" s="25" t="str">
        <f t="shared" si="1"/>
        <v>insert into diskobolos.location (country_code, address, latitude, longitude, postal_code, city) values ( 191, 'Poljana D. Domjanića 46', 44.144354, 15.21538, 23000, 'Zadar');</v>
      </c>
    </row>
    <row r="83" spans="1:8" ht="15" x14ac:dyDescent="0.25">
      <c r="A83">
        <v>191</v>
      </c>
      <c r="B83" s="32" t="s">
        <v>765</v>
      </c>
      <c r="C83" s="33">
        <v>44.144354</v>
      </c>
      <c r="D83" s="33">
        <v>15.21538</v>
      </c>
      <c r="E83" s="33">
        <v>23000</v>
      </c>
      <c r="F83" t="s">
        <v>15</v>
      </c>
      <c r="H83" s="25" t="str">
        <f t="shared" si="1"/>
        <v>insert into diskobolos.location (country_code, address, latitude, longitude, postal_code, city) values ( 191, 'Poljana D. Domjanića 46', 44.144354, 15.21538, 23000, 'Zadar');</v>
      </c>
    </row>
    <row r="84" spans="1:8" ht="15" x14ac:dyDescent="0.25">
      <c r="A84">
        <v>191</v>
      </c>
      <c r="B84" s="32" t="s">
        <v>785</v>
      </c>
      <c r="C84" s="33">
        <v>44.119494000000003</v>
      </c>
      <c r="D84" s="33">
        <v>15.255165999999999</v>
      </c>
      <c r="E84" s="33">
        <v>23000</v>
      </c>
      <c r="F84" t="s">
        <v>15</v>
      </c>
      <c r="H84" s="25" t="str">
        <f t="shared" si="1"/>
        <v>insert into diskobolos.location (country_code, address, latitude, longitude, postal_code, city) values ( 191, 'Šibenska 4f', 44.119494, 15.255166, 23000, 'Zadar');</v>
      </c>
    </row>
    <row r="85" spans="1:8" ht="15" x14ac:dyDescent="0.25">
      <c r="A85">
        <v>191</v>
      </c>
      <c r="B85" s="32" t="s">
        <v>722</v>
      </c>
      <c r="C85" s="33">
        <v>44.110550000000003</v>
      </c>
      <c r="D85" s="33">
        <v>15.241559000000001</v>
      </c>
      <c r="E85" s="33">
        <v>23000</v>
      </c>
      <c r="F85" t="s">
        <v>15</v>
      </c>
      <c r="H85" s="25" t="str">
        <f t="shared" si="1"/>
        <v>insert into diskobolos.location (country_code, address, latitude, longitude, postal_code, city) values ( 191, 'Savarska 22', 44.11055, 15.241559, 23000, 'Zadar');</v>
      </c>
    </row>
    <row r="86" spans="1:8" ht="15" x14ac:dyDescent="0.25">
      <c r="A86">
        <v>191</v>
      </c>
      <c r="B86" s="32" t="s">
        <v>805</v>
      </c>
      <c r="C86" s="33">
        <v>44.115721999999998</v>
      </c>
      <c r="D86" s="33">
        <v>15.248125999999999</v>
      </c>
      <c r="E86" s="33">
        <v>23000</v>
      </c>
      <c r="F86" t="s">
        <v>15</v>
      </c>
      <c r="H86" s="25" t="str">
        <f t="shared" si="1"/>
        <v>insert into diskobolos.location (country_code, address, latitude, longitude, postal_code, city) values ( 191, 'Senjska 7', 44.115722, 15.248126, 23000, 'Zadar');</v>
      </c>
    </row>
    <row r="87" spans="1:8" ht="15" x14ac:dyDescent="0.25">
      <c r="A87">
        <v>191</v>
      </c>
      <c r="B87" s="32" t="s">
        <v>805</v>
      </c>
      <c r="C87" s="33">
        <v>44.115721999999998</v>
      </c>
      <c r="D87" s="33">
        <v>15.248125999999999</v>
      </c>
      <c r="E87" s="33">
        <v>23000</v>
      </c>
      <c r="F87" t="s">
        <v>15</v>
      </c>
      <c r="H87" s="25" t="str">
        <f t="shared" si="1"/>
        <v>insert into diskobolos.location (country_code, address, latitude, longitude, postal_code, city) values ( 191, 'Senjska 7', 44.115722, 15.248126, 23000, 'Zadar');</v>
      </c>
    </row>
    <row r="88" spans="1:8" ht="15" x14ac:dyDescent="0.25">
      <c r="A88">
        <v>191</v>
      </c>
      <c r="B88" s="32" t="s">
        <v>822</v>
      </c>
      <c r="C88" s="33">
        <v>44.122605999999998</v>
      </c>
      <c r="D88" s="33">
        <v>15.256791</v>
      </c>
      <c r="E88" s="33">
        <v>23000</v>
      </c>
      <c r="F88" t="s">
        <v>15</v>
      </c>
      <c r="H88" s="25" t="str">
        <f t="shared" si="1"/>
        <v>insert into diskobolos.location (country_code, address, latitude, longitude, postal_code, city) values ( 191, 'Put Pudarice 34e', 44.122606, 15.256791, 23000, 'Zadar');</v>
      </c>
    </row>
    <row r="89" spans="1:8" ht="15" x14ac:dyDescent="0.25">
      <c r="A89">
        <v>191</v>
      </c>
      <c r="B89" s="32" t="s">
        <v>833</v>
      </c>
      <c r="C89" s="33">
        <v>44.133147000000001</v>
      </c>
      <c r="D89" s="33">
        <v>15.213101</v>
      </c>
      <c r="E89" s="33">
        <v>23000</v>
      </c>
      <c r="F89" t="s">
        <v>15</v>
      </c>
      <c r="H89" s="25" t="str">
        <f t="shared" si="1"/>
        <v>insert into diskobolos.location (country_code, address, latitude, longitude, postal_code, city) values ( 191, 'A.G. Matoša bb', 44.133147, 15.213101, 23000, 'Zadar');</v>
      </c>
    </row>
    <row r="90" spans="1:8" ht="15" x14ac:dyDescent="0.25">
      <c r="A90">
        <v>191</v>
      </c>
      <c r="B90" s="32" t="s">
        <v>843</v>
      </c>
      <c r="C90" s="33">
        <v>44.147557999999997</v>
      </c>
      <c r="D90" s="33">
        <v>15.239924</v>
      </c>
      <c r="E90" s="33">
        <v>23000</v>
      </c>
      <c r="F90" t="s">
        <v>15</v>
      </c>
      <c r="H90" s="25" t="str">
        <f t="shared" si="1"/>
        <v>insert into diskobolos.location (country_code, address, latitude, longitude, postal_code, city) values ( 191, 'Poljana Jurja Dragišića 40', 44.147558, 15.239924, 23000, 'Zadar');</v>
      </c>
    </row>
    <row r="91" spans="1:8" ht="15" x14ac:dyDescent="0.25">
      <c r="A91">
        <v>191</v>
      </c>
      <c r="B91" s="32" t="s">
        <v>853</v>
      </c>
      <c r="C91" s="33">
        <v>44.130105999999998</v>
      </c>
      <c r="D91" s="33">
        <v>15.221133</v>
      </c>
      <c r="E91" s="33">
        <v>23000</v>
      </c>
      <c r="F91" t="s">
        <v>15</v>
      </c>
      <c r="H91" s="25" t="str">
        <f t="shared" si="1"/>
        <v>insert into diskobolos.location (country_code, address, latitude, longitude, postal_code, city) values ( 191, 'Dimitrija Demetra 6a', 44.130106, 15.221133, 23000, 'Zadar');</v>
      </c>
    </row>
    <row r="92" spans="1:8" ht="15" x14ac:dyDescent="0.25">
      <c r="A92">
        <v>191</v>
      </c>
      <c r="B92" s="32" t="s">
        <v>863</v>
      </c>
      <c r="C92" s="33">
        <v>44.129216999999997</v>
      </c>
      <c r="D92" s="33">
        <v>15.231439</v>
      </c>
      <c r="E92" s="33">
        <v>23000</v>
      </c>
      <c r="F92" t="s">
        <v>15</v>
      </c>
      <c r="H92" s="25" t="str">
        <f t="shared" si="1"/>
        <v>insert into diskobolos.location (country_code, address, latitude, longitude, postal_code, city) values ( 191, 'Put Petrića 40b', 44.129217, 15.231439, 23000, 'Zadar');</v>
      </c>
    </row>
    <row r="93" spans="1:8" ht="15" x14ac:dyDescent="0.25">
      <c r="A93">
        <v>191</v>
      </c>
      <c r="B93" s="32" t="s">
        <v>873</v>
      </c>
      <c r="C93" s="33">
        <v>44.110410000000002</v>
      </c>
      <c r="D93" s="33">
        <v>15.237182000000001</v>
      </c>
      <c r="E93" s="33">
        <v>23000</v>
      </c>
      <c r="F93" t="s">
        <v>15</v>
      </c>
      <c r="H93" s="25" t="str">
        <f t="shared" si="1"/>
        <v>insert into diskobolos.location (country_code, address, latitude, longitude, postal_code, city) values ( 191, 'Polačišće 11', 44.11041, 15.237182, 23000, 'Zadar');</v>
      </c>
    </row>
    <row r="94" spans="1:8" ht="15" x14ac:dyDescent="0.25">
      <c r="A94">
        <v>191</v>
      </c>
      <c r="B94" s="32" t="s">
        <v>885</v>
      </c>
      <c r="C94" s="33">
        <v>44.113579000000001</v>
      </c>
      <c r="D94" s="33">
        <v>15.247726999999999</v>
      </c>
      <c r="E94" s="33">
        <v>23000</v>
      </c>
      <c r="F94" t="s">
        <v>15</v>
      </c>
      <c r="H94" s="25" t="str">
        <f t="shared" si="1"/>
        <v>insert into diskobolos.location (country_code, address, latitude, longitude, postal_code, city) values ( 191, 'Molatska bb', 44.113579, 15.247727, 23000, 'Zadar');</v>
      </c>
    </row>
    <row r="95" spans="1:8" ht="15" x14ac:dyDescent="0.25">
      <c r="A95">
        <v>191</v>
      </c>
      <c r="B95" s="32" t="s">
        <v>641</v>
      </c>
      <c r="C95" s="33">
        <v>44.116776000000002</v>
      </c>
      <c r="D95" s="33">
        <v>15.243772999999999</v>
      </c>
      <c r="E95" s="33">
        <v>23000</v>
      </c>
      <c r="F95" t="s">
        <v>15</v>
      </c>
      <c r="H95" s="25" t="str">
        <f t="shared" si="1"/>
        <v>insert into diskobolos.location (country_code, address, latitude, longitude, postal_code, city) values ( 191, 'Splitska 3', 44.116776, 15.243773, 23000, 'Zadar');</v>
      </c>
    </row>
    <row r="96" spans="1:8" ht="15" x14ac:dyDescent="0.25">
      <c r="A96">
        <v>191</v>
      </c>
      <c r="B96" s="32" t="s">
        <v>641</v>
      </c>
      <c r="C96" s="33">
        <v>44.116776000000002</v>
      </c>
      <c r="D96" s="33">
        <v>15.243772999999999</v>
      </c>
      <c r="E96" s="33">
        <v>23000</v>
      </c>
      <c r="F96" t="s">
        <v>15</v>
      </c>
      <c r="H96" s="25" t="str">
        <f t="shared" si="1"/>
        <v>insert into diskobolos.location (country_code, address, latitude, longitude, postal_code, city) values ( 191, 'Splitska 3', 44.116776, 15.243773, 23000, 'Zadar');</v>
      </c>
    </row>
    <row r="97" spans="1:8" ht="15" x14ac:dyDescent="0.25">
      <c r="A97">
        <v>191</v>
      </c>
      <c r="B97" s="32" t="s">
        <v>913</v>
      </c>
      <c r="C97" s="33">
        <v>44.118507999999999</v>
      </c>
      <c r="D97" s="33">
        <v>15.237964</v>
      </c>
      <c r="E97" s="33">
        <v>23000</v>
      </c>
      <c r="F97" t="s">
        <v>15</v>
      </c>
      <c r="H97" s="25" t="str">
        <f t="shared" si="1"/>
        <v>insert into diskobolos.location (country_code, address, latitude, longitude, postal_code, city) values ( 191, 'Grigora Viteza 12', 44.118508, 15.237964, 23000, 'Zadar');</v>
      </c>
    </row>
    <row r="98" spans="1:8" ht="15" x14ac:dyDescent="0.25">
      <c r="A98">
        <v>191</v>
      </c>
      <c r="B98" s="32" t="s">
        <v>995</v>
      </c>
      <c r="C98" s="33">
        <v>44.106434999999998</v>
      </c>
      <c r="D98" s="33">
        <v>15.245742999999999</v>
      </c>
      <c r="E98" s="33">
        <v>23000</v>
      </c>
      <c r="F98" t="s">
        <v>15</v>
      </c>
      <c r="H98" s="25" t="str">
        <f t="shared" si="1"/>
        <v>insert into diskobolos.location (country_code, address, latitude, longitude, postal_code, city) values ( 191, 'Kreste Hegedušića 7', 44.106435, 15.245743, 23000, 'Zadar');</v>
      </c>
    </row>
    <row r="99" spans="1:8" ht="15" x14ac:dyDescent="0.25">
      <c r="A99">
        <v>191</v>
      </c>
      <c r="B99" s="32" t="s">
        <v>1002</v>
      </c>
      <c r="C99" s="33">
        <v>44.119304</v>
      </c>
      <c r="D99" s="33">
        <v>15.231194</v>
      </c>
      <c r="E99" s="33">
        <v>23000</v>
      </c>
      <c r="F99" t="s">
        <v>15</v>
      </c>
      <c r="H99" s="25" t="str">
        <f t="shared" si="1"/>
        <v>insert into diskobolos.location (country_code, address, latitude, longitude, postal_code, city) values ( 191, 'Ivana Mažuranića 32', 44.119304, 15.231194, 23000, 'Zadar');</v>
      </c>
    </row>
    <row r="100" spans="1:8" ht="15" x14ac:dyDescent="0.25">
      <c r="A100">
        <v>191</v>
      </c>
      <c r="B100" s="32" t="s">
        <v>1012</v>
      </c>
      <c r="C100" s="33">
        <v>44.118296999999998</v>
      </c>
      <c r="D100" s="33">
        <v>15.250840999999999</v>
      </c>
      <c r="E100" s="33">
        <v>23000</v>
      </c>
      <c r="F100" t="s">
        <v>15</v>
      </c>
      <c r="H100" s="25" t="str">
        <f t="shared" si="1"/>
        <v>insert into diskobolos.location (country_code, address, latitude, longitude, postal_code, city) values ( 191, 'Dubrovačka 20 a', 44.118297, 15.250841, 23000, 'Zadar');</v>
      </c>
    </row>
    <row r="101" spans="1:8" ht="15" x14ac:dyDescent="0.25">
      <c r="A101">
        <v>191</v>
      </c>
      <c r="B101" s="32" t="s">
        <v>1022</v>
      </c>
      <c r="C101" s="33">
        <v>44.118760000000002</v>
      </c>
      <c r="D101" s="33">
        <v>15.230071000000001</v>
      </c>
      <c r="E101" s="33">
        <v>23000</v>
      </c>
      <c r="F101" t="s">
        <v>15</v>
      </c>
      <c r="H101" s="25" t="str">
        <f t="shared" si="1"/>
        <v>insert into diskobolos.location (country_code, address, latitude, longitude, postal_code, city) values ( 191, 'Ivana Mažuranića 10', 44.11876, 15.230071, 23000, 'Zadar');</v>
      </c>
    </row>
    <row r="102" spans="1:8" ht="15" x14ac:dyDescent="0.25">
      <c r="A102">
        <v>191</v>
      </c>
      <c r="B102" s="32" t="s">
        <v>1032</v>
      </c>
      <c r="C102" s="33">
        <v>44.117840000000001</v>
      </c>
      <c r="D102" s="33">
        <v>15.230434000000001</v>
      </c>
      <c r="E102" s="33">
        <v>23000</v>
      </c>
      <c r="F102" t="s">
        <v>15</v>
      </c>
      <c r="H102" s="25" t="str">
        <f t="shared" si="1"/>
        <v>insert into diskobolos.location (country_code, address, latitude, longitude, postal_code, city) values ( 191, 'Franje Alfirevića 13', 44.11784, 15.230434, 23000, 'Zadar');</v>
      </c>
    </row>
    <row r="103" spans="1:8" ht="15" x14ac:dyDescent="0.25">
      <c r="A103">
        <v>191</v>
      </c>
      <c r="B103" s="32" t="s">
        <v>1040</v>
      </c>
      <c r="C103" s="33">
        <v>44.127198999999997</v>
      </c>
      <c r="D103" s="33">
        <v>15.249768</v>
      </c>
      <c r="E103" s="33">
        <v>23000</v>
      </c>
      <c r="F103" t="s">
        <v>15</v>
      </c>
      <c r="H103" s="25" t="str">
        <f t="shared" si="1"/>
        <v>insert into diskobolos.location (country_code, address, latitude, longitude, postal_code, city) values ( 191, 'Ravska 3', 44.127199, 15.249768, 23000, 'Zadar');</v>
      </c>
    </row>
    <row r="104" spans="1:8" ht="15" x14ac:dyDescent="0.25">
      <c r="A104">
        <v>191</v>
      </c>
      <c r="B104" s="32" t="s">
        <v>1051</v>
      </c>
      <c r="C104" s="33">
        <v>44.109980999999998</v>
      </c>
      <c r="D104" s="33">
        <v>15.232393999999999</v>
      </c>
      <c r="E104" s="33">
        <v>23000</v>
      </c>
      <c r="F104" t="s">
        <v>15</v>
      </c>
      <c r="H104" s="25" t="str">
        <f t="shared" si="1"/>
        <v>insert into diskobolos.location (country_code, address, latitude, longitude, postal_code, city) values ( 191, 'Ravnice 2', 44.109981, 15.232394, 23000, 'Zadar');</v>
      </c>
    </row>
    <row r="105" spans="1:8" ht="15" x14ac:dyDescent="0.25">
      <c r="A105">
        <v>191</v>
      </c>
      <c r="B105" s="32" t="s">
        <v>1121</v>
      </c>
      <c r="C105" s="33">
        <v>44.119160999999998</v>
      </c>
      <c r="D105" s="33">
        <v>15.263491</v>
      </c>
      <c r="E105" s="33">
        <v>23000</v>
      </c>
      <c r="F105" t="s">
        <v>15</v>
      </c>
      <c r="H105" s="25" t="str">
        <f t="shared" si="1"/>
        <v>insert into diskobolos.location (country_code, address, latitude, longitude, postal_code, city) values ( 191, 'Hrvatskog sabora 1', 44.119161, 15.263491, 23000, 'Zadar');</v>
      </c>
    </row>
    <row r="106" spans="1:8" ht="15" x14ac:dyDescent="0.25">
      <c r="A106">
        <v>191</v>
      </c>
      <c r="B106" s="32" t="s">
        <v>1132</v>
      </c>
      <c r="C106" s="33">
        <v>44.118845999999998</v>
      </c>
      <c r="D106" s="33">
        <v>44.118845999999998</v>
      </c>
      <c r="E106" s="33">
        <v>23000</v>
      </c>
      <c r="F106" t="s">
        <v>15</v>
      </c>
      <c r="H106" s="25" t="str">
        <f t="shared" si="1"/>
        <v>insert into diskobolos.location (country_code, address, latitude, longitude, postal_code, city) values ( 191, 'Andrije Hebranga 10 a', 44.118846, 44.118846, 23000, 'Zadar');</v>
      </c>
    </row>
    <row r="107" spans="1:8" ht="15" x14ac:dyDescent="0.25">
      <c r="A107">
        <v>191</v>
      </c>
      <c r="B107" s="32" t="s">
        <v>924</v>
      </c>
      <c r="C107" s="33">
        <v>44.119391999999998</v>
      </c>
      <c r="D107" s="33">
        <v>15.232911</v>
      </c>
      <c r="E107" s="33">
        <v>23000</v>
      </c>
      <c r="F107" t="s">
        <v>15</v>
      </c>
      <c r="H107" s="25" t="str">
        <f t="shared" si="1"/>
        <v>insert into diskobolos.location (country_code, address, latitude, longitude, postal_code, city) values ( 191, 'Kolovare bb', 44.119392, 15.232911, 23000, 'Zadar');</v>
      </c>
    </row>
    <row r="108" spans="1:8" ht="15" x14ac:dyDescent="0.25">
      <c r="A108">
        <v>191</v>
      </c>
      <c r="B108" s="32" t="s">
        <v>1152</v>
      </c>
      <c r="C108" s="33">
        <v>44.105139000000001</v>
      </c>
      <c r="D108" s="33">
        <v>15.236663999999999</v>
      </c>
      <c r="E108" s="33">
        <v>23000</v>
      </c>
      <c r="F108" t="s">
        <v>15</v>
      </c>
      <c r="H108" s="25" t="str">
        <f t="shared" si="1"/>
        <v>insert into diskobolos.location (country_code, address, latitude, longitude, postal_code, city) values ( 191, 'Vlahe Paljetka 2', 44.105139, 15.236664, 23000, 'Zadar');</v>
      </c>
    </row>
    <row r="109" spans="1:8" ht="15" x14ac:dyDescent="0.25">
      <c r="A109">
        <v>191</v>
      </c>
      <c r="B109" s="32" t="s">
        <v>1161</v>
      </c>
      <c r="C109" s="33">
        <v>46.183047000000002</v>
      </c>
      <c r="D109" s="33">
        <v>14.306868</v>
      </c>
      <c r="E109" s="33">
        <v>23000</v>
      </c>
      <c r="F109" t="s">
        <v>15</v>
      </c>
      <c r="H109" s="25" t="str">
        <f t="shared" si="1"/>
        <v>insert into diskobolos.location (country_code, address, latitude, longitude, postal_code, city) values ( 191, 'Paprenica 615', 46.183047, 14.306868, 23000, 'Zadar');</v>
      </c>
    </row>
    <row r="110" spans="1:8" ht="15" x14ac:dyDescent="0.25">
      <c r="A110">
        <v>191</v>
      </c>
      <c r="B110" s="32" t="s">
        <v>1169</v>
      </c>
      <c r="C110" s="33">
        <v>44.115276999999999</v>
      </c>
      <c r="D110" s="33">
        <v>15.228161999999999</v>
      </c>
      <c r="E110" s="33">
        <v>23000</v>
      </c>
      <c r="F110" t="s">
        <v>15</v>
      </c>
      <c r="H110" s="25" t="str">
        <f t="shared" si="1"/>
        <v>insert into diskobolos.location (country_code, address, latitude, longitude, postal_code, city) values ( 191, 'Pod bedemom 3', 44.115277, 15.228162, 23000, 'Zadar');</v>
      </c>
    </row>
    <row r="111" spans="1:8" ht="15" x14ac:dyDescent="0.25">
      <c r="A111">
        <v>191</v>
      </c>
      <c r="B111" s="32" t="s">
        <v>1179</v>
      </c>
      <c r="C111" s="33">
        <v>44.115887999999998</v>
      </c>
      <c r="D111" s="33">
        <v>15.232843000000001</v>
      </c>
      <c r="E111" s="33">
        <v>23000</v>
      </c>
      <c r="F111" t="s">
        <v>15</v>
      </c>
      <c r="H111" s="25" t="str">
        <f t="shared" si="1"/>
        <v>insert into diskobolos.location (country_code, address, latitude, longitude, postal_code, city) values ( 191, 'Bana Josipa Jelačića  3c', 44.115888, 15.232843, 23000, 'Zadar');</v>
      </c>
    </row>
    <row r="112" spans="1:8" ht="15" x14ac:dyDescent="0.25">
      <c r="A112">
        <v>191</v>
      </c>
      <c r="B112" s="32" t="s">
        <v>1061</v>
      </c>
      <c r="C112" s="33">
        <v>44.121389000000001</v>
      </c>
      <c r="D112" s="33">
        <v>15.254979000000001</v>
      </c>
      <c r="E112" s="33">
        <v>23000</v>
      </c>
      <c r="F112" t="s">
        <v>15</v>
      </c>
      <c r="H112" s="25" t="str">
        <f t="shared" si="1"/>
        <v>insert into diskobolos.location (country_code, address, latitude, longitude, postal_code, city) values ( 191, 'Put Pudarice 30 b', 44.121389, 15.254979, 23000, 'Zadar');</v>
      </c>
    </row>
    <row r="113" spans="1:8" ht="15" x14ac:dyDescent="0.25">
      <c r="A113">
        <v>191</v>
      </c>
      <c r="B113" s="32" t="s">
        <v>1070</v>
      </c>
      <c r="C113" s="33">
        <v>44.113534999999999</v>
      </c>
      <c r="D113" s="33">
        <v>15.236865</v>
      </c>
      <c r="E113" s="33">
        <v>23000</v>
      </c>
      <c r="F113" t="s">
        <v>15</v>
      </c>
      <c r="H113" s="25" t="str">
        <f t="shared" si="1"/>
        <v>insert into diskobolos.location (country_code, address, latitude, longitude, postal_code, city) values ( 191, 'Crno  145', 44.113535, 15.236865, 23000, 'Zadar');</v>
      </c>
    </row>
    <row r="114" spans="1:8" ht="15" x14ac:dyDescent="0.25">
      <c r="A114">
        <v>191</v>
      </c>
      <c r="B114" s="32" t="s">
        <v>1081</v>
      </c>
      <c r="C114" s="33">
        <v>44.114586000000003</v>
      </c>
      <c r="D114" s="33">
        <v>15.225160000000001</v>
      </c>
      <c r="E114" s="33">
        <v>23000</v>
      </c>
      <c r="F114" t="s">
        <v>15</v>
      </c>
      <c r="H114" s="25" t="str">
        <f t="shared" si="1"/>
        <v>insert into diskobolos.location (country_code, address, latitude, longitude, postal_code, city) values ( 191, 'Poljana požarišće 1', 44.114586, 15.22516, 23000, 'Zadar');</v>
      </c>
    </row>
    <row r="115" spans="1:8" ht="15" x14ac:dyDescent="0.25">
      <c r="A115">
        <v>191</v>
      </c>
      <c r="B115" s="32" t="s">
        <v>1092</v>
      </c>
      <c r="C115" s="33">
        <v>44.112141999999999</v>
      </c>
      <c r="D115" s="33">
        <v>15.226957000000001</v>
      </c>
      <c r="E115" s="33">
        <v>23000</v>
      </c>
      <c r="F115" t="s">
        <v>15</v>
      </c>
      <c r="H115" s="25" t="str">
        <f t="shared" si="1"/>
        <v>insert into diskobolos.location (country_code, address, latitude, longitude, postal_code, city) values ( 191, 'Ruđera Boškovića 6/3', 44.112142, 15.226957, 23000, 'Zadar');</v>
      </c>
    </row>
    <row r="116" spans="1:8" ht="15" x14ac:dyDescent="0.25">
      <c r="A116">
        <v>191</v>
      </c>
      <c r="B116" s="32" t="s">
        <v>1103</v>
      </c>
      <c r="C116" s="33">
        <v>44.118071999999998</v>
      </c>
      <c r="D116" s="33">
        <v>15.23709</v>
      </c>
      <c r="E116" s="33">
        <v>23000</v>
      </c>
      <c r="F116" t="s">
        <v>15</v>
      </c>
      <c r="H116" s="25" t="str">
        <f t="shared" si="1"/>
        <v>insert into diskobolos.location (country_code, address, latitude, longitude, postal_code, city) values ( 191, 'Grigora Viteza 3', 44.118072, 15.23709, 23000, 'Zadar');</v>
      </c>
    </row>
    <row r="117" spans="1:8" ht="15" x14ac:dyDescent="0.25">
      <c r="A117">
        <v>191</v>
      </c>
      <c r="B117" s="32" t="s">
        <v>1113</v>
      </c>
      <c r="C117" s="33">
        <v>44.125639</v>
      </c>
      <c r="D117" s="33">
        <v>15.235198</v>
      </c>
      <c r="E117" s="33">
        <v>23000</v>
      </c>
      <c r="F117" t="s">
        <v>15</v>
      </c>
      <c r="H117" s="25" t="str">
        <f t="shared" si="1"/>
        <v>insert into diskobolos.location (country_code, address, latitude, longitude, postal_code, city) values ( 191, 'Benka Benkovića 3', 44.125639, 15.235198, 23000, 'Zadar');</v>
      </c>
    </row>
    <row r="118" spans="1:8" ht="15" x14ac:dyDescent="0.25">
      <c r="A118">
        <v>191</v>
      </c>
      <c r="B118" s="32" t="s">
        <v>1113</v>
      </c>
      <c r="C118" s="33">
        <v>44.125639</v>
      </c>
      <c r="D118" s="33">
        <v>15.235198</v>
      </c>
      <c r="E118" s="33">
        <v>23000</v>
      </c>
      <c r="F118" t="s">
        <v>15</v>
      </c>
      <c r="H118" s="25" t="str">
        <f t="shared" si="1"/>
        <v>insert into diskobolos.location (country_code, address, latitude, longitude, postal_code, city) values ( 191, 'Benka Benkovića 3', 44.125639, 15.235198, 23000, 'Zadar');</v>
      </c>
    </row>
    <row r="119" spans="1:8" ht="15" x14ac:dyDescent="0.25">
      <c r="A119">
        <v>191</v>
      </c>
      <c r="B119" s="32" t="s">
        <v>1113</v>
      </c>
      <c r="C119" s="33">
        <v>44.125639</v>
      </c>
      <c r="D119" s="33">
        <v>15.235198</v>
      </c>
      <c r="E119" s="33">
        <v>23000</v>
      </c>
      <c r="F119" t="s">
        <v>15</v>
      </c>
      <c r="H119" s="25" t="str">
        <f t="shared" si="1"/>
        <v>insert into diskobolos.location (country_code, address, latitude, longitude, postal_code, city) values ( 191, 'Benka Benkovića 3', 44.125639, 15.235198, 23000, 'Zadar');</v>
      </c>
    </row>
    <row r="120" spans="1:8" ht="15" x14ac:dyDescent="0.25">
      <c r="A120">
        <v>191</v>
      </c>
      <c r="B120" s="32" t="s">
        <v>1113</v>
      </c>
      <c r="C120" s="33">
        <v>44.125639</v>
      </c>
      <c r="D120" s="33">
        <v>15.235198</v>
      </c>
      <c r="E120" s="33">
        <v>23000</v>
      </c>
      <c r="F120" t="s">
        <v>15</v>
      </c>
      <c r="H120" s="25" t="str">
        <f t="shared" si="1"/>
        <v>insert into diskobolos.location (country_code, address, latitude, longitude, postal_code, city) values ( 191, 'Benka Benkovića 3', 44.125639, 15.235198, 23000, 'Zadar');</v>
      </c>
    </row>
    <row r="121" spans="1:8" ht="15" x14ac:dyDescent="0.25">
      <c r="A121">
        <v>191</v>
      </c>
      <c r="B121" s="32" t="s">
        <v>1113</v>
      </c>
      <c r="C121" s="33">
        <v>44.125639</v>
      </c>
      <c r="D121" s="33">
        <v>15.235198</v>
      </c>
      <c r="E121" s="33">
        <v>23000</v>
      </c>
      <c r="F121" t="s">
        <v>15</v>
      </c>
      <c r="H121" s="25" t="str">
        <f t="shared" si="1"/>
        <v>insert into diskobolos.location (country_code, address, latitude, longitude, postal_code, city) values ( 191, 'Benka Benkovića 3', 44.125639, 15.235198, 23000, 'Zadar');</v>
      </c>
    </row>
    <row r="122" spans="1:8" ht="15" x14ac:dyDescent="0.25">
      <c r="A122">
        <v>191</v>
      </c>
      <c r="B122" s="32" t="s">
        <v>1113</v>
      </c>
      <c r="C122" s="33">
        <v>44.125639</v>
      </c>
      <c r="D122" s="33">
        <v>15.235198</v>
      </c>
      <c r="E122" s="33">
        <v>23000</v>
      </c>
      <c r="F122" t="s">
        <v>15</v>
      </c>
      <c r="H122" s="25" t="str">
        <f t="shared" si="1"/>
        <v>insert into diskobolos.location (country_code, address, latitude, longitude, postal_code, city) values ( 191, 'Benka Benkovića 3', 44.125639, 15.235198, 23000, 'Zadar');</v>
      </c>
    </row>
    <row r="123" spans="1:8" ht="15" x14ac:dyDescent="0.25">
      <c r="A123">
        <v>191</v>
      </c>
      <c r="B123" s="32" t="s">
        <v>1229</v>
      </c>
      <c r="C123" s="33">
        <v>44.032114</v>
      </c>
      <c r="D123" s="33">
        <v>15.615842000000001</v>
      </c>
      <c r="E123" s="33">
        <v>23000</v>
      </c>
      <c r="F123" t="s">
        <v>15</v>
      </c>
      <c r="H123" s="25" t="str">
        <f t="shared" si="1"/>
        <v>insert into diskobolos.location (country_code, address, latitude, longitude, postal_code, city) values ( 191, 'Domovinskog rata 6', 44.032114, 15.615842, 23000, 'Zadar');</v>
      </c>
    </row>
    <row r="124" spans="1:8" ht="15" x14ac:dyDescent="0.25">
      <c r="A124">
        <v>191</v>
      </c>
      <c r="B124" s="32" t="s">
        <v>1239</v>
      </c>
      <c r="C124" s="33">
        <v>44.122501999999997</v>
      </c>
      <c r="D124" s="33">
        <v>15.258615000000001</v>
      </c>
      <c r="E124" s="33">
        <v>23000</v>
      </c>
      <c r="F124" t="s">
        <v>15</v>
      </c>
      <c r="H124" s="25" t="str">
        <f t="shared" si="1"/>
        <v>insert into diskobolos.location (country_code, address, latitude, longitude, postal_code, city) values ( 191, 'Vukovarska 1/c', 44.122502, 15.258615, 23000, 'Zadar');</v>
      </c>
    </row>
    <row r="125" spans="1:8" ht="15" x14ac:dyDescent="0.25">
      <c r="A125">
        <v>191</v>
      </c>
      <c r="B125" s="32" t="s">
        <v>1249</v>
      </c>
      <c r="C125" s="33">
        <v>44.112555999999998</v>
      </c>
      <c r="D125" s="33">
        <v>15.231258</v>
      </c>
      <c r="E125" s="33">
        <v>23000</v>
      </c>
      <c r="F125" t="s">
        <v>15</v>
      </c>
      <c r="H125" s="25" t="str">
        <f t="shared" si="1"/>
        <v>insert into diskobolos.location (country_code, address, latitude, longitude, postal_code, city) values ( 191, 'Bartula Kašića 3', 44.112556, 15.231258, 23000, 'Zadar');</v>
      </c>
    </row>
    <row r="126" spans="1:8" ht="15" x14ac:dyDescent="0.25">
      <c r="A126">
        <v>191</v>
      </c>
      <c r="B126" s="32" t="s">
        <v>1260</v>
      </c>
      <c r="C126" s="33">
        <v>44.113356000000003</v>
      </c>
      <c r="D126" s="33">
        <v>15.233212</v>
      </c>
      <c r="E126" s="33">
        <v>23000</v>
      </c>
      <c r="F126" t="s">
        <v>15</v>
      </c>
      <c r="H126" s="25" t="str">
        <f t="shared" si="1"/>
        <v>insert into diskobolos.location (country_code, address, latitude, longitude, postal_code, city) values ( 191, 'Branimirova obala 4 f', 44.113356, 15.233212, 23000, 'Zadar');</v>
      </c>
    </row>
    <row r="127" spans="1:8" ht="15" x14ac:dyDescent="0.25">
      <c r="A127">
        <v>191</v>
      </c>
      <c r="B127" s="32" t="s">
        <v>1269</v>
      </c>
      <c r="C127" s="33">
        <v>44.123834000000002</v>
      </c>
      <c r="D127" s="33">
        <v>15.231082000000001</v>
      </c>
      <c r="E127" s="33">
        <v>23000</v>
      </c>
      <c r="F127" t="s">
        <v>15</v>
      </c>
      <c r="H127" s="25" t="str">
        <f t="shared" si="1"/>
        <v>insert into diskobolos.location (country_code, address, latitude, longitude, postal_code, city) values ( 191, 'Ivana Gundulića 1D', 44.123834, 15.231082, 23000, 'Zadar');</v>
      </c>
    </row>
    <row r="128" spans="1:8" ht="15" x14ac:dyDescent="0.25">
      <c r="A128">
        <v>191</v>
      </c>
      <c r="B128" s="32" t="s">
        <v>1280</v>
      </c>
      <c r="C128" s="33">
        <v>44.119961000000004</v>
      </c>
      <c r="D128" s="33">
        <v>15.231275</v>
      </c>
      <c r="E128" s="33">
        <v>23000</v>
      </c>
      <c r="F128" t="s">
        <v>15</v>
      </c>
      <c r="H128" s="25" t="str">
        <f t="shared" si="1"/>
        <v>insert into diskobolos.location (country_code, address, latitude, longitude, postal_code, city) values ( 191, 'Oko Vrulja 8', 44.119961, 15.231275, 23000, 'Zadar');</v>
      </c>
    </row>
    <row r="129" spans="1:8" ht="15" x14ac:dyDescent="0.25">
      <c r="A129">
        <v>191</v>
      </c>
      <c r="B129" s="32" t="s">
        <v>1289</v>
      </c>
      <c r="C129" s="33">
        <v>44.171456999999997</v>
      </c>
      <c r="D129" s="33">
        <v>15.179061000000001</v>
      </c>
      <c r="E129" s="33">
        <v>23000</v>
      </c>
      <c r="F129" t="s">
        <v>15</v>
      </c>
      <c r="H129" s="25" t="str">
        <f t="shared" si="1"/>
        <v>insert into diskobolos.location (country_code, address, latitude, longitude, postal_code, city) values ( 191, 'Petrčane Ulica 18', 44.171457, 15.179061, 23000, 'Zadar');</v>
      </c>
    </row>
    <row r="130" spans="1:8" ht="15" x14ac:dyDescent="0.25">
      <c r="A130">
        <v>191</v>
      </c>
      <c r="B130" s="32" t="s">
        <v>1299</v>
      </c>
      <c r="C130" s="33"/>
      <c r="D130" s="32"/>
      <c r="E130" s="33">
        <v>23000</v>
      </c>
      <c r="F130" t="s">
        <v>15</v>
      </c>
      <c r="H130" s="25" t="str">
        <f t="shared" si="1"/>
        <v>insert into diskobolos.location (country_code, address, latitude, longitude, postal_code, city) values ( 191, 'Braće Bilšić 4', 0, 0, 23000, 'Zadar');</v>
      </c>
    </row>
    <row r="131" spans="1:8" ht="15" x14ac:dyDescent="0.25">
      <c r="A131">
        <v>191</v>
      </c>
      <c r="B131" s="34" t="s">
        <v>1309</v>
      </c>
      <c r="C131" s="33">
        <v>44.144337999999998</v>
      </c>
      <c r="D131" s="33">
        <v>15.237700999999999</v>
      </c>
      <c r="E131" s="33">
        <v>23000</v>
      </c>
      <c r="F131" t="s">
        <v>15</v>
      </c>
      <c r="H131" s="25" t="str">
        <f t="shared" ref="H131:H160" si="2">"insert into diskobolos.location (country_code, address, latitude, longitude, postal_code, city) values ( "&amp;A131&amp;", '"&amp;B131&amp;"', "&amp;IF(C131="",0,C131)&amp;", "&amp;IF(D131="",0,D131)&amp;", "&amp;E131&amp;", '"&amp;F131&amp;"');"</f>
        <v>insert into diskobolos.location (country_code, address, latitude, longitude, postal_code, city) values ( 191, 'Poljana Jaroslava Šidaka 17', 44.144338, 15.237701, 23000, 'Zadar');</v>
      </c>
    </row>
    <row r="132" spans="1:8" ht="15" x14ac:dyDescent="0.25">
      <c r="A132">
        <v>191</v>
      </c>
      <c r="B132" s="32" t="s">
        <v>1318</v>
      </c>
      <c r="C132" s="33"/>
      <c r="D132" s="33"/>
      <c r="E132" s="33">
        <v>23000</v>
      </c>
      <c r="F132" t="s">
        <v>15</v>
      </c>
      <c r="H132" s="25" t="str">
        <f t="shared" si="2"/>
        <v>insert into diskobolos.location (country_code, address, latitude, longitude, postal_code, city) values ( 191, 'Put Zgona 5', 0, 0, 23000, 'Zadar');</v>
      </c>
    </row>
    <row r="133" spans="1:8" ht="15" x14ac:dyDescent="0.25">
      <c r="A133">
        <v>191</v>
      </c>
      <c r="B133" s="32" t="s">
        <v>1329</v>
      </c>
      <c r="C133" s="33">
        <v>44.113835999999999</v>
      </c>
      <c r="D133" s="33">
        <v>15.227370000000001</v>
      </c>
      <c r="E133" s="33">
        <v>23000</v>
      </c>
      <c r="F133" t="s">
        <v>15</v>
      </c>
      <c r="H133" s="25" t="str">
        <f t="shared" si="2"/>
        <v>insert into diskobolos.location (country_code, address, latitude, longitude, postal_code, city) values ( 191, 'Mihe Klaića 4', 44.113836, 15.22737, 23000, 'Zadar');</v>
      </c>
    </row>
    <row r="134" spans="1:8" ht="15" x14ac:dyDescent="0.25">
      <c r="A134">
        <v>191</v>
      </c>
      <c r="B134" s="32" t="s">
        <v>1340</v>
      </c>
      <c r="C134" s="33">
        <v>44.114457999999999</v>
      </c>
      <c r="D134" s="33">
        <v>15.260123999999999</v>
      </c>
      <c r="E134" s="33">
        <v>23000</v>
      </c>
      <c r="F134" t="s">
        <v>15</v>
      </c>
      <c r="H134" s="25" t="str">
        <f t="shared" si="2"/>
        <v>insert into diskobolos.location (country_code, address, latitude, longitude, postal_code, city) values ( 191, 'Antuna Dobronića 12', 44.114458, 15.260124, 23000, 'Zadar');</v>
      </c>
    </row>
    <row r="135" spans="1:8" ht="15" x14ac:dyDescent="0.25">
      <c r="A135">
        <v>191</v>
      </c>
      <c r="B135" s="32" t="s">
        <v>1352</v>
      </c>
      <c r="C135" s="33"/>
      <c r="D135" s="33"/>
      <c r="E135" s="33">
        <v>23000</v>
      </c>
      <c r="F135" t="s">
        <v>15</v>
      </c>
      <c r="H135" s="25" t="str">
        <f t="shared" si="2"/>
        <v>insert into diskobolos.location (country_code, address, latitude, longitude, postal_code, city) values ( 191, 'Trg Sv. Šimuna i Tadije 1', 0, 0, 23000, 'Zadar');</v>
      </c>
    </row>
    <row r="136" spans="1:8" ht="15" x14ac:dyDescent="0.25">
      <c r="A136">
        <v>191</v>
      </c>
      <c r="B136" s="32" t="s">
        <v>1361</v>
      </c>
      <c r="C136" s="33">
        <v>44.121738999999998</v>
      </c>
      <c r="D136" s="33">
        <v>15.253519000000001</v>
      </c>
      <c r="E136" s="33">
        <v>23000</v>
      </c>
      <c r="F136" t="s">
        <v>15</v>
      </c>
      <c r="H136" s="25" t="str">
        <f t="shared" si="2"/>
        <v>insert into diskobolos.location (country_code, address, latitude, longitude, postal_code, city) values ( 191, 'Put Pudarice 11 J', 44.121739, 15.253519, 23000, 'Zadar');</v>
      </c>
    </row>
    <row r="137" spans="1:8" ht="15" x14ac:dyDescent="0.25">
      <c r="A137">
        <v>191</v>
      </c>
      <c r="B137" s="32" t="s">
        <v>1372</v>
      </c>
      <c r="C137" s="33">
        <v>44.112248000000001</v>
      </c>
      <c r="D137" s="33">
        <v>15.237651</v>
      </c>
      <c r="E137" s="33">
        <v>23000</v>
      </c>
      <c r="F137" t="s">
        <v>15</v>
      </c>
      <c r="H137" s="25" t="str">
        <f t="shared" si="2"/>
        <v>insert into diskobolos.location (country_code, address, latitude, longitude, postal_code, city) values ( 191, 'Put Stanova BB', 44.112248, 15.237651, 23000, 'Zadar');</v>
      </c>
    </row>
    <row r="138" spans="1:8" ht="15" x14ac:dyDescent="0.25">
      <c r="A138">
        <v>191</v>
      </c>
      <c r="B138" s="32" t="s">
        <v>1383</v>
      </c>
      <c r="C138" s="33">
        <v>44.324204999999999</v>
      </c>
      <c r="D138" s="33">
        <v>14.858964</v>
      </c>
      <c r="E138" s="33">
        <v>23000</v>
      </c>
      <c r="F138" t="s">
        <v>15</v>
      </c>
      <c r="H138" s="25" t="str">
        <f t="shared" si="2"/>
        <v>insert into diskobolos.location (country_code, address, latitude, longitude, postal_code, city) values ( 191, 'Ist 126', 44.324205, 14.858964, 23000, 'Zadar');</v>
      </c>
    </row>
    <row r="139" spans="1:8" ht="15" x14ac:dyDescent="0.25">
      <c r="A139">
        <v>191</v>
      </c>
      <c r="B139" s="32" t="s">
        <v>1393</v>
      </c>
      <c r="C139" s="33">
        <v>44.148609999999998</v>
      </c>
      <c r="D139" s="33">
        <v>15.237344</v>
      </c>
      <c r="E139" s="33">
        <v>23000</v>
      </c>
      <c r="F139" t="s">
        <v>15</v>
      </c>
      <c r="H139" s="25" t="str">
        <f t="shared" si="2"/>
        <v>insert into diskobolos.location (country_code, address, latitude, longitude, postal_code, city) values ( 191, 'Poljana Dragutina Gorjanovića Krambergera 28', 44.14861, 15.237344, 23000, 'Zadar');</v>
      </c>
    </row>
    <row r="140" spans="1:8" ht="15" x14ac:dyDescent="0.25">
      <c r="A140">
        <v>191</v>
      </c>
      <c r="B140" s="32" t="s">
        <v>1404</v>
      </c>
      <c r="C140" s="33">
        <v>44.122509999999998</v>
      </c>
      <c r="D140" s="33">
        <v>15.228583</v>
      </c>
      <c r="E140" s="33">
        <v>23000</v>
      </c>
      <c r="F140" t="s">
        <v>15</v>
      </c>
      <c r="H140" s="25" t="str">
        <f t="shared" si="2"/>
        <v>insert into diskobolos.location (country_code, address, latitude, longitude, postal_code, city) values ( 191, 'Miroslava Krleže 16', 44.12251, 15.228583, 23000, 'Zadar');</v>
      </c>
    </row>
    <row r="141" spans="1:8" ht="15" x14ac:dyDescent="0.25">
      <c r="A141">
        <v>191</v>
      </c>
      <c r="B141" s="32" t="s">
        <v>1414</v>
      </c>
      <c r="C141" s="33">
        <v>44.098286000000002</v>
      </c>
      <c r="D141" s="33">
        <v>15.245775999999999</v>
      </c>
      <c r="E141" s="33">
        <v>23000</v>
      </c>
      <c r="F141" t="s">
        <v>15</v>
      </c>
      <c r="H141" s="25" t="str">
        <f t="shared" si="2"/>
        <v>insert into diskobolos.location (country_code, address, latitude, longitude, postal_code, city) values ( 191, 'Put Bajla 4A', 44.098286, 15.245776, 23000, 'Zadar');</v>
      </c>
    </row>
    <row r="142" spans="1:8" ht="15" x14ac:dyDescent="0.25">
      <c r="A142">
        <v>191</v>
      </c>
      <c r="B142" s="32" t="s">
        <v>1426</v>
      </c>
      <c r="C142" s="33">
        <v>44.121738999999998</v>
      </c>
      <c r="D142" s="33">
        <v>15.253519000000001</v>
      </c>
      <c r="E142" s="33">
        <v>23000</v>
      </c>
      <c r="F142" t="s">
        <v>15</v>
      </c>
      <c r="H142" s="25" t="str">
        <f t="shared" si="2"/>
        <v>insert into diskobolos.location (country_code, address, latitude, longitude, postal_code, city) values ( 191, 'Put Pudarice 11A', 44.121739, 15.253519, 23000, 'Zadar');</v>
      </c>
    </row>
    <row r="143" spans="1:8" ht="15" x14ac:dyDescent="0.25">
      <c r="A143">
        <v>191</v>
      </c>
      <c r="B143" s="32" t="s">
        <v>1487</v>
      </c>
      <c r="C143" s="33">
        <v>44.127085000000001</v>
      </c>
      <c r="D143" s="33">
        <v>15.246295</v>
      </c>
      <c r="E143" s="33">
        <v>23000</v>
      </c>
      <c r="F143" t="s">
        <v>15</v>
      </c>
      <c r="H143" s="25" t="str">
        <f t="shared" si="2"/>
        <v>insert into diskobolos.location (country_code, address, latitude, longitude, postal_code, city) values ( 191, 'Nikole Tesle 63', 44.127085, 15.246295, 23000, 'Zadar');</v>
      </c>
    </row>
    <row r="144" spans="1:8" ht="15" x14ac:dyDescent="0.25">
      <c r="A144">
        <v>191</v>
      </c>
      <c r="B144" s="32" t="s">
        <v>1497</v>
      </c>
      <c r="C144" s="33">
        <v>44.117716999999999</v>
      </c>
      <c r="D144" s="33">
        <v>15.234769999999999</v>
      </c>
      <c r="E144" s="33">
        <v>23000</v>
      </c>
      <c r="F144" t="s">
        <v>15</v>
      </c>
      <c r="H144" s="25" t="str">
        <f t="shared" si="2"/>
        <v>insert into diskobolos.location (country_code, address, latitude, longitude, postal_code, city) values ( 191, 'Velebitska 20', 44.117717, 15.23477, 23000, 'Zadar');</v>
      </c>
    </row>
    <row r="145" spans="1:8" ht="15" x14ac:dyDescent="0.25">
      <c r="A145">
        <v>191</v>
      </c>
      <c r="B145" s="32" t="s">
        <v>1508</v>
      </c>
      <c r="C145" s="33">
        <v>44.100600999999997</v>
      </c>
      <c r="D145" s="33">
        <v>15.283405999999999</v>
      </c>
      <c r="E145" s="33">
        <v>23000</v>
      </c>
      <c r="F145" t="s">
        <v>15</v>
      </c>
      <c r="H145" s="25" t="str">
        <f t="shared" si="2"/>
        <v>insert into diskobolos.location (country_code, address, latitude, longitude, postal_code, city) values ( 191, 'Sv. Nikole Tavelića 8', 44.100601, 15.283406, 23000, 'Zadar');</v>
      </c>
    </row>
    <row r="146" spans="1:8" ht="15" x14ac:dyDescent="0.25">
      <c r="A146">
        <v>191</v>
      </c>
      <c r="B146" s="32" t="s">
        <v>1518</v>
      </c>
      <c r="C146" s="33">
        <v>44.116784000000003</v>
      </c>
      <c r="D146" s="33">
        <v>15.248271000000001</v>
      </c>
      <c r="E146" s="33">
        <v>23000</v>
      </c>
      <c r="F146" t="s">
        <v>15</v>
      </c>
      <c r="H146" s="25" t="str">
        <f t="shared" si="2"/>
        <v>insert into diskobolos.location (country_code, address, latitude, longitude, postal_code, city) values ( 191, 'Rine Aras 2', 44.116784, 15.248271, 23000, 'Zadar');</v>
      </c>
    </row>
    <row r="147" spans="1:8" ht="15" x14ac:dyDescent="0.25">
      <c r="A147">
        <v>191</v>
      </c>
      <c r="B147" s="32" t="s">
        <v>1529</v>
      </c>
      <c r="C147" s="33">
        <v>44.106769</v>
      </c>
      <c r="D147" s="33">
        <v>15.254733999999999</v>
      </c>
      <c r="E147" s="33">
        <v>23000</v>
      </c>
      <c r="F147" t="s">
        <v>15</v>
      </c>
      <c r="H147" s="25" t="str">
        <f t="shared" si="2"/>
        <v>insert into diskobolos.location (country_code, address, latitude, longitude, postal_code, city) values ( 191, 'Kliška 12', 44.106769, 15.254734, 23000, 'Zadar');</v>
      </c>
    </row>
    <row r="148" spans="1:8" ht="15" x14ac:dyDescent="0.25">
      <c r="A148">
        <v>191</v>
      </c>
      <c r="B148" s="32" t="s">
        <v>1540</v>
      </c>
      <c r="C148" s="33">
        <v>44.121870999999999</v>
      </c>
      <c r="D148" s="33">
        <v>15.24722</v>
      </c>
      <c r="E148" s="33">
        <v>23000</v>
      </c>
      <c r="F148" t="s">
        <v>15</v>
      </c>
      <c r="H148" s="25" t="str">
        <f t="shared" si="2"/>
        <v>insert into diskobolos.location (country_code, address, latitude, longitude, postal_code, city) values ( 191, 'Luke Botića 26', 44.121871, 15.24722, 23000, 'Zadar');</v>
      </c>
    </row>
    <row r="149" spans="1:8" ht="15" x14ac:dyDescent="0.25">
      <c r="A149">
        <v>191</v>
      </c>
      <c r="B149" s="32" t="s">
        <v>985</v>
      </c>
      <c r="C149" s="33">
        <v>44.039934000000002</v>
      </c>
      <c r="D149" s="33">
        <v>15.056737999999999</v>
      </c>
      <c r="E149" s="33">
        <v>23000</v>
      </c>
      <c r="F149" t="s">
        <v>15</v>
      </c>
      <c r="H149" s="25" t="str">
        <f t="shared" si="2"/>
        <v>insert into diskobolos.location (country_code, address, latitude, longitude, postal_code, city) values ( 191, 'Mala Rava', 44.039934, 15.056738, 23000, 'Zadar');</v>
      </c>
    </row>
    <row r="150" spans="1:8" ht="15" x14ac:dyDescent="0.25">
      <c r="A150">
        <v>191</v>
      </c>
      <c r="B150" s="32" t="s">
        <v>1559</v>
      </c>
      <c r="C150" s="33">
        <v>44.106715999999999</v>
      </c>
      <c r="D150" s="33">
        <v>15.262622</v>
      </c>
      <c r="E150" s="33">
        <v>23000</v>
      </c>
      <c r="F150" t="s">
        <v>15</v>
      </c>
      <c r="H150" s="25" t="str">
        <f t="shared" si="2"/>
        <v>insert into diskobolos.location (country_code, address, latitude, longitude, postal_code, city) values ( 191, 'Andrje Maurovića 5', 44.106716, 15.262622, 23000, 'Zadar');</v>
      </c>
    </row>
    <row r="151" spans="1:8" ht="15" x14ac:dyDescent="0.25">
      <c r="A151">
        <v>191</v>
      </c>
      <c r="B151" s="32" t="s">
        <v>1571</v>
      </c>
      <c r="C151" s="33">
        <v>44.112248000000001</v>
      </c>
      <c r="D151" s="33">
        <v>15.237651</v>
      </c>
      <c r="E151" s="33">
        <v>23000</v>
      </c>
      <c r="F151" t="s">
        <v>15</v>
      </c>
      <c r="H151" s="25" t="str">
        <f t="shared" si="2"/>
        <v>insert into diskobolos.location (country_code, address, latitude, longitude, postal_code, city) values ( 191, 'Put Bajla BB', 44.112248, 15.237651, 23000, 'Zadar');</v>
      </c>
    </row>
    <row r="152" spans="1:8" ht="15" x14ac:dyDescent="0.25">
      <c r="A152">
        <v>191</v>
      </c>
      <c r="B152" s="32" t="s">
        <v>1437</v>
      </c>
      <c r="C152" s="33">
        <v>44.108628000000003</v>
      </c>
      <c r="D152" s="33">
        <v>15.245257000000001</v>
      </c>
      <c r="E152" s="33">
        <v>23000</v>
      </c>
      <c r="F152" t="s">
        <v>15</v>
      </c>
      <c r="H152" s="25" t="str">
        <f t="shared" si="2"/>
        <v>insert into diskobolos.location (country_code, address, latitude, longitude, postal_code, city) values ( 191, 'Ivana Zadranina 3D', 44.108628, 15.245257, 23000, 'Zadar');</v>
      </c>
    </row>
    <row r="153" spans="1:8" ht="15" x14ac:dyDescent="0.25">
      <c r="A153">
        <v>191</v>
      </c>
      <c r="B153" s="32" t="s">
        <v>1448</v>
      </c>
      <c r="C153" s="33">
        <v>44.111347000000002</v>
      </c>
      <c r="D153" s="33">
        <v>15.243145</v>
      </c>
      <c r="E153" s="33">
        <v>23000</v>
      </c>
      <c r="F153" t="s">
        <v>15</v>
      </c>
      <c r="H153" s="25" t="str">
        <f t="shared" si="2"/>
        <v>insert into diskobolos.location (country_code, address, latitude, longitude, postal_code, city) values ( 191, 'Molatska 11', 44.111347, 15.243145, 23000, 'Zadar');</v>
      </c>
    </row>
    <row r="154" spans="1:8" ht="15" x14ac:dyDescent="0.25">
      <c r="A154">
        <v>191</v>
      </c>
      <c r="B154" s="32" t="s">
        <v>1113</v>
      </c>
      <c r="C154" s="33">
        <v>44.125639</v>
      </c>
      <c r="D154" s="33">
        <v>15.235198</v>
      </c>
      <c r="E154" s="33">
        <v>23000</v>
      </c>
      <c r="F154" t="s">
        <v>15</v>
      </c>
      <c r="H154" s="25" t="str">
        <f t="shared" si="2"/>
        <v>insert into diskobolos.location (country_code, address, latitude, longitude, postal_code, city) values ( 191, 'Benka Benkovića 3', 44.125639, 15.235198, 23000, 'Zadar');</v>
      </c>
    </row>
    <row r="155" spans="1:8" ht="15" x14ac:dyDescent="0.25">
      <c r="A155">
        <v>191</v>
      </c>
      <c r="B155" s="32" t="s">
        <v>1468</v>
      </c>
      <c r="C155" s="33">
        <v>44.127744</v>
      </c>
      <c r="D155" s="33">
        <v>15.236214</v>
      </c>
      <c r="E155" s="33">
        <v>23000</v>
      </c>
      <c r="F155" t="s">
        <v>15</v>
      </c>
      <c r="H155" s="25" t="str">
        <f t="shared" si="2"/>
        <v>insert into diskobolos.location (country_code, address, latitude, longitude, postal_code, city) values ( 191, 'Put Bokanjca 26', 44.127744, 15.236214, 23000, 'Zadar');</v>
      </c>
    </row>
    <row r="156" spans="1:8" ht="15" x14ac:dyDescent="0.25">
      <c r="A156">
        <v>191</v>
      </c>
      <c r="B156" s="32" t="s">
        <v>1479</v>
      </c>
      <c r="C156" s="33">
        <v>44.121974000000002</v>
      </c>
      <c r="D156" s="33">
        <v>15.253253000000001</v>
      </c>
      <c r="E156" s="33">
        <v>23000</v>
      </c>
      <c r="F156" t="s">
        <v>15</v>
      </c>
      <c r="H156" s="25" t="str">
        <f t="shared" si="2"/>
        <v>insert into diskobolos.location (country_code, address, latitude, longitude, postal_code, city) values ( 191, 'Put Pudarice 11 C', 44.121974, 15.253253, 23000, 'Zadar');</v>
      </c>
    </row>
    <row r="157" spans="1:8" ht="15" x14ac:dyDescent="0.25">
      <c r="A157">
        <v>191</v>
      </c>
      <c r="B157" s="32" t="s">
        <v>1329</v>
      </c>
      <c r="C157" s="33">
        <v>44.113835999999999</v>
      </c>
      <c r="D157" s="33">
        <v>15.227370000000001</v>
      </c>
      <c r="E157" s="33">
        <v>23000</v>
      </c>
      <c r="F157" t="s">
        <v>15</v>
      </c>
      <c r="H157" s="25" t="str">
        <f t="shared" si="2"/>
        <v>insert into diskobolos.location (country_code, address, latitude, longitude, postal_code, city) values ( 191, 'Mihe Klaića 4', 44.113836, 15.22737, 23000, 'Zadar');</v>
      </c>
    </row>
    <row r="158" spans="1:8" ht="15" x14ac:dyDescent="0.25">
      <c r="A158">
        <v>191</v>
      </c>
      <c r="B158" s="32" t="s">
        <v>1582</v>
      </c>
      <c r="C158" s="33">
        <v>44.123834000000002</v>
      </c>
      <c r="D158" s="33">
        <v>15.231082000000001</v>
      </c>
      <c r="E158" s="33">
        <v>23000</v>
      </c>
      <c r="F158" t="s">
        <v>15</v>
      </c>
      <c r="H158" s="25" t="str">
        <f t="shared" si="2"/>
        <v>insert into diskobolos.location (country_code, address, latitude, longitude, postal_code, city) values ( 191, 'Iva Gundulića 1D', 44.123834, 15.231082, 23000, 'Zadar');</v>
      </c>
    </row>
    <row r="159" spans="1:8" ht="15" x14ac:dyDescent="0.25">
      <c r="A159">
        <v>191</v>
      </c>
      <c r="B159" s="32" t="s">
        <v>1592</v>
      </c>
      <c r="C159" s="33">
        <v>44.119304</v>
      </c>
      <c r="D159" s="33">
        <v>15.231194</v>
      </c>
      <c r="E159" s="33">
        <v>23000</v>
      </c>
      <c r="F159" t="s">
        <v>15</v>
      </c>
      <c r="H159" s="25" t="str">
        <f t="shared" si="2"/>
        <v>insert into diskobolos.location (country_code, address, latitude, longitude, postal_code, city) values ( 191, 'I. Mažuranića 32', 44.119304, 15.231194, 23000, 'Zadar');</v>
      </c>
    </row>
    <row r="160" spans="1:8" ht="15" x14ac:dyDescent="0.25">
      <c r="A160">
        <v>191</v>
      </c>
      <c r="B160" s="32" t="s">
        <v>1602</v>
      </c>
      <c r="C160" s="33">
        <v>44.104703999999998</v>
      </c>
      <c r="D160" s="33">
        <v>15.272314</v>
      </c>
      <c r="E160" s="33">
        <v>23000</v>
      </c>
      <c r="F160" t="s">
        <v>15</v>
      </c>
      <c r="H160" s="25" t="str">
        <f t="shared" si="2"/>
        <v>insert into diskobolos.location (country_code, address, latitude, longitude, postal_code, city) values ( 191, 'Palih rodoljuba 12', 44.104704, 15.272314, 23000, 'Zadar');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2.75" x14ac:dyDescent="0.2"/>
  <cols>
    <col min="1" max="1" width="11.140625" bestFit="1" customWidth="1"/>
    <col min="2" max="2" width="69.85546875" bestFit="1" customWidth="1"/>
    <col min="3" max="3" width="15" bestFit="1" customWidth="1"/>
  </cols>
  <sheetData>
    <row r="1" spans="1:6" ht="15" x14ac:dyDescent="0.25">
      <c r="A1" s="30" t="s">
        <v>1786</v>
      </c>
      <c r="B1" s="30" t="s">
        <v>1787</v>
      </c>
      <c r="C1" s="30" t="s">
        <v>3</v>
      </c>
      <c r="D1" s="30" t="s">
        <v>1788</v>
      </c>
    </row>
    <row r="2" spans="1:6" ht="15" x14ac:dyDescent="0.25">
      <c r="A2" s="13" t="s">
        <v>1789</v>
      </c>
      <c r="B2" s="13" t="s">
        <v>1790</v>
      </c>
      <c r="C2" s="13" t="s">
        <v>1791</v>
      </c>
      <c r="D2" s="13" t="b">
        <v>1</v>
      </c>
      <c r="F2" s="25" t="str">
        <f>"insert into diskobolos.users(username, password, email, enabled) values ('"&amp;A2&amp;"', '"&amp;B2&amp;"',  '"&amp;C2&amp;"',  "&amp;D2&amp;");"</f>
        <v>insert into diskobolos.users(username, password, email, enabled) values ('test', '$2a$04$PGghSlPUBJtDCs8pMXrj0OAbJN3deO1FVUKcgheGuyQgnMN65lx5m',  'test@gmail.com',  TRUE);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2" sqref="E2"/>
    </sheetView>
  </sheetViews>
  <sheetFormatPr defaultRowHeight="12.75" x14ac:dyDescent="0.2"/>
  <cols>
    <col min="1" max="1" width="13.42578125" bestFit="1" customWidth="1"/>
    <col min="2" max="2" width="12.28515625" bestFit="1" customWidth="1"/>
    <col min="3" max="3" width="18.42578125" bestFit="1" customWidth="1"/>
    <col min="5" max="5" width="10" bestFit="1" customWidth="1"/>
  </cols>
  <sheetData>
    <row r="1" spans="1:5" ht="15" x14ac:dyDescent="0.25">
      <c r="A1" s="30" t="s">
        <v>1792</v>
      </c>
      <c r="B1" s="30" t="s">
        <v>1793</v>
      </c>
      <c r="C1" s="30" t="s">
        <v>1796</v>
      </c>
    </row>
    <row r="2" spans="1:5" ht="15" x14ac:dyDescent="0.25">
      <c r="A2" s="13" t="s">
        <v>1794</v>
      </c>
      <c r="B2" s="13">
        <v>1</v>
      </c>
      <c r="C2" s="13">
        <v>2</v>
      </c>
      <c r="E2" s="25" t="str">
        <f>"insert into diskobolos.authorities(role, user_id, permission_level) values ('"&amp;A2&amp;"',  "&amp;B2&amp;", "&amp;C2&amp;");"</f>
        <v>insert into diskobolos.authorities(role, user_id, permission_level) values ('ROLE_USER',  1, 2);</v>
      </c>
    </row>
    <row r="3" spans="1:5" ht="15" x14ac:dyDescent="0.25">
      <c r="A3" s="13" t="s">
        <v>1795</v>
      </c>
      <c r="B3" s="13">
        <v>1</v>
      </c>
      <c r="C3" s="13">
        <v>0</v>
      </c>
      <c r="E3" s="25" t="str">
        <f>"insert into diskobolos.authorities(role, user_id, permission_level) values ('"&amp;A3&amp;"',  "&amp;B3&amp;", "&amp;C3&amp;");"</f>
        <v>insert into diskobolos.authorities(role, user_id, permission_level) values ('ROLE_ADMIN',  1, 0);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2.75" x14ac:dyDescent="0.2"/>
  <cols>
    <col min="1" max="2" width="39" customWidth="1"/>
  </cols>
  <sheetData>
    <row r="1" spans="1:4" ht="15" x14ac:dyDescent="0.2">
      <c r="A1" s="9" t="s">
        <v>1</v>
      </c>
      <c r="B1" s="35" t="s">
        <v>1803</v>
      </c>
    </row>
    <row r="2" spans="1:4" ht="15" x14ac:dyDescent="0.25">
      <c r="A2" s="8" t="s">
        <v>1673</v>
      </c>
      <c r="B2" s="10" t="s">
        <v>1804</v>
      </c>
      <c r="D2" s="3" t="str">
        <f>"insert into membership_category (description, html_color) values ( '"&amp;A2&amp;"', '"&amp;B2&amp;"');"</f>
        <v>insert into membership_category (description, html_color) values ( 'SPORT', '#FF0000');</v>
      </c>
    </row>
    <row r="3" spans="1:4" ht="15" x14ac:dyDescent="0.25">
      <c r="A3" s="8" t="s">
        <v>1674</v>
      </c>
      <c r="B3" s="10" t="s">
        <v>1805</v>
      </c>
      <c r="D3" s="3" t="str">
        <f t="shared" ref="D3:D11" si="0">"insert into membership_category (description, html_color) values ( '"&amp;A3&amp;"', '"&amp;B3&amp;"');"</f>
        <v>insert into membership_category (description, html_color) values ( 'SPORTSKA REKREACIJA ("SPORT ZA SVE")', '#8B0000');</v>
      </c>
    </row>
    <row r="4" spans="1:4" ht="15" x14ac:dyDescent="0.25">
      <c r="A4" s="8" t="s">
        <v>1675</v>
      </c>
      <c r="B4" s="10" t="s">
        <v>1806</v>
      </c>
      <c r="D4" s="3" t="str">
        <f t="shared" si="0"/>
        <v>insert into membership_category (description, html_color) values ( 'ZDRAVSTVENA ZAŠTITA SPORTAŠA', '#FFA500');</v>
      </c>
    </row>
    <row r="5" spans="1:4" ht="15" x14ac:dyDescent="0.25">
      <c r="A5" s="8" t="s">
        <v>1676</v>
      </c>
      <c r="B5" s="10" t="s">
        <v>1807</v>
      </c>
      <c r="D5" s="3" t="str">
        <f t="shared" si="0"/>
        <v>insert into membership_category (description, html_color) values ( 'SPORTSKE GRAĐEVINE', '#008000');</v>
      </c>
    </row>
    <row r="6" spans="1:4" ht="15" x14ac:dyDescent="0.25">
      <c r="A6" s="8" t="s">
        <v>1677</v>
      </c>
      <c r="B6" s="10" t="s">
        <v>1808</v>
      </c>
      <c r="D6" s="3" t="str">
        <f t="shared" si="0"/>
        <v>insert into membership_category (description, html_color) values ( 'SPORT GLUHIH OSOBA', '#808000');</v>
      </c>
    </row>
    <row r="7" spans="1:4" ht="15" x14ac:dyDescent="0.25">
      <c r="A7" s="8" t="s">
        <v>1678</v>
      </c>
      <c r="B7" s="10" t="s">
        <v>1809</v>
      </c>
      <c r="D7" s="3" t="str">
        <f t="shared" si="0"/>
        <v>insert into membership_category (description, html_color) values ( 'SPORT OSOBA S INVALIDITETOM', '#0000FF');</v>
      </c>
    </row>
    <row r="8" spans="1:4" ht="15" x14ac:dyDescent="0.25">
      <c r="A8" s="8" t="s">
        <v>1679</v>
      </c>
      <c r="B8" s="10" t="s">
        <v>1810</v>
      </c>
      <c r="D8" s="3" t="str">
        <f t="shared" si="0"/>
        <v>insert into membership_category (description, html_color) values ( 'ŠKOLSKI SPORT', '#800080');</v>
      </c>
    </row>
    <row r="9" spans="1:4" ht="15" x14ac:dyDescent="0.25">
      <c r="A9" s="8" t="s">
        <v>1680</v>
      </c>
      <c r="B9" s="10" t="s">
        <v>1811</v>
      </c>
      <c r="D9" s="3" t="str">
        <f t="shared" si="0"/>
        <v>insert into membership_category (description, html_color) values ( 'ZAHTJEV ZA PRIDRUŽENO ČLANSTVO', '#4B0082');</v>
      </c>
    </row>
    <row r="10" spans="1:4" ht="15" x14ac:dyDescent="0.25">
      <c r="A10" s="8" t="s">
        <v>1681</v>
      </c>
      <c r="B10" s="10" t="s">
        <v>1812</v>
      </c>
      <c r="D10" s="3" t="str">
        <f t="shared" si="0"/>
        <v>insert into membership_category (description, html_color) values ( 'SPECIJALNA OLIMPIJADA', '#5F9EA0');</v>
      </c>
    </row>
    <row r="11" spans="1:4" ht="15" x14ac:dyDescent="0.25">
      <c r="A11" s="8" t="s">
        <v>1682</v>
      </c>
      <c r="B11" s="10" t="s">
        <v>1813</v>
      </c>
      <c r="D11" s="3" t="str">
        <f t="shared" si="0"/>
        <v>insert into membership_category (description, html_color) values ( 'SPORTSKE AKTIVNOSTI DJECE', '#483D8B');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workbookViewId="0">
      <selection activeCell="R2" sqref="R2"/>
    </sheetView>
  </sheetViews>
  <sheetFormatPr defaultColWidth="9" defaultRowHeight="12.75" x14ac:dyDescent="0.2"/>
  <cols>
    <col min="1" max="1" width="13.85546875" style="18" customWidth="1"/>
    <col min="2" max="2" width="20.85546875" customWidth="1"/>
    <col min="3" max="12" width="13.85546875" customWidth="1"/>
    <col min="13" max="14" width="22.42578125" bestFit="1" customWidth="1"/>
    <col min="15" max="16" width="13.85546875" customWidth="1"/>
  </cols>
  <sheetData>
    <row r="1" spans="1:18" ht="15" x14ac:dyDescent="0.2">
      <c r="A1" s="15" t="s">
        <v>0</v>
      </c>
      <c r="B1" s="1" t="s">
        <v>1</v>
      </c>
      <c r="C1" s="1" t="s">
        <v>1610</v>
      </c>
      <c r="D1" s="1" t="s">
        <v>1642</v>
      </c>
      <c r="E1" s="1" t="s">
        <v>1641</v>
      </c>
      <c r="F1" s="1" t="s">
        <v>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1611</v>
      </c>
      <c r="N1" s="1" t="s">
        <v>1612</v>
      </c>
      <c r="O1" s="1" t="s">
        <v>10</v>
      </c>
      <c r="P1" s="1" t="s">
        <v>12</v>
      </c>
    </row>
    <row r="2" spans="1:18" ht="60" x14ac:dyDescent="0.25">
      <c r="A2" s="16">
        <v>1</v>
      </c>
      <c r="B2" s="6" t="s">
        <v>13</v>
      </c>
      <c r="C2" s="16">
        <v>1</v>
      </c>
      <c r="D2" s="6" t="s">
        <v>16</v>
      </c>
      <c r="E2" s="5"/>
      <c r="F2" s="12" t="s">
        <v>16</v>
      </c>
      <c r="G2" s="6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5" t="s">
        <v>1613</v>
      </c>
      <c r="N2" s="5" t="s">
        <v>1614</v>
      </c>
      <c r="O2" s="5" t="s">
        <v>1615</v>
      </c>
      <c r="P2" s="6">
        <v>1</v>
      </c>
      <c r="R2" s="3" t="str">
        <f>"insert into diskobolos.member_register (name, location_id, phone1, phone2, fax, identification_number, oib, register_number"&amp;", number_of_non_profit_org, chairman, secretary, date_from, date_to, registration_date, membership_category) values ('"&amp;B2&amp;"',  "&amp;C2&amp;", '"&amp;D2&amp;"','"&amp;E2&amp;"','"&amp;F2&amp;"','"&amp;G2&amp;"', '"&amp;H2&amp;"','"&amp;I2&amp;"', '"&amp;J2&amp;"', '"&amp;K2&amp;"', '"&amp;L2&amp;"',to_date(NULLIF('"&amp;IF(M2="","",M2)&amp;"', ''),  'DD.MM.YYYY' ),to_date(NULLIF('"&amp;IF(N2="","",N2)&amp;"', ''),  'DD.MM.YYYY' ), to_date(NULLIF('"&amp;IF(O2="","",O2)&amp;"', ''),  'DD.MM.YYYY' ), '"&amp;P2&amp;"');"</f>
        <v>insert into diskobolos.member_register (name, location_id, phone1, phone2, fax, identification_number, oib, register_number, number_of_non_profit_org, chairman, secretary, date_from, date_to, registration_date, membership_category) values ('Aikido klub Zadar',  1, '023/251-210','','023/251-210','3639975', '35182939735','13000118', '0073359', 'Nenad Vertovšek (091/337-77-76)', 'Vesna Vertovšek (091/512-65-87)',to_date(NULLIF('01.01.2014', ''),  'DD.MM.YYYY' ),to_date(NULLIF('01.01.2018', ''),  'DD.MM.YYYY' ), to_date(NULLIF('01.01.1996', ''),  'DD.MM.YYYY' ), '1');</v>
      </c>
    </row>
    <row r="3" spans="1:18" ht="30" x14ac:dyDescent="0.25">
      <c r="A3" s="17">
        <v>2</v>
      </c>
      <c r="B3" s="2" t="s">
        <v>25</v>
      </c>
      <c r="C3" s="17">
        <v>2</v>
      </c>
      <c r="D3" s="2" t="s">
        <v>27</v>
      </c>
      <c r="E3" s="4"/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32</v>
      </c>
      <c r="L3" s="2" t="s">
        <v>33</v>
      </c>
      <c r="M3" s="5" t="s">
        <v>1613</v>
      </c>
      <c r="N3" s="5" t="s">
        <v>1614</v>
      </c>
      <c r="O3" s="4" t="s">
        <v>1615</v>
      </c>
      <c r="P3" s="2">
        <v>1</v>
      </c>
      <c r="R3" s="3" t="str">
        <f t="shared" ref="R3:R66" si="0">"insert into diskobolos.member_register (name, location_id, phone1, phone2, fax, identification_number, oib, register_number"&amp;", number_of_non_profit_org, chairman, secretary, date_from, date_to, registration_date, membership_category) values ('"&amp;B3&amp;"',  "&amp;C3&amp;", '"&amp;D3&amp;"','"&amp;E3&amp;"','"&amp;F3&amp;"','"&amp;G3&amp;"', '"&amp;H3&amp;"','"&amp;I3&amp;"', '"&amp;J3&amp;"', '"&amp;K3&amp;"', '"&amp;L3&amp;"',to_date(NULLIF('"&amp;IF(M3="","",M3)&amp;"', ''),  'DD.MM.YYYY' ),to_date(NULLIF('"&amp;IF(N3="","",N3)&amp;"', ''),  'DD.MM.YYYY' ), to_date(NULLIF('"&amp;IF(O3="","",O3)&amp;"', ''),  'DD.MM.YYYY' ), '"&amp;P3&amp;"');"</f>
        <v>insert into diskobolos.member_register (name, location_id, phone1, phone2, fax, identification_number, oib, register_number, number_of_non_profit_org, chairman, secretary, date_from, date_to, registration_date, membership_category) values ('Atletski športski klub Zadar',  2, '023/301-691','','023/301-691','03154912', '86624179675','13000308', '01128100', 'Emilijo Krstić (098/721-876)', 'Helena Vulić',to_date(NULLIF('01.01.2014', ''),  'DD.MM.YYYY' ),to_date(NULLIF('01.01.2018', ''),  'DD.MM.YYYY' ), to_date(NULLIF('01.01.1996', ''),  'DD.MM.YYYY' ), '1');</v>
      </c>
    </row>
    <row r="4" spans="1:18" ht="60" x14ac:dyDescent="0.25">
      <c r="A4" s="17">
        <v>3</v>
      </c>
      <c r="B4" s="2" t="s">
        <v>34</v>
      </c>
      <c r="C4" s="17">
        <v>3</v>
      </c>
      <c r="D4" s="4"/>
      <c r="E4" s="4"/>
      <c r="F4" s="4"/>
      <c r="G4" s="2" t="s">
        <v>37</v>
      </c>
      <c r="H4" s="2" t="s">
        <v>38</v>
      </c>
      <c r="I4" s="2" t="s">
        <v>39</v>
      </c>
      <c r="J4" s="2" t="s">
        <v>40</v>
      </c>
      <c r="K4" s="2" t="s">
        <v>41</v>
      </c>
      <c r="L4" s="2" t="s">
        <v>42</v>
      </c>
      <c r="M4" s="4" t="s">
        <v>1616</v>
      </c>
      <c r="N4" s="4" t="s">
        <v>1617</v>
      </c>
      <c r="O4" s="4" t="s">
        <v>1618</v>
      </c>
      <c r="P4" s="2">
        <v>1</v>
      </c>
      <c r="R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('Športski aikido klub Donat',  3, '','','','02411423', '40633085803','13001042', '0086495', 'Renata Ruić Funčić  (091/539-24-92)', 'Goran Funčić  (091/539-24-91)',to_date(NULLIF('01.01.2012', ''),  'DD.MM.YYYY' ),to_date(NULLIF('01.01.2016', ''),  'DD.MM.YYYY' ), to_date(NULLIF('16.07.2013', ''),  'DD.MM.YYYY' ), '1');</v>
      </c>
    </row>
    <row r="5" spans="1:18" ht="60" x14ac:dyDescent="0.25">
      <c r="A5" s="17">
        <v>4</v>
      </c>
      <c r="B5" s="2" t="s">
        <v>44</v>
      </c>
      <c r="C5" s="17">
        <v>4</v>
      </c>
      <c r="D5" s="2" t="s">
        <v>46</v>
      </c>
      <c r="E5" s="4"/>
      <c r="F5" s="2" t="s">
        <v>46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4" t="s">
        <v>1619</v>
      </c>
      <c r="N5" s="4" t="s">
        <v>1613</v>
      </c>
      <c r="O5" s="4" t="s">
        <v>1618</v>
      </c>
      <c r="P5" s="2">
        <v>1</v>
      </c>
      <c r="R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('Atletski klub Alojzije Stepinac',  4, '023/326-109','','023/326-109','02013517', '35240858683','13000826', '0200101', 'Mladen Peša', 'Gabrijela Miolović (098/133-70-36)',to_date(NULLIF('01.01.2010', ''),  'DD.MM.YYYY' ),to_date(NULLIF('01.01.2014', ''),  'DD.MM.YYYY' ), to_date(NULLIF('16.07.2013', ''),  'DD.MM.YYYY' ), '1');</v>
      </c>
    </row>
    <row r="6" spans="1:18" ht="45" x14ac:dyDescent="0.25">
      <c r="A6" s="17">
        <v>5</v>
      </c>
      <c r="B6" s="2" t="s">
        <v>55</v>
      </c>
      <c r="C6" s="17">
        <v>5</v>
      </c>
      <c r="D6" s="2" t="s">
        <v>57</v>
      </c>
      <c r="E6" s="4"/>
      <c r="F6" s="2" t="s">
        <v>57</v>
      </c>
      <c r="G6" s="2" t="s">
        <v>59</v>
      </c>
      <c r="H6" s="2" t="s">
        <v>60</v>
      </c>
      <c r="I6" s="2" t="s">
        <v>61</v>
      </c>
      <c r="J6" s="2" t="s">
        <v>62</v>
      </c>
      <c r="K6" s="2" t="s">
        <v>63</v>
      </c>
      <c r="L6" s="2" t="s">
        <v>64</v>
      </c>
      <c r="M6" s="4" t="s">
        <v>1616</v>
      </c>
      <c r="N6" s="4" t="s">
        <v>1617</v>
      </c>
      <c r="O6" s="4" t="s">
        <v>1618</v>
      </c>
      <c r="P6" s="2">
        <v>1</v>
      </c>
      <c r="R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('Atletski klub Olympionik',  5, '023/213-899','','023/213-899','02464551', '57024317058','13001078', '0250249', 'Perica Korica (098/330 - 257)', 'Petar Korica (091/161-11-66)',to_date(NULLIF('01.01.2012', ''),  'DD.MM.YYYY' ),to_date(NULLIF('01.01.2016', ''),  'DD.MM.YYYY' ), to_date(NULLIF('16.07.2013', ''),  'DD.MM.YYYY' ), '1');</v>
      </c>
    </row>
    <row r="7" spans="1:18" ht="45" x14ac:dyDescent="0.25">
      <c r="A7" s="17">
        <v>6</v>
      </c>
      <c r="B7" s="2" t="s">
        <v>66</v>
      </c>
      <c r="C7" s="17">
        <v>6</v>
      </c>
      <c r="D7" s="2" t="s">
        <v>68</v>
      </c>
      <c r="E7" s="4"/>
      <c r="F7" s="2" t="s">
        <v>68</v>
      </c>
      <c r="G7" s="2" t="s">
        <v>70</v>
      </c>
      <c r="H7" s="2" t="s">
        <v>71</v>
      </c>
      <c r="I7" s="2" t="s">
        <v>72</v>
      </c>
      <c r="J7" s="2" t="s">
        <v>73</v>
      </c>
      <c r="K7" s="2" t="s">
        <v>74</v>
      </c>
      <c r="L7" s="2" t="s">
        <v>75</v>
      </c>
      <c r="M7" s="4" t="s">
        <v>1620</v>
      </c>
      <c r="N7" s="4" t="s">
        <v>1622</v>
      </c>
      <c r="O7" s="4" t="s">
        <v>1625</v>
      </c>
      <c r="P7" s="2">
        <v>1</v>
      </c>
      <c r="R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('Atletski klub Start',  6, '023/315-523','','023/315-523','02791889', '36113911509','13001326', '0247539', 'Jurica Vuleta  (098/935-2793)', 'Ivan Mijolović',to_date(NULLIF('01.01.2011', ''),  'DD.MM.YYYY' ),to_date(NULLIF('01.01.2015', ''),  'DD.MM.YYYY' ), to_date(NULLIF('01.07.2014', ''),  'DD.MM.YYYY' ), '1');</v>
      </c>
    </row>
    <row r="8" spans="1:18" ht="60" x14ac:dyDescent="0.25">
      <c r="A8" s="17">
        <v>7</v>
      </c>
      <c r="B8" s="2" t="s">
        <v>76</v>
      </c>
      <c r="C8" s="17">
        <v>7</v>
      </c>
      <c r="D8" s="4"/>
      <c r="E8" s="4"/>
      <c r="F8" s="4"/>
      <c r="G8" s="2" t="s">
        <v>79</v>
      </c>
      <c r="H8" s="2" t="s">
        <v>80</v>
      </c>
      <c r="I8" s="2" t="s">
        <v>81</v>
      </c>
      <c r="J8" s="2" t="s">
        <v>82</v>
      </c>
      <c r="K8" s="2" t="s">
        <v>83</v>
      </c>
      <c r="L8" s="2" t="s">
        <v>84</v>
      </c>
      <c r="M8" s="4" t="s">
        <v>1623</v>
      </c>
      <c r="N8" s="4" t="s">
        <v>1624</v>
      </c>
      <c r="O8" s="4" t="s">
        <v>1618</v>
      </c>
      <c r="P8" s="2">
        <v>1</v>
      </c>
      <c r="R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('Klub atletskih veterana Zadar',  7, '','','','01930117', '02457723462','13000778', '0198958', 'Borislav Perica (098/909-51-62)', 'Danijel Tadić (098/196-86-70)',to_date(NULLIF('01.01.2009', ''),  'DD.MM.YYYY' ),to_date(NULLIF('01.01.2013', ''),  'DD.MM.YYYY' ), to_date(NULLIF('16.07.2013', ''),  'DD.MM.YYYY' ), '1');</v>
      </c>
    </row>
    <row r="9" spans="1:18" ht="45" x14ac:dyDescent="0.25">
      <c r="A9" s="17">
        <v>8</v>
      </c>
      <c r="B9" s="2" t="s">
        <v>86</v>
      </c>
      <c r="C9" s="17">
        <v>8</v>
      </c>
      <c r="D9" s="4"/>
      <c r="E9" s="4"/>
      <c r="F9" s="4"/>
      <c r="G9" s="2" t="s">
        <v>89</v>
      </c>
      <c r="H9" s="2" t="s">
        <v>90</v>
      </c>
      <c r="I9" s="2" t="s">
        <v>91</v>
      </c>
      <c r="J9" s="2" t="s">
        <v>92</v>
      </c>
      <c r="K9" s="2" t="s">
        <v>93</v>
      </c>
      <c r="L9" s="2" t="s">
        <v>94</v>
      </c>
      <c r="M9" s="4" t="s">
        <v>1619</v>
      </c>
      <c r="N9" s="4" t="s">
        <v>1613</v>
      </c>
      <c r="O9" s="4" t="s">
        <v>1618</v>
      </c>
      <c r="P9" s="2">
        <v>1</v>
      </c>
      <c r="R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('Automobilistički klub ZD tuning',  8, '','','','02434571', '07178578094','13001059', '0189089', 'Toni Perinić (095/525-88-19)', 'Jure Perić: (091/598-05-99)',to_date(NULLIF('01.01.2010', ''),  'DD.MM.YYYY' ),to_date(NULLIF('01.01.2014', ''),  'DD.MM.YYYY' ), to_date(NULLIF('16.07.2013', ''),  'DD.MM.YYYY' ), '1');</v>
      </c>
    </row>
    <row r="10" spans="1:18" ht="45" x14ac:dyDescent="0.25">
      <c r="A10" s="17">
        <v>9</v>
      </c>
      <c r="B10" s="2" t="s">
        <v>96</v>
      </c>
      <c r="C10" s="17">
        <v>9</v>
      </c>
      <c r="D10" s="2" t="s">
        <v>98</v>
      </c>
      <c r="E10" s="4"/>
      <c r="F10" s="4"/>
      <c r="G10" s="2" t="s">
        <v>100</v>
      </c>
      <c r="H10" s="2" t="s">
        <v>101</v>
      </c>
      <c r="I10" s="2" t="s">
        <v>102</v>
      </c>
      <c r="J10" s="2" t="s">
        <v>103</v>
      </c>
      <c r="K10" s="2" t="s">
        <v>104</v>
      </c>
      <c r="L10" s="2" t="s">
        <v>105</v>
      </c>
      <c r="M10" s="4" t="s">
        <v>1613</v>
      </c>
      <c r="N10" s="4" t="s">
        <v>1614</v>
      </c>
      <c r="O10" s="4" t="s">
        <v>1618</v>
      </c>
      <c r="P10" s="2">
        <v>1</v>
      </c>
      <c r="R1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('Badminton klub Iader',  9, '023/240-406','','','02570211', '85070743078','13001162', '0263324', 'Ernesto Šimac  (099/317-79-62)', 'Mario Murtić',to_date(NULLIF('01.01.2014', ''),  'DD.MM.YYYY' ),to_date(NULLIF('01.01.2018', ''),  'DD.MM.YYYY' ), to_date(NULLIF('16.07.2013', ''),  'DD.MM.YYYY' ), '1');</v>
      </c>
    </row>
    <row r="11" spans="1:18" ht="45" x14ac:dyDescent="0.25">
      <c r="A11" s="17">
        <v>10</v>
      </c>
      <c r="B11" s="2" t="s">
        <v>107</v>
      </c>
      <c r="C11" s="17">
        <v>10</v>
      </c>
      <c r="D11" s="2" t="s">
        <v>109</v>
      </c>
      <c r="E11" s="4"/>
      <c r="F11" s="2" t="s">
        <v>110</v>
      </c>
      <c r="G11" s="2" t="s">
        <v>112</v>
      </c>
      <c r="H11" s="2" t="s">
        <v>113</v>
      </c>
      <c r="I11" s="2" t="s">
        <v>114</v>
      </c>
      <c r="J11" s="2" t="s">
        <v>115</v>
      </c>
      <c r="K11" s="2" t="s">
        <v>116</v>
      </c>
      <c r="L11" s="2" t="s">
        <v>117</v>
      </c>
      <c r="M11" s="4" t="s">
        <v>1620</v>
      </c>
      <c r="N11" s="4" t="s">
        <v>1622</v>
      </c>
      <c r="O11" s="4" t="s">
        <v>1618</v>
      </c>
      <c r="P11" s="2">
        <v>1</v>
      </c>
      <c r="R1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('Baseball klub Donat',  10, '023/7305-409','','023/319-075','03414264', '10554665928','13000422', '0017507', 'Ivica Anić  (098/853 - 869)', 'Zoran Šijan (098/366 - 673)',to_date(NULLIF('01.01.2011', ''),  'DD.MM.YYYY' ),to_date(NULLIF('01.01.2015', ''),  'DD.MM.YYYY' ), to_date(NULLIF('16.07.2013', ''),  'DD.MM.YYYY' ), '1');</v>
      </c>
    </row>
    <row r="12" spans="1:18" ht="45" x14ac:dyDescent="0.25">
      <c r="A12" s="17">
        <v>11</v>
      </c>
      <c r="B12" s="2" t="s">
        <v>119</v>
      </c>
      <c r="C12" s="17">
        <v>11</v>
      </c>
      <c r="D12" s="2" t="s">
        <v>121</v>
      </c>
      <c r="E12" s="4"/>
      <c r="F12" s="4"/>
      <c r="G12" s="2" t="s">
        <v>123</v>
      </c>
      <c r="H12" s="2" t="s">
        <v>124</v>
      </c>
      <c r="I12" s="2" t="s">
        <v>125</v>
      </c>
      <c r="J12" s="2" t="s">
        <v>126</v>
      </c>
      <c r="K12" s="2" t="s">
        <v>127</v>
      </c>
      <c r="L12" s="2" t="s">
        <v>128</v>
      </c>
      <c r="M12" s="4" t="s">
        <v>1619</v>
      </c>
      <c r="N12" s="4" t="s">
        <v>1613</v>
      </c>
      <c r="O12" s="4" t="s">
        <v>1618</v>
      </c>
      <c r="P12" s="2">
        <v>1</v>
      </c>
      <c r="R1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('Biciklistički klub Sv. Donat',  11, '023/315-632','','','01560913', '23423721111','13000210', '0217834', 'Denis Šepat', 'Ivan Krpina (095/199-19-45)',to_date(NULLIF('01.01.2010', ''),  'DD.MM.YYYY' ),to_date(NULLIF('01.01.2014', ''),  'DD.MM.YYYY' ), to_date(NULLIF('16.07.2013', ''),  'DD.MM.YYYY' ), '1');</v>
      </c>
    </row>
    <row r="13" spans="1:18" ht="45" x14ac:dyDescent="0.25">
      <c r="A13" s="17">
        <v>12</v>
      </c>
      <c r="B13" s="2" t="s">
        <v>130</v>
      </c>
      <c r="C13" s="17">
        <v>12</v>
      </c>
      <c r="D13" s="2" t="s">
        <v>121</v>
      </c>
      <c r="E13" s="4"/>
      <c r="F13" s="4"/>
      <c r="G13" s="2" t="s">
        <v>132</v>
      </c>
      <c r="H13" s="2" t="s">
        <v>133</v>
      </c>
      <c r="I13" s="2" t="s">
        <v>134</v>
      </c>
      <c r="J13" s="2" t="s">
        <v>135</v>
      </c>
      <c r="K13" s="2" t="s">
        <v>136</v>
      </c>
      <c r="L13" s="2" t="s">
        <v>137</v>
      </c>
      <c r="M13" s="4" t="s">
        <v>1616</v>
      </c>
      <c r="N13" s="4" t="s">
        <v>1617</v>
      </c>
      <c r="O13" s="4" t="s">
        <v>1618</v>
      </c>
      <c r="P13" s="2">
        <v>1</v>
      </c>
      <c r="R1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('Biciklistički klub Zadar',  12, '023/315-632','','','03154882', '80916067371','13000315', '0136826', 'Božidar Kotlar', 'Neven Pavić  (098/177-18-01)',to_date(NULLIF('01.01.2012', ''),  'DD.MM.YYYY' ),to_date(NULLIF('01.01.2016', ''),  'DD.MM.YYYY' ), to_date(NULLIF('16.07.2013', ''),  'DD.MM.YYYY' ), '1');</v>
      </c>
    </row>
    <row r="14" spans="1:18" ht="45" x14ac:dyDescent="0.25">
      <c r="A14" s="17">
        <v>13</v>
      </c>
      <c r="B14" s="2" t="s">
        <v>149</v>
      </c>
      <c r="C14" s="17">
        <v>13</v>
      </c>
      <c r="D14" s="2" t="s">
        <v>151</v>
      </c>
      <c r="E14" s="4"/>
      <c r="F14" s="4"/>
      <c r="G14" s="2" t="s">
        <v>153</v>
      </c>
      <c r="H14" s="2" t="s">
        <v>154</v>
      </c>
      <c r="I14" s="2" t="s">
        <v>155</v>
      </c>
      <c r="J14" s="2" t="s">
        <v>156</v>
      </c>
      <c r="K14" s="2" t="s">
        <v>157</v>
      </c>
      <c r="L14" s="2" t="s">
        <v>158</v>
      </c>
      <c r="M14" s="4" t="s">
        <v>1616</v>
      </c>
      <c r="N14" s="4" t="s">
        <v>1613</v>
      </c>
      <c r="O14" s="4" t="s">
        <v>1626</v>
      </c>
      <c r="P14" s="2">
        <v>1</v>
      </c>
      <c r="R1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('Biciklistički klub Macaklin',  13, '023/342-190','','','02480018', '21483252848','13001060', '0189521', 'Ivan Govorčin (095/900-83-08)', 'Daniel Filić (091/893-62-37)',to_date(NULLIF('01.01.2012', ''),  'DD.MM.YYYY' ),to_date(NULLIF('01.01.2014', ''),  'DD.MM.YYYY' ), to_date(NULLIF('19.07.2014', ''),  'DD.MM.YYYY' ), '1');</v>
      </c>
    </row>
    <row r="15" spans="1:18" ht="45" x14ac:dyDescent="0.25">
      <c r="A15" s="17">
        <v>14</v>
      </c>
      <c r="B15" s="2" t="s">
        <v>160</v>
      </c>
      <c r="C15" s="17">
        <v>14</v>
      </c>
      <c r="D15" s="2" t="s">
        <v>162</v>
      </c>
      <c r="E15" s="4"/>
      <c r="F15" s="2" t="s">
        <v>163</v>
      </c>
      <c r="G15" s="2" t="s">
        <v>165</v>
      </c>
      <c r="H15" s="2" t="s">
        <v>166</v>
      </c>
      <c r="I15" s="2" t="s">
        <v>167</v>
      </c>
      <c r="J15" s="2" t="s">
        <v>168</v>
      </c>
      <c r="K15" s="2" t="s">
        <v>169</v>
      </c>
      <c r="L15" s="2" t="s">
        <v>170</v>
      </c>
      <c r="M15" s="4" t="s">
        <v>1627</v>
      </c>
      <c r="N15" s="4" t="s">
        <v>1628</v>
      </c>
      <c r="O15" s="4" t="s">
        <v>1629</v>
      </c>
      <c r="P15" s="2">
        <v>1</v>
      </c>
      <c r="R1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('Biljar klub 11',  14, '023/324-118','','0123/312-235','2194295', '76378932354','13000911', '0342154', 'Čedomir Perinčić ( 098/463-552)', 'Iva Perinčić',to_date(NULLIF('01.01.2001', ''),  'DD.MM.YYYY' ),to_date(NULLIF('01.01.2005', ''),  'DD.MM.YYYY' ), to_date(NULLIF('29.04.2015', ''),  'DD.MM.YYYY' ), '1');</v>
      </c>
    </row>
    <row r="16" spans="1:18" ht="60" x14ac:dyDescent="0.25">
      <c r="A16" s="17">
        <v>15</v>
      </c>
      <c r="B16" s="2" t="s">
        <v>172</v>
      </c>
      <c r="C16" s="17">
        <v>15</v>
      </c>
      <c r="D16" s="2" t="s">
        <v>174</v>
      </c>
      <c r="E16" s="4"/>
      <c r="F16" s="2" t="s">
        <v>174</v>
      </c>
      <c r="G16" s="2" t="s">
        <v>175</v>
      </c>
      <c r="H16" s="2" t="s">
        <v>176</v>
      </c>
      <c r="I16" s="2" t="s">
        <v>177</v>
      </c>
      <c r="J16" s="2" t="s">
        <v>178</v>
      </c>
      <c r="K16" s="2" t="s">
        <v>179</v>
      </c>
      <c r="L16" s="2" t="s">
        <v>180</v>
      </c>
      <c r="M16" s="4" t="s">
        <v>1624</v>
      </c>
      <c r="N16" s="4" t="s">
        <v>1621</v>
      </c>
      <c r="O16" s="4" t="s">
        <v>1615</v>
      </c>
      <c r="P16" s="2">
        <v>1</v>
      </c>
      <c r="R1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('Boćarski klub Bili Brig',  15, '023/327-957','','023/327-957','03450848', '53640895488','13000381', '0217137', 'Goran Lijić (091/449-2922)', 'Zdenko Stipanić (098/950-73-32)',to_date(NULLIF('01.01.2013', ''),  'DD.MM.YYYY' ),to_date(NULLIF('01.01.2017', ''),  'DD.MM.YYYY' ), to_date(NULLIF('01.01.1996', ''),  'DD.MM.YYYY' ), '1');</v>
      </c>
    </row>
    <row r="17" spans="1:18" ht="45" x14ac:dyDescent="0.25">
      <c r="A17" s="17">
        <v>16</v>
      </c>
      <c r="B17" s="2" t="s">
        <v>182</v>
      </c>
      <c r="C17" s="17">
        <v>16</v>
      </c>
      <c r="D17" s="2" t="s">
        <v>184</v>
      </c>
      <c r="E17" s="4"/>
      <c r="F17" s="2" t="s">
        <v>184</v>
      </c>
      <c r="G17" s="2" t="s">
        <v>186</v>
      </c>
      <c r="H17" s="2" t="s">
        <v>187</v>
      </c>
      <c r="I17" s="2" t="s">
        <v>188</v>
      </c>
      <c r="J17" s="2" t="s">
        <v>189</v>
      </c>
      <c r="K17" s="2" t="s">
        <v>190</v>
      </c>
      <c r="L17" s="2" t="s">
        <v>191</v>
      </c>
      <c r="M17" s="4" t="s">
        <v>1613</v>
      </c>
      <c r="N17" s="4" t="s">
        <v>1614</v>
      </c>
      <c r="O17" s="4" t="s">
        <v>1615</v>
      </c>
      <c r="P17" s="2">
        <v>1</v>
      </c>
      <c r="R1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('Boćarski klub Brodarica',  16, '023/332-487','','023/332-487','03933644', '03283371919','13000205', '0306770', 'Jozo Jeličić (098/192-00-08)', 'Željko Sabalić (098/192-00-08)',to_date(NULLIF('01.01.2014', ''),  'DD.MM.YYYY' ),to_date(NULLIF('01.01.2018', ''),  'DD.MM.YYYY' ), to_date(NULLIF('01.01.1996', ''),  'DD.MM.YYYY' ), '1');</v>
      </c>
    </row>
    <row r="18" spans="1:18" ht="45" x14ac:dyDescent="0.25">
      <c r="A18" s="17">
        <v>17</v>
      </c>
      <c r="B18" s="2" t="s">
        <v>193</v>
      </c>
      <c r="C18" s="17">
        <v>17</v>
      </c>
      <c r="D18" s="2" t="s">
        <v>194</v>
      </c>
      <c r="E18" s="4"/>
      <c r="F18" s="4"/>
      <c r="G18" s="2" t="s">
        <v>196</v>
      </c>
      <c r="H18" s="2" t="s">
        <v>197</v>
      </c>
      <c r="I18" s="2" t="s">
        <v>198</v>
      </c>
      <c r="J18" s="4"/>
      <c r="K18" s="2" t="s">
        <v>199</v>
      </c>
      <c r="L18" s="2" t="s">
        <v>200</v>
      </c>
      <c r="M18" s="4" t="s">
        <v>1616</v>
      </c>
      <c r="N18" s="4" t="s">
        <v>1617</v>
      </c>
      <c r="O18" s="4" t="s">
        <v>1615</v>
      </c>
      <c r="P18" s="2">
        <v>1</v>
      </c>
      <c r="R1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('Boćarski klub Veteran',  17, '023/333-174','','','03418618', '69602095812','13000471', '', 'Luka Škara (092/306-40-96)', 'Marjan Nimac (098/449-819)',to_date(NULLIF('01.01.2012', ''),  'DD.MM.YYYY' ),to_date(NULLIF('01.01.2016', ''),  'DD.MM.YYYY' ), to_date(NULLIF('01.01.1996', ''),  'DD.MM.YYYY' ), '1');</v>
      </c>
    </row>
    <row r="19" spans="1:18" ht="45" x14ac:dyDescent="0.25">
      <c r="A19" s="17">
        <v>18</v>
      </c>
      <c r="B19" s="2" t="s">
        <v>202</v>
      </c>
      <c r="C19" s="17">
        <v>18</v>
      </c>
      <c r="D19" s="2" t="s">
        <v>204</v>
      </c>
      <c r="E19" s="4"/>
      <c r="F19" s="2" t="s">
        <v>204</v>
      </c>
      <c r="G19" s="2" t="s">
        <v>175</v>
      </c>
      <c r="H19" s="2" t="s">
        <v>205</v>
      </c>
      <c r="I19" s="2" t="s">
        <v>206</v>
      </c>
      <c r="J19" s="4"/>
      <c r="K19" s="2" t="s">
        <v>207</v>
      </c>
      <c r="L19" s="2" t="s">
        <v>208</v>
      </c>
      <c r="M19" s="4" t="s">
        <v>1630</v>
      </c>
      <c r="N19" s="4" t="s">
        <v>1616</v>
      </c>
      <c r="O19" s="4" t="s">
        <v>1615</v>
      </c>
      <c r="P19" s="2">
        <v>1</v>
      </c>
      <c r="R1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('Boćarski klub Zadar',  18, '023/214-093','','023/214-093','03450848', 'O3836929990','13000253', '', 'Milivoj Colić (098/196-27-65)', 'Šime Burerin (091/789-78-64)',to_date(NULLIF('01.01.2008', ''),  'DD.MM.YYYY' ),to_date(NULLIF('01.01.2012', ''),  'DD.MM.YYYY' ), to_date(NULLIF('01.01.1996', ''),  'DD.MM.YYYY' ), '1');</v>
      </c>
    </row>
    <row r="20" spans="1:18" ht="45" x14ac:dyDescent="0.25">
      <c r="A20" s="17">
        <v>19</v>
      </c>
      <c r="B20" s="2" t="s">
        <v>210</v>
      </c>
      <c r="C20" s="17">
        <v>19</v>
      </c>
      <c r="D20" s="4"/>
      <c r="E20" s="4"/>
      <c r="F20" s="4"/>
      <c r="G20" s="2" t="s">
        <v>212</v>
      </c>
      <c r="H20" s="2" t="s">
        <v>213</v>
      </c>
      <c r="I20" s="2" t="s">
        <v>214</v>
      </c>
      <c r="J20" s="2" t="s">
        <v>215</v>
      </c>
      <c r="K20" s="2" t="s">
        <v>216</v>
      </c>
      <c r="L20" s="4"/>
      <c r="M20" s="4" t="s">
        <v>1613</v>
      </c>
      <c r="N20" s="4" t="s">
        <v>1614</v>
      </c>
      <c r="O20" s="4" t="s">
        <v>1618</v>
      </c>
      <c r="P20" s="2">
        <v>1</v>
      </c>
      <c r="R2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('Boćarski klub Crvene kuće',  19, '','','','02631920', '11984817013','13001207', '0216999', 'Ante Kardum (095/903-1759)', '',to_date(NULLIF('01.01.2014', ''),  'DD.MM.YYYY' ),to_date(NULLIF('01.01.2018', ''),  'DD.MM.YYYY' ), to_date(NULLIF('16.07.2013', ''),  'DD.MM.YYYY' ), '1');</v>
      </c>
    </row>
    <row r="21" spans="1:18" ht="30" x14ac:dyDescent="0.25">
      <c r="A21" s="17">
        <v>20</v>
      </c>
      <c r="B21" s="2" t="s">
        <v>218</v>
      </c>
      <c r="C21" s="17">
        <v>20</v>
      </c>
      <c r="D21" s="2" t="s">
        <v>220</v>
      </c>
      <c r="E21" s="4"/>
      <c r="F21" s="2" t="s">
        <v>220</v>
      </c>
      <c r="G21" s="2" t="s">
        <v>221</v>
      </c>
      <c r="H21" s="2" t="s">
        <v>222</v>
      </c>
      <c r="I21" s="2" t="s">
        <v>223</v>
      </c>
      <c r="J21" s="2" t="s">
        <v>224</v>
      </c>
      <c r="K21" s="2" t="s">
        <v>225</v>
      </c>
      <c r="L21" s="2" t="s">
        <v>226</v>
      </c>
      <c r="M21" s="4" t="s">
        <v>1616</v>
      </c>
      <c r="N21" s="4" t="s">
        <v>1617</v>
      </c>
      <c r="O21" s="4" t="s">
        <v>1615</v>
      </c>
      <c r="P21" s="2">
        <v>1</v>
      </c>
      <c r="R2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('Boksački klub Diabolik',  20, '023/241-334','','023/241-334','00711233', '62256903451','13000342', '0128898', 'Damir Zrilić (098/643-238)', 'Mario Pešut (098/332-844)',to_date(NULLIF('01.01.2012', ''),  'DD.MM.YYYY' ),to_date(NULLIF('01.01.2016', ''),  'DD.MM.YYYY' ), to_date(NULLIF('01.01.1996', ''),  'DD.MM.YYYY' ), '1');</v>
      </c>
    </row>
    <row r="22" spans="1:18" ht="45" x14ac:dyDescent="0.25">
      <c r="A22" s="17">
        <v>21</v>
      </c>
      <c r="B22" s="2" t="s">
        <v>228</v>
      </c>
      <c r="C22" s="17">
        <v>21</v>
      </c>
      <c r="D22" s="2" t="s">
        <v>230</v>
      </c>
      <c r="E22" s="4"/>
      <c r="F22" s="4"/>
      <c r="G22" s="2" t="s">
        <v>231</v>
      </c>
      <c r="H22" s="2" t="s">
        <v>232</v>
      </c>
      <c r="I22" s="2" t="s">
        <v>233</v>
      </c>
      <c r="J22" s="2" t="s">
        <v>234</v>
      </c>
      <c r="K22" s="2" t="s">
        <v>235</v>
      </c>
      <c r="L22" s="2" t="s">
        <v>236</v>
      </c>
      <c r="M22" s="4" t="s">
        <v>1613</v>
      </c>
      <c r="N22" s="4" t="s">
        <v>1614</v>
      </c>
      <c r="O22" s="4" t="s">
        <v>1615</v>
      </c>
      <c r="P22" s="2">
        <v>1</v>
      </c>
      <c r="R2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('Boksački klub Zadar',  21, '099/7637493','','','03173887', '14313344538','13000235', '0121468', 'Dragan Vidaić (099/76-37-493)', 'Branka Vidaić (098/888-585)',to_date(NULLIF('01.01.2014', ''),  'DD.MM.YYYY' ),to_date(NULLIF('01.01.2018', ''),  'DD.MM.YYYY' ), to_date(NULLIF('01.01.1996', ''),  'DD.MM.YYYY' ), '1');</v>
      </c>
    </row>
    <row r="23" spans="1:18" ht="60" x14ac:dyDescent="0.25">
      <c r="A23" s="17">
        <v>22</v>
      </c>
      <c r="B23" s="2" t="s">
        <v>238</v>
      </c>
      <c r="C23" s="17">
        <v>22</v>
      </c>
      <c r="D23" s="2" t="s">
        <v>240</v>
      </c>
      <c r="E23" s="4"/>
      <c r="F23" s="2" t="s">
        <v>241</v>
      </c>
      <c r="G23" s="2" t="s">
        <v>242</v>
      </c>
      <c r="H23" s="2" t="s">
        <v>243</v>
      </c>
      <c r="I23" s="2" t="s">
        <v>244</v>
      </c>
      <c r="J23" s="2" t="s">
        <v>234</v>
      </c>
      <c r="K23" s="2" t="s">
        <v>245</v>
      </c>
      <c r="L23" s="2" t="s">
        <v>246</v>
      </c>
      <c r="M23" s="4" t="s">
        <v>1613</v>
      </c>
      <c r="N23" s="4" t="s">
        <v>1622</v>
      </c>
      <c r="O23" s="4" t="s">
        <v>1615</v>
      </c>
      <c r="P23" s="2">
        <v>1</v>
      </c>
      <c r="R2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('Jedriličarski klub Uskok',  22, '023/337-830','','023/333-888','03154840', '18816234272','13000046', '0121468', 'Ive Mustać (098/207-269)', 'Hrvoje Grdović (099/529-37-84)',to_date(NULLIF('01.01.2014', ''),  'DD.MM.YYYY' ),to_date(NULLIF('01.01.2015', ''),  'DD.MM.YYYY' ), to_date(NULLIF('01.01.1996', ''),  'DD.MM.YYYY' ), '1');</v>
      </c>
    </row>
    <row r="24" spans="1:18" ht="45" x14ac:dyDescent="0.25">
      <c r="A24" s="17">
        <v>23</v>
      </c>
      <c r="B24" s="2" t="s">
        <v>248</v>
      </c>
      <c r="C24" s="17">
        <v>23</v>
      </c>
      <c r="D24" s="2" t="s">
        <v>250</v>
      </c>
      <c r="E24" s="4"/>
      <c r="F24" s="2" t="s">
        <v>250</v>
      </c>
      <c r="G24" s="2" t="s">
        <v>252</v>
      </c>
      <c r="H24" s="2" t="s">
        <v>253</v>
      </c>
      <c r="I24" s="2" t="s">
        <v>254</v>
      </c>
      <c r="J24" s="2" t="s">
        <v>255</v>
      </c>
      <c r="K24" s="2" t="s">
        <v>256</v>
      </c>
      <c r="L24" s="2" t="s">
        <v>257</v>
      </c>
      <c r="M24" s="4" t="s">
        <v>1613</v>
      </c>
      <c r="N24" s="4" t="s">
        <v>1614</v>
      </c>
      <c r="O24" s="4" t="s">
        <v>1615</v>
      </c>
      <c r="P24" s="2">
        <v>1</v>
      </c>
      <c r="R2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('Judo klub Zadar',  23, '023/324-984','','023/324-984','00824682', '14954453186','13000050', '0042102', 'Ante Zanki (098/332-584)', 'Irena Zanki (099/214-88-33)',to_date(NULLIF('01.01.2014', ''),  'DD.MM.YYYY' ),to_date(NULLIF('01.01.2018', ''),  'DD.MM.YYYY' ), to_date(NULLIF('01.01.1996', ''),  'DD.MM.YYYY' ), '1');</v>
      </c>
    </row>
    <row r="25" spans="1:18" ht="45" x14ac:dyDescent="0.25">
      <c r="A25" s="17">
        <v>24</v>
      </c>
      <c r="B25" s="2" t="s">
        <v>258</v>
      </c>
      <c r="C25" s="17">
        <v>24</v>
      </c>
      <c r="D25" s="2" t="s">
        <v>260</v>
      </c>
      <c r="E25" s="4"/>
      <c r="F25" s="2" t="s">
        <v>261</v>
      </c>
      <c r="G25" s="2" t="s">
        <v>263</v>
      </c>
      <c r="H25" s="2" t="s">
        <v>264</v>
      </c>
      <c r="I25" s="2" t="s">
        <v>125</v>
      </c>
      <c r="J25" s="2" t="s">
        <v>265</v>
      </c>
      <c r="K25" s="2" t="s">
        <v>266</v>
      </c>
      <c r="L25" s="2" t="s">
        <v>267</v>
      </c>
      <c r="M25" s="4" t="s">
        <v>1616</v>
      </c>
      <c r="N25" s="4" t="s">
        <v>1617</v>
      </c>
      <c r="O25" s="4" t="s">
        <v>1615</v>
      </c>
      <c r="P25" s="2">
        <v>1</v>
      </c>
      <c r="R2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('Košarkaški klub Jazine - Arbanasi',  24, '023/213-214','','023/224-488','0317585', '00054311768','13000210', '0137133', 'Branko Morić (098/730-042)', 'Miljan Ćustić (091/976-77-40)',to_date(NULLIF('01.01.2012', ''),  'DD.MM.YYYY' ),to_date(NULLIF('01.01.2016', ''),  'DD.MM.YYYY' ), to_date(NULLIF('01.01.1996', ''),  'DD.MM.YYYY' ), '1');</v>
      </c>
    </row>
    <row r="26" spans="1:18" ht="45" x14ac:dyDescent="0.25">
      <c r="A26" s="17">
        <v>25</v>
      </c>
      <c r="B26" s="2" t="s">
        <v>269</v>
      </c>
      <c r="C26" s="17">
        <v>25</v>
      </c>
      <c r="D26" s="2" t="s">
        <v>271</v>
      </c>
      <c r="E26" s="4"/>
      <c r="F26" s="2" t="s">
        <v>271</v>
      </c>
      <c r="G26" s="2" t="s">
        <v>273</v>
      </c>
      <c r="H26" s="2" t="s">
        <v>274</v>
      </c>
      <c r="I26" s="4"/>
      <c r="J26" s="4"/>
      <c r="K26" s="2" t="s">
        <v>275</v>
      </c>
      <c r="L26" s="2" t="s">
        <v>276</v>
      </c>
      <c r="M26" s="4" t="s">
        <v>1624</v>
      </c>
      <c r="N26" s="4" t="s">
        <v>1621</v>
      </c>
      <c r="O26" s="4" t="s">
        <v>1615</v>
      </c>
      <c r="P26" s="2">
        <v>1</v>
      </c>
      <c r="R2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('Košarkaški klub Zadar š.d.d.',  25, '023/212-441','','023/212-441','03154955', '9051939443','', '', 'Boris Skroče (091/508-51-14)', 'Vana Dundov (098/415-598)',to_date(NULLIF('01.01.2013', ''),  'DD.MM.YYYY' ),to_date(NULLIF('01.01.2017', ''),  'DD.MM.YYYY' ), to_date(NULLIF('01.01.1996', ''),  'DD.MM.YYYY' ), '1');</v>
      </c>
    </row>
    <row r="27" spans="1:18" ht="45" x14ac:dyDescent="0.25">
      <c r="A27" s="17">
        <v>26</v>
      </c>
      <c r="B27" s="2" t="s">
        <v>278</v>
      </c>
      <c r="C27" s="17">
        <v>26</v>
      </c>
      <c r="D27" s="2" t="s">
        <v>280</v>
      </c>
      <c r="E27" s="4"/>
      <c r="F27" s="2" t="s">
        <v>280</v>
      </c>
      <c r="G27" s="2" t="s">
        <v>281</v>
      </c>
      <c r="H27" s="2" t="s">
        <v>282</v>
      </c>
      <c r="I27" s="2" t="s">
        <v>283</v>
      </c>
      <c r="J27" s="2" t="s">
        <v>284</v>
      </c>
      <c r="K27" s="2" t="s">
        <v>285</v>
      </c>
      <c r="L27" s="2" t="s">
        <v>286</v>
      </c>
      <c r="M27" s="4" t="s">
        <v>1624</v>
      </c>
      <c r="N27" s="4" t="s">
        <v>1621</v>
      </c>
      <c r="O27" s="4" t="s">
        <v>1615</v>
      </c>
      <c r="P27" s="2">
        <v>1</v>
      </c>
      <c r="R2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('Kuglački klub Donat zaštita',  26, '023/493-845','','023/493-845','01565362', '26478293512','13000526', '0189372', 'Marin Colić (091/528-93-33)', 'Jakov Krstić',to_date(NULLIF('01.01.2013', ''),  'DD.MM.YYYY' ),to_date(NULLIF('01.01.2017', ''),  'DD.MM.YYYY' ), to_date(NULLIF('01.01.1996', ''),  'DD.MM.YYYY' ), '1');</v>
      </c>
    </row>
    <row r="28" spans="1:18" ht="45" x14ac:dyDescent="0.25">
      <c r="A28" s="17">
        <v>27</v>
      </c>
      <c r="B28" s="2" t="s">
        <v>288</v>
      </c>
      <c r="C28" s="17">
        <v>27</v>
      </c>
      <c r="D28" s="2" t="s">
        <v>290</v>
      </c>
      <c r="E28" s="4"/>
      <c r="F28" s="2" t="s">
        <v>291</v>
      </c>
      <c r="G28" s="2" t="s">
        <v>292</v>
      </c>
      <c r="H28" s="2" t="s">
        <v>293</v>
      </c>
      <c r="I28" s="2" t="s">
        <v>294</v>
      </c>
      <c r="J28" s="2" t="s">
        <v>295</v>
      </c>
      <c r="K28" s="2" t="s">
        <v>296</v>
      </c>
      <c r="L28" s="2" t="s">
        <v>297</v>
      </c>
      <c r="M28" s="4" t="s">
        <v>1630</v>
      </c>
      <c r="N28" s="4" t="s">
        <v>1616</v>
      </c>
      <c r="O28" s="4" t="s">
        <v>1615</v>
      </c>
      <c r="P28" s="2">
        <v>1</v>
      </c>
      <c r="R2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('Kuglački klub Zadar',  27, '023/240-122','','023/240-120','03197735', '59524922370','13000117', '0094625', 'Ivan Lulić (098/981-69-00)', 'Marija Lulić',to_date(NULLIF('01.01.2008', ''),  'DD.MM.YYYY' ),to_date(NULLIF('01.01.2012', ''),  'DD.MM.YYYY' ), to_date(NULLIF('01.01.1996', ''),  'DD.MM.YYYY' ), '1');</v>
      </c>
    </row>
    <row r="29" spans="1:18" ht="45" x14ac:dyDescent="0.25">
      <c r="A29" s="17">
        <v>28</v>
      </c>
      <c r="B29" s="2" t="s">
        <v>299</v>
      </c>
      <c r="C29" s="17">
        <v>28</v>
      </c>
      <c r="D29" s="2" t="s">
        <v>301</v>
      </c>
      <c r="E29" s="4"/>
      <c r="F29" s="2" t="s">
        <v>302</v>
      </c>
      <c r="G29" s="2" t="s">
        <v>304</v>
      </c>
      <c r="H29" s="2" t="s">
        <v>305</v>
      </c>
      <c r="I29" s="4"/>
      <c r="J29" s="4"/>
      <c r="K29" s="2" t="s">
        <v>306</v>
      </c>
      <c r="L29" s="2" t="s">
        <v>307</v>
      </c>
      <c r="M29" s="4" t="s">
        <v>1630</v>
      </c>
      <c r="N29" s="4" t="s">
        <v>1616</v>
      </c>
      <c r="O29" s="4" t="s">
        <v>1615</v>
      </c>
      <c r="P29" s="2">
        <v>1</v>
      </c>
      <c r="R2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('Nogometni klub Zadar š.d.d.',  28, '023/312-792','','023/312-802','04295030', '06621814362','', '', 'Josip Bajlo (091/530-44-66)', 'Mladen Baždarić (098/378-792)',to_date(NULLIF('01.01.2008', ''),  'DD.MM.YYYY' ),to_date(NULLIF('01.01.2012', ''),  'DD.MM.YYYY' ), to_date(NULLIF('01.01.1996', ''),  'DD.MM.YYYY' ), '1');</v>
      </c>
    </row>
    <row r="30" spans="1:18" ht="45" x14ac:dyDescent="0.25">
      <c r="A30" s="17">
        <v>29</v>
      </c>
      <c r="B30" s="2" t="s">
        <v>309</v>
      </c>
      <c r="C30" s="17">
        <v>29</v>
      </c>
      <c r="D30" s="2" t="s">
        <v>311</v>
      </c>
      <c r="E30" s="4"/>
      <c r="F30" s="2" t="s">
        <v>312</v>
      </c>
      <c r="G30" s="2" t="s">
        <v>314</v>
      </c>
      <c r="H30" s="2" t="s">
        <v>315</v>
      </c>
      <c r="I30" s="2" t="s">
        <v>316</v>
      </c>
      <c r="J30" s="2" t="s">
        <v>317</v>
      </c>
      <c r="K30" s="2" t="s">
        <v>318</v>
      </c>
      <c r="L30" s="4"/>
      <c r="M30" s="4" t="s">
        <v>1616</v>
      </c>
      <c r="N30" s="4" t="s">
        <v>1617</v>
      </c>
      <c r="O30" s="4" t="s">
        <v>1615</v>
      </c>
      <c r="P30" s="2">
        <v>1</v>
      </c>
      <c r="R3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('Odbojkaški klub Zadar',  29, '023/213-809','','023/213-403','03154777', '60567527217','13000241', '0073709', 'Robert Kresoja (098/330-231)', '',to_date(NULLIF('01.01.2012', ''),  'DD.MM.YYYY' ),to_date(NULLIF('01.01.2016', ''),  'DD.MM.YYYY' ), to_date(NULLIF('01.01.1996', ''),  'DD.MM.YYYY' ), '1');</v>
      </c>
    </row>
    <row r="31" spans="1:18" ht="60" x14ac:dyDescent="0.25">
      <c r="A31" s="17">
        <v>30</v>
      </c>
      <c r="B31" s="2" t="s">
        <v>320</v>
      </c>
      <c r="C31" s="17">
        <v>30</v>
      </c>
      <c r="D31" s="2" t="s">
        <v>322</v>
      </c>
      <c r="E31" s="4"/>
      <c r="F31" s="2" t="s">
        <v>322</v>
      </c>
      <c r="G31" s="2" t="s">
        <v>324</v>
      </c>
      <c r="H31" s="2" t="s">
        <v>325</v>
      </c>
      <c r="I31" s="2" t="s">
        <v>326</v>
      </c>
      <c r="J31" s="2" t="s">
        <v>327</v>
      </c>
      <c r="K31" s="2" t="s">
        <v>328</v>
      </c>
      <c r="L31" s="2" t="s">
        <v>329</v>
      </c>
      <c r="M31" s="4" t="s">
        <v>1616</v>
      </c>
      <c r="N31" s="4" t="s">
        <v>1617</v>
      </c>
      <c r="O31" s="4" t="s">
        <v>1615</v>
      </c>
      <c r="P31" s="2">
        <v>1</v>
      </c>
      <c r="R3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('Planinarsko društvo Paklenica',  30, '023/301-636','','023/301-636','03154939', '92966614510','13000356', '0124394', 'Domagoj Diklić (099/213-12-22)', 'Vesna Dukić',to_date(NULLIF('01.01.2012', ''),  'DD.MM.YYYY' ),to_date(NULLIF('01.01.2016', ''),  'DD.MM.YYYY' ), to_date(NULLIF('01.01.1996', ''),  'DD.MM.YYYY' ), '1');</v>
      </c>
    </row>
    <row r="32" spans="1:18" ht="45" x14ac:dyDescent="0.25">
      <c r="A32" s="17">
        <v>31</v>
      </c>
      <c r="B32" s="2" t="s">
        <v>331</v>
      </c>
      <c r="C32" s="17">
        <v>31</v>
      </c>
      <c r="D32" s="2" t="s">
        <v>333</v>
      </c>
      <c r="E32" s="4"/>
      <c r="F32" s="2" t="s">
        <v>333</v>
      </c>
      <c r="G32" s="2" t="s">
        <v>334</v>
      </c>
      <c r="H32" s="2" t="s">
        <v>335</v>
      </c>
      <c r="I32" s="2" t="s">
        <v>336</v>
      </c>
      <c r="J32" s="2" t="s">
        <v>337</v>
      </c>
      <c r="K32" s="2" t="s">
        <v>338</v>
      </c>
      <c r="L32" s="2" t="s">
        <v>339</v>
      </c>
      <c r="M32" s="4" t="s">
        <v>1624</v>
      </c>
      <c r="N32" s="4" t="s">
        <v>1621</v>
      </c>
      <c r="O32" s="4" t="s">
        <v>1615</v>
      </c>
      <c r="P32" s="2">
        <v>1</v>
      </c>
      <c r="R3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('Plivački klub Zadar',  31, '023/312-320','','023/312-320','03429644', '83018458598','13000252', '0162874', 'Darko Smirkinić (098/331-057)', 'Anja Jelinić (099/803-85-21)',to_date(NULLIF('01.01.2013', ''),  'DD.MM.YYYY' ),to_date(NULLIF('01.01.2017', ''),  'DD.MM.YYYY' ), to_date(NULLIF('01.01.1996', ''),  'DD.MM.YYYY' ), '1');</v>
      </c>
    </row>
    <row r="33" spans="1:18" ht="60" x14ac:dyDescent="0.25">
      <c r="A33" s="17">
        <v>32</v>
      </c>
      <c r="B33" s="2" t="s">
        <v>341</v>
      </c>
      <c r="C33" s="17">
        <v>32</v>
      </c>
      <c r="D33" s="2" t="s">
        <v>342</v>
      </c>
      <c r="E33" s="4"/>
      <c r="F33" s="2" t="s">
        <v>342</v>
      </c>
      <c r="G33" s="2" t="s">
        <v>343</v>
      </c>
      <c r="H33" s="2" t="s">
        <v>344</v>
      </c>
      <c r="I33" s="2" t="s">
        <v>345</v>
      </c>
      <c r="J33" s="2" t="s">
        <v>346</v>
      </c>
      <c r="K33" s="2" t="s">
        <v>347</v>
      </c>
      <c r="L33" s="2" t="s">
        <v>348</v>
      </c>
      <c r="M33" s="4" t="s">
        <v>1613</v>
      </c>
      <c r="N33" s="4" t="s">
        <v>1614</v>
      </c>
      <c r="O33" s="4" t="s">
        <v>1615</v>
      </c>
      <c r="P33" s="2">
        <v>1</v>
      </c>
      <c r="R3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('Ronilački klub "KPA"',  32, '023/332-954','','023/332-954','03154831', '43628357665','13000343', '0016918', 'Slavica Čolak (098/184-22-14)', 'Marija Velemir (099/341-72-25)',to_date(NULLIF('01.01.2014', ''),  'DD.MM.YYYY' ),to_date(NULLIF('01.01.2018', ''),  'DD.MM.YYYY' ), to_date(NULLIF('01.01.1996', ''),  'DD.MM.YYYY' ), '1');</v>
      </c>
    </row>
    <row r="34" spans="1:18" ht="60" x14ac:dyDescent="0.25">
      <c r="A34" s="17">
        <v>33</v>
      </c>
      <c r="B34" s="2" t="s">
        <v>350</v>
      </c>
      <c r="C34" s="17">
        <v>33</v>
      </c>
      <c r="D34" s="2" t="s">
        <v>352</v>
      </c>
      <c r="E34" s="4"/>
      <c r="F34" s="2" t="s">
        <v>352</v>
      </c>
      <c r="G34" s="2" t="s">
        <v>354</v>
      </c>
      <c r="H34" s="2" t="s">
        <v>355</v>
      </c>
      <c r="I34" s="2" t="s">
        <v>356</v>
      </c>
      <c r="J34" s="2" t="s">
        <v>357</v>
      </c>
      <c r="K34" s="2" t="s">
        <v>358</v>
      </c>
      <c r="L34" s="2" t="s">
        <v>359</v>
      </c>
      <c r="M34" s="4" t="s">
        <v>1630</v>
      </c>
      <c r="N34" s="4" t="s">
        <v>1616</v>
      </c>
      <c r="O34" s="4" t="s">
        <v>1615</v>
      </c>
      <c r="P34" s="2">
        <v>1</v>
      </c>
      <c r="R3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('Stolnoteniski klub Donat',  33, '023/242-096','','023/242-096','03155072', '51868892731','13000322', '0086614', 'Davor Aras (098/214-215)', 'Ljubomir Letinić (091/886-56-12)',to_date(NULLIF('01.01.2008', ''),  'DD.MM.YYYY' ),to_date(NULLIF('01.01.2012', ''),  'DD.MM.YYYY' ), to_date(NULLIF('01.01.1996', ''),  'DD.MM.YYYY' ), '1');</v>
      </c>
    </row>
    <row r="35" spans="1:18" ht="45" x14ac:dyDescent="0.25">
      <c r="A35" s="17">
        <v>34</v>
      </c>
      <c r="B35" s="2" t="s">
        <v>361</v>
      </c>
      <c r="C35" s="17">
        <v>34</v>
      </c>
      <c r="D35" s="2" t="s">
        <v>363</v>
      </c>
      <c r="E35" s="4"/>
      <c r="F35" s="2" t="s">
        <v>363</v>
      </c>
      <c r="G35" s="2" t="s">
        <v>365</v>
      </c>
      <c r="H35" s="2" t="s">
        <v>366</v>
      </c>
      <c r="I35" s="2" t="s">
        <v>367</v>
      </c>
      <c r="J35" s="2" t="s">
        <v>368</v>
      </c>
      <c r="K35" s="2" t="s">
        <v>369</v>
      </c>
      <c r="L35" s="2" t="s">
        <v>370</v>
      </c>
      <c r="M35" s="4" t="s">
        <v>1630</v>
      </c>
      <c r="N35" s="4" t="s">
        <v>1616</v>
      </c>
      <c r="O35" s="4" t="s">
        <v>1615</v>
      </c>
      <c r="P35" s="2">
        <v>1</v>
      </c>
      <c r="R3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('Streljački klub Zadar',  34, '023/331-050','','023/331-050','03155048', '14707241415','13000309', '0125660', 'Jadranko Surać (098/499-334)', 'Davor Zubčić (098/226-139)',to_date(NULLIF('01.01.2008', ''),  'DD.MM.YYYY' ),to_date(NULLIF('01.01.2012', ''),  'DD.MM.YYYY' ), to_date(NULLIF('01.01.1996', ''),  'DD.MM.YYYY' ), '1');</v>
      </c>
    </row>
    <row r="36" spans="1:18" ht="45" x14ac:dyDescent="0.25">
      <c r="A36" s="17">
        <v>35</v>
      </c>
      <c r="B36" s="2" t="s">
        <v>372</v>
      </c>
      <c r="C36" s="17">
        <v>35</v>
      </c>
      <c r="D36" s="2" t="s">
        <v>374</v>
      </c>
      <c r="E36" s="4"/>
      <c r="F36" s="4"/>
      <c r="G36" s="2" t="s">
        <v>376</v>
      </c>
      <c r="H36" s="2" t="s">
        <v>377</v>
      </c>
      <c r="I36" s="2" t="s">
        <v>378</v>
      </c>
      <c r="J36" s="2" t="s">
        <v>379</v>
      </c>
      <c r="K36" s="2" t="s">
        <v>380</v>
      </c>
      <c r="L36" s="2" t="s">
        <v>381</v>
      </c>
      <c r="M36" s="4" t="s">
        <v>1613</v>
      </c>
      <c r="N36" s="4" t="s">
        <v>1614</v>
      </c>
      <c r="O36" s="4" t="s">
        <v>1615</v>
      </c>
      <c r="P36" s="2">
        <v>1</v>
      </c>
      <c r="R3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('Šahovski klub Zadar',  35, '023/251-632','','','03154998', '74633093402','13000232', '0163733', 'Josip Bubičić (098/968-79-99)', 'Krolo (098/734-388)',to_date(NULLIF('01.01.2014', ''),  'DD.MM.YYYY' ),to_date(NULLIF('01.01.2018', ''),  'DD.MM.YYYY' ), to_date(NULLIF('01.01.1996', ''),  'DD.MM.YYYY' ), '1');</v>
      </c>
    </row>
    <row r="37" spans="1:18" ht="45" x14ac:dyDescent="0.25">
      <c r="A37" s="17">
        <v>36</v>
      </c>
      <c r="B37" s="2" t="s">
        <v>383</v>
      </c>
      <c r="C37" s="17">
        <v>36</v>
      </c>
      <c r="D37" s="2" t="s">
        <v>385</v>
      </c>
      <c r="E37" s="4"/>
      <c r="F37" s="2" t="s">
        <v>386</v>
      </c>
      <c r="G37" s="2" t="s">
        <v>388</v>
      </c>
      <c r="H37" s="2" t="s">
        <v>389</v>
      </c>
      <c r="I37" s="2" t="s">
        <v>390</v>
      </c>
      <c r="J37" s="2" t="s">
        <v>391</v>
      </c>
      <c r="K37" s="2" t="s">
        <v>392</v>
      </c>
      <c r="L37" s="2" t="s">
        <v>393</v>
      </c>
      <c r="M37" s="4" t="s">
        <v>1620</v>
      </c>
      <c r="N37" s="4" t="s">
        <v>1622</v>
      </c>
      <c r="O37" s="4" t="s">
        <v>1615</v>
      </c>
      <c r="P37" s="2">
        <v>1</v>
      </c>
      <c r="R3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('Športsko ribolovno društvo Zubatac',  36, '023/212-708','','023/214-441','03159922', '90755644642','13000341', '0120681', 'Ardena Bajlo (091/207-25-35)', 'Branko Šuljak (091/225-11-29)',to_date(NULLIF('01.01.2011', ''),  'DD.MM.YYYY' ),to_date(NULLIF('01.01.2015', ''),  'DD.MM.YYYY' ), to_date(NULLIF('01.01.1996', ''),  'DD.MM.YYYY' ), '1');</v>
      </c>
    </row>
    <row r="38" spans="1:18" ht="60" x14ac:dyDescent="0.25">
      <c r="A38" s="17">
        <v>37</v>
      </c>
      <c r="B38" s="2" t="s">
        <v>394</v>
      </c>
      <c r="C38" s="17">
        <v>37</v>
      </c>
      <c r="D38" s="2" t="s">
        <v>396</v>
      </c>
      <c r="E38" s="4"/>
      <c r="F38" s="2" t="s">
        <v>396</v>
      </c>
      <c r="G38" s="2" t="s">
        <v>397</v>
      </c>
      <c r="H38" s="2" t="s">
        <v>398</v>
      </c>
      <c r="I38" s="4"/>
      <c r="J38" s="4"/>
      <c r="K38" s="2" t="s">
        <v>399</v>
      </c>
      <c r="L38" s="4"/>
      <c r="M38" s="4"/>
      <c r="N38" s="4"/>
      <c r="O38" s="4" t="s">
        <v>1615</v>
      </c>
      <c r="P38" s="2">
        <v>1</v>
      </c>
      <c r="R3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('Ordinacija Športske medicine',  37, '023/334-859','','023/334-859','80067247', '30089337645','', '', 'Doktor: dr. Marko Prenđa (091/125-02-32)', '',to_date(NULLIF('', ''),  'DD.MM.YYYY' ),to_date(NULLIF('', ''),  'DD.MM.YYYY' ), to_date(NULLIF('01.01.1996', ''),  'DD.MM.YYYY' ), '1');</v>
      </c>
    </row>
    <row r="39" spans="1:18" ht="60" x14ac:dyDescent="0.25">
      <c r="A39" s="17">
        <v>38</v>
      </c>
      <c r="B39" s="2" t="s">
        <v>401</v>
      </c>
      <c r="C39" s="17">
        <v>38</v>
      </c>
      <c r="D39" s="2" t="s">
        <v>396</v>
      </c>
      <c r="E39" s="4"/>
      <c r="F39" s="2" t="s">
        <v>396</v>
      </c>
      <c r="G39" s="2" t="s">
        <v>404</v>
      </c>
      <c r="H39" s="2" t="s">
        <v>405</v>
      </c>
      <c r="I39" s="2" t="s">
        <v>406</v>
      </c>
      <c r="J39" s="2" t="s">
        <v>407</v>
      </c>
      <c r="K39" s="2" t="s">
        <v>408</v>
      </c>
      <c r="L39" s="2" t="s">
        <v>409</v>
      </c>
      <c r="M39" s="4" t="s">
        <v>1616</v>
      </c>
      <c r="N39" s="4" t="s">
        <v>1617</v>
      </c>
      <c r="O39" s="4" t="s">
        <v>1615</v>
      </c>
      <c r="P39" s="2">
        <v>1</v>
      </c>
      <c r="R3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('Teniski klub Zadar 08',  38, '023/334-859','','023/334-859','03151492', '65605226586','13000168', '0164423', 'Lovro Rončević (098/172-0228)', 'Albert Radovniković (098/160-71-37)',to_date(NULLIF('01.01.2012', ''),  'DD.MM.YYYY' ),to_date(NULLIF('01.01.2016', ''),  'DD.MM.YYYY' ), to_date(NULLIF('01.01.1996', ''),  'DD.MM.YYYY' ), '1');</v>
      </c>
    </row>
    <row r="40" spans="1:18" ht="60" x14ac:dyDescent="0.25">
      <c r="A40" s="17">
        <v>39</v>
      </c>
      <c r="B40" s="2" t="s">
        <v>411</v>
      </c>
      <c r="C40" s="17">
        <v>39</v>
      </c>
      <c r="D40" s="2" t="s">
        <v>413</v>
      </c>
      <c r="E40" s="4"/>
      <c r="F40" s="2" t="s">
        <v>414</v>
      </c>
      <c r="G40" s="2" t="s">
        <v>416</v>
      </c>
      <c r="H40" s="2" t="s">
        <v>417</v>
      </c>
      <c r="I40" s="4"/>
      <c r="J40" s="4"/>
      <c r="K40" s="2" t="s">
        <v>418</v>
      </c>
      <c r="L40" s="2" t="s">
        <v>419</v>
      </c>
      <c r="M40" s="4" t="s">
        <v>1630</v>
      </c>
      <c r="N40" s="4" t="s">
        <v>1616</v>
      </c>
      <c r="O40" s="4" t="s">
        <v>1615</v>
      </c>
      <c r="P40" s="2">
        <v>1</v>
      </c>
      <c r="R4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('Udruga za šport i rekreaciju invalida Grada Zadra',  39, '023/333-477','','023/323-400','01230131', '82239066808','', '', 'Ivica Bratanović (099/509-67-65)', 'Ivan Anušić (098/191-24-60)',to_date(NULLIF('01.01.2008', ''),  'DD.MM.YYYY' ),to_date(NULLIF('01.01.2012', ''),  'DD.MM.YYYY' ), to_date(NULLIF('01.01.1996', ''),  'DD.MM.YYYY' ), '1');</v>
      </c>
    </row>
    <row r="41" spans="1:18" ht="60" x14ac:dyDescent="0.25">
      <c r="A41" s="17">
        <v>40</v>
      </c>
      <c r="B41" s="2" t="s">
        <v>421</v>
      </c>
      <c r="C41" s="17">
        <v>40</v>
      </c>
      <c r="D41" s="2" t="s">
        <v>423</v>
      </c>
      <c r="E41" s="4"/>
      <c r="F41" s="2" t="s">
        <v>423</v>
      </c>
      <c r="G41" s="2" t="s">
        <v>425</v>
      </c>
      <c r="H41" s="2" t="s">
        <v>426</v>
      </c>
      <c r="I41" s="2" t="s">
        <v>427</v>
      </c>
      <c r="J41" s="2" t="s">
        <v>428</v>
      </c>
      <c r="K41" s="2" t="s">
        <v>429</v>
      </c>
      <c r="L41" s="2" t="s">
        <v>430</v>
      </c>
      <c r="M41" s="4" t="s">
        <v>1623</v>
      </c>
      <c r="N41" s="4" t="s">
        <v>1624</v>
      </c>
      <c r="O41" s="4" t="s">
        <v>1615</v>
      </c>
      <c r="P41" s="2">
        <v>1</v>
      </c>
      <c r="R4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('Veslački klub Jadran',  40, '023/316-929','','023/316-929','03154807', '48176749093','13000303', '0073717', 'Klaudijo Stipčević (091/750-20-77)', 'Darija Kraljević (098/734-374)',to_date(NULLIF('01.01.2009', ''),  'DD.MM.YYYY' ),to_date(NULLIF('01.01.2013', ''),  'DD.MM.YYYY' ), to_date(NULLIF('01.01.1996', ''),  'DD.MM.YYYY' ), '1');</v>
      </c>
    </row>
    <row r="42" spans="1:18" ht="60" x14ac:dyDescent="0.25">
      <c r="A42" s="17">
        <v>41</v>
      </c>
      <c r="B42" s="2" t="s">
        <v>432</v>
      </c>
      <c r="C42" s="17">
        <v>41</v>
      </c>
      <c r="D42" s="2" t="s">
        <v>434</v>
      </c>
      <c r="E42" s="4"/>
      <c r="F42" s="2" t="s">
        <v>435</v>
      </c>
      <c r="G42" s="2" t="s">
        <v>437</v>
      </c>
      <c r="H42" s="2" t="s">
        <v>438</v>
      </c>
      <c r="I42" s="4"/>
      <c r="J42" s="4"/>
      <c r="K42" s="2" t="s">
        <v>439</v>
      </c>
      <c r="L42" s="4"/>
      <c r="M42" s="4" t="s">
        <v>1619</v>
      </c>
      <c r="N42" s="4" t="s">
        <v>1613</v>
      </c>
      <c r="O42" s="4" t="s">
        <v>1615</v>
      </c>
      <c r="P42" s="2">
        <v>1</v>
      </c>
      <c r="R4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('Javna ustanova za upravljanje športskim objektima - Zadarski šport d.o.o.',  41, '023/331-197','','023/331-400','1366432', '98185775176','', '', 'Direktor: Jurica Dilber (091/591-19-77)', '',to_date(NULLIF('01.01.2010', ''),  'DD.MM.YYYY' ),to_date(NULLIF('01.01.2014', ''),  'DD.MM.YYYY' ), to_date(NULLIF('01.01.1996', ''),  'DD.MM.YYYY' ), '1');</v>
      </c>
    </row>
    <row r="43" spans="1:18" ht="45" x14ac:dyDescent="0.25">
      <c r="A43" s="17">
        <v>42</v>
      </c>
      <c r="B43" s="2" t="s">
        <v>441</v>
      </c>
      <c r="C43" s="17">
        <v>42</v>
      </c>
      <c r="D43" s="2" t="s">
        <v>443</v>
      </c>
      <c r="E43" s="4"/>
      <c r="F43" s="2" t="s">
        <v>444</v>
      </c>
      <c r="G43" s="2" t="s">
        <v>445</v>
      </c>
      <c r="H43" s="2" t="s">
        <v>446</v>
      </c>
      <c r="I43" s="2" t="s">
        <v>447</v>
      </c>
      <c r="J43" s="2" t="s">
        <v>448</v>
      </c>
      <c r="K43" s="2" t="s">
        <v>449</v>
      </c>
      <c r="L43" s="2" t="s">
        <v>450</v>
      </c>
      <c r="M43" s="4" t="s">
        <v>1620</v>
      </c>
      <c r="N43" s="4" t="s">
        <v>1622</v>
      </c>
      <c r="O43" s="4" t="s">
        <v>1615</v>
      </c>
      <c r="P43" s="2">
        <v>1</v>
      </c>
      <c r="R4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('Ženski rukometni klub Zadar',  42, '023/341-034','','023/342-630','03154971', '35599539345','13000306', '0151330', 'Dražen Dajak (091/204-04-40)', 'Nela Mitrović (098/191-29-61)',to_date(NULLIF('01.01.2011', ''),  'DD.MM.YYYY' ),to_date(NULLIF('01.01.2015', ''),  'DD.MM.YYYY' ), to_date(NULLIF('01.01.1996', ''),  'DD.MM.YYYY' ), '1');</v>
      </c>
    </row>
    <row r="44" spans="1:18" ht="30" x14ac:dyDescent="0.25">
      <c r="A44" s="17">
        <v>43</v>
      </c>
      <c r="B44" s="2" t="s">
        <v>452</v>
      </c>
      <c r="C44" s="17">
        <v>43</v>
      </c>
      <c r="D44" s="2" t="s">
        <v>454</v>
      </c>
      <c r="E44" s="4"/>
      <c r="F44" s="4"/>
      <c r="G44" s="2" t="s">
        <v>456</v>
      </c>
      <c r="H44" s="2" t="s">
        <v>457</v>
      </c>
      <c r="I44" s="2" t="s">
        <v>458</v>
      </c>
      <c r="J44" s="2" t="s">
        <v>459</v>
      </c>
      <c r="K44" s="2" t="s">
        <v>460</v>
      </c>
      <c r="L44" s="2" t="s">
        <v>461</v>
      </c>
      <c r="M44" s="4" t="s">
        <v>1616</v>
      </c>
      <c r="N44" s="4" t="s">
        <v>1617</v>
      </c>
      <c r="O44" s="4" t="s">
        <v>1618</v>
      </c>
      <c r="P44" s="2">
        <v>1</v>
      </c>
      <c r="R4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('Športski plesni klub Samba',  43, '023/312-518','','','01443615', '66124427579','13000395', '0097063', 'Zlatka Badel (098/650-873', 'Bernarda Kaurloto',to_date(NULLIF('01.01.2012', ''),  'DD.MM.YYYY' ),to_date(NULLIF('01.01.2016', ''),  'DD.MM.YYYY' ), to_date(NULLIF('16.07.2013', ''),  'DD.MM.YYYY' ), '1');</v>
      </c>
    </row>
    <row r="45" spans="1:18" ht="45" x14ac:dyDescent="0.25">
      <c r="A45" s="17">
        <v>44</v>
      </c>
      <c r="B45" s="2" t="s">
        <v>463</v>
      </c>
      <c r="C45" s="17">
        <v>44</v>
      </c>
      <c r="D45" s="2" t="s">
        <v>465</v>
      </c>
      <c r="E45" s="4"/>
      <c r="F45" s="2" t="s">
        <v>466</v>
      </c>
      <c r="G45" s="2" t="s">
        <v>468</v>
      </c>
      <c r="H45" s="2" t="s">
        <v>469</v>
      </c>
      <c r="I45" s="2" t="s">
        <v>470</v>
      </c>
      <c r="J45" s="2" t="s">
        <v>471</v>
      </c>
      <c r="K45" s="2" t="s">
        <v>472</v>
      </c>
      <c r="L45" s="4"/>
      <c r="M45" s="4" t="s">
        <v>1631</v>
      </c>
      <c r="N45" s="4" t="s">
        <v>1620</v>
      </c>
      <c r="O45" s="4" t="s">
        <v>1618</v>
      </c>
      <c r="P45" s="2">
        <v>1</v>
      </c>
      <c r="R4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Diklo',  44, '023/337-038','','023/337-064','01619144', '59710612309','13000575', '0041793', 'Verino Ladiš (097/715-9866)', '',to_date(NULLIF('01.01.2007', ''),  'DD.MM.YYYY' ),to_date(NULLIF('01.01.2011', ''),  'DD.MM.YYYY' ), to_date(NULLIF('16.07.2013', ''),  'DD.MM.YYYY' ), '1');</v>
      </c>
    </row>
    <row r="46" spans="1:18" ht="60" x14ac:dyDescent="0.25">
      <c r="A46" s="17">
        <v>45</v>
      </c>
      <c r="B46" s="2" t="s">
        <v>474</v>
      </c>
      <c r="C46" s="17">
        <v>45</v>
      </c>
      <c r="D46" s="2" t="s">
        <v>476</v>
      </c>
      <c r="E46" s="4"/>
      <c r="F46" s="2" t="s">
        <v>476</v>
      </c>
      <c r="G46" s="2" t="s">
        <v>478</v>
      </c>
      <c r="H46" s="2" t="s">
        <v>479</v>
      </c>
      <c r="I46" s="2" t="s">
        <v>480</v>
      </c>
      <c r="J46" s="2" t="s">
        <v>481</v>
      </c>
      <c r="K46" s="2" t="s">
        <v>482</v>
      </c>
      <c r="L46" s="2" t="s">
        <v>483</v>
      </c>
      <c r="M46" s="4" t="s">
        <v>1623</v>
      </c>
      <c r="N46" s="4" t="s">
        <v>1622</v>
      </c>
      <c r="O46" s="4" t="s">
        <v>1618</v>
      </c>
      <c r="P46" s="2">
        <v>1</v>
      </c>
      <c r="R4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('Ronilaćki klub Zadar',  45, '023/324-306','','023/324-306','01564005', '73191012166','13000534', '0132341', 'Duško Paulin (091/4848-588)', 'Vjekoslav Valčić (091/7306-39-69)',to_date(NULLIF('01.01.2009', ''),  'DD.MM.YYYY' ),to_date(NULLIF('01.01.2015', ''),  'DD.MM.YYYY' ), to_date(NULLIF('16.07.2013', ''),  'DD.MM.YYYY' ), '1');</v>
      </c>
    </row>
    <row r="47" spans="1:18" ht="45" x14ac:dyDescent="0.25">
      <c r="A47" s="17">
        <v>46</v>
      </c>
      <c r="B47" s="2" t="s">
        <v>485</v>
      </c>
      <c r="C47" s="17">
        <v>46</v>
      </c>
      <c r="D47" s="2" t="s">
        <v>487</v>
      </c>
      <c r="E47" s="4"/>
      <c r="F47" s="2" t="s">
        <v>487</v>
      </c>
      <c r="G47" s="2" t="s">
        <v>489</v>
      </c>
      <c r="H47" s="2" t="s">
        <v>490</v>
      </c>
      <c r="I47" s="2" t="s">
        <v>491</v>
      </c>
      <c r="J47" s="2" t="s">
        <v>492</v>
      </c>
      <c r="K47" s="2" t="s">
        <v>493</v>
      </c>
      <c r="L47" s="2" t="s">
        <v>494</v>
      </c>
      <c r="M47" s="4" t="s">
        <v>1616</v>
      </c>
      <c r="N47" s="4" t="s">
        <v>1617</v>
      </c>
      <c r="O47" s="4" t="s">
        <v>1618</v>
      </c>
      <c r="P47" s="2">
        <v>1</v>
      </c>
      <c r="R4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('Stolnoteniski klub Jadera',  46, '023/250-020','','023/250-020','02433826', '69211850445','13001070', '0112305', 'Ivica Bujas (099/599-16-97)', 'Mario Kožul (091/508-98-33)',to_date(NULLIF('01.01.2012', ''),  'DD.MM.YYYY' ),to_date(NULLIF('01.01.2016', ''),  'DD.MM.YYYY' ), to_date(NULLIF('16.07.2013', ''),  'DD.MM.YYYY' ), '1');</v>
      </c>
    </row>
    <row r="48" spans="1:18" ht="60" x14ac:dyDescent="0.25">
      <c r="A48" s="17">
        <v>47</v>
      </c>
      <c r="B48" s="2" t="s">
        <v>495</v>
      </c>
      <c r="C48" s="17">
        <v>47</v>
      </c>
      <c r="D48" s="2" t="s">
        <v>497</v>
      </c>
      <c r="E48" s="4"/>
      <c r="F48" s="4"/>
      <c r="G48" s="2" t="s">
        <v>499</v>
      </c>
      <c r="H48" s="2" t="s">
        <v>500</v>
      </c>
      <c r="I48" s="2" t="s">
        <v>501</v>
      </c>
      <c r="J48" s="2" t="s">
        <v>502</v>
      </c>
      <c r="K48" s="2" t="s">
        <v>503</v>
      </c>
      <c r="L48" s="2" t="s">
        <v>504</v>
      </c>
      <c r="M48" s="4" t="s">
        <v>1613</v>
      </c>
      <c r="N48" s="4" t="s">
        <v>1614</v>
      </c>
      <c r="O48" s="4" t="s">
        <v>1618</v>
      </c>
      <c r="P48" s="2">
        <v>1</v>
      </c>
      <c r="R4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('Košarkaški klub Voštarnica',  47, '023/326-176','','','01717081', '21803934153','13000661', '0188686', 'Tomislav Klarica (091/326-17-66)', 'Igor Dorontić',to_date(NULLIF('01.01.2014', ''),  'DD.MM.YYYY' ),to_date(NULLIF('01.01.2018', ''),  'DD.MM.YYYY' ), to_date(NULLIF('16.07.2013', ''),  'DD.MM.YYYY' ), '1');</v>
      </c>
    </row>
    <row r="49" spans="1:18" ht="60" x14ac:dyDescent="0.25">
      <c r="A49" s="17">
        <v>48</v>
      </c>
      <c r="B49" s="2" t="s">
        <v>506</v>
      </c>
      <c r="C49" s="17">
        <v>48</v>
      </c>
      <c r="D49" s="2" t="s">
        <v>508</v>
      </c>
      <c r="E49" s="4"/>
      <c r="F49" s="4"/>
      <c r="G49" s="2" t="s">
        <v>510</v>
      </c>
      <c r="H49" s="2" t="s">
        <v>511</v>
      </c>
      <c r="I49" s="2" t="s">
        <v>512</v>
      </c>
      <c r="J49" s="2" t="s">
        <v>513</v>
      </c>
      <c r="K49" s="2" t="s">
        <v>514</v>
      </c>
      <c r="L49" s="2" t="s">
        <v>515</v>
      </c>
      <c r="M49" s="4" t="s">
        <v>1616</v>
      </c>
      <c r="N49" s="4" t="s">
        <v>1617</v>
      </c>
      <c r="O49" s="4" t="s">
        <v>1618</v>
      </c>
      <c r="P49" s="2">
        <v>1</v>
      </c>
      <c r="R4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('Nogometni Klub Arbanasi',  48, '023/311-759','','','01815598', '48701891138','13000727', '0120746', 'Edi Perović', 'Miodrag PAunović (091/733-46-06)',to_date(NULLIF('01.01.2012', ''),  'DD.MM.YYYY' ),to_date(NULLIF('01.01.2016', ''),  'DD.MM.YYYY' ), to_date(NULLIF('16.07.2013', ''),  'DD.MM.YYYY' ), '1');</v>
      </c>
    </row>
    <row r="50" spans="1:18" ht="60" x14ac:dyDescent="0.25">
      <c r="A50" s="17">
        <v>49</v>
      </c>
      <c r="B50" s="2" t="s">
        <v>516</v>
      </c>
      <c r="C50" s="17">
        <v>49</v>
      </c>
      <c r="D50" s="2" t="s">
        <v>518</v>
      </c>
      <c r="E50" s="4"/>
      <c r="F50" s="2" t="s">
        <v>519</v>
      </c>
      <c r="G50" s="2" t="s">
        <v>521</v>
      </c>
      <c r="H50" s="2" t="s">
        <v>522</v>
      </c>
      <c r="I50" s="2" t="s">
        <v>523</v>
      </c>
      <c r="J50" s="2" t="s">
        <v>524</v>
      </c>
      <c r="K50" s="2" t="s">
        <v>525</v>
      </c>
      <c r="L50" s="4"/>
      <c r="M50" s="4" t="s">
        <v>1620</v>
      </c>
      <c r="N50" s="4" t="s">
        <v>1622</v>
      </c>
      <c r="O50" s="4" t="s">
        <v>1618</v>
      </c>
      <c r="P50" s="2">
        <v>1</v>
      </c>
      <c r="R5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('Karate klub Croatia',  49, '023/319-014','','023/250-048','03587967', '68920650220','13000152', '0041696', 'Hrvoje Mikecin (091/760-49-66)', '',to_date(NULLIF('01.01.2011', ''),  'DD.MM.YYYY' ),to_date(NULLIF('01.01.2015', ''),  'DD.MM.YYYY' ), to_date(NULLIF('16.07.2013', ''),  'DD.MM.YYYY' ), '1');</v>
      </c>
    </row>
    <row r="51" spans="1:18" ht="45" x14ac:dyDescent="0.25">
      <c r="A51" s="17">
        <v>50</v>
      </c>
      <c r="B51" s="2" t="s">
        <v>527</v>
      </c>
      <c r="C51" s="17">
        <v>50</v>
      </c>
      <c r="D51" s="2" t="s">
        <v>529</v>
      </c>
      <c r="E51" s="4"/>
      <c r="F51" s="2" t="s">
        <v>529</v>
      </c>
      <c r="G51" s="2" t="s">
        <v>531</v>
      </c>
      <c r="H51" s="2" t="s">
        <v>532</v>
      </c>
      <c r="I51" s="2" t="s">
        <v>533</v>
      </c>
      <c r="J51" s="2" t="s">
        <v>534</v>
      </c>
      <c r="K51" s="2" t="s">
        <v>535</v>
      </c>
      <c r="L51" s="2" t="s">
        <v>536</v>
      </c>
      <c r="M51" s="4" t="s">
        <v>1620</v>
      </c>
      <c r="N51" s="4" t="s">
        <v>1622</v>
      </c>
      <c r="O51" s="4" t="s">
        <v>1618</v>
      </c>
      <c r="P51" s="2">
        <v>1</v>
      </c>
      <c r="R5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('Plivački klub Jadera',  50, '023/334-933','','023/334-933','02230518', '80828570466','13000943', '0041831', 'Vitomir Burčul (098/166-01-13)', 'Marijan Čulina (098/976-35-23)',to_date(NULLIF('01.01.2011', ''),  'DD.MM.YYYY' ),to_date(NULLIF('01.01.2015', ''),  'DD.MM.YYYY' ), to_date(NULLIF('16.07.2013', ''),  'DD.MM.YYYY' ), '1');</v>
      </c>
    </row>
    <row r="52" spans="1:18" ht="45" x14ac:dyDescent="0.25">
      <c r="A52" s="17">
        <v>51</v>
      </c>
      <c r="B52" s="2" t="s">
        <v>538</v>
      </c>
      <c r="C52" s="17">
        <v>51</v>
      </c>
      <c r="D52" s="4"/>
      <c r="E52" s="4"/>
      <c r="F52" s="4"/>
      <c r="G52" s="2" t="s">
        <v>541</v>
      </c>
      <c r="H52" s="2" t="s">
        <v>542</v>
      </c>
      <c r="I52" s="2" t="s">
        <v>543</v>
      </c>
      <c r="J52" s="2" t="s">
        <v>544</v>
      </c>
      <c r="K52" s="2" t="s">
        <v>545</v>
      </c>
      <c r="L52" s="2" t="s">
        <v>546</v>
      </c>
      <c r="M52" s="4" t="s">
        <v>1624</v>
      </c>
      <c r="N52" s="4" t="s">
        <v>1621</v>
      </c>
      <c r="O52" s="4" t="s">
        <v>1618</v>
      </c>
      <c r="P52" s="2">
        <v>1</v>
      </c>
      <c r="R5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('Triatlon klub Zadar',  51, '','','','02564343', '79243095913','13001164', '0151891', 'Ivan Gobin (098/180-54-34)', 'Ivan Tuta (098/180-54-34)',to_date(NULLIF('01.01.2013', ''),  'DD.MM.YYYY' ),to_date(NULLIF('01.01.2017', ''),  'DD.MM.YYYY' ), to_date(NULLIF('16.07.2013', ''),  'DD.MM.YYYY' ), '1');</v>
      </c>
    </row>
    <row r="53" spans="1:18" ht="60" x14ac:dyDescent="0.25">
      <c r="A53" s="17">
        <v>52</v>
      </c>
      <c r="B53" s="2" t="s">
        <v>548</v>
      </c>
      <c r="C53" s="17">
        <v>52</v>
      </c>
      <c r="D53" s="2" t="s">
        <v>550</v>
      </c>
      <c r="E53" s="4"/>
      <c r="F53" s="2" t="s">
        <v>550</v>
      </c>
      <c r="G53" s="2" t="s">
        <v>552</v>
      </c>
      <c r="H53" s="2" t="s">
        <v>553</v>
      </c>
      <c r="I53" s="2" t="s">
        <v>554</v>
      </c>
      <c r="J53" s="2" t="s">
        <v>555</v>
      </c>
      <c r="K53" s="2" t="s">
        <v>556</v>
      </c>
      <c r="L53" s="2" t="s">
        <v>557</v>
      </c>
      <c r="M53" s="4" t="s">
        <v>1620</v>
      </c>
      <c r="N53" s="4" t="s">
        <v>1622</v>
      </c>
      <c r="O53" s="4" t="s">
        <v>1618</v>
      </c>
      <c r="P53" s="2">
        <v>1</v>
      </c>
      <c r="R5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('Taekwondo klub Zadar',  52, '023/302-374','','023/302-374','03439330', '18649423025','1300032', '0127916', 'Mladen Uskok (098/303-311)', 'Krešimir Karamarko (099/311-49-17)',to_date(NULLIF('01.01.2011', ''),  'DD.MM.YYYY' ),to_date(NULLIF('01.01.2015', ''),  'DD.MM.YYYY' ), to_date(NULLIF('16.07.2013', ''),  'DD.MM.YYYY' ), '1');</v>
      </c>
    </row>
    <row r="54" spans="1:18" ht="45" x14ac:dyDescent="0.25">
      <c r="A54" s="17">
        <v>53</v>
      </c>
      <c r="B54" s="2" t="s">
        <v>558</v>
      </c>
      <c r="C54" s="17">
        <v>53</v>
      </c>
      <c r="D54" s="4"/>
      <c r="E54" s="4"/>
      <c r="F54" s="4"/>
      <c r="G54" s="2" t="s">
        <v>561</v>
      </c>
      <c r="H54" s="2" t="s">
        <v>562</v>
      </c>
      <c r="I54" s="2" t="s">
        <v>563</v>
      </c>
      <c r="J54" s="2" t="s">
        <v>564</v>
      </c>
      <c r="K54" s="2" t="s">
        <v>565</v>
      </c>
      <c r="L54" s="2" t="s">
        <v>566</v>
      </c>
      <c r="M54" s="4" t="s">
        <v>1620</v>
      </c>
      <c r="N54" s="4" t="s">
        <v>1622</v>
      </c>
      <c r="O54" s="4" t="s">
        <v>1618</v>
      </c>
      <c r="P54" s="2">
        <v>1</v>
      </c>
      <c r="R5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('Košarkaški klub Pet bunara - veterani',  53, '','','','02823071', '57896242721','13001345', '0198799', 'Tonći Jerak (099/882-26-23)', 'Jure Jerak (091/348-07-37)',to_date(NULLIF('01.01.2011', ''),  'DD.MM.YYYY' ),to_date(NULLIF('01.01.2015', ''),  'DD.MM.YYYY' ), to_date(NULLIF('16.07.2013', ''),  'DD.MM.YYYY' ), '1');</v>
      </c>
    </row>
    <row r="55" spans="1:18" ht="45" x14ac:dyDescent="0.25">
      <c r="A55" s="17">
        <v>54</v>
      </c>
      <c r="B55" s="2" t="s">
        <v>568</v>
      </c>
      <c r="C55" s="17">
        <v>54</v>
      </c>
      <c r="D55" s="2" t="s">
        <v>570</v>
      </c>
      <c r="E55" s="4"/>
      <c r="F55" s="2" t="s">
        <v>571</v>
      </c>
      <c r="G55" s="2" t="s">
        <v>572</v>
      </c>
      <c r="H55" s="2" t="s">
        <v>573</v>
      </c>
      <c r="I55" s="2" t="s">
        <v>574</v>
      </c>
      <c r="J55" s="2" t="s">
        <v>575</v>
      </c>
      <c r="K55" s="2" t="s">
        <v>576</v>
      </c>
      <c r="L55" s="2" t="s">
        <v>577</v>
      </c>
      <c r="M55" s="4" t="s">
        <v>1616</v>
      </c>
      <c r="N55" s="4" t="s">
        <v>1617</v>
      </c>
      <c r="O55" s="4" t="s">
        <v>1618</v>
      </c>
      <c r="P55" s="2">
        <v>1</v>
      </c>
      <c r="R5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('Rukometni klub Zadar 1954',  54, '023/34-772','','023/324-772','01856979', '39778663780','13000745', '0149344', 'Rade Šimićević  (098/98-464)', 'Igor Nikolić (098/944-48-00)',to_date(NULLIF('01.01.2012', ''),  'DD.MM.YYYY' ),to_date(NULLIF('01.01.2016', ''),  'DD.MM.YYYY' ), to_date(NULLIF('16.07.2013', ''),  'DD.MM.YYYY' ), '1');</v>
      </c>
    </row>
    <row r="56" spans="1:18" ht="45" x14ac:dyDescent="0.25">
      <c r="A56" s="17">
        <v>55</v>
      </c>
      <c r="B56" s="2" t="s">
        <v>578</v>
      </c>
      <c r="C56" s="17">
        <v>55</v>
      </c>
      <c r="D56" s="2" t="s">
        <v>580</v>
      </c>
      <c r="E56" s="4"/>
      <c r="F56" s="2" t="s">
        <v>580</v>
      </c>
      <c r="G56" s="2" t="s">
        <v>582</v>
      </c>
      <c r="H56" s="2" t="s">
        <v>583</v>
      </c>
      <c r="I56" s="2" t="s">
        <v>584</v>
      </c>
      <c r="J56" s="2" t="s">
        <v>585</v>
      </c>
      <c r="K56" s="2" t="s">
        <v>586</v>
      </c>
      <c r="L56" s="2" t="s">
        <v>587</v>
      </c>
      <c r="M56" s="4" t="s">
        <v>1620</v>
      </c>
      <c r="N56" s="4" t="s">
        <v>1622</v>
      </c>
      <c r="O56" s="4" t="s">
        <v>1618</v>
      </c>
      <c r="P56" s="2">
        <v>1</v>
      </c>
      <c r="R5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('Karate klub Zvonimir',  55, '023/311-552','','023/311-552','02201844', '06972084253','13000932', '0085588', 'Tomislav Rogić (098/614-413)', 'Franjp Glavaš (098/614-413)',to_date(NULLIF('01.01.2011', ''),  'DD.MM.YYYY' ),to_date(NULLIF('01.01.2015', ''),  'DD.MM.YYYY' ), to_date(NULLIF('16.07.2013', ''),  'DD.MM.YYYY' ), '1');</v>
      </c>
    </row>
    <row r="57" spans="1:18" ht="45" x14ac:dyDescent="0.25">
      <c r="A57" s="17">
        <v>56</v>
      </c>
      <c r="B57" s="2" t="s">
        <v>589</v>
      </c>
      <c r="C57" s="17">
        <v>56</v>
      </c>
      <c r="D57" s="2" t="s">
        <v>591</v>
      </c>
      <c r="E57" s="4"/>
      <c r="F57" s="2" t="s">
        <v>591</v>
      </c>
      <c r="G57" s="2" t="s">
        <v>592</v>
      </c>
      <c r="H57" s="2" t="s">
        <v>593</v>
      </c>
      <c r="I57" s="2" t="s">
        <v>594</v>
      </c>
      <c r="J57" s="2" t="s">
        <v>595</v>
      </c>
      <c r="K57" s="2" t="s">
        <v>596</v>
      </c>
      <c r="L57" s="2" t="s">
        <v>597</v>
      </c>
      <c r="M57" s="4"/>
      <c r="N57" s="4"/>
      <c r="O57" s="4" t="s">
        <v>1618</v>
      </c>
      <c r="P57" s="2">
        <v>1</v>
      </c>
      <c r="R57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('Malonogometni klub Višnjik',  56, '023/231-551','','023/231-551','01799746', '19104518057','130007000', '0271499', 'Ivica Jukić (095/198-12-43)', 'Matija Benini (095/914-89-69)',to_date(NULLIF('', ''),  'DD.MM.YYYY' ),to_date(NULLIF('', ''),  'DD.MM.YYYY' ), to_date(NULLIF('16.07.2013', ''),  'DD.MM.YYYY' ), '1');</v>
      </c>
    </row>
    <row r="58" spans="1:18" ht="90" x14ac:dyDescent="0.25">
      <c r="A58" s="17">
        <v>57</v>
      </c>
      <c r="B58" s="2" t="s">
        <v>599</v>
      </c>
      <c r="C58" s="17">
        <v>57</v>
      </c>
      <c r="D58" s="4" t="s">
        <v>1644</v>
      </c>
      <c r="E58" s="2" t="s">
        <v>1643</v>
      </c>
      <c r="F58" s="4"/>
      <c r="G58" s="2" t="s">
        <v>601</v>
      </c>
      <c r="H58" s="2" t="s">
        <v>602</v>
      </c>
      <c r="I58" s="2" t="s">
        <v>603</v>
      </c>
      <c r="J58" s="2" t="s">
        <v>604</v>
      </c>
      <c r="K58" s="2" t="s">
        <v>605</v>
      </c>
      <c r="L58" s="2" t="s">
        <v>606</v>
      </c>
      <c r="M58" s="4" t="s">
        <v>1613</v>
      </c>
      <c r="N58" s="4" t="s">
        <v>1614</v>
      </c>
      <c r="O58" s="4" t="s">
        <v>1618</v>
      </c>
      <c r="P58" s="2">
        <v>1</v>
      </c>
      <c r="R58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('Kuglački klub Donat Zadar - Žene',  57, '023/334-811 ','023/351-504','','03189082', '22505058872','13000338', '0103128', 'Ante Lonić (099/572-71-86)', 'Nives Grabovac (098/248-379) Žaklina Jelača (091/788-47-68)',to_date(NULLIF('01.01.2014', ''),  'DD.MM.YYYY' ),to_date(NULLIF('01.01.2018', ''),  'DD.MM.YYYY' ), to_date(NULLIF('16.07.2013', ''),  'DD.MM.YYYY' ), '1');</v>
      </c>
    </row>
    <row r="59" spans="1:18" ht="45" x14ac:dyDescent="0.25">
      <c r="A59" s="17">
        <v>58</v>
      </c>
      <c r="B59" s="2" t="s">
        <v>608</v>
      </c>
      <c r="C59" s="17">
        <v>58</v>
      </c>
      <c r="D59" s="2" t="s">
        <v>610</v>
      </c>
      <c r="E59" s="4"/>
      <c r="F59" s="2" t="s">
        <v>610</v>
      </c>
      <c r="G59" s="2" t="s">
        <v>612</v>
      </c>
      <c r="H59" s="2" t="s">
        <v>613</v>
      </c>
      <c r="I59" s="2" t="s">
        <v>614</v>
      </c>
      <c r="J59" s="2" t="s">
        <v>615</v>
      </c>
      <c r="K59" s="2" t="s">
        <v>616</v>
      </c>
      <c r="L59" s="2" t="s">
        <v>617</v>
      </c>
      <c r="M59" s="4" t="s">
        <v>1616</v>
      </c>
      <c r="N59" s="4" t="s">
        <v>1617</v>
      </c>
      <c r="O59" s="4" t="s">
        <v>1618</v>
      </c>
      <c r="P59" s="2">
        <v>1</v>
      </c>
      <c r="R59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('Klub ritmičke gimnastike Sirena',  58, '023/340-531','','023/340-531','02412411', '91916030955','13001049', '0116012', 'Iris Mijailović Bulj (095/830-50-70)', 'Irena Serdarević',to_date(NULLIF('01.01.2012', ''),  'DD.MM.YYYY' ),to_date(NULLIF('01.01.2016', ''),  'DD.MM.YYYY' ), to_date(NULLIF('16.07.2013', ''),  'DD.MM.YYYY' ), '1');</v>
      </c>
    </row>
    <row r="60" spans="1:18" ht="45" x14ac:dyDescent="0.25">
      <c r="A60" s="17">
        <v>59</v>
      </c>
      <c r="B60" s="2" t="s">
        <v>619</v>
      </c>
      <c r="C60" s="17">
        <v>59</v>
      </c>
      <c r="D60" s="4"/>
      <c r="E60" s="4"/>
      <c r="F60" s="2" t="s">
        <v>621</v>
      </c>
      <c r="G60" s="2" t="s">
        <v>623</v>
      </c>
      <c r="H60" s="2" t="s">
        <v>624</v>
      </c>
      <c r="I60" s="2" t="s">
        <v>625</v>
      </c>
      <c r="J60" s="2" t="s">
        <v>626</v>
      </c>
      <c r="K60" s="2" t="s">
        <v>627</v>
      </c>
      <c r="L60" s="2" t="s">
        <v>628</v>
      </c>
      <c r="M60" s="4" t="s">
        <v>1624</v>
      </c>
      <c r="N60" s="4" t="s">
        <v>1621</v>
      </c>
      <c r="O60" s="4" t="s">
        <v>1618</v>
      </c>
      <c r="P60" s="2">
        <v>1</v>
      </c>
      <c r="R60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('Automobilistički klub RTZ',  59, '','','023/778-895','02626209', '62512974921','13001198', '0218241', 'Goran Ban (095/808-47-75)', 'Iva Borošak',to_date(NULLIF('01.01.2013', ''),  'DD.MM.YYYY' ),to_date(NULLIF('01.01.2017', ''),  'DD.MM.YYYY' ), to_date(NULLIF('16.07.2013', ''),  'DD.MM.YYYY' ), '1');</v>
      </c>
    </row>
    <row r="61" spans="1:18" ht="60" x14ac:dyDescent="0.25">
      <c r="A61" s="17">
        <v>60</v>
      </c>
      <c r="B61" s="2" t="s">
        <v>139</v>
      </c>
      <c r="C61" s="17">
        <v>60</v>
      </c>
      <c r="D61" s="4"/>
      <c r="E61" s="4"/>
      <c r="F61" s="4"/>
      <c r="G61" s="2" t="s">
        <v>142</v>
      </c>
      <c r="H61" s="2" t="s">
        <v>143</v>
      </c>
      <c r="I61" s="2" t="s">
        <v>144</v>
      </c>
      <c r="J61" s="2" t="s">
        <v>145</v>
      </c>
      <c r="K61" s="2" t="s">
        <v>146</v>
      </c>
      <c r="L61" s="2" t="s">
        <v>147</v>
      </c>
      <c r="M61" s="4" t="s">
        <v>1623</v>
      </c>
      <c r="N61" s="4" t="s">
        <v>1624</v>
      </c>
      <c r="O61" s="4" t="s">
        <v>1618</v>
      </c>
      <c r="P61" s="2">
        <v>1</v>
      </c>
      <c r="R61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Vitalnost',  60, '','','','02549336', '89335027474','13001140', '01011959', 'Ivana Stilinović (098/903-46-17)', 'Filip Simičić',to_date(NULLIF('01.01.2009', ''),  'DD.MM.YYYY' ),to_date(NULLIF('01.01.2013', ''),  'DD.MM.YYYY' ), to_date(NULLIF('16.07.2013', ''),  'DD.MM.YYYY' ), '1');</v>
      </c>
    </row>
    <row r="62" spans="1:18" ht="60" x14ac:dyDescent="0.25">
      <c r="A62" s="17">
        <v>61</v>
      </c>
      <c r="B62" s="2" t="s">
        <v>630</v>
      </c>
      <c r="C62" s="17">
        <v>61</v>
      </c>
      <c r="D62" s="2" t="s">
        <v>497</v>
      </c>
      <c r="E62" s="4"/>
      <c r="F62" s="2" t="s">
        <v>497</v>
      </c>
      <c r="G62" s="2" t="s">
        <v>633</v>
      </c>
      <c r="H62" s="2" t="s">
        <v>634</v>
      </c>
      <c r="I62" s="2" t="s">
        <v>635</v>
      </c>
      <c r="J62" s="2" t="s">
        <v>636</v>
      </c>
      <c r="K62" s="2" t="s">
        <v>637</v>
      </c>
      <c r="L62" s="2" t="s">
        <v>638</v>
      </c>
      <c r="M62" s="4" t="s">
        <v>1616</v>
      </c>
      <c r="N62" s="4" t="s">
        <v>1617</v>
      </c>
      <c r="O62" s="4" t="s">
        <v>1618</v>
      </c>
      <c r="P62" s="2">
        <v>1</v>
      </c>
      <c r="R62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('Košarkaški klub ABC',  61, '023/326-176','','023/326-176','01462016', '50180654492','13000415', '0128093', 'Željko Pribanović (091/326-35-35)', 'Davor Rosan',to_date(NULLIF('01.01.2012', ''),  'DD.MM.YYYY' ),to_date(NULLIF('01.01.2016', ''),  'DD.MM.YYYY' ), to_date(NULLIF('16.07.2013', ''),  'DD.MM.YYYY' ), '1');</v>
      </c>
    </row>
    <row r="63" spans="1:18" ht="45" x14ac:dyDescent="0.25">
      <c r="A63" s="17">
        <v>62</v>
      </c>
      <c r="B63" s="2" t="s">
        <v>640</v>
      </c>
      <c r="C63" s="17">
        <v>62</v>
      </c>
      <c r="D63" s="2" t="s">
        <v>642</v>
      </c>
      <c r="E63" s="4"/>
      <c r="F63" s="2" t="s">
        <v>642</v>
      </c>
      <c r="G63" s="2" t="s">
        <v>644</v>
      </c>
      <c r="H63" s="2" t="s">
        <v>645</v>
      </c>
      <c r="I63" s="2" t="s">
        <v>646</v>
      </c>
      <c r="J63" s="2" t="s">
        <v>647</v>
      </c>
      <c r="K63" s="2" t="s">
        <v>648</v>
      </c>
      <c r="L63" s="2" t="s">
        <v>649</v>
      </c>
      <c r="M63" s="4"/>
      <c r="N63" s="4"/>
      <c r="O63" s="4" t="s">
        <v>1618</v>
      </c>
      <c r="P63" s="2">
        <v>1</v>
      </c>
      <c r="R63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('Športska škola košarke Zadar',  62, '023/230-750','','023/230-750','02273454', '80406652845','130400116', '0028584', 'Tonći Jerak (099/311-16-47)', 'Zdenko Perić',to_date(NULLIF('', ''),  'DD.MM.YYYY' ),to_date(NULLIF('', ''),  'DD.MM.YYYY' ), to_date(NULLIF('16.07.2013', ''),  'DD.MM.YYYY' ), '1');</v>
      </c>
    </row>
    <row r="64" spans="1:18" ht="45" x14ac:dyDescent="0.25">
      <c r="A64" s="17">
        <v>63</v>
      </c>
      <c r="B64" s="2" t="s">
        <v>651</v>
      </c>
      <c r="C64" s="17">
        <v>63</v>
      </c>
      <c r="D64" s="2" t="s">
        <v>653</v>
      </c>
      <c r="E64" s="4"/>
      <c r="F64" s="2" t="s">
        <v>654</v>
      </c>
      <c r="G64" s="2" t="s">
        <v>655</v>
      </c>
      <c r="H64" s="2" t="s">
        <v>656</v>
      </c>
      <c r="I64" s="2" t="s">
        <v>657</v>
      </c>
      <c r="J64" s="2" t="s">
        <v>658</v>
      </c>
      <c r="K64" s="2" t="s">
        <v>659</v>
      </c>
      <c r="L64" s="2" t="s">
        <v>660</v>
      </c>
      <c r="M64" s="4" t="s">
        <v>1620</v>
      </c>
      <c r="N64" s="4" t="s">
        <v>1622</v>
      </c>
      <c r="O64" s="4" t="s">
        <v>1618</v>
      </c>
      <c r="P64" s="2">
        <v>1</v>
      </c>
      <c r="R64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('Udruga za mali nogomet Zadarske županije',  63, '023/314-521','','023/254-180','03417255', '09849416974','13000182', '0151224', 'Zvonimir Sorić (098/272-525)', 'Matetrbušić (095/889-46-93)',to_date(NULLIF('01.01.2011', ''),  'DD.MM.YYYY' ),to_date(NULLIF('01.01.2015', ''),  'DD.MM.YYYY' ), to_date(NULLIF('16.07.2013', ''),  'DD.MM.YYYY' ), '1');</v>
      </c>
    </row>
    <row r="65" spans="1:18" ht="60" x14ac:dyDescent="0.25">
      <c r="A65" s="17">
        <v>64</v>
      </c>
      <c r="B65" s="2" t="s">
        <v>662</v>
      </c>
      <c r="C65" s="17">
        <v>64</v>
      </c>
      <c r="D65" s="2" t="s">
        <v>664</v>
      </c>
      <c r="E65" s="4"/>
      <c r="F65" s="2" t="s">
        <v>664</v>
      </c>
      <c r="G65" s="2" t="s">
        <v>666</v>
      </c>
      <c r="H65" s="2" t="s">
        <v>667</v>
      </c>
      <c r="I65" s="4"/>
      <c r="J65" s="2" t="s">
        <v>668</v>
      </c>
      <c r="K65" s="2" t="s">
        <v>669</v>
      </c>
      <c r="L65" s="4"/>
      <c r="M65" s="4" t="s">
        <v>1616</v>
      </c>
      <c r="N65" s="4" t="s">
        <v>1617</v>
      </c>
      <c r="O65" s="4" t="s">
        <v>1618</v>
      </c>
      <c r="P65" s="2">
        <v>1</v>
      </c>
      <c r="R65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('Malonogometni klub Futsal',  64, '023/321-361','','023/321-361','02936470', '23999408148','', '0265341', 'Marko Šimurina (091/515-51-52)', '',to_date(NULLIF('01.01.2012', ''),  'DD.MM.YYYY' ),to_date(NULLIF('01.01.2016', ''),  'DD.MM.YYYY' ), to_date(NULLIF('16.07.2013', ''),  'DD.MM.YYYY' ), '1');</v>
      </c>
    </row>
    <row r="66" spans="1:18" ht="45" x14ac:dyDescent="0.25">
      <c r="A66" s="17">
        <v>65</v>
      </c>
      <c r="B66" s="2" t="s">
        <v>671</v>
      </c>
      <c r="C66" s="17">
        <v>65</v>
      </c>
      <c r="D66" s="4"/>
      <c r="E66" s="4"/>
      <c r="F66" s="4"/>
      <c r="G66" s="2" t="s">
        <v>674</v>
      </c>
      <c r="H66" s="2" t="s">
        <v>675</v>
      </c>
      <c r="I66" s="2" t="s">
        <v>676</v>
      </c>
      <c r="J66" s="2" t="s">
        <v>677</v>
      </c>
      <c r="K66" s="2" t="s">
        <v>678</v>
      </c>
      <c r="L66" s="2" t="s">
        <v>679</v>
      </c>
      <c r="M66" s="4" t="s">
        <v>1619</v>
      </c>
      <c r="N66" s="4" t="s">
        <v>1613</v>
      </c>
      <c r="O66" s="4" t="s">
        <v>1618</v>
      </c>
      <c r="P66" s="2">
        <v>1</v>
      </c>
      <c r="R66" s="3" t="str">
        <f t="shared" si="0"/>
        <v>insert into diskobolos.member_register (name, location_id, phone1, phone2, fax, identification_number, oib, register_number, number_of_non_profit_org, chairman, secretary, date_from, date_to, registration_date, membership_category) values ('Malonogometni klub Puntamika',  65, '','','','01669435', '47719025627','13000628', '0151020', 'Alan Kociper (098/180-60-12)', 'Stela Dunić',to_date(NULLIF('01.01.2010', ''),  'DD.MM.YYYY' ),to_date(NULLIF('01.01.2014', ''),  'DD.MM.YYYY' ), to_date(NULLIF('16.07.2013', ''),  'DD.MM.YYYY' ), '1');</v>
      </c>
    </row>
    <row r="67" spans="1:18" ht="60" x14ac:dyDescent="0.25">
      <c r="A67" s="17">
        <v>66</v>
      </c>
      <c r="B67" s="2" t="s">
        <v>681</v>
      </c>
      <c r="C67" s="17">
        <v>66</v>
      </c>
      <c r="D67" s="2" t="s">
        <v>683</v>
      </c>
      <c r="E67" s="4"/>
      <c r="F67" s="4"/>
      <c r="G67" s="2" t="s">
        <v>685</v>
      </c>
      <c r="H67" s="2" t="s">
        <v>686</v>
      </c>
      <c r="I67" s="2" t="s">
        <v>687</v>
      </c>
      <c r="J67" s="2" t="s">
        <v>688</v>
      </c>
      <c r="K67" s="2" t="s">
        <v>689</v>
      </c>
      <c r="L67" s="4"/>
      <c r="M67" s="4" t="s">
        <v>1620</v>
      </c>
      <c r="N67" s="4" t="s">
        <v>1622</v>
      </c>
      <c r="O67" s="4" t="s">
        <v>1618</v>
      </c>
      <c r="P67" s="2">
        <v>1</v>
      </c>
      <c r="R67" s="3" t="str">
        <f t="shared" ref="R67:R130" si="1">"insert into diskobolos.member_register (name, location_id, phone1, phone2, fax, identification_number, oib, register_number"&amp;", number_of_non_profit_org, chairman, secretary, date_from, date_to, registration_date, membership_category) values ('"&amp;B67&amp;"',  "&amp;C67&amp;", '"&amp;D67&amp;"','"&amp;E67&amp;"','"&amp;F67&amp;"','"&amp;G67&amp;"', '"&amp;H67&amp;"','"&amp;I67&amp;"', '"&amp;J67&amp;"', '"&amp;K67&amp;"', '"&amp;L67&amp;"',to_date(NULLIF('"&amp;IF(M67="","",M67)&amp;"', ''),  'DD.MM.YYYY' ),to_date(NULLIF('"&amp;IF(N67="","",N67)&amp;"', ''),  'DD.MM.YYYY' ), to_date(NULLIF('"&amp;IF(O67="","",O67)&amp;"', ''),  'DD.MM.YYYY' ), '"&amp;P67&amp;"');"</f>
        <v>insert into diskobolos.member_register (name, location_id, phone1, phone2, fax, identification_number, oib, register_number, number_of_non_profit_org, chairman, secretary, date_from, date_to, registration_date, membership_category) values ('Športsko rekreacijska udruga Sklek',  66, '023/326-682','','','02301644', '09909070165','13000983', '0150518', 'Vedrana Pleslić (095/909-3525)', '',to_date(NULLIF('01.01.2011', ''),  'DD.MM.YYYY' ),to_date(NULLIF('01.01.2015', ''),  'DD.MM.YYYY' ), to_date(NULLIF('16.07.2013', ''),  'DD.MM.YYYY' ), '1');</v>
      </c>
    </row>
    <row r="68" spans="1:18" ht="30" x14ac:dyDescent="0.25">
      <c r="A68" s="17">
        <v>67</v>
      </c>
      <c r="B68" s="2" t="s">
        <v>691</v>
      </c>
      <c r="C68" s="17">
        <v>67</v>
      </c>
      <c r="D68" s="4"/>
      <c r="E68" s="4"/>
      <c r="F68" s="4"/>
      <c r="G68" s="2" t="s">
        <v>694</v>
      </c>
      <c r="H68" s="2" t="s">
        <v>695</v>
      </c>
      <c r="I68" s="2" t="s">
        <v>696</v>
      </c>
      <c r="J68" s="2" t="s">
        <v>697</v>
      </c>
      <c r="K68" s="2" t="s">
        <v>698</v>
      </c>
      <c r="L68" s="2" t="s">
        <v>699</v>
      </c>
      <c r="M68" s="4" t="s">
        <v>1613</v>
      </c>
      <c r="N68" s="4" t="s">
        <v>1614</v>
      </c>
      <c r="O68" s="4" t="s">
        <v>1618</v>
      </c>
      <c r="P68" s="2">
        <v>1</v>
      </c>
      <c r="R6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('Streličarski klub Zadar',  67, '','','','02671816', '65872367322','13001218', '0168838', 'Irena Stein (098/817-065)', 'Maja Pavković (098/315-082)',to_date(NULLIF('01.01.2014', ''),  'DD.MM.YYYY' ),to_date(NULLIF('01.01.2018', ''),  'DD.MM.YYYY' ), to_date(NULLIF('16.07.2013', ''),  'DD.MM.YYYY' ), '1');</v>
      </c>
    </row>
    <row r="69" spans="1:18" ht="45" x14ac:dyDescent="0.25">
      <c r="A69" s="17">
        <v>68</v>
      </c>
      <c r="B69" s="2" t="s">
        <v>700</v>
      </c>
      <c r="C69" s="17">
        <v>68</v>
      </c>
      <c r="D69" s="2" t="s">
        <v>702</v>
      </c>
      <c r="E69" s="4"/>
      <c r="F69" s="4"/>
      <c r="G69" s="2" t="s">
        <v>704</v>
      </c>
      <c r="H69" s="2" t="s">
        <v>705</v>
      </c>
      <c r="I69" s="2" t="s">
        <v>706</v>
      </c>
      <c r="J69" s="2" t="s">
        <v>707</v>
      </c>
      <c r="K69" s="2" t="s">
        <v>708</v>
      </c>
      <c r="L69" s="2" t="s">
        <v>709</v>
      </c>
      <c r="M69" s="4"/>
      <c r="N69" s="4"/>
      <c r="O69" s="4" t="s">
        <v>1618</v>
      </c>
      <c r="P69" s="2">
        <v>1</v>
      </c>
      <c r="R6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('Ragbi klub Zadar',  68, '023/305-428','','','02234645', '93943012649','13000926', '0189992', 'Mateo Mazija (091/201-45-83)', 'Radošević Ivan (091/957-46-18)',to_date(NULLIF('', ''),  'DD.MM.YYYY' ),to_date(NULLIF('', ''),  'DD.MM.YYYY' ), to_date(NULLIF('16.07.2013', ''),  'DD.MM.YYYY' ), '1');</v>
      </c>
    </row>
    <row r="70" spans="1:18" ht="60" x14ac:dyDescent="0.25">
      <c r="A70" s="17">
        <v>69</v>
      </c>
      <c r="B70" s="2" t="s">
        <v>923</v>
      </c>
      <c r="C70" s="17">
        <v>69</v>
      </c>
      <c r="D70" s="2" t="s">
        <v>925</v>
      </c>
      <c r="E70" s="4"/>
      <c r="F70" s="2" t="s">
        <v>926</v>
      </c>
      <c r="G70" s="2" t="s">
        <v>928</v>
      </c>
      <c r="H70" s="2" t="s">
        <v>929</v>
      </c>
      <c r="I70" s="2" t="s">
        <v>930</v>
      </c>
      <c r="J70" s="2" t="s">
        <v>931</v>
      </c>
      <c r="K70" s="2" t="s">
        <v>932</v>
      </c>
      <c r="L70" s="2" t="s">
        <v>933</v>
      </c>
      <c r="M70" s="4" t="s">
        <v>1624</v>
      </c>
      <c r="N70" s="4" t="s">
        <v>1621</v>
      </c>
      <c r="O70" s="4" t="s">
        <v>1618</v>
      </c>
      <c r="P70" s="2">
        <v>1</v>
      </c>
      <c r="R7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('Vaterpolski klub Zadar 1952',  69, '023/237-614','','023/206-898','01675826', '33644431140','13000637', '0190617', 'Dražen Grgurović (098/981-69-00)', 'Goran Jovančević (099/323-15-62)',to_date(NULLIF('01.01.2013', ''),  'DD.MM.YYYY' ),to_date(NULLIF('01.01.2017', ''),  'DD.MM.YYYY' ), to_date(NULLIF('16.07.2013', ''),  'DD.MM.YYYY' ), '1');</v>
      </c>
    </row>
    <row r="71" spans="1:18" ht="60" x14ac:dyDescent="0.25">
      <c r="A71" s="17">
        <v>70</v>
      </c>
      <c r="B71" s="2" t="s">
        <v>935</v>
      </c>
      <c r="C71" s="17">
        <v>70</v>
      </c>
      <c r="D71" s="2" t="s">
        <v>875</v>
      </c>
      <c r="E71" s="4"/>
      <c r="F71" s="2" t="s">
        <v>937</v>
      </c>
      <c r="G71" s="2" t="s">
        <v>939</v>
      </c>
      <c r="H71" s="2" t="s">
        <v>940</v>
      </c>
      <c r="I71" s="2" t="s">
        <v>941</v>
      </c>
      <c r="J71" s="2" t="s">
        <v>942</v>
      </c>
      <c r="K71" s="2" t="s">
        <v>943</v>
      </c>
      <c r="L71" s="2" t="s">
        <v>944</v>
      </c>
      <c r="M71" s="4" t="s">
        <v>1620</v>
      </c>
      <c r="N71" s="4" t="s">
        <v>1622</v>
      </c>
      <c r="O71" s="4" t="s">
        <v>1618</v>
      </c>
      <c r="P71" s="2">
        <v>1</v>
      </c>
      <c r="R7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('Gimnastički klub Salto',  70, '023/236-384','','023/350-390','02228416', '165952126666','13000939', '0041904', 'Marko Sutlović (099/255-77-70)', 'Ivana Ratković (099/813-44-31)',to_date(NULLIF('01.01.2011', ''),  'DD.MM.YYYY' ),to_date(NULLIF('01.01.2015', ''),  'DD.MM.YYYY' ), to_date(NULLIF('16.07.2013', ''),  'DD.MM.YYYY' ), '1');</v>
      </c>
    </row>
    <row r="72" spans="1:18" ht="45" x14ac:dyDescent="0.25">
      <c r="A72" s="17">
        <v>71</v>
      </c>
      <c r="B72" s="2" t="s">
        <v>946</v>
      </c>
      <c r="C72" s="17">
        <v>71</v>
      </c>
      <c r="D72" s="2" t="s">
        <v>948</v>
      </c>
      <c r="E72" s="4"/>
      <c r="F72" s="2" t="s">
        <v>745</v>
      </c>
      <c r="G72" s="2" t="s">
        <v>950</v>
      </c>
      <c r="H72" s="2" t="s">
        <v>951</v>
      </c>
      <c r="I72" s="2" t="s">
        <v>952</v>
      </c>
      <c r="J72" s="2" t="s">
        <v>953</v>
      </c>
      <c r="K72" s="2" t="s">
        <v>954</v>
      </c>
      <c r="L72" s="2" t="s">
        <v>955</v>
      </c>
      <c r="M72" s="4" t="s">
        <v>1616</v>
      </c>
      <c r="N72" s="4" t="s">
        <v>1617</v>
      </c>
      <c r="O72" s="4" t="s">
        <v>1618</v>
      </c>
      <c r="P72" s="2">
        <v>1</v>
      </c>
      <c r="R7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('Šahovski klub Casper',  71, '023/312-794','','023/254-020','01264818', '39897562507','13000236', '0112361', 'Veljko Šagi (091/170-21-40)', 'Margita Gurdulić',to_date(NULLIF('01.01.2012', ''),  'DD.MM.YYYY' ),to_date(NULLIF('01.01.2016', ''),  'DD.MM.YYYY' ), to_date(NULLIF('16.07.2013', ''),  'DD.MM.YYYY' ), '1');</v>
      </c>
    </row>
    <row r="73" spans="1:18" ht="45" x14ac:dyDescent="0.25">
      <c r="A73" s="17">
        <v>72</v>
      </c>
      <c r="B73" s="2" t="s">
        <v>957</v>
      </c>
      <c r="C73" s="17">
        <v>72</v>
      </c>
      <c r="D73" s="2" t="s">
        <v>959</v>
      </c>
      <c r="E73" s="4"/>
      <c r="F73" s="2" t="s">
        <v>959</v>
      </c>
      <c r="G73" s="2" t="s">
        <v>960</v>
      </c>
      <c r="H73" s="2" t="s">
        <v>961</v>
      </c>
      <c r="I73" s="2" t="s">
        <v>962</v>
      </c>
      <c r="J73" s="2" t="s">
        <v>963</v>
      </c>
      <c r="K73" s="2" t="s">
        <v>964</v>
      </c>
      <c r="L73" s="2" t="s">
        <v>965</v>
      </c>
      <c r="M73" s="4" t="s">
        <v>1616</v>
      </c>
      <c r="N73" s="4" t="s">
        <v>1617</v>
      </c>
      <c r="O73" s="4" t="s">
        <v>1618</v>
      </c>
      <c r="P73" s="2">
        <v>1</v>
      </c>
      <c r="R7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Silba',  72, '023/323-861','','023/323-861','02331357', '09726047291','13000985', '0192857', 'Ante Žorrž (098/198-48-62)', 'Marko Žorž (095/902-04-80)',to_date(NULLIF('01.01.2012', ''),  'DD.MM.YYYY' ),to_date(NULLIF('01.01.2016', ''),  'DD.MM.YYYY' ), to_date(NULLIF('16.07.2013', ''),  'DD.MM.YYYY' ), '1');</v>
      </c>
    </row>
    <row r="74" spans="1:18" ht="45" x14ac:dyDescent="0.25">
      <c r="A74" s="17">
        <v>73</v>
      </c>
      <c r="B74" s="2" t="s">
        <v>967</v>
      </c>
      <c r="C74" s="17">
        <v>73</v>
      </c>
      <c r="D74" s="4"/>
      <c r="E74" s="4"/>
      <c r="F74" s="4"/>
      <c r="G74" s="4"/>
      <c r="H74" s="2" t="s">
        <v>969</v>
      </c>
      <c r="I74" s="4"/>
      <c r="J74" s="4"/>
      <c r="K74" s="4" t="s">
        <v>970</v>
      </c>
      <c r="L74" s="4"/>
      <c r="M74" s="4"/>
      <c r="N74" s="4"/>
      <c r="O74" s="4" t="s">
        <v>1618</v>
      </c>
      <c r="P74" s="2">
        <v>1</v>
      </c>
      <c r="R7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('Malonogometni klub Drakmar Sali',  73, '','','','', '97831826928','', '', 'Šanto Basioli (099/833-83-97)', '',to_date(NULLIF('', ''),  'DD.MM.YYYY' ),to_date(NULLIF('', ''),  'DD.MM.YYYY' ), to_date(NULLIF('16.07.2013', ''),  'DD.MM.YYYY' ), '1');</v>
      </c>
    </row>
    <row r="75" spans="1:18" ht="60" x14ac:dyDescent="0.25">
      <c r="A75" s="17">
        <v>74</v>
      </c>
      <c r="B75" s="2" t="s">
        <v>972</v>
      </c>
      <c r="C75" s="17">
        <v>74</v>
      </c>
      <c r="D75" s="2" t="s">
        <v>974</v>
      </c>
      <c r="E75" s="4"/>
      <c r="F75" s="2" t="s">
        <v>974</v>
      </c>
      <c r="G75" s="2" t="s">
        <v>976</v>
      </c>
      <c r="H75" s="2" t="s">
        <v>977</v>
      </c>
      <c r="I75" s="2" t="s">
        <v>978</v>
      </c>
      <c r="J75" s="2" t="s">
        <v>979</v>
      </c>
      <c r="K75" s="2" t="s">
        <v>980</v>
      </c>
      <c r="L75" s="2" t="s">
        <v>981</v>
      </c>
      <c r="M75" s="4" t="s">
        <v>1634</v>
      </c>
      <c r="N75" s="4" t="s">
        <v>1635</v>
      </c>
      <c r="O75" s="4" t="s">
        <v>1618</v>
      </c>
      <c r="P75" s="2">
        <v>1</v>
      </c>
      <c r="R7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('Županijski savez školskog športa Zadarske županije',  74, '023/312-289','','023/312-289','01661132', '44327231995','13000606', '0041572', 'Davor Vidaković (098/332-874)', 'Jadranka Duvančić (091/207-24-02)',to_date(NULLIF('05.11.2012', ''),  'DD.MM.YYYY' ),to_date(NULLIF('05.11.2016', ''),  'DD.MM.YYYY' ), to_date(NULLIF('16.07.2013', ''),  'DD.MM.YYYY' ), '1');</v>
      </c>
    </row>
    <row r="76" spans="1:18" ht="45" x14ac:dyDescent="0.25">
      <c r="A76" s="17">
        <v>75</v>
      </c>
      <c r="B76" s="2" t="s">
        <v>983</v>
      </c>
      <c r="C76" s="17">
        <v>75</v>
      </c>
      <c r="D76" s="2" t="s">
        <v>986</v>
      </c>
      <c r="E76" s="4"/>
      <c r="F76" s="2" t="s">
        <v>986</v>
      </c>
      <c r="G76" s="2" t="s">
        <v>987</v>
      </c>
      <c r="H76" s="2" t="s">
        <v>988</v>
      </c>
      <c r="I76" s="2" t="s">
        <v>989</v>
      </c>
      <c r="J76" s="2" t="s">
        <v>990</v>
      </c>
      <c r="K76" s="2" t="s">
        <v>991</v>
      </c>
      <c r="L76" s="2" t="s">
        <v>992</v>
      </c>
      <c r="M76" s="4" t="s">
        <v>1619</v>
      </c>
      <c r="N76" s="4" t="s">
        <v>1613</v>
      </c>
      <c r="O76" s="4" t="s">
        <v>1618</v>
      </c>
      <c r="P76" s="2">
        <v>1</v>
      </c>
      <c r="R7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('Hrvatsko planinarsko društvo Mala Rava',  75, '023/333-681','','023/333-681','02635640', '22514563488','13001204', '0188441', 'Zoran Simičić (095/887-6080)', 'Eduard Magazin',to_date(NULLIF('01.01.2010', ''),  'DD.MM.YYYY' ),to_date(NULLIF('01.01.2014', ''),  'DD.MM.YYYY' ), to_date(NULLIF('16.07.2013', ''),  'DD.MM.YYYY' ), '1');</v>
      </c>
    </row>
    <row r="77" spans="1:18" ht="60" x14ac:dyDescent="0.25">
      <c r="A77" s="17">
        <v>76</v>
      </c>
      <c r="B77" s="2" t="s">
        <v>711</v>
      </c>
      <c r="C77" s="17">
        <v>76</v>
      </c>
      <c r="D77" s="2" t="s">
        <v>712</v>
      </c>
      <c r="E77" s="4"/>
      <c r="F77" s="4"/>
      <c r="G77" s="2" t="s">
        <v>714</v>
      </c>
      <c r="H77" s="2" t="s">
        <v>715</v>
      </c>
      <c r="I77" s="2" t="s">
        <v>716</v>
      </c>
      <c r="J77" s="2" t="s">
        <v>717</v>
      </c>
      <c r="K77" s="2" t="s">
        <v>718</v>
      </c>
      <c r="L77" s="2" t="s">
        <v>719</v>
      </c>
      <c r="M77" s="4" t="s">
        <v>1619</v>
      </c>
      <c r="N77" s="4" t="s">
        <v>1613</v>
      </c>
      <c r="O77" s="4" t="s">
        <v>1618</v>
      </c>
      <c r="P77" s="2">
        <v>1</v>
      </c>
      <c r="R7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('Kuglački klub Liburnija',  76, '023/633-074','','','01388797', '12853339056','13000258', '0102963', 'Petar Ugarković (091/528-93-33)', 'Čedo Alić',to_date(NULLIF('01.01.2010', ''),  'DD.MM.YYYY' ),to_date(NULLIF('01.01.2014', ''),  'DD.MM.YYYY' ), to_date(NULLIF('16.07.2013', ''),  'DD.MM.YYYY' ), '1');</v>
      </c>
    </row>
    <row r="78" spans="1:18" ht="60" x14ac:dyDescent="0.25">
      <c r="A78" s="17">
        <v>77</v>
      </c>
      <c r="B78" s="2" t="s">
        <v>721</v>
      </c>
      <c r="C78" s="17">
        <v>77</v>
      </c>
      <c r="D78" s="2" t="s">
        <v>723</v>
      </c>
      <c r="E78" s="4"/>
      <c r="F78" s="2" t="s">
        <v>723</v>
      </c>
      <c r="G78" s="2" t="s">
        <v>725</v>
      </c>
      <c r="H78" s="2" t="s">
        <v>726</v>
      </c>
      <c r="I78" s="2" t="s">
        <v>727</v>
      </c>
      <c r="J78" s="2" t="s">
        <v>728</v>
      </c>
      <c r="K78" s="2" t="s">
        <v>729</v>
      </c>
      <c r="L78" s="2" t="s">
        <v>730</v>
      </c>
      <c r="M78" s="4" t="s">
        <v>1620</v>
      </c>
      <c r="N78" s="4" t="s">
        <v>1622</v>
      </c>
      <c r="O78" s="4" t="s">
        <v>1618</v>
      </c>
      <c r="P78" s="2">
        <v>1</v>
      </c>
      <c r="R7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('Hrvački klub Zadar',  77, '023/332-680','','023/332-680','02750104', '00749599062','13001288', '0177980', 'Vladimir Menčik (098/957-97-49)', 'Mirela Menčik',to_date(NULLIF('01.01.2011', ''),  'DD.MM.YYYY' ),to_date(NULLIF('01.01.2015', ''),  'DD.MM.YYYY' ), to_date(NULLIF('16.07.2013', ''),  'DD.MM.YYYY' ), '1');</v>
      </c>
    </row>
    <row r="79" spans="1:18" ht="45" x14ac:dyDescent="0.25">
      <c r="A79" s="17">
        <v>78</v>
      </c>
      <c r="B79" s="2" t="s">
        <v>732</v>
      </c>
      <c r="C79" s="17">
        <v>78</v>
      </c>
      <c r="D79" s="2" t="s">
        <v>734</v>
      </c>
      <c r="E79" s="4"/>
      <c r="F79" s="4"/>
      <c r="G79" s="2" t="s">
        <v>736</v>
      </c>
      <c r="H79" s="2" t="s">
        <v>737</v>
      </c>
      <c r="I79" s="2" t="s">
        <v>738</v>
      </c>
      <c r="J79" s="2" t="s">
        <v>739</v>
      </c>
      <c r="K79" s="2" t="s">
        <v>740</v>
      </c>
      <c r="L79" s="4"/>
      <c r="M79" s="4" t="s">
        <v>1623</v>
      </c>
      <c r="N79" s="4" t="s">
        <v>1624</v>
      </c>
      <c r="O79" s="4" t="s">
        <v>1618</v>
      </c>
      <c r="P79" s="2">
        <v>1</v>
      </c>
      <c r="R7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Dite zadarsko',  78, '023/250-275','','','025559889', '36453025190','13001143', '0101911', 'Venci Longin (098/175-01-40)', '',to_date(NULLIF('01.01.2009', ''),  'DD.MM.YYYY' ),to_date(NULLIF('01.01.2013', ''),  'DD.MM.YYYY' ), to_date(NULLIF('16.07.2013', ''),  'DD.MM.YYYY' ), '1');</v>
      </c>
    </row>
    <row r="80" spans="1:18" ht="45" x14ac:dyDescent="0.25">
      <c r="A80" s="17">
        <v>79</v>
      </c>
      <c r="B80" s="2" t="s">
        <v>742</v>
      </c>
      <c r="C80" s="17">
        <v>79</v>
      </c>
      <c r="D80" s="2" t="s">
        <v>744</v>
      </c>
      <c r="E80" s="4"/>
      <c r="F80" s="2" t="s">
        <v>745</v>
      </c>
      <c r="G80" s="2" t="s">
        <v>747</v>
      </c>
      <c r="H80" s="2" t="s">
        <v>748</v>
      </c>
      <c r="I80" s="2" t="s">
        <v>749</v>
      </c>
      <c r="J80" s="2" t="s">
        <v>750</v>
      </c>
      <c r="K80" s="2" t="s">
        <v>751</v>
      </c>
      <c r="L80" s="4"/>
      <c r="M80" s="4" t="s">
        <v>1620</v>
      </c>
      <c r="N80" s="4" t="s">
        <v>1622</v>
      </c>
      <c r="O80" s="4" t="s">
        <v>1618</v>
      </c>
      <c r="P80" s="2">
        <v>1</v>
      </c>
      <c r="R8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('Odbojkaški klub Arbanasi',  79, '023/250-120','','023/254-020','01802020', '10199002785','13000703', '0112272', 'Karlo Lisica (091/799-62479', '',to_date(NULLIF('01.01.2011', ''),  'DD.MM.YYYY' ),to_date(NULLIF('01.01.2015', ''),  'DD.MM.YYYY' ), to_date(NULLIF('16.07.2013', ''),  'DD.MM.YYYY' ), '1');</v>
      </c>
    </row>
    <row r="81" spans="1:18" ht="45" x14ac:dyDescent="0.25">
      <c r="A81" s="17">
        <v>80</v>
      </c>
      <c r="B81" s="2" t="s">
        <v>753</v>
      </c>
      <c r="C81" s="17">
        <v>80</v>
      </c>
      <c r="D81" s="2" t="s">
        <v>755</v>
      </c>
      <c r="E81" s="4"/>
      <c r="F81" s="2" t="s">
        <v>755</v>
      </c>
      <c r="G81" s="2" t="s">
        <v>757</v>
      </c>
      <c r="H81" s="2" t="s">
        <v>758</v>
      </c>
      <c r="I81" s="2" t="s">
        <v>759</v>
      </c>
      <c r="J81" s="2" t="s">
        <v>760</v>
      </c>
      <c r="K81" s="2" t="s">
        <v>761</v>
      </c>
      <c r="L81" s="2" t="s">
        <v>762</v>
      </c>
      <c r="M81" s="4" t="s">
        <v>1624</v>
      </c>
      <c r="N81" s="4" t="s">
        <v>1621</v>
      </c>
      <c r="O81" s="4" t="s">
        <v>1618</v>
      </c>
      <c r="P81" s="2">
        <v>1</v>
      </c>
      <c r="R8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('Klub daljinskog plivanja Donat',  80, '023/300-444','','023/300-444','01944835', '18693109162','13000784', '0120399', 'Hrvoje Bajlo (091/564-02-12)', 'Siniša Pezelj',to_date(NULLIF('01.01.2013', ''),  'DD.MM.YYYY' ),to_date(NULLIF('01.01.2017', ''),  'DD.MM.YYYY' ), to_date(NULLIF('16.07.2013', ''),  'DD.MM.YYYY' ), '1');</v>
      </c>
    </row>
    <row r="82" spans="1:18" ht="45" x14ac:dyDescent="0.25">
      <c r="A82" s="17">
        <v>81</v>
      </c>
      <c r="B82" s="2" t="s">
        <v>764</v>
      </c>
      <c r="C82" s="17">
        <v>81</v>
      </c>
      <c r="D82" s="2" t="s">
        <v>766</v>
      </c>
      <c r="E82" s="4"/>
      <c r="F82" s="2" t="s">
        <v>766</v>
      </c>
      <c r="G82" s="2" t="s">
        <v>768</v>
      </c>
      <c r="H82" s="2" t="s">
        <v>769</v>
      </c>
      <c r="I82" s="2" t="s">
        <v>770</v>
      </c>
      <c r="J82" s="2" t="s">
        <v>771</v>
      </c>
      <c r="K82" s="2" t="s">
        <v>772</v>
      </c>
      <c r="L82" s="2" t="s">
        <v>773</v>
      </c>
      <c r="M82" s="4" t="s">
        <v>1620</v>
      </c>
      <c r="N82" s="4" t="s">
        <v>1622</v>
      </c>
      <c r="O82" s="4" t="s">
        <v>1618</v>
      </c>
      <c r="P82" s="2">
        <v>1</v>
      </c>
      <c r="R8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('Kiteboarding udruga Adrenalin',  81, '023/334-414','','023/334-414','01477951', '50228536500','13000437', '0188755', 'Damir Veledar (099/513-42-18)', 'Maria Veledar',to_date(NULLIF('01.01.2011', ''),  'DD.MM.YYYY' ),to_date(NULLIF('01.01.2015', ''),  'DD.MM.YYYY' ), to_date(NULLIF('16.07.2013', ''),  'DD.MM.YYYY' ), '1');</v>
      </c>
    </row>
    <row r="83" spans="1:18" ht="45" x14ac:dyDescent="0.25">
      <c r="A83" s="17">
        <v>82</v>
      </c>
      <c r="B83" s="2" t="s">
        <v>775</v>
      </c>
      <c r="C83" s="17">
        <v>82</v>
      </c>
      <c r="D83" s="2" t="s">
        <v>766</v>
      </c>
      <c r="E83" s="4"/>
      <c r="F83" s="2" t="s">
        <v>766</v>
      </c>
      <c r="G83" s="2" t="s">
        <v>777</v>
      </c>
      <c r="H83" s="2" t="s">
        <v>778</v>
      </c>
      <c r="I83" s="2" t="s">
        <v>779</v>
      </c>
      <c r="J83" s="2" t="s">
        <v>780</v>
      </c>
      <c r="K83" s="2" t="s">
        <v>781</v>
      </c>
      <c r="L83" s="2" t="s">
        <v>782</v>
      </c>
      <c r="M83" s="4" t="s">
        <v>1620</v>
      </c>
      <c r="N83" s="4" t="s">
        <v>1622</v>
      </c>
      <c r="O83" s="4" t="s">
        <v>1618</v>
      </c>
      <c r="P83" s="2">
        <v>1</v>
      </c>
      <c r="R8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('Klub jedrenja na dasci Fortunal',  82, '023/334-414','','023/334-414','01285122', '72975768959','13000201', '0188763', 'Damir Veledar (091/513-42-18)', 'Marinko Miočić (098/685-502)',to_date(NULLIF('01.01.2011', ''),  'DD.MM.YYYY' ),to_date(NULLIF('01.01.2015', ''),  'DD.MM.YYYY' ), to_date(NULLIF('16.07.2013', ''),  'DD.MM.YYYY' ), '1');</v>
      </c>
    </row>
    <row r="84" spans="1:18" ht="45" x14ac:dyDescent="0.25">
      <c r="A84" s="17">
        <v>83</v>
      </c>
      <c r="B84" s="2" t="s">
        <v>784</v>
      </c>
      <c r="C84" s="17">
        <v>83</v>
      </c>
      <c r="D84" s="2" t="s">
        <v>786</v>
      </c>
      <c r="E84" s="4"/>
      <c r="F84" s="2" t="s">
        <v>786</v>
      </c>
      <c r="G84" s="2" t="s">
        <v>788</v>
      </c>
      <c r="H84" s="2" t="s">
        <v>789</v>
      </c>
      <c r="I84" s="2" t="s">
        <v>790</v>
      </c>
      <c r="J84" s="2" t="s">
        <v>791</v>
      </c>
      <c r="K84" s="2" t="s">
        <v>792</v>
      </c>
      <c r="L84" s="4"/>
      <c r="M84" s="4" t="s">
        <v>1619</v>
      </c>
      <c r="N84" s="4" t="s">
        <v>1613</v>
      </c>
      <c r="O84" s="4" t="s">
        <v>1618</v>
      </c>
      <c r="P84" s="2">
        <v>1</v>
      </c>
      <c r="R8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za športsku rekreaciju Relaks',  83, '023/326-225','','023/326-225','00769118', '72633484931','13000018', '0151453', 'Katja Pijaca (091/509-28-75)', '',to_date(NULLIF('01.01.2010', ''),  'DD.MM.YYYY' ),to_date(NULLIF('01.01.2014', ''),  'DD.MM.YYYY' ), to_date(NULLIF('16.07.2013', ''),  'DD.MM.YYYY' ), '1');</v>
      </c>
    </row>
    <row r="85" spans="1:18" ht="45" x14ac:dyDescent="0.25">
      <c r="A85" s="17">
        <v>84</v>
      </c>
      <c r="B85" s="2" t="s">
        <v>794</v>
      </c>
      <c r="C85" s="17">
        <v>84</v>
      </c>
      <c r="D85" s="2" t="s">
        <v>795</v>
      </c>
      <c r="E85" s="4"/>
      <c r="F85" s="2" t="s">
        <v>795</v>
      </c>
      <c r="G85" s="2" t="s">
        <v>797</v>
      </c>
      <c r="H85" s="2" t="s">
        <v>798</v>
      </c>
      <c r="I85" s="2" t="s">
        <v>799</v>
      </c>
      <c r="J85" s="2" t="s">
        <v>800</v>
      </c>
      <c r="K85" s="2" t="s">
        <v>801</v>
      </c>
      <c r="L85" s="2" t="s">
        <v>802</v>
      </c>
      <c r="M85" s="4" t="s">
        <v>1624</v>
      </c>
      <c r="N85" s="4" t="s">
        <v>1621</v>
      </c>
      <c r="O85" s="4" t="s">
        <v>1618</v>
      </c>
      <c r="P85" s="2">
        <v>1</v>
      </c>
      <c r="R8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('Športski klub za skokove u vodu Arno',  84, '023/313-192','','023/313-192','2043025', '56403849809','13000864', '0151652', 'Veljko Bubić', 'Arno Longin (098/171-30-97)',to_date(NULLIF('01.01.2013', ''),  'DD.MM.YYYY' ),to_date(NULLIF('01.01.2017', ''),  'DD.MM.YYYY' ), to_date(NULLIF('16.07.2013', ''),  'DD.MM.YYYY' ), '1');</v>
      </c>
    </row>
    <row r="86" spans="1:18" ht="60" x14ac:dyDescent="0.25">
      <c r="A86" s="17">
        <v>85</v>
      </c>
      <c r="B86" s="2" t="s">
        <v>804</v>
      </c>
      <c r="C86" s="17">
        <v>85</v>
      </c>
      <c r="D86" s="2" t="s">
        <v>806</v>
      </c>
      <c r="E86" s="4"/>
      <c r="F86" s="4"/>
      <c r="G86" s="2" t="s">
        <v>808</v>
      </c>
      <c r="H86" s="2" t="s">
        <v>809</v>
      </c>
      <c r="I86" s="2" t="s">
        <v>810</v>
      </c>
      <c r="J86" s="2" t="s">
        <v>811</v>
      </c>
      <c r="K86" s="2" t="s">
        <v>812</v>
      </c>
      <c r="L86" s="2" t="s">
        <v>813</v>
      </c>
      <c r="M86" s="4" t="s">
        <v>1620</v>
      </c>
      <c r="N86" s="4" t="s">
        <v>1622</v>
      </c>
      <c r="O86" s="4" t="s">
        <v>1618</v>
      </c>
      <c r="P86" s="2">
        <v>1</v>
      </c>
      <c r="R8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('Kickboxing klub Sv. Krševan',  85, '023/318-401','','','01774433', '08024726070','13000392', '0192946', 'Neenad Mitrović (098/924-98-42)', 'Jurica Kvartuč',to_date(NULLIF('01.01.2011', ''),  'DD.MM.YYYY' ),to_date(NULLIF('01.01.2015', ''),  'DD.MM.YYYY' ), to_date(NULLIF('16.07.2013', ''),  'DD.MM.YYYY' ), '1');</v>
      </c>
    </row>
    <row r="87" spans="1:18" ht="60" x14ac:dyDescent="0.25">
      <c r="A87" s="17">
        <v>86</v>
      </c>
      <c r="B87" s="2" t="s">
        <v>815</v>
      </c>
      <c r="C87" s="17">
        <v>86</v>
      </c>
      <c r="D87" s="2" t="s">
        <v>806</v>
      </c>
      <c r="E87" s="4"/>
      <c r="F87" s="4"/>
      <c r="G87" s="2" t="s">
        <v>816</v>
      </c>
      <c r="H87" s="2" t="s">
        <v>817</v>
      </c>
      <c r="I87" s="2" t="s">
        <v>810</v>
      </c>
      <c r="J87" s="2" t="s">
        <v>818</v>
      </c>
      <c r="K87" s="2" t="s">
        <v>819</v>
      </c>
      <c r="L87" s="2" t="s">
        <v>813</v>
      </c>
      <c r="M87" s="4" t="s">
        <v>1620</v>
      </c>
      <c r="N87" s="4" t="s">
        <v>1622</v>
      </c>
      <c r="O87" s="4" t="s">
        <v>1618</v>
      </c>
      <c r="P87" s="2">
        <v>1</v>
      </c>
      <c r="R8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('Boksački klub Sv. Krševan',  86, '023/318-401','','','01433806', '97042242606','13000392', '0192959', 'Nenad Mitrović (098/924-98-42)', 'Jurica Kvartuč',to_date(NULLIF('01.01.2011', ''),  'DD.MM.YYYY' ),to_date(NULLIF('01.01.2015', ''),  'DD.MM.YYYY' ), to_date(NULLIF('16.07.2013', ''),  'DD.MM.YYYY' ), '1');</v>
      </c>
    </row>
    <row r="88" spans="1:18" ht="45" x14ac:dyDescent="0.25">
      <c r="A88" s="17">
        <v>87</v>
      </c>
      <c r="B88" s="2" t="s">
        <v>821</v>
      </c>
      <c r="C88" s="17">
        <v>87</v>
      </c>
      <c r="D88" s="2" t="s">
        <v>823</v>
      </c>
      <c r="E88" s="4"/>
      <c r="F88" s="2" t="s">
        <v>823</v>
      </c>
      <c r="G88" s="2" t="s">
        <v>825</v>
      </c>
      <c r="H88" s="2" t="s">
        <v>826</v>
      </c>
      <c r="I88" s="2" t="s">
        <v>827</v>
      </c>
      <c r="J88" s="2" t="s">
        <v>828</v>
      </c>
      <c r="K88" s="2" t="s">
        <v>829</v>
      </c>
      <c r="L88" s="2" t="s">
        <v>830</v>
      </c>
      <c r="M88" s="4" t="s">
        <v>1623</v>
      </c>
      <c r="N88" s="4" t="s">
        <v>1624</v>
      </c>
      <c r="O88" s="4" t="s">
        <v>1621</v>
      </c>
      <c r="P88" s="2">
        <v>1</v>
      </c>
      <c r="R8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('Malonogometni klub Varoš',  87, '023/327-372','','023/327-372','02561425', '29063643242','13001159', '0189548', 'Marko Jurin (099/736-85-49)', 'Marko Vukić (099/249-81-81)',to_date(NULLIF('01.01.2009', ''),  'DD.MM.YYYY' ),to_date(NULLIF('01.01.2013', ''),  'DD.MM.YYYY' ), to_date(NULLIF('01.01.2017', ''),  'DD.MM.YYYY' ), '1');</v>
      </c>
    </row>
    <row r="89" spans="1:18" ht="45" x14ac:dyDescent="0.25">
      <c r="A89" s="17">
        <v>88</v>
      </c>
      <c r="B89" s="2" t="s">
        <v>832</v>
      </c>
      <c r="C89" s="17">
        <v>88</v>
      </c>
      <c r="D89" s="2" t="s">
        <v>834</v>
      </c>
      <c r="E89" s="4"/>
      <c r="F89" s="2" t="s">
        <v>834</v>
      </c>
      <c r="G89" s="2" t="s">
        <v>835</v>
      </c>
      <c r="H89" s="2" t="s">
        <v>836</v>
      </c>
      <c r="I89" s="2" t="s">
        <v>837</v>
      </c>
      <c r="J89" s="2" t="s">
        <v>838</v>
      </c>
      <c r="K89" s="2" t="s">
        <v>839</v>
      </c>
      <c r="L89" s="2" t="s">
        <v>840</v>
      </c>
      <c r="M89" s="4" t="s">
        <v>1624</v>
      </c>
      <c r="N89" s="4" t="s">
        <v>1621</v>
      </c>
      <c r="O89" s="4" t="s">
        <v>1625</v>
      </c>
      <c r="P89" s="2">
        <v>1</v>
      </c>
      <c r="R8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('Košarkaški klub Sonik Puntamika',  88, '023/335-735','','023/335-735','01373137', '94165900313','13000189', '0125060', 'Mirko Jošić (091/121-10-65)', 'Pero Perić (091/547-73-72)',to_date(NULLIF('01.01.2013', ''),  'DD.MM.YYYY' ),to_date(NULLIF('01.01.2017', ''),  'DD.MM.YYYY' ), to_date(NULLIF('01.07.2014', ''),  'DD.MM.YYYY' ), '1');</v>
      </c>
    </row>
    <row r="90" spans="1:18" ht="45" x14ac:dyDescent="0.25">
      <c r="A90" s="17">
        <v>89</v>
      </c>
      <c r="B90" s="2" t="s">
        <v>842</v>
      </c>
      <c r="C90" s="17">
        <v>89</v>
      </c>
      <c r="D90" s="4"/>
      <c r="E90" s="4"/>
      <c r="F90" s="4"/>
      <c r="G90" s="2" t="s">
        <v>845</v>
      </c>
      <c r="H90" s="2" t="s">
        <v>846</v>
      </c>
      <c r="I90" s="2" t="s">
        <v>847</v>
      </c>
      <c r="J90" s="2" t="s">
        <v>848</v>
      </c>
      <c r="K90" s="2" t="s">
        <v>849</v>
      </c>
      <c r="L90" s="2" t="s">
        <v>850</v>
      </c>
      <c r="M90" s="4" t="s">
        <v>1613</v>
      </c>
      <c r="N90" s="4" t="s">
        <v>1614</v>
      </c>
      <c r="O90" s="4" t="s">
        <v>1632</v>
      </c>
      <c r="P90" s="2">
        <v>1</v>
      </c>
      <c r="R9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('Kickboxing klub Sv. Zoilo',  89, '','','','02726050', '76521889373','13001245', '0164440', 'Tomislav Torić (095/8000-48-86)', 'Jure Čačić',to_date(NULLIF('01.01.2014', ''),  'DD.MM.YYYY' ),to_date(NULLIF('01.01.2018', ''),  'DD.MM.YYYY' ), to_date(NULLIF('01.07.2013', ''),  'DD.MM.YYYY' ), '1');</v>
      </c>
    </row>
    <row r="91" spans="1:18" ht="45" x14ac:dyDescent="0.25">
      <c r="A91" s="17">
        <v>90</v>
      </c>
      <c r="B91" s="2" t="s">
        <v>852</v>
      </c>
      <c r="C91" s="17">
        <v>90</v>
      </c>
      <c r="D91" s="4"/>
      <c r="E91" s="4"/>
      <c r="F91" s="4"/>
      <c r="G91" s="2" t="s">
        <v>855</v>
      </c>
      <c r="H91" s="2" t="s">
        <v>856</v>
      </c>
      <c r="I91" s="2" t="s">
        <v>857</v>
      </c>
      <c r="J91" s="2" t="s">
        <v>858</v>
      </c>
      <c r="K91" s="2" t="s">
        <v>859</v>
      </c>
      <c r="L91" s="2" t="s">
        <v>860</v>
      </c>
      <c r="M91" s="4"/>
      <c r="N91" s="4"/>
      <c r="O91" s="4" t="s">
        <v>1625</v>
      </c>
      <c r="P91" s="2">
        <v>1</v>
      </c>
      <c r="R9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Euforija',  90, '','','','04044169', '15855531924','13001470', '0248415', 'Marina Tomas (098/6500-07)', 'Tina KAravida ((099/310-14-48)',to_date(NULLIF('', ''),  'DD.MM.YYYY' ),to_date(NULLIF('', ''),  'DD.MM.YYYY' ), to_date(NULLIF('01.07.2014', ''),  'DD.MM.YYYY' ), '1');</v>
      </c>
    </row>
    <row r="92" spans="1:18" ht="30" x14ac:dyDescent="0.25">
      <c r="A92" s="17">
        <v>91</v>
      </c>
      <c r="B92" s="2" t="s">
        <v>862</v>
      </c>
      <c r="C92" s="17">
        <v>91</v>
      </c>
      <c r="D92" s="2" t="s">
        <v>864</v>
      </c>
      <c r="E92" s="4"/>
      <c r="F92" s="4"/>
      <c r="G92" s="2" t="s">
        <v>866</v>
      </c>
      <c r="H92" s="2" t="s">
        <v>867</v>
      </c>
      <c r="I92" s="2" t="s">
        <v>868</v>
      </c>
      <c r="J92" s="2" t="s">
        <v>869</v>
      </c>
      <c r="K92" s="2" t="s">
        <v>870</v>
      </c>
      <c r="L92" s="4"/>
      <c r="M92" s="4" t="s">
        <v>1624</v>
      </c>
      <c r="N92" s="4" t="s">
        <v>1621</v>
      </c>
      <c r="O92" s="4" t="s">
        <v>1625</v>
      </c>
      <c r="P92" s="2">
        <v>1</v>
      </c>
      <c r="R9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za športsku rekreaciju Hula-hop',  91, '023/323-552','','','04085558', '24161670928','13001484', '0251998', 'Radojka Antić (098/42-97-61)', '',to_date(NULLIF('01.01.2013', ''),  'DD.MM.YYYY' ),to_date(NULLIF('01.01.2017', ''),  'DD.MM.YYYY' ), to_date(NULLIF('01.07.2014', ''),  'DD.MM.YYYY' ), '1');</v>
      </c>
    </row>
    <row r="93" spans="1:18" ht="30" x14ac:dyDescent="0.25">
      <c r="A93" s="17">
        <v>92</v>
      </c>
      <c r="B93" s="2" t="s">
        <v>872</v>
      </c>
      <c r="C93" s="17">
        <v>92</v>
      </c>
      <c r="D93" s="2" t="s">
        <v>874</v>
      </c>
      <c r="E93" s="4"/>
      <c r="F93" s="2" t="s">
        <v>875</v>
      </c>
      <c r="G93" s="2" t="s">
        <v>877</v>
      </c>
      <c r="H93" s="2" t="s">
        <v>878</v>
      </c>
      <c r="I93" s="2" t="s">
        <v>879</v>
      </c>
      <c r="J93" s="2" t="s">
        <v>880</v>
      </c>
      <c r="K93" s="2" t="s">
        <v>881</v>
      </c>
      <c r="L93" s="2" t="s">
        <v>882</v>
      </c>
      <c r="M93" s="4" t="s">
        <v>1624</v>
      </c>
      <c r="N93" s="4" t="s">
        <v>1621</v>
      </c>
      <c r="O93" s="4" t="s">
        <v>1625</v>
      </c>
      <c r="P93" s="2">
        <v>1</v>
      </c>
      <c r="R9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('Košarkaški klub Zara',  92, '023/341-286','','023/236-384','04060938', '97422202178','13001477', '0249667', 'Marin Vrsaljko (098/221-448)', 'Ana Vrsaljko',to_date(NULLIF('01.01.2013', ''),  'DD.MM.YYYY' ),to_date(NULLIF('01.01.2017', ''),  'DD.MM.YYYY' ), to_date(NULLIF('01.07.2014', ''),  'DD.MM.YYYY' ), '1');</v>
      </c>
    </row>
    <row r="94" spans="1:18" ht="45" x14ac:dyDescent="0.25">
      <c r="A94" s="17">
        <v>93</v>
      </c>
      <c r="B94" s="2" t="s">
        <v>884</v>
      </c>
      <c r="C94" s="17">
        <v>93</v>
      </c>
      <c r="D94" s="2" t="s">
        <v>886</v>
      </c>
      <c r="E94" s="4"/>
      <c r="F94" s="4"/>
      <c r="G94" s="2" t="s">
        <v>888</v>
      </c>
      <c r="H94" s="2" t="s">
        <v>889</v>
      </c>
      <c r="I94" s="2" t="s">
        <v>890</v>
      </c>
      <c r="J94" s="4"/>
      <c r="K94" s="2" t="s">
        <v>891</v>
      </c>
      <c r="L94" s="4"/>
      <c r="M94" s="4" t="s">
        <v>1620</v>
      </c>
      <c r="N94" s="4" t="s">
        <v>1622</v>
      </c>
      <c r="O94" s="4" t="s">
        <v>1625</v>
      </c>
      <c r="P94" s="2">
        <v>1</v>
      </c>
      <c r="R9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('Boksački klub Dijagora',  93, '023/316-114','','','01167513', '53085011457','13000608', '', 'Denis Gregov (091/907-23-81)', '',to_date(NULLIF('01.01.2011', ''),  'DD.MM.YYYY' ),to_date(NULLIF('01.01.2015', ''),  'DD.MM.YYYY' ), to_date(NULLIF('01.07.2014', ''),  'DD.MM.YYYY' ), '1');</v>
      </c>
    </row>
    <row r="95" spans="1:18" ht="30" x14ac:dyDescent="0.25">
      <c r="A95" s="17">
        <v>94</v>
      </c>
      <c r="B95" s="2" t="s">
        <v>893</v>
      </c>
      <c r="C95" s="17">
        <v>94</v>
      </c>
      <c r="D95" s="2" t="s">
        <v>894</v>
      </c>
      <c r="E95" s="4"/>
      <c r="F95" s="2" t="s">
        <v>895</v>
      </c>
      <c r="G95" s="2" t="s">
        <v>897</v>
      </c>
      <c r="H95" s="2" t="s">
        <v>898</v>
      </c>
      <c r="I95" s="4"/>
      <c r="J95" s="4"/>
      <c r="K95" s="2" t="s">
        <v>899</v>
      </c>
      <c r="L95" s="4"/>
      <c r="M95" s="4"/>
      <c r="N95" s="4"/>
      <c r="O95" s="4" t="s">
        <v>1618</v>
      </c>
      <c r="P95" s="2">
        <v>1</v>
      </c>
      <c r="R9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('Športski centar Višnjik d.o.o.',  94, '023/449-860','','023/302-402','01759418', '79086303924','', '', 'Denis Karlović (098/369-515)', '',to_date(NULLIF('', ''),  'DD.MM.YYYY' ),to_date(NULLIF('', ''),  'DD.MM.YYYY' ), to_date(NULLIF('16.07.2013', ''),  'DD.MM.YYYY' ), '1');</v>
      </c>
    </row>
    <row r="96" spans="1:18" ht="60" x14ac:dyDescent="0.25">
      <c r="A96" s="17">
        <v>95</v>
      </c>
      <c r="B96" s="2" t="s">
        <v>901</v>
      </c>
      <c r="C96" s="17">
        <v>95</v>
      </c>
      <c r="D96" s="2" t="s">
        <v>902</v>
      </c>
      <c r="E96" s="4"/>
      <c r="F96" s="2" t="s">
        <v>903</v>
      </c>
      <c r="G96" s="2" t="s">
        <v>905</v>
      </c>
      <c r="H96" s="2" t="s">
        <v>906</v>
      </c>
      <c r="I96" s="2" t="s">
        <v>907</v>
      </c>
      <c r="J96" s="2" t="s">
        <v>908</v>
      </c>
      <c r="K96" s="2" t="s">
        <v>909</v>
      </c>
      <c r="L96" s="2" t="s">
        <v>910</v>
      </c>
      <c r="M96" s="4" t="s">
        <v>1622</v>
      </c>
      <c r="N96" s="4" t="s">
        <v>1633</v>
      </c>
      <c r="O96" s="4" t="s">
        <v>1625</v>
      </c>
      <c r="P96" s="2">
        <v>1</v>
      </c>
      <c r="R9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('Ženski košarkaški klub Zadar',  95, '023/350-356','','023/350-355','00516376', '30110621801','13000159', '0117756', 'Branimir Perićić (095/910-71-79)', 'Josipa Sesar',to_date(NULLIF('01.01.2015', ''),  'DD.MM.YYYY' ),to_date(NULLIF('01.01.2019', ''),  'DD.MM.YYYY' ), to_date(NULLIF('01.07.2014', ''),  'DD.MM.YYYY' ), '1');</v>
      </c>
    </row>
    <row r="97" spans="1:18" ht="45" x14ac:dyDescent="0.25">
      <c r="A97" s="17">
        <v>96</v>
      </c>
      <c r="B97" s="2" t="s">
        <v>912</v>
      </c>
      <c r="C97" s="17">
        <v>96</v>
      </c>
      <c r="D97" s="2" t="s">
        <v>914</v>
      </c>
      <c r="E97" s="4"/>
      <c r="F97" s="2" t="s">
        <v>914</v>
      </c>
      <c r="G97" s="2" t="s">
        <v>916</v>
      </c>
      <c r="H97" s="2" t="s">
        <v>917</v>
      </c>
      <c r="I97" s="2" t="s">
        <v>918</v>
      </c>
      <c r="J97" s="2" t="s">
        <v>919</v>
      </c>
      <c r="K97" s="2" t="s">
        <v>920</v>
      </c>
      <c r="L97" s="2" t="s">
        <v>921</v>
      </c>
      <c r="M97" s="4" t="s">
        <v>1616</v>
      </c>
      <c r="N97" s="4" t="s">
        <v>1613</v>
      </c>
      <c r="O97" s="4" t="s">
        <v>1629</v>
      </c>
      <c r="P97" s="2">
        <v>1</v>
      </c>
      <c r="R9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('Jedriličarski klub Sv. Krševan',  96, '023/231-679','','023/231-679','01461834', '63499196019','130100112', '0130435', 'Edo Fantela (098/940-417-72)', 'Nives Letinić',to_date(NULLIF('01.01.2012', ''),  'DD.MM.YYYY' ),to_date(NULLIF('01.01.2014', ''),  'DD.MM.YYYY' ), to_date(NULLIF('29.04.2015', ''),  'DD.MM.YYYY' ), '1');</v>
      </c>
    </row>
    <row r="98" spans="1:18" ht="30" x14ac:dyDescent="0.25">
      <c r="A98" s="17">
        <v>97</v>
      </c>
      <c r="B98" s="2" t="s">
        <v>994</v>
      </c>
      <c r="C98" s="17">
        <v>97</v>
      </c>
      <c r="D98" s="4"/>
      <c r="E98" s="4"/>
      <c r="F98" s="4"/>
      <c r="G98" s="4"/>
      <c r="H98" s="2" t="s">
        <v>997</v>
      </c>
      <c r="I98" s="2" t="s">
        <v>998</v>
      </c>
      <c r="J98" s="4"/>
      <c r="K98" s="2" t="s">
        <v>999</v>
      </c>
      <c r="L98" s="4"/>
      <c r="M98" s="4" t="s">
        <v>1616</v>
      </c>
      <c r="N98" s="4" t="s">
        <v>1617</v>
      </c>
      <c r="O98" s="4" t="s">
        <v>1629</v>
      </c>
      <c r="P98" s="2">
        <v>1</v>
      </c>
      <c r="R9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('Karate  klub Zadar',  97, '','','','', '67131312087','13000302', '', 'Goran Glavan (098/272-848)', '',to_date(NULLIF('01.01.2012', ''),  'DD.MM.YYYY' ),to_date(NULLIF('01.01.2016', ''),  'DD.MM.YYYY' ), to_date(NULLIF('29.04.2015', ''),  'DD.MM.YYYY' ), '1');</v>
      </c>
    </row>
    <row r="99" spans="1:18" ht="45" x14ac:dyDescent="0.25">
      <c r="A99" s="17">
        <v>98</v>
      </c>
      <c r="B99" s="2" t="s">
        <v>1001</v>
      </c>
      <c r="C99" s="17">
        <v>98</v>
      </c>
      <c r="D99" s="4"/>
      <c r="E99" s="4"/>
      <c r="F99" s="4"/>
      <c r="G99" s="2" t="s">
        <v>1004</v>
      </c>
      <c r="H99" s="2" t="s">
        <v>1005</v>
      </c>
      <c r="I99" s="2" t="s">
        <v>1006</v>
      </c>
      <c r="J99" s="2" t="s">
        <v>1007</v>
      </c>
      <c r="K99" s="2" t="s">
        <v>1008</v>
      </c>
      <c r="L99" s="2" t="s">
        <v>1009</v>
      </c>
      <c r="M99" s="4" t="s">
        <v>1613</v>
      </c>
      <c r="N99" s="4" t="s">
        <v>1614</v>
      </c>
      <c r="O99" s="4" t="s">
        <v>1629</v>
      </c>
      <c r="P99" s="2">
        <v>1</v>
      </c>
      <c r="R9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('Ju jitsu klub Zadar',  98, '','','','01662015', '18212327717','13000618', '0132381', 'Damir Šalina (091/721-47-37)', 'Vedran Šetka',to_date(NULLIF('01.01.2014', ''),  'DD.MM.YYYY' ),to_date(NULLIF('01.01.2018', ''),  'DD.MM.YYYY' ), to_date(NULLIF('29.04.2015', ''),  'DD.MM.YYYY' ), '1');</v>
      </c>
    </row>
    <row r="100" spans="1:18" ht="45" x14ac:dyDescent="0.25">
      <c r="A100" s="17">
        <v>99</v>
      </c>
      <c r="B100" s="2" t="s">
        <v>1011</v>
      </c>
      <c r="C100" s="17">
        <v>99</v>
      </c>
      <c r="D100" s="2" t="s">
        <v>1013</v>
      </c>
      <c r="E100" s="4"/>
      <c r="F100" s="4"/>
      <c r="G100" s="2" t="s">
        <v>1014</v>
      </c>
      <c r="H100" s="2" t="s">
        <v>1015</v>
      </c>
      <c r="I100" s="2" t="s">
        <v>1016</v>
      </c>
      <c r="J100" s="2" t="s">
        <v>1017</v>
      </c>
      <c r="K100" s="2" t="s">
        <v>1018</v>
      </c>
      <c r="L100" s="2" t="s">
        <v>1019</v>
      </c>
      <c r="M100" s="4" t="s">
        <v>1613</v>
      </c>
      <c r="N100" s="4" t="s">
        <v>1614</v>
      </c>
      <c r="O100" s="4" t="s">
        <v>1629</v>
      </c>
      <c r="P100" s="2">
        <v>1</v>
      </c>
      <c r="R10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('Ju jitsu klub Donat',  99, '023/214-848','','','02515199', '19634543545','13001125', '0205449', 'Saša Stipanić (099/530-04-78)', 'Samir Sedić (098/429-863)',to_date(NULLIF('01.01.2014', ''),  'DD.MM.YYYY' ),to_date(NULLIF('01.01.2018', ''),  'DD.MM.YYYY' ), to_date(NULLIF('29.04.2015', ''),  'DD.MM.YYYY' ), '1');</v>
      </c>
    </row>
    <row r="101" spans="1:18" ht="45" x14ac:dyDescent="0.25">
      <c r="A101" s="17">
        <v>100</v>
      </c>
      <c r="B101" s="2" t="s">
        <v>1021</v>
      </c>
      <c r="C101" s="17">
        <v>100</v>
      </c>
      <c r="D101" s="4"/>
      <c r="E101" s="4"/>
      <c r="F101" s="4"/>
      <c r="G101" s="2" t="s">
        <v>1024</v>
      </c>
      <c r="H101" s="2" t="s">
        <v>1025</v>
      </c>
      <c r="I101" s="2" t="s">
        <v>1026</v>
      </c>
      <c r="J101" s="2" t="s">
        <v>1027</v>
      </c>
      <c r="K101" s="2" t="s">
        <v>1028</v>
      </c>
      <c r="L101" s="2" t="s">
        <v>1029</v>
      </c>
      <c r="M101" s="4" t="s">
        <v>1620</v>
      </c>
      <c r="N101" s="4" t="s">
        <v>1622</v>
      </c>
      <c r="O101" s="4" t="s">
        <v>1629</v>
      </c>
      <c r="P101" s="2">
        <v>1</v>
      </c>
      <c r="R10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('Boksački klub Zlatna Rukavica',  100, '','','','02317460', '09173545142','13000977', '0127932', 'Šime Filipi (098/941-58-19)', 'Edi Milošević (095/395-84-98)',to_date(NULLIF('01.01.2011', ''),  'DD.MM.YYYY' ),to_date(NULLIF('01.01.2015', ''),  'DD.MM.YYYY' ), to_date(NULLIF('29.04.2015', ''),  'DD.MM.YYYY' ), '1');</v>
      </c>
    </row>
    <row r="102" spans="1:18" ht="45" x14ac:dyDescent="0.25">
      <c r="A102" s="17">
        <v>101</v>
      </c>
      <c r="B102" s="2" t="s">
        <v>1031</v>
      </c>
      <c r="C102" s="17">
        <v>101</v>
      </c>
      <c r="D102" s="4"/>
      <c r="E102" s="4"/>
      <c r="F102" s="4"/>
      <c r="G102" s="2" t="s">
        <v>1034</v>
      </c>
      <c r="H102" s="2" t="s">
        <v>1035</v>
      </c>
      <c r="I102" s="2" t="s">
        <v>1036</v>
      </c>
      <c r="J102" s="4"/>
      <c r="K102" s="2" t="s">
        <v>1037</v>
      </c>
      <c r="L102" s="2" t="s">
        <v>1038</v>
      </c>
      <c r="M102" s="4" t="s">
        <v>1624</v>
      </c>
      <c r="N102" s="4" t="s">
        <v>1621</v>
      </c>
      <c r="O102" s="4" t="s">
        <v>1629</v>
      </c>
      <c r="P102" s="2">
        <v>1</v>
      </c>
      <c r="R10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('Body Building klub Hulk',  101, '','','','4010094', '62291466931','13001456', '', 'Zoran Tokić (095/819-91-92)', 'Viktor Begonja',to_date(NULLIF('01.01.2013', ''),  'DD.MM.YYYY' ),to_date(NULLIF('01.01.2017', ''),  'DD.MM.YYYY' ), to_date(NULLIF('29.04.2015', ''),  'DD.MM.YYYY' ), '1');</v>
      </c>
    </row>
    <row r="103" spans="1:18" ht="45" x14ac:dyDescent="0.25">
      <c r="A103" s="17">
        <v>102</v>
      </c>
      <c r="B103" s="2" t="s">
        <v>1039</v>
      </c>
      <c r="C103" s="17">
        <v>102</v>
      </c>
      <c r="D103" s="2" t="s">
        <v>162</v>
      </c>
      <c r="E103" s="4"/>
      <c r="F103" s="2" t="s">
        <v>1041</v>
      </c>
      <c r="G103" s="2" t="s">
        <v>1043</v>
      </c>
      <c r="H103" s="2" t="s">
        <v>1044</v>
      </c>
      <c r="I103" s="2" t="s">
        <v>1045</v>
      </c>
      <c r="J103" s="2" t="s">
        <v>1046</v>
      </c>
      <c r="K103" s="2" t="s">
        <v>1047</v>
      </c>
      <c r="L103" s="2" t="s">
        <v>1048</v>
      </c>
      <c r="M103" s="4" t="s">
        <v>1624</v>
      </c>
      <c r="N103" s="4" t="s">
        <v>1621</v>
      </c>
      <c r="O103" s="4" t="s">
        <v>1629</v>
      </c>
      <c r="P103" s="2">
        <v>1</v>
      </c>
      <c r="R10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('Taekwondo klub Plovanija',  102, '023/324-118','','023/312-235','02607867', '34802146621','13001187', '0140147', 'Antonio Čačić (098/928-94-56)', 'Danijela Sipina 095/9082610',to_date(NULLIF('01.01.2013', ''),  'DD.MM.YYYY' ),to_date(NULLIF('01.01.2017', ''),  'DD.MM.YYYY' ), to_date(NULLIF('29.04.2015', ''),  'DD.MM.YYYY' ), '1');</v>
      </c>
    </row>
    <row r="104" spans="1:18" ht="60" x14ac:dyDescent="0.25">
      <c r="A104" s="17">
        <v>103</v>
      </c>
      <c r="B104" s="2" t="s">
        <v>1050</v>
      </c>
      <c r="C104" s="17">
        <v>103</v>
      </c>
      <c r="D104" s="2" t="s">
        <v>744</v>
      </c>
      <c r="E104" s="4"/>
      <c r="F104" s="2" t="s">
        <v>744</v>
      </c>
      <c r="G104" s="2" t="s">
        <v>1053</v>
      </c>
      <c r="H104" s="2" t="s">
        <v>1054</v>
      </c>
      <c r="I104" s="2" t="s">
        <v>1055</v>
      </c>
      <c r="J104" s="2" t="s">
        <v>1056</v>
      </c>
      <c r="K104" s="2" t="s">
        <v>1057</v>
      </c>
      <c r="L104" s="2" t="s">
        <v>1058</v>
      </c>
      <c r="M104" s="4" t="s">
        <v>1622</v>
      </c>
      <c r="N104" s="4" t="s">
        <v>1633</v>
      </c>
      <c r="O104" s="4" t="s">
        <v>1629</v>
      </c>
      <c r="P104" s="2">
        <v>1</v>
      </c>
      <c r="R10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('Gimnastički klub Zadar',  103, '023/250-120','','023/250-120','03155056', '86639247638','9537800000', '0112299', 'Magdalena Brković (095/391-38-05)', 'Saša Brković',to_date(NULLIF('01.01.2015', ''),  'DD.MM.YYYY' ),to_date(NULLIF('01.01.2019', ''),  'DD.MM.YYYY' ), to_date(NULLIF('29.04.2015', ''),  'DD.MM.YYYY' ), '1');</v>
      </c>
    </row>
    <row r="105" spans="1:18" ht="60" x14ac:dyDescent="0.25">
      <c r="A105" s="17">
        <v>104</v>
      </c>
      <c r="B105" s="2" t="s">
        <v>1120</v>
      </c>
      <c r="C105" s="17">
        <v>104</v>
      </c>
      <c r="D105" s="2" t="s">
        <v>1122</v>
      </c>
      <c r="E105" s="4"/>
      <c r="F105" s="2" t="s">
        <v>1122</v>
      </c>
      <c r="G105" s="2" t="s">
        <v>1124</v>
      </c>
      <c r="H105" s="2" t="s">
        <v>1125</v>
      </c>
      <c r="I105" s="2" t="s">
        <v>1126</v>
      </c>
      <c r="J105" s="2" t="s">
        <v>1127</v>
      </c>
      <c r="K105" s="2" t="s">
        <v>1128</v>
      </c>
      <c r="L105" s="2" t="s">
        <v>1129</v>
      </c>
      <c r="M105" s="4" t="s">
        <v>1616</v>
      </c>
      <c r="N105" s="4" t="s">
        <v>1617</v>
      </c>
      <c r="O105" s="4" t="s">
        <v>1629</v>
      </c>
      <c r="P105" s="2">
        <v>1</v>
      </c>
      <c r="R10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('Konjički klub Epona',  104, '023/313-036','','023/313-036','01492152', '69853428287','13000460', '0273360', 'Edo Jelenković (099/673-71-06)', 'Marin Kožul',to_date(NULLIF('01.01.2012', ''),  'DD.MM.YYYY' ),to_date(NULLIF('01.01.2016', ''),  'DD.MM.YYYY' ), to_date(NULLIF('29.04.2015', ''),  'DD.MM.YYYY' ), '1');</v>
      </c>
    </row>
    <row r="106" spans="1:18" ht="60" x14ac:dyDescent="0.25">
      <c r="A106" s="17">
        <v>105</v>
      </c>
      <c r="B106" s="2" t="s">
        <v>1131</v>
      </c>
      <c r="C106" s="17">
        <v>105</v>
      </c>
      <c r="D106" s="2" t="s">
        <v>1133</v>
      </c>
      <c r="E106" s="4"/>
      <c r="F106" s="2" t="s">
        <v>1134</v>
      </c>
      <c r="G106" s="2" t="s">
        <v>1136</v>
      </c>
      <c r="H106" s="2" t="s">
        <v>1137</v>
      </c>
      <c r="I106" s="2" t="s">
        <v>1138</v>
      </c>
      <c r="J106" s="2" t="s">
        <v>1139</v>
      </c>
      <c r="K106" s="2" t="s">
        <v>1140</v>
      </c>
      <c r="L106" s="2" t="s">
        <v>1141</v>
      </c>
      <c r="M106" s="4"/>
      <c r="N106" s="4"/>
      <c r="O106" s="4" t="s">
        <v>1629</v>
      </c>
      <c r="P106" s="2">
        <v>1</v>
      </c>
      <c r="R10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('Streljački klub Lovac',  105, '023/230-000','','0237220-797','03154815', '35307886697','13000324', '0140365', 'Danijel Telesmanić (091/226-21-00)', 'Arden Dražević',to_date(NULLIF('', ''),  'DD.MM.YYYY' ),to_date(NULLIF('', ''),  'DD.MM.YYYY' ), to_date(NULLIF('29.04.2015', ''),  'DD.MM.YYYY' ), '1');</v>
      </c>
    </row>
    <row r="107" spans="1:18" ht="45" x14ac:dyDescent="0.25">
      <c r="A107" s="17">
        <v>106</v>
      </c>
      <c r="B107" s="2" t="s">
        <v>1143</v>
      </c>
      <c r="C107" s="17">
        <v>106</v>
      </c>
      <c r="D107" s="4"/>
      <c r="E107" s="4"/>
      <c r="F107" s="4"/>
      <c r="G107" s="2" t="s">
        <v>1145</v>
      </c>
      <c r="H107" s="2" t="s">
        <v>1146</v>
      </c>
      <c r="I107" s="2" t="s">
        <v>1147</v>
      </c>
      <c r="J107" s="2" t="s">
        <v>1148</v>
      </c>
      <c r="K107" s="2" t="s">
        <v>1149</v>
      </c>
      <c r="L107" s="4"/>
      <c r="M107" s="4" t="s">
        <v>1624</v>
      </c>
      <c r="N107" s="4" t="s">
        <v>1621</v>
      </c>
      <c r="O107" s="4" t="s">
        <v>1629</v>
      </c>
      <c r="P107" s="2">
        <v>1</v>
      </c>
      <c r="R10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('Klub za skokove u vodu Zadar',  106, '','','','03429679', '71809427092','13000330', '0171087', 'Mirko Jurin (098/813-44-31)', '',to_date(NULLIF('01.01.2013', ''),  'DD.MM.YYYY' ),to_date(NULLIF('01.01.2017', ''),  'DD.MM.YYYY' ), to_date(NULLIF('29.04.2015', ''),  'DD.MM.YYYY' ), '1');</v>
      </c>
    </row>
    <row r="108" spans="1:18" ht="45" x14ac:dyDescent="0.25">
      <c r="A108" s="17">
        <v>107</v>
      </c>
      <c r="B108" s="2" t="s">
        <v>1151</v>
      </c>
      <c r="C108" s="17">
        <v>107</v>
      </c>
      <c r="D108" s="2" t="s">
        <v>1153</v>
      </c>
      <c r="E108" s="4"/>
      <c r="F108" s="4"/>
      <c r="G108" s="2" t="s">
        <v>1154</v>
      </c>
      <c r="H108" s="2" t="s">
        <v>1155</v>
      </c>
      <c r="I108" s="2" t="s">
        <v>1156</v>
      </c>
      <c r="J108" s="2" t="s">
        <v>1157</v>
      </c>
      <c r="K108" s="2" t="s">
        <v>1158</v>
      </c>
      <c r="L108" s="2" t="s">
        <v>1159</v>
      </c>
      <c r="M108" s="4" t="s">
        <v>1620</v>
      </c>
      <c r="N108" s="4" t="s">
        <v>1622</v>
      </c>
      <c r="O108" s="4" t="s">
        <v>1629</v>
      </c>
      <c r="P108" s="2">
        <v>1</v>
      </c>
      <c r="R10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('Rukometni klub Arbanasi',  107, '023/317-279','','','02378531', '91835955260','13001023', '0115934', 'Stipe Bjeliš (098/164-25-48)', 'Vatroslav Ivković',to_date(NULLIF('01.01.2011', ''),  'DD.MM.YYYY' ),to_date(NULLIF('01.01.2015', ''),  'DD.MM.YYYY' ), to_date(NULLIF('29.04.2015', ''),  'DD.MM.YYYY' ), '1');</v>
      </c>
    </row>
    <row r="109" spans="1:18" ht="60" x14ac:dyDescent="0.25">
      <c r="A109" s="17">
        <v>108</v>
      </c>
      <c r="B109" s="2" t="s">
        <v>1160</v>
      </c>
      <c r="C109" s="17">
        <v>108</v>
      </c>
      <c r="D109" s="4"/>
      <c r="E109" s="4"/>
      <c r="F109" s="4"/>
      <c r="G109" s="2" t="s">
        <v>1163</v>
      </c>
      <c r="H109" s="2" t="s">
        <v>1164</v>
      </c>
      <c r="I109" s="2" t="s">
        <v>1165</v>
      </c>
      <c r="J109" s="4"/>
      <c r="K109" s="2" t="s">
        <v>1166</v>
      </c>
      <c r="L109" s="2" t="s">
        <v>1167</v>
      </c>
      <c r="M109" s="4" t="s">
        <v>1623</v>
      </c>
      <c r="N109" s="4" t="s">
        <v>1624</v>
      </c>
      <c r="O109" s="4" t="s">
        <v>1629</v>
      </c>
      <c r="P109" s="2">
        <v>1</v>
      </c>
      <c r="R10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('Klub za športski ribolov Paprenica',  108, '','','','02647774', '73892282141','13001205', '', 'Josip-Pero Granić (098/961-74-74)', 'Ljubomir Čurković',to_date(NULLIF('01.01.2009', ''),  'DD.MM.YYYY' ),to_date(NULLIF('01.01.2013', ''),  'DD.MM.YYYY' ), to_date(NULLIF('29.04.2015', ''),  'DD.MM.YYYY' ), '1');</v>
      </c>
    </row>
    <row r="110" spans="1:18" ht="30" x14ac:dyDescent="0.25">
      <c r="A110" s="17">
        <v>109</v>
      </c>
      <c r="B110" s="2" t="s">
        <v>1168</v>
      </c>
      <c r="C110" s="17">
        <v>109</v>
      </c>
      <c r="D110" s="2" t="s">
        <v>1170</v>
      </c>
      <c r="E110" s="4"/>
      <c r="F110" s="2" t="s">
        <v>1170</v>
      </c>
      <c r="G110" s="2" t="s">
        <v>1171</v>
      </c>
      <c r="H110" s="2" t="s">
        <v>1172</v>
      </c>
      <c r="I110" s="2" t="s">
        <v>1173</v>
      </c>
      <c r="J110" s="2" t="s">
        <v>1174</v>
      </c>
      <c r="K110" s="2" t="s">
        <v>1175</v>
      </c>
      <c r="L110" s="2" t="s">
        <v>1176</v>
      </c>
      <c r="M110" s="4" t="s">
        <v>1629</v>
      </c>
      <c r="N110" s="4"/>
      <c r="O110" s="4" t="s">
        <v>1625</v>
      </c>
      <c r="P110" s="2">
        <v>1</v>
      </c>
      <c r="R11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('Športski ribolovni klub Donat',  109, '023/233-766','','023/233-766','01432974', '03595482979','13000394', '0134892', 'Josip Gatara', 'Davorka Volarević',to_date(NULLIF('29.04.2015', ''),  'DD.MM.YYYY' ),to_date(NULLIF('', ''),  'DD.MM.YYYY' ), to_date(NULLIF('01.07.2014', ''),  'DD.MM.YYYY' ), '1');</v>
      </c>
    </row>
    <row r="111" spans="1:18" ht="60" x14ac:dyDescent="0.25">
      <c r="A111" s="17">
        <v>110</v>
      </c>
      <c r="B111" s="2" t="s">
        <v>1178</v>
      </c>
      <c r="C111" s="17">
        <v>110</v>
      </c>
      <c r="D111" s="2" t="s">
        <v>1180</v>
      </c>
      <c r="E111" s="4"/>
      <c r="F111" s="2" t="s">
        <v>1180</v>
      </c>
      <c r="G111" s="2" t="s">
        <v>1182</v>
      </c>
      <c r="H111" s="2" t="s">
        <v>1183</v>
      </c>
      <c r="I111" s="2" t="s">
        <v>1184</v>
      </c>
      <c r="J111" s="2" t="s">
        <v>1185</v>
      </c>
      <c r="K111" s="2" t="s">
        <v>1186</v>
      </c>
      <c r="L111" s="2" t="s">
        <v>1187</v>
      </c>
      <c r="M111" s="4" t="s">
        <v>1616</v>
      </c>
      <c r="N111" s="4" t="s">
        <v>1617</v>
      </c>
      <c r="O111" s="4" t="s">
        <v>1629</v>
      </c>
      <c r="P111" s="2">
        <v>1</v>
      </c>
      <c r="R11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('Alpinistički klub Zadar',  110, '053/679-112','','053/679-112','02490463', '45680132118','13001106', '0151216', 'Jana Mijailović (095/827-29-43)', 'Natalija Andačić',to_date(NULLIF('01.01.2012', ''),  'DD.MM.YYYY' ),to_date(NULLIF('01.01.2016', ''),  'DD.MM.YYYY' ), to_date(NULLIF('29.04.2015', ''),  'DD.MM.YYYY' ), '1');</v>
      </c>
    </row>
    <row r="112" spans="1:18" ht="45" x14ac:dyDescent="0.25">
      <c r="A112" s="17">
        <v>111</v>
      </c>
      <c r="B112" s="2" t="s">
        <v>1060</v>
      </c>
      <c r="C112" s="17">
        <v>111</v>
      </c>
      <c r="D112" s="2" t="s">
        <v>1062</v>
      </c>
      <c r="E112" s="4"/>
      <c r="F112" s="2" t="s">
        <v>1062</v>
      </c>
      <c r="G112" s="2" t="s">
        <v>1063</v>
      </c>
      <c r="H112" s="2" t="s">
        <v>1064</v>
      </c>
      <c r="I112" s="2" t="s">
        <v>1065</v>
      </c>
      <c r="J112" s="2" t="s">
        <v>1066</v>
      </c>
      <c r="K112" s="2" t="s">
        <v>1067</v>
      </c>
      <c r="L112" s="2" t="s">
        <v>1068</v>
      </c>
      <c r="M112" s="4" t="s">
        <v>1619</v>
      </c>
      <c r="N112" s="4" t="s">
        <v>1613</v>
      </c>
      <c r="O112" s="4" t="s">
        <v>1629</v>
      </c>
      <c r="P112" s="2">
        <v>1</v>
      </c>
      <c r="R11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('Odbojkaški klub Donat',  111, '023/327-265','','023/327-265','02217830', '23517960553','13000888', '0151445', 'Julja Kaleb (098/191-27-28)', 'Irena Kraljev Mesarić',to_date(NULLIF('01.01.2010', ''),  'DD.MM.YYYY' ),to_date(NULLIF('01.01.2014', ''),  'DD.MM.YYYY' ), to_date(NULLIF('29.04.2015', ''),  'DD.MM.YYYY' ), '1');</v>
      </c>
    </row>
    <row r="113" spans="1:18" ht="60" x14ac:dyDescent="0.25">
      <c r="A113" s="17">
        <v>112</v>
      </c>
      <c r="B113" s="2" t="s">
        <v>1069</v>
      </c>
      <c r="C113" s="17">
        <v>112</v>
      </c>
      <c r="D113" s="2" t="s">
        <v>1071</v>
      </c>
      <c r="E113" s="4"/>
      <c r="F113" s="2" t="s">
        <v>1071</v>
      </c>
      <c r="G113" s="2" t="s">
        <v>1073</v>
      </c>
      <c r="H113" s="2" t="s">
        <v>1074</v>
      </c>
      <c r="I113" s="2" t="s">
        <v>1075</v>
      </c>
      <c r="J113" s="2" t="s">
        <v>1076</v>
      </c>
      <c r="K113" s="2" t="s">
        <v>1077</v>
      </c>
      <c r="L113" s="2" t="s">
        <v>1078</v>
      </c>
      <c r="M113" s="4" t="s">
        <v>1613</v>
      </c>
      <c r="N113" s="4" t="s">
        <v>1622</v>
      </c>
      <c r="O113" s="4" t="s">
        <v>1629</v>
      </c>
      <c r="P113" s="2">
        <v>1</v>
      </c>
      <c r="R11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('Hrvatski nogometni klub Dalmatinac',  112, '023/300-002','','023/300-002','1472712', '73680202956','13000426', '0338503', 'Mile Vukoša (098/273-807)', 'Jurica Grgurović (091/380-51-55)',to_date(NULLIF('01.01.2014', ''),  'DD.MM.YYYY' ),to_date(NULLIF('01.01.2015', ''),  'DD.MM.YYYY' ), to_date(NULLIF('29.04.2015', ''),  'DD.MM.YYYY' ), '1');</v>
      </c>
    </row>
    <row r="114" spans="1:18" ht="45" x14ac:dyDescent="0.25">
      <c r="A114" s="17">
        <v>113</v>
      </c>
      <c r="B114" s="2" t="s">
        <v>1080</v>
      </c>
      <c r="C114" s="17">
        <v>113</v>
      </c>
      <c r="D114" s="2" t="s">
        <v>1082</v>
      </c>
      <c r="E114" s="4"/>
      <c r="F114" s="2" t="s">
        <v>1082</v>
      </c>
      <c r="G114" s="2" t="s">
        <v>1084</v>
      </c>
      <c r="H114" s="2" t="s">
        <v>1085</v>
      </c>
      <c r="I114" s="2" t="s">
        <v>1086</v>
      </c>
      <c r="J114" s="2" t="s">
        <v>1087</v>
      </c>
      <c r="K114" s="2" t="s">
        <v>1088</v>
      </c>
      <c r="L114" s="2" t="s">
        <v>1089</v>
      </c>
      <c r="M114" s="4"/>
      <c r="N114" s="4"/>
      <c r="O114" s="4" t="s">
        <v>1629</v>
      </c>
      <c r="P114" s="2">
        <v>1</v>
      </c>
      <c r="R11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('Udruga slijepih Zadarske Županije',  113, '023/250-546','','023/250-546','01075497', '85389451415','13000100', '0002348', 'Danijel Lončar (091/548-80-02)', 'Špiro Zrilić',to_date(NULLIF('', ''),  'DD.MM.YYYY' ),to_date(NULLIF('', ''),  'DD.MM.YYYY' ), to_date(NULLIF('29.04.2015', ''),  'DD.MM.YYYY' ), '1');</v>
      </c>
    </row>
    <row r="115" spans="1:18" ht="45" x14ac:dyDescent="0.25">
      <c r="A115" s="17">
        <v>114</v>
      </c>
      <c r="B115" s="2" t="s">
        <v>1091</v>
      </c>
      <c r="C115" s="17">
        <v>114</v>
      </c>
      <c r="D115" s="2" t="s">
        <v>1093</v>
      </c>
      <c r="E115" s="4"/>
      <c r="F115" s="2" t="s">
        <v>1093</v>
      </c>
      <c r="G115" s="2" t="s">
        <v>1095</v>
      </c>
      <c r="H115" s="2" t="s">
        <v>1096</v>
      </c>
      <c r="I115" s="2" t="s">
        <v>1097</v>
      </c>
      <c r="J115" s="2" t="s">
        <v>1098</v>
      </c>
      <c r="K115" s="2" t="s">
        <v>1099</v>
      </c>
      <c r="L115" s="2" t="s">
        <v>1100</v>
      </c>
      <c r="M115" s="4" t="s">
        <v>1620</v>
      </c>
      <c r="N115" s="4" t="s">
        <v>1622</v>
      </c>
      <c r="O115" s="4" t="s">
        <v>1629</v>
      </c>
      <c r="P115" s="2">
        <v>1</v>
      </c>
      <c r="R11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('Športski savez gluhih Zadarske Županije',  114, '023/7213-442','','023/7213-442','04277708', '19460481165','13001350', '0285826', 'Natko Zelić', 'Miki Savić (091/764-70-47)',to_date(NULLIF('01.01.2011', ''),  'DD.MM.YYYY' ),to_date(NULLIF('01.01.2015', ''),  'DD.MM.YYYY' ), to_date(NULLIF('29.04.2015', ''),  'DD.MM.YYYY' ), '1');</v>
      </c>
    </row>
    <row r="116" spans="1:18" ht="45" x14ac:dyDescent="0.25">
      <c r="A116" s="17">
        <v>115</v>
      </c>
      <c r="B116" s="2" t="s">
        <v>1102</v>
      </c>
      <c r="C116" s="17">
        <v>115</v>
      </c>
      <c r="D116" s="4"/>
      <c r="E116" s="4"/>
      <c r="F116" s="4"/>
      <c r="G116" s="2" t="s">
        <v>1105</v>
      </c>
      <c r="H116" s="2" t="s">
        <v>1106</v>
      </c>
      <c r="I116" s="2" t="s">
        <v>1107</v>
      </c>
      <c r="J116" s="2" t="s">
        <v>1108</v>
      </c>
      <c r="K116" s="2" t="s">
        <v>1109</v>
      </c>
      <c r="L116" s="2" t="s">
        <v>1110</v>
      </c>
      <c r="M116" s="4" t="s">
        <v>1619</v>
      </c>
      <c r="N116" s="4" t="s">
        <v>1613</v>
      </c>
      <c r="O116" s="4" t="s">
        <v>1629</v>
      </c>
      <c r="P116" s="2">
        <v>1</v>
      </c>
      <c r="R11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('Odbojkaški klub invalida Zadar',  115, '','','','02029715', '64155155306','13000838', '0062014', 'Ivan Bajlo (098/830-888)', 'Ante Baraba Knez (092/130-39-15)',to_date(NULLIF('01.01.2010', ''),  'DD.MM.YYYY' ),to_date(NULLIF('01.01.2014', ''),  'DD.MM.YYYY' ), to_date(NULLIF('29.04.2015', ''),  'DD.MM.YYYY' ), '1');</v>
      </c>
    </row>
    <row r="117" spans="1:18" ht="45" x14ac:dyDescent="0.25">
      <c r="A117" s="17">
        <v>116</v>
      </c>
      <c r="B117" s="2" t="s">
        <v>1112</v>
      </c>
      <c r="C117" s="17">
        <v>116</v>
      </c>
      <c r="D117" s="2" t="s">
        <v>414</v>
      </c>
      <c r="E117" s="4"/>
      <c r="F117" s="2" t="s">
        <v>1114</v>
      </c>
      <c r="G117" s="2" t="s">
        <v>1115</v>
      </c>
      <c r="H117" s="2" t="s">
        <v>1116</v>
      </c>
      <c r="I117" s="2" t="s">
        <v>1117</v>
      </c>
      <c r="J117" s="2" t="s">
        <v>1118</v>
      </c>
      <c r="K117" s="2" t="s">
        <v>1119</v>
      </c>
      <c r="L117" s="4"/>
      <c r="M117" s="4"/>
      <c r="N117" s="4"/>
      <c r="O117" s="4" t="s">
        <v>1629</v>
      </c>
      <c r="P117" s="2">
        <v>1</v>
      </c>
      <c r="R11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('Kuglački klub invalida Dišpet',  116, '023/323-400','','023/323-777','02496259', '53410477438','13001122', '0188409', 'Dražen Žilić (091/503-62-88)', '',to_date(NULLIF('', ''),  'DD.MM.YYYY' ),to_date(NULLIF('', ''),  'DD.MM.YYYY' ), to_date(NULLIF('29.04.2015', ''),  'DD.MM.YYYY' ), '1');</v>
      </c>
    </row>
    <row r="118" spans="1:18" ht="60" x14ac:dyDescent="0.25">
      <c r="A118" s="17">
        <v>117</v>
      </c>
      <c r="B118" s="2" t="s">
        <v>1188</v>
      </c>
      <c r="C118" s="17">
        <v>117</v>
      </c>
      <c r="D118" s="2" t="s">
        <v>414</v>
      </c>
      <c r="E118" s="4"/>
      <c r="F118" s="2" t="s">
        <v>1114</v>
      </c>
      <c r="G118" s="2" t="s">
        <v>1190</v>
      </c>
      <c r="H118" s="2" t="s">
        <v>1191</v>
      </c>
      <c r="I118" s="2" t="s">
        <v>1192</v>
      </c>
      <c r="J118" s="2" t="s">
        <v>1193</v>
      </c>
      <c r="K118" s="2" t="s">
        <v>1194</v>
      </c>
      <c r="L118" s="2" t="s">
        <v>1195</v>
      </c>
      <c r="M118" s="4" t="s">
        <v>1630</v>
      </c>
      <c r="N118" s="4" t="s">
        <v>1616</v>
      </c>
      <c r="O118" s="4" t="s">
        <v>1629</v>
      </c>
      <c r="P118" s="2">
        <v>1</v>
      </c>
      <c r="R11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('Plivački klub osoba s invaliditetom Sv. Nikola',  117, '023/323-400','','023/323-777','02430568', '38060095051','13001055', '0188384', 'Marin Raspović (099/578-40-46)', 'E. Šahinović (099/723-34-15)',to_date(NULLIF('01.01.2008', ''),  'DD.MM.YYYY' ),to_date(NULLIF('01.01.2012', ''),  'DD.MM.YYYY' ), to_date(NULLIF('29.04.2015', ''),  'DD.MM.YYYY' ), '1');</v>
      </c>
    </row>
    <row r="119" spans="1:18" ht="45" x14ac:dyDescent="0.25">
      <c r="A119" s="17">
        <v>118</v>
      </c>
      <c r="B119" s="2" t="s">
        <v>1197</v>
      </c>
      <c r="C119" s="17">
        <v>118</v>
      </c>
      <c r="D119" s="2" t="s">
        <v>414</v>
      </c>
      <c r="E119" s="4"/>
      <c r="F119" s="2" t="s">
        <v>1198</v>
      </c>
      <c r="G119" s="2" t="s">
        <v>1199</v>
      </c>
      <c r="H119" s="2" t="s">
        <v>1200</v>
      </c>
      <c r="I119" s="2" t="s">
        <v>1201</v>
      </c>
      <c r="J119" s="2" t="s">
        <v>1202</v>
      </c>
      <c r="K119" s="2" t="s">
        <v>1203</v>
      </c>
      <c r="L119" s="4"/>
      <c r="M119" s="4" t="s">
        <v>1616</v>
      </c>
      <c r="N119" s="4" t="s">
        <v>1617</v>
      </c>
      <c r="O119" s="4" t="s">
        <v>1629</v>
      </c>
      <c r="P119" s="2">
        <v>1</v>
      </c>
      <c r="R11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('Stolnoteniski klub osoba s invaliditetom Sv. Krševan',  118, '023/323-400','','023-323-777','02336251', '33677229477','13001003', '0188392', 'Miroslav Barić (092/159-81-76)', '',to_date(NULLIF('01.01.2012', ''),  'DD.MM.YYYY' ),to_date(NULLIF('01.01.2016', ''),  'DD.MM.YYYY' ), to_date(NULLIF('29.04.2015', ''),  'DD.MM.YYYY' ), '1');</v>
      </c>
    </row>
    <row r="120" spans="1:18" ht="30" x14ac:dyDescent="0.25">
      <c r="A120" s="17">
        <v>119</v>
      </c>
      <c r="B120" s="2" t="s">
        <v>1205</v>
      </c>
      <c r="C120" s="17">
        <v>119</v>
      </c>
      <c r="D120" s="2" t="s">
        <v>414</v>
      </c>
      <c r="E120" s="4"/>
      <c r="F120" s="2" t="s">
        <v>1114</v>
      </c>
      <c r="G120" s="2" t="s">
        <v>1206</v>
      </c>
      <c r="H120" s="2" t="s">
        <v>1207</v>
      </c>
      <c r="I120" s="2" t="s">
        <v>1208</v>
      </c>
      <c r="J120" s="2" t="s">
        <v>1209</v>
      </c>
      <c r="K120" s="2" t="s">
        <v>1210</v>
      </c>
      <c r="L120" s="4"/>
      <c r="M120" s="4" t="s">
        <v>1619</v>
      </c>
      <c r="N120" s="4" t="s">
        <v>1613</v>
      </c>
      <c r="O120" s="4" t="s">
        <v>1629</v>
      </c>
      <c r="P120" s="2">
        <v>1</v>
      </c>
      <c r="R12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('Streljački klub osoba s invaliditetom Donat',  119, '023/323-400','','023/323-777','02180839', '76270962910','13000903', '0188417', 'Saša Grdović (098/417-401)', '',to_date(NULLIF('01.01.2010', ''),  'DD.MM.YYYY' ),to_date(NULLIF('01.01.2014', ''),  'DD.MM.YYYY' ), to_date(NULLIF('29.04.2015', ''),  'DD.MM.YYYY' ), '1');</v>
      </c>
    </row>
    <row r="121" spans="1:18" ht="60" x14ac:dyDescent="0.25">
      <c r="A121" s="17">
        <v>120</v>
      </c>
      <c r="B121" s="2" t="s">
        <v>1212</v>
      </c>
      <c r="C121" s="17">
        <v>120</v>
      </c>
      <c r="D121" s="2" t="s">
        <v>414</v>
      </c>
      <c r="E121" s="4"/>
      <c r="F121" s="2" t="s">
        <v>1114</v>
      </c>
      <c r="G121" s="2" t="s">
        <v>1214</v>
      </c>
      <c r="H121" s="2" t="s">
        <v>1215</v>
      </c>
      <c r="I121" s="2" t="s">
        <v>1216</v>
      </c>
      <c r="J121" s="2" t="s">
        <v>1217</v>
      </c>
      <c r="K121" s="2" t="s">
        <v>1218</v>
      </c>
      <c r="L121" s="2" t="s">
        <v>1219</v>
      </c>
      <c r="M121" s="4" t="s">
        <v>1619</v>
      </c>
      <c r="N121" s="4" t="s">
        <v>1613</v>
      </c>
      <c r="O121" s="4" t="s">
        <v>1629</v>
      </c>
      <c r="P121" s="2">
        <v>1</v>
      </c>
      <c r="R121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('Ribolovni klub osoba s invaliditetom Škartoc',  120, '023/323-400','','023/323-777','02093146', '89102866393','13000869', '0188433', 'Zoran Radić (099/250-76-66)', 'Elfad Šahinović (099/337-34-15)',to_date(NULLIF('01.01.2010', ''),  'DD.MM.YYYY' ),to_date(NULLIF('01.01.2014', ''),  'DD.MM.YYYY' ), to_date(NULLIF('29.04.2015', ''),  'DD.MM.YYYY' ), '1');</v>
      </c>
    </row>
    <row r="122" spans="1:18" ht="45" x14ac:dyDescent="0.25">
      <c r="A122" s="17">
        <v>121</v>
      </c>
      <c r="B122" s="2" t="s">
        <v>1221</v>
      </c>
      <c r="C122" s="17">
        <v>121</v>
      </c>
      <c r="D122" s="2" t="s">
        <v>414</v>
      </c>
      <c r="E122" s="4"/>
      <c r="F122" s="2" t="s">
        <v>1114</v>
      </c>
      <c r="G122" s="2" t="s">
        <v>1222</v>
      </c>
      <c r="H122" s="2" t="s">
        <v>1223</v>
      </c>
      <c r="I122" s="2" t="s">
        <v>1224</v>
      </c>
      <c r="J122" s="2" t="s">
        <v>1225</v>
      </c>
      <c r="K122" s="2" t="s">
        <v>1210</v>
      </c>
      <c r="L122" s="2" t="s">
        <v>1226</v>
      </c>
      <c r="M122" s="4" t="s">
        <v>1616</v>
      </c>
      <c r="N122" s="4" t="s">
        <v>1617</v>
      </c>
      <c r="O122" s="4" t="s">
        <v>1629</v>
      </c>
      <c r="P122" s="2">
        <v>1</v>
      </c>
      <c r="R122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('Športski savez osoba s invaliditetom Zadarske županije',  121, '023/323-400','','023/323-777','02438887', '79668532267','130000929', '0188425', 'Saša Grdović (098/417-401)', 'Dražen Žilić',to_date(NULLIF('01.01.2012', ''),  'DD.MM.YYYY' ),to_date(NULLIF('01.01.2016', ''),  'DD.MM.YYYY' ), to_date(NULLIF('29.04.2015', ''),  'DD.MM.YYYY' ), '1');</v>
      </c>
    </row>
    <row r="123" spans="1:18" ht="45" x14ac:dyDescent="0.25">
      <c r="A123" s="17">
        <v>122</v>
      </c>
      <c r="B123" s="2" t="s">
        <v>1228</v>
      </c>
      <c r="C123" s="17">
        <v>122</v>
      </c>
      <c r="D123" s="2" t="s">
        <v>1230</v>
      </c>
      <c r="E123" s="4"/>
      <c r="F123" s="5"/>
      <c r="G123" s="2" t="s">
        <v>1231</v>
      </c>
      <c r="H123" s="2" t="s">
        <v>1232</v>
      </c>
      <c r="I123" s="2" t="s">
        <v>1233</v>
      </c>
      <c r="J123" s="2" t="s">
        <v>1234</v>
      </c>
      <c r="K123" s="2" t="s">
        <v>1235</v>
      </c>
      <c r="L123" s="2" t="s">
        <v>1236</v>
      </c>
      <c r="M123" s="5" t="s">
        <v>1613</v>
      </c>
      <c r="N123" s="4" t="s">
        <v>1614</v>
      </c>
      <c r="O123" s="4" t="s">
        <v>1629</v>
      </c>
      <c r="P123" s="2">
        <v>1</v>
      </c>
      <c r="R123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('Kendo klub "Ouka"',  122, '098-665-752','','','01841823', '52434249167','13000740', '0329744', 'Marko Lukić (098/665-752)', 'Toni Tadić (099/835-05-08)',to_date(NULLIF('01.01.2014', ''),  'DD.MM.YYYY' ),to_date(NULLIF('01.01.2018', ''),  'DD.MM.YYYY' ), to_date(NULLIF('29.04.2015', ''),  'DD.MM.YYYY' ), '1');</v>
      </c>
    </row>
    <row r="124" spans="1:18" ht="45" x14ac:dyDescent="0.25">
      <c r="A124" s="17">
        <v>123</v>
      </c>
      <c r="B124" s="2" t="s">
        <v>1238</v>
      </c>
      <c r="C124" s="17">
        <v>123</v>
      </c>
      <c r="D124" s="2" t="s">
        <v>1240</v>
      </c>
      <c r="E124" s="4"/>
      <c r="F124" s="2" t="s">
        <v>1240</v>
      </c>
      <c r="G124" s="2" t="s">
        <v>1242</v>
      </c>
      <c r="H124" s="2" t="s">
        <v>1243</v>
      </c>
      <c r="I124" s="2" t="s">
        <v>1244</v>
      </c>
      <c r="J124" s="2" t="s">
        <v>1245</v>
      </c>
      <c r="K124" s="2" t="s">
        <v>1246</v>
      </c>
      <c r="L124" s="2" t="s">
        <v>1247</v>
      </c>
      <c r="M124" s="4" t="s">
        <v>1616</v>
      </c>
      <c r="N124" s="4" t="s">
        <v>1617</v>
      </c>
      <c r="O124" s="4" t="s">
        <v>1629</v>
      </c>
      <c r="P124" s="2">
        <v>1</v>
      </c>
      <c r="R124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('Pikado Savez Zadarske župnije',  123, '023/316-400','','023/316-400','02939622', '82956603468','13001429', '0229577', 'Jure Jerak (091/433-23-66)', 'Ante Frleta (981/55-94-445)',to_date(NULLIF('01.01.2012', ''),  'DD.MM.YYYY' ),to_date(NULLIF('01.01.2016', ''),  'DD.MM.YYYY' ), to_date(NULLIF('29.04.2015', ''),  'DD.MM.YYYY' ), '1');</v>
      </c>
    </row>
    <row r="125" spans="1:18" ht="45" x14ac:dyDescent="0.25">
      <c r="A125" s="17">
        <v>124</v>
      </c>
      <c r="B125" s="2" t="s">
        <v>1248</v>
      </c>
      <c r="C125" s="17">
        <v>124</v>
      </c>
      <c r="D125" s="2" t="s">
        <v>1250</v>
      </c>
      <c r="E125" s="4"/>
      <c r="F125" s="2" t="s">
        <v>1250</v>
      </c>
      <c r="G125" s="2" t="s">
        <v>1252</v>
      </c>
      <c r="H125" s="2" t="s">
        <v>1253</v>
      </c>
      <c r="I125" s="2" t="s">
        <v>1254</v>
      </c>
      <c r="J125" s="2" t="s">
        <v>1255</v>
      </c>
      <c r="K125" s="2" t="s">
        <v>1256</v>
      </c>
      <c r="L125" s="2" t="s">
        <v>1257</v>
      </c>
      <c r="M125" s="4" t="s">
        <v>1620</v>
      </c>
      <c r="N125" s="4" t="s">
        <v>1622</v>
      </c>
      <c r="O125" s="4" t="s">
        <v>1629</v>
      </c>
      <c r="P125" s="2">
        <v>1</v>
      </c>
      <c r="R125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('Udruga za "Down sindrom" Zadarske županije',  124, '023/636-603','','023/636-603','02238454', '93166915044','13000938', '0041759', 'Suzana Periša (095/906-3956)', 'Tanja Radman (099/218-74-90)',to_date(NULLIF('01.01.2011', ''),  'DD.MM.YYYY' ),to_date(NULLIF('01.01.2015', ''),  'DD.MM.YYYY' ), to_date(NULLIF('29.04.2015', ''),  'DD.MM.YYYY' ), '1');</v>
      </c>
    </row>
    <row r="126" spans="1:18" ht="60" x14ac:dyDescent="0.25">
      <c r="A126" s="17">
        <v>125</v>
      </c>
      <c r="B126" s="2" t="s">
        <v>1259</v>
      </c>
      <c r="C126" s="17">
        <v>125</v>
      </c>
      <c r="D126" s="4"/>
      <c r="E126" s="4"/>
      <c r="F126" s="4"/>
      <c r="G126" s="2" t="s">
        <v>1262</v>
      </c>
      <c r="H126" s="2" t="s">
        <v>1263</v>
      </c>
      <c r="I126" s="2" t="s">
        <v>1264</v>
      </c>
      <c r="J126" s="2" t="s">
        <v>1265</v>
      </c>
      <c r="K126" s="2" t="s">
        <v>1266</v>
      </c>
      <c r="L126" s="2" t="s">
        <v>1267</v>
      </c>
      <c r="M126" s="4" t="s">
        <v>1617</v>
      </c>
      <c r="N126" s="4" t="s">
        <v>1638</v>
      </c>
      <c r="O126" s="4" t="s">
        <v>1629</v>
      </c>
      <c r="P126" s="2">
        <v>1</v>
      </c>
      <c r="R126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('Ronilački klub 2 dive',  125, '','','','02349710', '712619004259','13001009', '0373883', 'Božidar Matković (091/500-0419)', 'Andrija Rogić (099/913-27-61)',to_date(NULLIF('01.01.2016', ''),  'DD.MM.YYYY' ),to_date(NULLIF('01.01.2020', ''),  'DD.MM.YYYY' ), to_date(NULLIF('29.04.2015', ''),  'DD.MM.YYYY' ), '1');</v>
      </c>
    </row>
    <row r="127" spans="1:18" ht="60" x14ac:dyDescent="0.25">
      <c r="A127" s="17">
        <v>126</v>
      </c>
      <c r="B127" s="2" t="s">
        <v>1268</v>
      </c>
      <c r="C127" s="17">
        <v>126</v>
      </c>
      <c r="D127" s="2" t="s">
        <v>1270</v>
      </c>
      <c r="E127" s="4"/>
      <c r="F127" s="4"/>
      <c r="G127" s="2" t="s">
        <v>1272</v>
      </c>
      <c r="H127" s="2" t="s">
        <v>1273</v>
      </c>
      <c r="I127" s="2" t="s">
        <v>1274</v>
      </c>
      <c r="J127" s="2" t="s">
        <v>1275</v>
      </c>
      <c r="K127" s="2" t="s">
        <v>1276</v>
      </c>
      <c r="L127" s="2" t="s">
        <v>1277</v>
      </c>
      <c r="M127" s="4" t="s">
        <v>1620</v>
      </c>
      <c r="N127" s="4" t="s">
        <v>1622</v>
      </c>
      <c r="O127" s="4" t="s">
        <v>1639</v>
      </c>
      <c r="P127" s="2">
        <v>1</v>
      </c>
      <c r="R127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Brodarica',  126, '091/191-22-01','','','02804808', '94926662660','13001323', '0190254', 'Hrvoje Medved (091/191-22-01)', 'Vladimir Gambiraža',to_date(NULLIF('01.01.2011', ''),  'DD.MM.YYYY' ),to_date(NULLIF('01.01.2015', ''),  'DD.MM.YYYY' ), to_date(NULLIF('08.12.2015', ''),  'DD.MM.YYYY' ), '1');</v>
      </c>
    </row>
    <row r="128" spans="1:18" ht="45" x14ac:dyDescent="0.25">
      <c r="A128" s="17">
        <v>127</v>
      </c>
      <c r="B128" s="2" t="s">
        <v>1279</v>
      </c>
      <c r="C128" s="17">
        <v>127</v>
      </c>
      <c r="D128" s="2" t="s">
        <v>1281</v>
      </c>
      <c r="E128" s="4"/>
      <c r="F128" s="4"/>
      <c r="G128" s="2" t="s">
        <v>1282</v>
      </c>
      <c r="H128" s="2" t="s">
        <v>1283</v>
      </c>
      <c r="I128" s="2" t="s">
        <v>1284</v>
      </c>
      <c r="J128" s="2" t="s">
        <v>1285</v>
      </c>
      <c r="K128" s="2" t="s">
        <v>1286</v>
      </c>
      <c r="L128" s="4"/>
      <c r="M128" s="4"/>
      <c r="N128" s="4"/>
      <c r="O128" s="4" t="s">
        <v>1639</v>
      </c>
      <c r="P128" s="2">
        <v>1</v>
      </c>
      <c r="R128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Zadar',  127, '092/304-67-63','','','4021096', '14511512212','13001460', '0283787', 'Roko Dujić (092-304-67-63)', '',to_date(NULLIF('', ''),  'DD.MM.YYYY' ),to_date(NULLIF('', ''),  'DD.MM.YYYY' ), to_date(NULLIF('08.12.2015', ''),  'DD.MM.YYYY' ), '1');</v>
      </c>
    </row>
    <row r="129" spans="1:18" ht="45" x14ac:dyDescent="0.25">
      <c r="A129" s="17">
        <v>128</v>
      </c>
      <c r="B129" s="2" t="s">
        <v>1288</v>
      </c>
      <c r="C129" s="17">
        <v>128</v>
      </c>
      <c r="D129" s="2" t="s">
        <v>1290</v>
      </c>
      <c r="E129" s="4"/>
      <c r="F129" s="4"/>
      <c r="G129" s="2" t="s">
        <v>1292</v>
      </c>
      <c r="H129" s="2" t="s">
        <v>1293</v>
      </c>
      <c r="I129" s="2" t="s">
        <v>1294</v>
      </c>
      <c r="J129" s="2" t="s">
        <v>1295</v>
      </c>
      <c r="K129" s="2" t="s">
        <v>1296</v>
      </c>
      <c r="L129" s="4"/>
      <c r="M129" s="4" t="s">
        <v>1613</v>
      </c>
      <c r="N129" s="4" t="s">
        <v>1621</v>
      </c>
      <c r="O129" s="4" t="s">
        <v>1639</v>
      </c>
      <c r="P129" s="2">
        <v>1</v>
      </c>
      <c r="R129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Petrčane',  128, '092/217-36-14','','','04027329', '09059794368','13001437', '0243751', 'Duje Stanišić (092/2173-614)', '',to_date(NULLIF('01.01.2014', ''),  'DD.MM.YYYY' ),to_date(NULLIF('01.01.2017', ''),  'DD.MM.YYYY' ), to_date(NULLIF('08.12.2015', ''),  'DD.MM.YYYY' ), '1');</v>
      </c>
    </row>
    <row r="130" spans="1:18" ht="45" x14ac:dyDescent="0.25">
      <c r="A130" s="17">
        <v>129</v>
      </c>
      <c r="B130" s="2" t="s">
        <v>1298</v>
      </c>
      <c r="C130" s="17">
        <v>129</v>
      </c>
      <c r="D130" s="2" t="s">
        <v>1300</v>
      </c>
      <c r="E130" s="4"/>
      <c r="F130" s="4"/>
      <c r="G130" s="2" t="s">
        <v>1302</v>
      </c>
      <c r="H130" s="2" t="s">
        <v>1303</v>
      </c>
      <c r="I130" s="2" t="s">
        <v>1304</v>
      </c>
      <c r="J130" s="2" t="s">
        <v>1305</v>
      </c>
      <c r="K130" s="2" t="s">
        <v>1306</v>
      </c>
      <c r="L130" s="2" t="s">
        <v>1307</v>
      </c>
      <c r="M130" s="4"/>
      <c r="N130" s="4"/>
      <c r="O130" s="4" t="s">
        <v>1639</v>
      </c>
      <c r="P130" s="2">
        <v>1</v>
      </c>
      <c r="R130" s="3" t="str">
        <f t="shared" si="1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Osmijeh za-Dar',  129, '095/579-91-30','','','02434024', '69082966145','13001061', '0151554', 'Borut Gatara (095/ 579-91-30)', 'Sandra Profaca',to_date(NULLIF('', ''),  'DD.MM.YYYY' ),to_date(NULLIF('', ''),  'DD.MM.YYYY' ), to_date(NULLIF('08.12.2015', ''),  'DD.MM.YYYY' ), '1');</v>
      </c>
    </row>
    <row r="131" spans="1:18" ht="90" x14ac:dyDescent="0.25">
      <c r="A131" s="17">
        <v>130</v>
      </c>
      <c r="B131" s="2" t="s">
        <v>1308</v>
      </c>
      <c r="C131" s="17">
        <v>130</v>
      </c>
      <c r="D131" s="2" t="s">
        <v>1310</v>
      </c>
      <c r="E131" s="4"/>
      <c r="F131" s="4"/>
      <c r="G131" s="2" t="s">
        <v>1312</v>
      </c>
      <c r="H131" s="2" t="s">
        <v>1313</v>
      </c>
      <c r="I131" s="4"/>
      <c r="J131" s="4"/>
      <c r="K131" s="2" t="s">
        <v>1314</v>
      </c>
      <c r="L131" s="2" t="s">
        <v>1315</v>
      </c>
      <c r="M131" s="4" t="s">
        <v>1613</v>
      </c>
      <c r="N131" s="4" t="s">
        <v>1614</v>
      </c>
      <c r="O131" s="4" t="s">
        <v>1639</v>
      </c>
      <c r="P131" s="2">
        <v>1</v>
      </c>
      <c r="R131" s="3" t="str">
        <f t="shared" ref="R131:R160" si="2">"insert into diskobolos.member_register (name, location_id, phone1, phone2, fax, identification_number, oib, register_number"&amp;", number_of_non_profit_org, chairman, secretary, date_from, date_to, registration_date, membership_category) values ('"&amp;B131&amp;"',  "&amp;C131&amp;", '"&amp;D131&amp;"','"&amp;E131&amp;"','"&amp;F131&amp;"','"&amp;G131&amp;"', '"&amp;H131&amp;"','"&amp;I131&amp;"', '"&amp;J131&amp;"', '"&amp;K131&amp;"', '"&amp;L131&amp;"',to_date(NULLIF('"&amp;IF(M131="","",M131)&amp;"', ''),  'DD.MM.YYYY' ),to_date(NULLIF('"&amp;IF(N131="","",N131)&amp;"', ''),  'DD.MM.YYYY' ), to_date(NULLIF('"&amp;IF(O131="","",O131)&amp;"', ''),  'DD.MM.YYYY' ), '"&amp;P131&amp;"');"</f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Novi Bokanjac',  130, '098/309-169','','','01696947', '74659664033','', '', 'Tomislav Dešpoja (098/309-164)', 'Antonio Zelić (091/238-52-48)  Kontakt osoba: Nikola Zrilić (098/843-593)',to_date(NULLIF('01.01.2014', ''),  'DD.MM.YYYY' ),to_date(NULLIF('01.01.2018', ''),  'DD.MM.YYYY' ), to_date(NULLIF('08.12.2015', ''),  'DD.MM.YYYY' ), '1');</v>
      </c>
    </row>
    <row r="132" spans="1:18" ht="45" x14ac:dyDescent="0.25">
      <c r="A132" s="17">
        <v>131</v>
      </c>
      <c r="B132" s="2" t="s">
        <v>1317</v>
      </c>
      <c r="C132" s="17">
        <v>131</v>
      </c>
      <c r="D132" s="2" t="s">
        <v>1319</v>
      </c>
      <c r="E132" s="4"/>
      <c r="F132" s="2" t="s">
        <v>1319</v>
      </c>
      <c r="G132" s="2" t="s">
        <v>1321</v>
      </c>
      <c r="H132" s="2" t="s">
        <v>1322</v>
      </c>
      <c r="I132" s="2" t="s">
        <v>1323</v>
      </c>
      <c r="J132" s="2" t="s">
        <v>1324</v>
      </c>
      <c r="K132" s="2" t="s">
        <v>1325</v>
      </c>
      <c r="L132" s="2" t="s">
        <v>1326</v>
      </c>
      <c r="M132" s="4" t="s">
        <v>1624</v>
      </c>
      <c r="N132" s="4" t="s">
        <v>1617</v>
      </c>
      <c r="O132" s="4" t="s">
        <v>1639</v>
      </c>
      <c r="P132" s="2">
        <v>1</v>
      </c>
      <c r="R132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Kožino',  131, '023/343-421','','023/343-421','01882309', '32230828872','1300751', '0073504', 'Ivan Stručić (098-339-369)', 'Edi Tokić (091/2831-488)',to_date(NULLIF('01.01.2013', ''),  'DD.MM.YYYY' ),to_date(NULLIF('01.01.2016', ''),  'DD.MM.YYYY' ), to_date(NULLIF('08.12.2015', ''),  'DD.MM.YYYY' ), '1');</v>
      </c>
    </row>
    <row r="133" spans="1:18" ht="30" x14ac:dyDescent="0.25">
      <c r="A133" s="17">
        <v>132</v>
      </c>
      <c r="B133" s="2" t="s">
        <v>1328</v>
      </c>
      <c r="C133" s="17">
        <v>132</v>
      </c>
      <c r="D133" s="4" t="s">
        <v>1645</v>
      </c>
      <c r="E133" s="2" t="s">
        <v>1646</v>
      </c>
      <c r="F133" s="2" t="s">
        <v>1330</v>
      </c>
      <c r="G133" s="2" t="s">
        <v>1332</v>
      </c>
      <c r="H133" s="2" t="s">
        <v>1333</v>
      </c>
      <c r="I133" s="2" t="s">
        <v>1334</v>
      </c>
      <c r="J133" s="2" t="s">
        <v>1335</v>
      </c>
      <c r="K133" s="2" t="s">
        <v>1336</v>
      </c>
      <c r="L133" s="2" t="s">
        <v>1337</v>
      </c>
      <c r="M133" s="4"/>
      <c r="N133" s="4"/>
      <c r="O133" s="4"/>
      <c r="P133" s="2">
        <v>1</v>
      </c>
      <c r="R133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Dragovoljac',  132, '023/315-546  ','098/330-095','023/315-546','4213157', '31607309251','0013001566', '0274802', 'Nino Rašin', 'Venci Kvartuč',to_date(NULLIF('', ''),  'DD.MM.YYYY' ),to_date(NULLIF('', ''),  'DD.MM.YYYY' ), to_date(NULLIF('', ''),  'DD.MM.YYYY' ), '1');</v>
      </c>
    </row>
    <row r="134" spans="1:18" ht="45" x14ac:dyDescent="0.25">
      <c r="A134" s="17">
        <v>133</v>
      </c>
      <c r="B134" s="2" t="s">
        <v>1339</v>
      </c>
      <c r="C134" s="17">
        <v>133</v>
      </c>
      <c r="D134" s="2" t="s">
        <v>1341</v>
      </c>
      <c r="E134" s="4"/>
      <c r="F134" s="2" t="s">
        <v>1342</v>
      </c>
      <c r="G134" s="2" t="s">
        <v>1344</v>
      </c>
      <c r="H134" s="2" t="s">
        <v>1345</v>
      </c>
      <c r="I134" s="2" t="s">
        <v>1346</v>
      </c>
      <c r="J134" s="2" t="s">
        <v>1347</v>
      </c>
      <c r="K134" s="2" t="s">
        <v>1348</v>
      </c>
      <c r="L134" s="2" t="s">
        <v>1349</v>
      </c>
      <c r="M134" s="4" t="s">
        <v>1613</v>
      </c>
      <c r="N134" s="4" t="s">
        <v>1614</v>
      </c>
      <c r="O134" s="4" t="s">
        <v>1629</v>
      </c>
      <c r="P134" s="2">
        <v>1</v>
      </c>
      <c r="R134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Crvene kuće',  133, '095/905-28-81','','023/332-104','02640481', '05748485522','13001211', '0192491', 'Mate Marić (095/905-28-81)', 'Marko Tadić',to_date(NULLIF('01.01.2014', ''),  'DD.MM.YYYY' ),to_date(NULLIF('01.01.2018', ''),  'DD.MM.YYYY' ), to_date(NULLIF('29.04.2015', ''),  'DD.MM.YYYY' ), '1');</v>
      </c>
    </row>
    <row r="135" spans="1:18" ht="45" x14ac:dyDescent="0.25">
      <c r="A135" s="17">
        <v>134</v>
      </c>
      <c r="B135" s="2" t="s">
        <v>1351</v>
      </c>
      <c r="C135" s="17">
        <v>134</v>
      </c>
      <c r="D135" s="2" t="s">
        <v>1353</v>
      </c>
      <c r="E135" s="4"/>
      <c r="F135" s="2" t="s">
        <v>1353</v>
      </c>
      <c r="G135" s="2" t="s">
        <v>1354</v>
      </c>
      <c r="H135" s="2" t="s">
        <v>1355</v>
      </c>
      <c r="I135" s="2" t="s">
        <v>1356</v>
      </c>
      <c r="J135" s="2" t="s">
        <v>1357</v>
      </c>
      <c r="K135" s="2" t="s">
        <v>1358</v>
      </c>
      <c r="L135" s="4"/>
      <c r="M135" s="4" t="s">
        <v>1613</v>
      </c>
      <c r="N135" s="4" t="s">
        <v>1617</v>
      </c>
      <c r="O135" s="4" t="s">
        <v>1639</v>
      </c>
      <c r="P135" s="2">
        <v>1</v>
      </c>
      <c r="R135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('Društvo Bokanjac Zadar',  134, '023/221-575','','023/221-575','014228812', '32014543847','13000375', '0151485', 'Ivica Mrkić (095/910-04-52)', '',to_date(NULLIF('01.01.2014', ''),  'DD.MM.YYYY' ),to_date(NULLIF('01.01.2016', ''),  'DD.MM.YYYY' ), to_date(NULLIF('08.12.2015', ''),  'DD.MM.YYYY' ), '1');</v>
      </c>
    </row>
    <row r="136" spans="1:18" ht="30" x14ac:dyDescent="0.25">
      <c r="A136" s="17">
        <v>135</v>
      </c>
      <c r="B136" s="2" t="s">
        <v>1360</v>
      </c>
      <c r="C136" s="17">
        <v>135</v>
      </c>
      <c r="D136" s="2" t="s">
        <v>1362</v>
      </c>
      <c r="E136" s="4"/>
      <c r="F136" s="4"/>
      <c r="G136" s="2" t="s">
        <v>1364</v>
      </c>
      <c r="H136" s="2" t="s">
        <v>1365</v>
      </c>
      <c r="I136" s="2" t="s">
        <v>1366</v>
      </c>
      <c r="J136" s="2" t="s">
        <v>1367</v>
      </c>
      <c r="K136" s="2" t="s">
        <v>1368</v>
      </c>
      <c r="L136" s="2" t="s">
        <v>1369</v>
      </c>
      <c r="M136" s="4" t="s">
        <v>1613</v>
      </c>
      <c r="N136" s="4" t="s">
        <v>1614</v>
      </c>
      <c r="O136" s="4" t="s">
        <v>1639</v>
      </c>
      <c r="P136" s="2">
        <v>1</v>
      </c>
      <c r="R136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Bili Brig',  135, '092/4067-090','','','02240530', '76996713327','13000834', '0346123', 'Mario Barišić', 'Šime Bašić',to_date(NULLIF('01.01.2014', ''),  'DD.MM.YYYY' ),to_date(NULLIF('01.01.2018', ''),  'DD.MM.YYYY' ), to_date(NULLIF('08.12.2015', ''),  'DD.MM.YYYY' ), '1');</v>
      </c>
    </row>
    <row r="137" spans="1:18" ht="30" x14ac:dyDescent="0.25">
      <c r="A137" s="17">
        <v>136</v>
      </c>
      <c r="B137" s="2" t="s">
        <v>1371</v>
      </c>
      <c r="C137" s="17">
        <v>136</v>
      </c>
      <c r="D137" s="2" t="s">
        <v>1373</v>
      </c>
      <c r="E137" s="4"/>
      <c r="F137" s="4"/>
      <c r="G137" s="2" t="s">
        <v>1375</v>
      </c>
      <c r="H137" s="2" t="s">
        <v>1376</v>
      </c>
      <c r="I137" s="2" t="s">
        <v>1377</v>
      </c>
      <c r="J137" s="2" t="s">
        <v>1378</v>
      </c>
      <c r="K137" s="2" t="s">
        <v>1379</v>
      </c>
      <c r="L137" s="2" t="s">
        <v>1380</v>
      </c>
      <c r="M137" s="4" t="s">
        <v>1624</v>
      </c>
      <c r="N137" s="4" t="s">
        <v>1621</v>
      </c>
      <c r="O137" s="4" t="s">
        <v>1639</v>
      </c>
      <c r="P137" s="2">
        <v>1</v>
      </c>
      <c r="R137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('Društvo športske rekreacije Loptica',  136, '098/685-502','','','1736230', '17626883048','13000674', '0127961', 'Marinko Miočić', 'Ana Miočić',to_date(NULLIF('01.01.2013', ''),  'DD.MM.YYYY' ),to_date(NULLIF('01.01.2017', ''),  'DD.MM.YYYY' ), to_date(NULLIF('08.12.2015', ''),  'DD.MM.YYYY' ), '1');</v>
      </c>
    </row>
    <row r="138" spans="1:18" ht="45" x14ac:dyDescent="0.25">
      <c r="A138" s="17">
        <v>137</v>
      </c>
      <c r="B138" s="2" t="s">
        <v>1382</v>
      </c>
      <c r="C138" s="17">
        <v>137</v>
      </c>
      <c r="D138" s="4" t="s">
        <v>1647</v>
      </c>
      <c r="E138" s="2" t="s">
        <v>1648</v>
      </c>
      <c r="F138" s="4"/>
      <c r="G138" s="2" t="s">
        <v>1385</v>
      </c>
      <c r="H138" s="2" t="s">
        <v>1386</v>
      </c>
      <c r="I138" s="2" t="s">
        <v>1387</v>
      </c>
      <c r="J138" s="2" t="s">
        <v>1388</v>
      </c>
      <c r="K138" s="2" t="s">
        <v>1389</v>
      </c>
      <c r="L138" s="2" t="s">
        <v>1390</v>
      </c>
      <c r="M138" s="4" t="s">
        <v>1622</v>
      </c>
      <c r="N138" s="4" t="s">
        <v>1621</v>
      </c>
      <c r="O138" s="4" t="s">
        <v>1639</v>
      </c>
      <c r="P138" s="2">
        <v>1</v>
      </c>
      <c r="R138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('Udruga mladih Ista',  137, '098/967-04-72  ','097/791-05-72','','02345854', '33334206740','13000986', '0041734', 'Luka Kozulić (098/967-04-72)', 'Josipa Kozulić (098/913-44-13)',to_date(NULLIF('01.01.2015', ''),  'DD.MM.YYYY' ),to_date(NULLIF('01.01.2017', ''),  'DD.MM.YYYY' ), to_date(NULLIF('08.12.2015', ''),  'DD.MM.YYYY' ), '1');</v>
      </c>
    </row>
    <row r="139" spans="1:18" ht="30" x14ac:dyDescent="0.25">
      <c r="A139" s="17">
        <v>138</v>
      </c>
      <c r="B139" s="2" t="s">
        <v>1392</v>
      </c>
      <c r="C139" s="17">
        <v>138</v>
      </c>
      <c r="D139" s="2" t="s">
        <v>1394</v>
      </c>
      <c r="E139" s="4"/>
      <c r="F139" s="4"/>
      <c r="G139" s="2" t="s">
        <v>1396</v>
      </c>
      <c r="H139" s="2" t="s">
        <v>1397</v>
      </c>
      <c r="I139" s="2" t="s">
        <v>1398</v>
      </c>
      <c r="J139" s="2" t="s">
        <v>1399</v>
      </c>
      <c r="K139" s="2" t="s">
        <v>1400</v>
      </c>
      <c r="L139" s="2" t="s">
        <v>1401</v>
      </c>
      <c r="M139" s="4" t="s">
        <v>1622</v>
      </c>
      <c r="N139" s="4" t="s">
        <v>1633</v>
      </c>
      <c r="O139" s="4" t="s">
        <v>1639</v>
      </c>
      <c r="P139" s="2">
        <v>1</v>
      </c>
      <c r="R139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('Zadarska plesna udruga Tornadele',  138, '091/356-97-72','','','02644703', '68451911353','13001195', '0164471', 'Helena Dobrović', 'Valentina Beneta',to_date(NULLIF('01.01.2015', ''),  'DD.MM.YYYY' ),to_date(NULLIF('01.01.2019', ''),  'DD.MM.YYYY' ), to_date(NULLIF('08.12.2015', ''),  'DD.MM.YYYY' ), '1');</v>
      </c>
    </row>
    <row r="140" spans="1:18" ht="60" x14ac:dyDescent="0.25">
      <c r="A140" s="17">
        <v>139</v>
      </c>
      <c r="B140" s="2" t="s">
        <v>1403</v>
      </c>
      <c r="C140" s="17">
        <v>139</v>
      </c>
      <c r="D140" s="2" t="s">
        <v>1405</v>
      </c>
      <c r="E140" s="4"/>
      <c r="F140" s="4"/>
      <c r="G140" s="2" t="s">
        <v>1407</v>
      </c>
      <c r="H140" s="2" t="s">
        <v>1408</v>
      </c>
      <c r="I140" s="2" t="s">
        <v>1409</v>
      </c>
      <c r="J140" s="2" t="s">
        <v>1410</v>
      </c>
      <c r="K140" s="2" t="s">
        <v>1411</v>
      </c>
      <c r="L140" s="2" t="s">
        <v>1412</v>
      </c>
      <c r="M140" s="4" t="s">
        <v>1624</v>
      </c>
      <c r="N140" s="4" t="s">
        <v>1621</v>
      </c>
      <c r="O140" s="4" t="s">
        <v>1639</v>
      </c>
      <c r="P140" s="2">
        <v>1</v>
      </c>
      <c r="R140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('Kyudo udruga Yumi - Zadar',  139, '091/570-27-10','','','02489945', '33116958949','09000455', '0255149', 'Goran Blažević (091/570-27-10)', 'Alen Lonić (099/217-78-97)',to_date(NULLIF('01.01.2013', ''),  'DD.MM.YYYY' ),to_date(NULLIF('01.01.2017', ''),  'DD.MM.YYYY' ), to_date(NULLIF('08.12.2015', ''),  'DD.MM.YYYY' ), '1');</v>
      </c>
    </row>
    <row r="141" spans="1:18" ht="45" x14ac:dyDescent="0.25">
      <c r="A141" s="17">
        <v>140</v>
      </c>
      <c r="B141" s="2" t="s">
        <v>1413</v>
      </c>
      <c r="C141" s="17">
        <v>140</v>
      </c>
      <c r="D141" s="2" t="s">
        <v>1415</v>
      </c>
      <c r="E141" s="4"/>
      <c r="F141" s="2" t="s">
        <v>1416</v>
      </c>
      <c r="G141" s="2" t="s">
        <v>1418</v>
      </c>
      <c r="H141" s="2" t="s">
        <v>1419</v>
      </c>
      <c r="I141" s="2" t="s">
        <v>1420</v>
      </c>
      <c r="J141" s="2" t="s">
        <v>1421</v>
      </c>
      <c r="K141" s="2" t="s">
        <v>1422</v>
      </c>
      <c r="L141" s="2" t="s">
        <v>1423</v>
      </c>
      <c r="M141" s="4" t="s">
        <v>1622</v>
      </c>
      <c r="N141" s="4" t="s">
        <v>1633</v>
      </c>
      <c r="O141" s="4" t="s">
        <v>1639</v>
      </c>
      <c r="P141" s="2">
        <v>1</v>
      </c>
      <c r="R141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('Ženski nogometni klub Donat',  140, '098/429-608','','023/312-598','4401352', '56219903028','13001655', '0339839', 'Edvin Šimunov (098/429-608)', 'Doris Kalmeta (099/305-25-25)',to_date(NULLIF('01.01.2015', ''),  'DD.MM.YYYY' ),to_date(NULLIF('01.01.2019', ''),  'DD.MM.YYYY' ), to_date(NULLIF('08.12.2015', ''),  'DD.MM.YYYY' ), '1');</v>
      </c>
    </row>
    <row r="142" spans="1:18" ht="60" x14ac:dyDescent="0.25">
      <c r="A142" s="17">
        <v>141</v>
      </c>
      <c r="B142" s="2" t="s">
        <v>1425</v>
      </c>
      <c r="C142" s="17">
        <v>141</v>
      </c>
      <c r="D142" s="2" t="s">
        <v>1427</v>
      </c>
      <c r="E142" s="4"/>
      <c r="F142" s="2" t="s">
        <v>1427</v>
      </c>
      <c r="G142" s="2" t="s">
        <v>1429</v>
      </c>
      <c r="H142" s="2" t="s">
        <v>1430</v>
      </c>
      <c r="I142" s="2" t="s">
        <v>1431</v>
      </c>
      <c r="J142" s="2" t="s">
        <v>1432</v>
      </c>
      <c r="K142" s="2" t="s">
        <v>1433</v>
      </c>
      <c r="L142" s="2" t="s">
        <v>1434</v>
      </c>
      <c r="M142" s="4" t="s">
        <v>1622</v>
      </c>
      <c r="N142" s="4" t="s">
        <v>1633</v>
      </c>
      <c r="O142" s="4" t="s">
        <v>1639</v>
      </c>
      <c r="P142" s="2">
        <v>1</v>
      </c>
      <c r="R142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Bili Brig',  141, '023/778791','','023/778791','02556472', '93488686922','13001133', '0308611', 'Josip Lončar (091/161-37-04)', 'Marko Jurjević Škopinić (098/966-52-77)',to_date(NULLIF('01.01.2015', ''),  'DD.MM.YYYY' ),to_date(NULLIF('01.01.2019', ''),  'DD.MM.YYYY' ), to_date(NULLIF('08.12.2015', ''),  'DD.MM.YYYY' ), '1');</v>
      </c>
    </row>
    <row r="143" spans="1:18" ht="60" x14ac:dyDescent="0.25">
      <c r="A143" s="17">
        <v>142</v>
      </c>
      <c r="B143" s="2" t="s">
        <v>1486</v>
      </c>
      <c r="C143" s="17">
        <v>142</v>
      </c>
      <c r="D143" s="2" t="s">
        <v>1488</v>
      </c>
      <c r="E143" s="4"/>
      <c r="F143" s="2" t="s">
        <v>1488</v>
      </c>
      <c r="G143" s="2" t="s">
        <v>1490</v>
      </c>
      <c r="H143" s="2" t="s">
        <v>1491</v>
      </c>
      <c r="I143" s="2" t="s">
        <v>1492</v>
      </c>
      <c r="J143" s="2" t="s">
        <v>1493</v>
      </c>
      <c r="K143" s="2" t="s">
        <v>1494</v>
      </c>
      <c r="L143" s="2" t="s">
        <v>1495</v>
      </c>
      <c r="M143" s="4" t="s">
        <v>1613</v>
      </c>
      <c r="N143" s="4" t="s">
        <v>1614</v>
      </c>
      <c r="O143" s="4" t="s">
        <v>1639</v>
      </c>
      <c r="P143" s="2">
        <v>1</v>
      </c>
      <c r="R143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Plovanija',  142, '023/231-755','','023/231-755','02285690', '66570453161','13000980', '0073580', 'Martin Baričević (091/579-3351)', 'Željko Skukan (098/212-235)',to_date(NULLIF('01.01.2014', ''),  'DD.MM.YYYY' ),to_date(NULLIF('01.01.2018', ''),  'DD.MM.YYYY' ), to_date(NULLIF('08.12.2015', ''),  'DD.MM.YYYY' ), '1');</v>
      </c>
    </row>
    <row r="144" spans="1:18" ht="45" x14ac:dyDescent="0.25">
      <c r="A144" s="17">
        <v>143</v>
      </c>
      <c r="B144" s="2" t="s">
        <v>1496</v>
      </c>
      <c r="C144" s="17">
        <v>143</v>
      </c>
      <c r="D144" s="2" t="s">
        <v>1498</v>
      </c>
      <c r="E144" s="4"/>
      <c r="F144" s="4"/>
      <c r="G144" s="2" t="s">
        <v>1500</v>
      </c>
      <c r="H144" s="2" t="s">
        <v>1501</v>
      </c>
      <c r="I144" s="2" t="s">
        <v>1502</v>
      </c>
      <c r="J144" s="2" t="s">
        <v>1503</v>
      </c>
      <c r="K144" s="2" t="s">
        <v>1504</v>
      </c>
      <c r="L144" s="2" t="s">
        <v>1505</v>
      </c>
      <c r="M144" s="4" t="s">
        <v>1613</v>
      </c>
      <c r="N144" s="4" t="s">
        <v>1614</v>
      </c>
      <c r="O144" s="4" t="s">
        <v>1639</v>
      </c>
      <c r="P144" s="2">
        <v>1</v>
      </c>
      <c r="R144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Voštarnica',  143, '098/962-29-18','','','04276337', '19610029717','13001609', '0283228', 'Šime Erlić (098/962-29-18)', 'Ivan Erceg',to_date(NULLIF('01.01.2014', ''),  'DD.MM.YYYY' ),to_date(NULLIF('01.01.2018', ''),  'DD.MM.YYYY' ), to_date(NULLIF('08.12.2015', ''),  'DD.MM.YYYY' ), '1');</v>
      </c>
    </row>
    <row r="145" spans="1:18" ht="45" x14ac:dyDescent="0.25">
      <c r="A145" s="17">
        <v>144</v>
      </c>
      <c r="B145" s="2" t="s">
        <v>1507</v>
      </c>
      <c r="C145" s="17">
        <v>144</v>
      </c>
      <c r="D145" s="2" t="s">
        <v>1509</v>
      </c>
      <c r="E145" s="4"/>
      <c r="F145" s="4"/>
      <c r="G145" s="2" t="s">
        <v>1511</v>
      </c>
      <c r="H145" s="2" t="s">
        <v>1512</v>
      </c>
      <c r="I145" s="2" t="s">
        <v>1513</v>
      </c>
      <c r="J145" s="4"/>
      <c r="K145" s="2" t="s">
        <v>1514</v>
      </c>
      <c r="L145" s="2" t="s">
        <v>1515</v>
      </c>
      <c r="M145" s="4" t="s">
        <v>1631</v>
      </c>
      <c r="N145" s="4" t="s">
        <v>1620</v>
      </c>
      <c r="O145" s="4" t="s">
        <v>1639</v>
      </c>
      <c r="P145" s="2">
        <v>1</v>
      </c>
      <c r="R145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Ploča',  144, '091/575-83-76','','','2264218', '60049621539','13000965', '', 'Željko Gravić  (091/575-83-76)', 'Marko Pilipović',to_date(NULLIF('01.01.2007', ''),  'DD.MM.YYYY' ),to_date(NULLIF('01.01.2011', ''),  'DD.MM.YYYY' ), to_date(NULLIF('08.12.2015', ''),  'DD.MM.YYYY' ), '1');</v>
      </c>
    </row>
    <row r="146" spans="1:18" ht="45" x14ac:dyDescent="0.25">
      <c r="A146" s="17">
        <v>145</v>
      </c>
      <c r="B146" s="2" t="s">
        <v>1517</v>
      </c>
      <c r="C146" s="17">
        <v>145</v>
      </c>
      <c r="D146" s="2" t="s">
        <v>1519</v>
      </c>
      <c r="E146" s="4"/>
      <c r="F146" s="2" t="s">
        <v>1519</v>
      </c>
      <c r="G146" s="2" t="s">
        <v>1521</v>
      </c>
      <c r="H146" s="2" t="s">
        <v>1522</v>
      </c>
      <c r="I146" s="2" t="s">
        <v>1523</v>
      </c>
      <c r="J146" s="2" t="s">
        <v>1524</v>
      </c>
      <c r="K146" s="2" t="s">
        <v>1525</v>
      </c>
      <c r="L146" s="2" t="s">
        <v>1526</v>
      </c>
      <c r="M146" s="4" t="s">
        <v>1613</v>
      </c>
      <c r="N146" s="4" t="s">
        <v>1614</v>
      </c>
      <c r="O146" s="4" t="s">
        <v>1639</v>
      </c>
      <c r="P146" s="2">
        <v>1</v>
      </c>
      <c r="R146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Stanovi',  145, '023/318-339','','023/318-339','01818686', '98871200553','13000708', '0243756', 'Toni Lovrić (095/557-52-42)', 'Luka Zubčić (091/731-32-28)',to_date(NULLIF('01.01.2014', ''),  'DD.MM.YYYY' ),to_date(NULLIF('01.01.2018', ''),  'DD.MM.YYYY' ), to_date(NULLIF('08.12.2015', ''),  'DD.MM.YYYY' ), '1');</v>
      </c>
    </row>
    <row r="147" spans="1:18" ht="30" x14ac:dyDescent="0.25">
      <c r="A147" s="17">
        <v>146</v>
      </c>
      <c r="B147" s="2" t="s">
        <v>1528</v>
      </c>
      <c r="C147" s="17">
        <v>146</v>
      </c>
      <c r="D147" s="2" t="s">
        <v>1530</v>
      </c>
      <c r="E147" s="4"/>
      <c r="F147" s="4"/>
      <c r="G147" s="2" t="s">
        <v>1532</v>
      </c>
      <c r="H147" s="2" t="s">
        <v>1533</v>
      </c>
      <c r="I147" s="2" t="s">
        <v>1534</v>
      </c>
      <c r="J147" s="2" t="s">
        <v>1535</v>
      </c>
      <c r="K147" s="2" t="s">
        <v>1536</v>
      </c>
      <c r="L147" s="2" t="s">
        <v>1537</v>
      </c>
      <c r="M147" s="4" t="s">
        <v>1622</v>
      </c>
      <c r="N147" s="4" t="s">
        <v>1633</v>
      </c>
      <c r="O147" s="4" t="s">
        <v>1639</v>
      </c>
      <c r="P147" s="2">
        <v>1</v>
      </c>
      <c r="R147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Sv. Ante',  146, '095/381-37-10','','','01375687', '47146690100','13000080', '0342073', 'Krešimir Zrilić', 'Ante Vukorepa',to_date(NULLIF('01.01.2015', ''),  'DD.MM.YYYY' ),to_date(NULLIF('01.01.2019', ''),  'DD.MM.YYYY' ), to_date(NULLIF('08.12.2015', ''),  'DD.MM.YYYY' ), '1');</v>
      </c>
    </row>
    <row r="148" spans="1:18" ht="60" x14ac:dyDescent="0.25">
      <c r="A148" s="17">
        <v>147</v>
      </c>
      <c r="B148" s="2" t="s">
        <v>1539</v>
      </c>
      <c r="C148" s="17">
        <v>147</v>
      </c>
      <c r="D148" s="4" t="s">
        <v>1651</v>
      </c>
      <c r="E148" s="2" t="s">
        <v>1652</v>
      </c>
      <c r="F148" s="4"/>
      <c r="G148" s="2" t="s">
        <v>1542</v>
      </c>
      <c r="H148" s="2" t="s">
        <v>1543</v>
      </c>
      <c r="I148" s="2" t="s">
        <v>1544</v>
      </c>
      <c r="J148" s="2" t="s">
        <v>1545</v>
      </c>
      <c r="K148" s="2" t="s">
        <v>1546</v>
      </c>
      <c r="L148" s="2" t="s">
        <v>1547</v>
      </c>
      <c r="M148" s="4" t="s">
        <v>1613</v>
      </c>
      <c r="N148" s="4" t="s">
        <v>1614</v>
      </c>
      <c r="O148" s="4" t="s">
        <v>1639</v>
      </c>
      <c r="P148" s="2">
        <v>1</v>
      </c>
      <c r="R148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Zapuntel',  147, '023/316-526  ','095/912-11-94','','02261260', '29723903297','13000959', '0103986', 'Neven Petrović (095/912-11-94)', 'Marin Petričić (098/1853-919)',to_date(NULLIF('01.01.2014', ''),  'DD.MM.YYYY' ),to_date(NULLIF('01.01.2018', ''),  'DD.MM.YYYY' ), to_date(NULLIF('08.12.2015', ''),  'DD.MM.YYYY' ), '1');</v>
      </c>
    </row>
    <row r="149" spans="1:18" ht="60" x14ac:dyDescent="0.25">
      <c r="A149" s="17">
        <v>148</v>
      </c>
      <c r="B149" s="2" t="s">
        <v>1549</v>
      </c>
      <c r="C149" s="17">
        <v>148</v>
      </c>
      <c r="D149" s="4" t="s">
        <v>1653</v>
      </c>
      <c r="E149" s="2" t="s">
        <v>1654</v>
      </c>
      <c r="F149" s="4"/>
      <c r="G149" s="2" t="s">
        <v>1551</v>
      </c>
      <c r="H149" s="2" t="s">
        <v>1552</v>
      </c>
      <c r="I149" s="2" t="s">
        <v>1553</v>
      </c>
      <c r="J149" s="2" t="s">
        <v>1554</v>
      </c>
      <c r="K149" s="2" t="s">
        <v>1555</v>
      </c>
      <c r="L149" s="2" t="s">
        <v>1556</v>
      </c>
      <c r="M149" s="4" t="s">
        <v>1613</v>
      </c>
      <c r="N149" s="4" t="s">
        <v>1614</v>
      </c>
      <c r="O149" s="4" t="s">
        <v>1639</v>
      </c>
      <c r="P149" s="2">
        <v>1</v>
      </c>
      <c r="R149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Mala Rava',  148, '098/922-86-83  ','091/144-02-48','','02211483', '16335604791','13000935', '0186962', 'Vladimir Gambiraža (098/929-08-31)', 'Danijel Simičić',to_date(NULLIF('01.01.2014', ''),  'DD.MM.YYYY' ),to_date(NULLIF('01.01.2018', ''),  'DD.MM.YYYY' ), to_date(NULLIF('08.12.2015', ''),  'DD.MM.YYYY' ), '1');</v>
      </c>
    </row>
    <row r="150" spans="1:18" ht="45" x14ac:dyDescent="0.25">
      <c r="A150" s="17">
        <v>149</v>
      </c>
      <c r="B150" s="2" t="s">
        <v>1558</v>
      </c>
      <c r="C150" s="17">
        <v>149</v>
      </c>
      <c r="D150" s="2" t="s">
        <v>1560</v>
      </c>
      <c r="E150" s="4"/>
      <c r="F150" s="2" t="s">
        <v>1561</v>
      </c>
      <c r="G150" s="2" t="s">
        <v>1563</v>
      </c>
      <c r="H150" s="2" t="s">
        <v>1564</v>
      </c>
      <c r="I150" s="2" t="s">
        <v>1565</v>
      </c>
      <c r="J150" s="2" t="s">
        <v>1566</v>
      </c>
      <c r="K150" s="2" t="s">
        <v>1567</v>
      </c>
      <c r="L150" s="2" t="s">
        <v>1568</v>
      </c>
      <c r="M150" s="4" t="s">
        <v>1624</v>
      </c>
      <c r="N150" s="4" t="s">
        <v>1621</v>
      </c>
      <c r="O150" s="4" t="s">
        <v>1639</v>
      </c>
      <c r="P150" s="2">
        <v>1</v>
      </c>
      <c r="R150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('Rukometni klub Zadar 2013',  149, '095/860-92-01','','023/241909','04113225', '41853702244','13001506', '0254317', 'Anđelo Šare (095/ 860-92-01)', 'Barbara Kardum',to_date(NULLIF('01.01.2013', ''),  'DD.MM.YYYY' ),to_date(NULLIF('01.01.2017', ''),  'DD.MM.YYYY' ), to_date(NULLIF('08.12.2015', ''),  'DD.MM.YYYY' ), '1');</v>
      </c>
    </row>
    <row r="151" spans="1:18" ht="30" x14ac:dyDescent="0.25">
      <c r="A151" s="17">
        <v>150</v>
      </c>
      <c r="B151" s="2" t="s">
        <v>1570</v>
      </c>
      <c r="C151" s="17">
        <v>150</v>
      </c>
      <c r="D151" s="2" t="s">
        <v>1572</v>
      </c>
      <c r="E151" s="4"/>
      <c r="F151" s="4"/>
      <c r="G151" s="2" t="s">
        <v>1574</v>
      </c>
      <c r="H151" s="2" t="s">
        <v>1575</v>
      </c>
      <c r="I151" s="2" t="s">
        <v>1576</v>
      </c>
      <c r="J151" s="2" t="s">
        <v>1577</v>
      </c>
      <c r="K151" s="2" t="s">
        <v>1578</v>
      </c>
      <c r="L151" s="2" t="s">
        <v>1579</v>
      </c>
      <c r="M151" s="4" t="s">
        <v>1624</v>
      </c>
      <c r="N151" s="4" t="s">
        <v>1621</v>
      </c>
      <c r="O151" s="4" t="s">
        <v>1639</v>
      </c>
      <c r="P151" s="2">
        <v>1</v>
      </c>
      <c r="R151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('Jedriličarski klub Punta Bajlo',  150, '098/369-318','','','1602861', '69933257401','13000560', '0136670', 'Mladen Bajlo', 'Darko Smrkinić',to_date(NULLIF('01.01.2013', ''),  'DD.MM.YYYY' ),to_date(NULLIF('01.01.2017', ''),  'DD.MM.YYYY' ), to_date(NULLIF('08.12.2015', ''),  'DD.MM.YYYY' ), '1');</v>
      </c>
    </row>
    <row r="152" spans="1:18" ht="30" x14ac:dyDescent="0.25">
      <c r="A152" s="17">
        <v>151</v>
      </c>
      <c r="B152" s="2" t="s">
        <v>1436</v>
      </c>
      <c r="C152" s="17">
        <v>151</v>
      </c>
      <c r="D152" s="2" t="s">
        <v>1438</v>
      </c>
      <c r="E152" s="4"/>
      <c r="F152" s="4"/>
      <c r="G152" s="2" t="s">
        <v>1440</v>
      </c>
      <c r="H152" s="2" t="s">
        <v>1441</v>
      </c>
      <c r="I152" s="2" t="s">
        <v>1442</v>
      </c>
      <c r="J152" s="2" t="s">
        <v>1443</v>
      </c>
      <c r="K152" s="2" t="s">
        <v>1444</v>
      </c>
      <c r="L152" s="2" t="s">
        <v>1445</v>
      </c>
      <c r="M152" s="4" t="s">
        <v>1622</v>
      </c>
      <c r="N152" s="4" t="s">
        <v>1633</v>
      </c>
      <c r="O152" s="4" t="s">
        <v>1639</v>
      </c>
      <c r="P152" s="2">
        <v>1</v>
      </c>
      <c r="R152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('Plivački klub osoba s invaliditetom Frogo',  151, '095/359-70-55','','','04395549', '42484305521','13001652', '0331558', 'Sanja Sedić', 'Silva Žabo',to_date(NULLIF('01.01.2015', ''),  'DD.MM.YYYY' ),to_date(NULLIF('01.01.2019', ''),  'DD.MM.YYYY' ), to_date(NULLIF('08.12.2015', ''),  'DD.MM.YYYY' ), '1');</v>
      </c>
    </row>
    <row r="153" spans="1:18" ht="30" x14ac:dyDescent="0.25">
      <c r="A153" s="17">
        <v>152</v>
      </c>
      <c r="B153" s="2" t="s">
        <v>1447</v>
      </c>
      <c r="C153" s="17">
        <v>152</v>
      </c>
      <c r="D153" s="4" t="s">
        <v>1649</v>
      </c>
      <c r="E153" s="2" t="s">
        <v>1650</v>
      </c>
      <c r="F153" s="4"/>
      <c r="G153" s="2" t="s">
        <v>1450</v>
      </c>
      <c r="H153" s="2" t="s">
        <v>1451</v>
      </c>
      <c r="I153" s="2" t="s">
        <v>1452</v>
      </c>
      <c r="J153" s="2" t="s">
        <v>1453</v>
      </c>
      <c r="K153" s="2" t="s">
        <v>1454</v>
      </c>
      <c r="L153" s="2" t="s">
        <v>1455</v>
      </c>
      <c r="M153" s="4" t="s">
        <v>1613</v>
      </c>
      <c r="N153" s="4" t="s">
        <v>1614</v>
      </c>
      <c r="O153" s="4" t="s">
        <v>1639</v>
      </c>
      <c r="P153" s="2">
        <v>1</v>
      </c>
      <c r="R153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('Hrvatsko planinarsko društvo Zavrata',  152, '091/600-00-31  ','098/981-73-22','','04336593', '02298099199','13001627', '0342260', 'Nikola Stilinović', 'Ante Pušić',to_date(NULLIF('01.01.2014', ''),  'DD.MM.YYYY' ),to_date(NULLIF('01.01.2018', ''),  'DD.MM.YYYY' ), to_date(NULLIF('08.12.2015', ''),  'DD.MM.YYYY' ), '1');</v>
      </c>
    </row>
    <row r="154" spans="1:18" ht="60" x14ac:dyDescent="0.25">
      <c r="A154" s="17">
        <v>153</v>
      </c>
      <c r="B154" s="2" t="s">
        <v>1457</v>
      </c>
      <c r="C154" s="17">
        <v>153</v>
      </c>
      <c r="D154" s="2" t="s">
        <v>414</v>
      </c>
      <c r="E154" s="4"/>
      <c r="F154" s="2" t="s">
        <v>1458</v>
      </c>
      <c r="G154" s="2" t="s">
        <v>1460</v>
      </c>
      <c r="H154" s="2" t="s">
        <v>1461</v>
      </c>
      <c r="I154" s="2" t="s">
        <v>1462</v>
      </c>
      <c r="J154" s="2" t="s">
        <v>1463</v>
      </c>
      <c r="K154" s="2" t="s">
        <v>1464</v>
      </c>
      <c r="L154" s="2" t="s">
        <v>1465</v>
      </c>
      <c r="M154" s="4" t="s">
        <v>1616</v>
      </c>
      <c r="N154" s="4" t="s">
        <v>1617</v>
      </c>
      <c r="O154" s="4"/>
      <c r="P154" s="2">
        <v>1</v>
      </c>
      <c r="R154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('Udruga Hrvatskih vojnih invalida domovinskog rata - Zadar',  153, '023/323-400','','023/3323-777','03926281', '07666214502','13000103', '0073669', 'Ivica Arbanas (099/222-75-00)', 'Denis Simičić (099/223-36-81)',to_date(NULLIF('01.01.2012', ''),  'DD.MM.YYYY' ),to_date(NULLIF('01.01.2016', ''),  'DD.MM.YYYY' ), to_date(NULLIF('', ''),  'DD.MM.YYYY' ), '1');</v>
      </c>
    </row>
    <row r="155" spans="1:18" ht="60" x14ac:dyDescent="0.25">
      <c r="A155" s="17">
        <v>154</v>
      </c>
      <c r="B155" s="2" t="s">
        <v>1467</v>
      </c>
      <c r="C155" s="17">
        <v>154</v>
      </c>
      <c r="D155" s="2" t="s">
        <v>1469</v>
      </c>
      <c r="E155" s="4"/>
      <c r="F155" s="2" t="s">
        <v>1469</v>
      </c>
      <c r="G155" s="2" t="s">
        <v>1471</v>
      </c>
      <c r="H155" s="2" t="s">
        <v>1472</v>
      </c>
      <c r="I155" s="2" t="s">
        <v>1473</v>
      </c>
      <c r="J155" s="2" t="s">
        <v>1474</v>
      </c>
      <c r="K155" s="2" t="s">
        <v>1475</v>
      </c>
      <c r="L155" s="2" t="s">
        <v>1476</v>
      </c>
      <c r="M155" s="4" t="s">
        <v>1624</v>
      </c>
      <c r="N155" s="4" t="s">
        <v>1621</v>
      </c>
      <c r="O155" s="4" t="s">
        <v>1615</v>
      </c>
      <c r="P155" s="2">
        <v>1</v>
      </c>
      <c r="R155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('Aero klub Zadar',  154, '023/322-355','','023/322-355','03154823', '49059640059','13000131', '0073725', 'Bjanka Pavin (098/273-809)', 'Velid Jakupović (091/523-85-98)',to_date(NULLIF('01.01.2013', ''),  'DD.MM.YYYY' ),to_date(NULLIF('01.01.2017', ''),  'DD.MM.YYYY' ), to_date(NULLIF('01.01.1996', ''),  'DD.MM.YYYY' ), '1');</v>
      </c>
    </row>
    <row r="156" spans="1:18" ht="45" x14ac:dyDescent="0.25">
      <c r="A156" s="17">
        <v>155</v>
      </c>
      <c r="B156" s="2" t="s">
        <v>1478</v>
      </c>
      <c r="C156" s="17">
        <v>155</v>
      </c>
      <c r="D156" s="2" t="s">
        <v>204</v>
      </c>
      <c r="E156" s="4"/>
      <c r="F156" s="2" t="s">
        <v>204</v>
      </c>
      <c r="G156" s="2" t="s">
        <v>175</v>
      </c>
      <c r="H156" s="2" t="s">
        <v>1481</v>
      </c>
      <c r="I156" s="2" t="s">
        <v>206</v>
      </c>
      <c r="J156" s="2" t="s">
        <v>178</v>
      </c>
      <c r="K156" s="2" t="s">
        <v>207</v>
      </c>
      <c r="L156" s="2" t="s">
        <v>1482</v>
      </c>
      <c r="M156" s="4" t="s">
        <v>1630</v>
      </c>
      <c r="N156" s="4" t="s">
        <v>1616</v>
      </c>
      <c r="O156" s="4" t="s">
        <v>1615</v>
      </c>
      <c r="P156" s="2">
        <v>1</v>
      </c>
      <c r="R156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('Boćarski Športski klub Zadar',  155, '023/214-093','','023/214-093','03450848', '03836929990','13000253', '0217137', 'Milivoj Colić (098/196-27-65)', 'Šime Buterin (098/175-14-97)',to_date(NULLIF('01.01.2008', ''),  'DD.MM.YYYY' ),to_date(NULLIF('01.01.2012', ''),  'DD.MM.YYYY' ), to_date(NULLIF('01.01.1996', ''),  'DD.MM.YYYY' ), '1');</v>
      </c>
    </row>
    <row r="157" spans="1:18" ht="75" x14ac:dyDescent="0.25">
      <c r="A157" s="17">
        <v>156</v>
      </c>
      <c r="B157" s="2" t="s">
        <v>1483</v>
      </c>
      <c r="C157" s="17">
        <v>156</v>
      </c>
      <c r="D157" s="2" t="s">
        <v>1330</v>
      </c>
      <c r="E157" s="4"/>
      <c r="F157" s="2" t="s">
        <v>1330</v>
      </c>
      <c r="G157" s="2" t="s">
        <v>1332</v>
      </c>
      <c r="H157" s="2" t="s">
        <v>1333</v>
      </c>
      <c r="I157" s="2" t="s">
        <v>1334</v>
      </c>
      <c r="J157" s="2" t="s">
        <v>1335</v>
      </c>
      <c r="K157" s="2" t="s">
        <v>1484</v>
      </c>
      <c r="L157" s="2" t="s">
        <v>1485</v>
      </c>
      <c r="M157" s="4" t="s">
        <v>1613</v>
      </c>
      <c r="N157" s="4" t="s">
        <v>1614</v>
      </c>
      <c r="O157" s="4" t="s">
        <v>1639</v>
      </c>
      <c r="P157" s="2">
        <v>1</v>
      </c>
      <c r="R157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('GRADSKI OGRANAK UDRUGE HRVATSKIH DRAGOVOLJACA DOMOVINSKOG RATA GRADA ZADRA',  156, '023/315-546','','023/315-546','4213157', '31607309251','0013001566', '0274802', 'Nino Rašin (091/524-30-72)', 'Venci Kvartuč (098/330-095)',to_date(NULLIF('01.01.2014', ''),  'DD.MM.YYYY' ),to_date(NULLIF('01.01.2018', ''),  'DD.MM.YYYY' ), to_date(NULLIF('08.12.2015', ''),  'DD.MM.YYYY' ), '1');</v>
      </c>
    </row>
    <row r="158" spans="1:18" ht="45" x14ac:dyDescent="0.25">
      <c r="A158" s="17">
        <v>157</v>
      </c>
      <c r="B158" s="2" t="s">
        <v>1581</v>
      </c>
      <c r="C158" s="17">
        <v>157</v>
      </c>
      <c r="D158" s="2" t="s">
        <v>1583</v>
      </c>
      <c r="E158" s="4"/>
      <c r="F158" s="4"/>
      <c r="G158" s="2" t="s">
        <v>1585</v>
      </c>
      <c r="H158" s="2" t="s">
        <v>1586</v>
      </c>
      <c r="I158" s="2" t="s">
        <v>1587</v>
      </c>
      <c r="J158" s="4"/>
      <c r="K158" s="2" t="s">
        <v>1588</v>
      </c>
      <c r="L158" s="2" t="s">
        <v>1589</v>
      </c>
      <c r="M158" s="4" t="s">
        <v>1616</v>
      </c>
      <c r="N158" s="4" t="s">
        <v>1617</v>
      </c>
      <c r="O158" s="4" t="s">
        <v>1640</v>
      </c>
      <c r="P158" s="2">
        <v>1</v>
      </c>
      <c r="R158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('Malonogometni klub Brodarica',  157, '098/-990-73-99','','','2458594', '08244505631','13001082', '', 'Hrvoje Medved  (098/-990-73-99)', 'Denis Virovac',to_date(NULLIF('01.01.2012', ''),  'DD.MM.YYYY' ),to_date(NULLIF('01.01.2016', ''),  'DD.MM.YYYY' ), to_date(NULLIF('12.10.2015', ''),  'DD.MM.YYYY' ), '1');</v>
      </c>
    </row>
    <row r="159" spans="1:18" ht="90" x14ac:dyDescent="0.25">
      <c r="A159" s="17">
        <v>158</v>
      </c>
      <c r="B159" s="2" t="s">
        <v>1591</v>
      </c>
      <c r="C159" s="17">
        <v>158</v>
      </c>
      <c r="D159" s="2" t="s">
        <v>1593</v>
      </c>
      <c r="E159" s="4"/>
      <c r="F159" s="4"/>
      <c r="G159" s="2" t="s">
        <v>1595</v>
      </c>
      <c r="H159" s="2" t="s">
        <v>1596</v>
      </c>
      <c r="I159" s="2" t="s">
        <v>1597</v>
      </c>
      <c r="J159" s="2" t="s">
        <v>1598</v>
      </c>
      <c r="K159" s="2" t="s">
        <v>1599</v>
      </c>
      <c r="L159" s="2" t="s">
        <v>1600</v>
      </c>
      <c r="M159" s="4" t="s">
        <v>1622</v>
      </c>
      <c r="N159" s="4" t="s">
        <v>1633</v>
      </c>
      <c r="O159" s="4" t="s">
        <v>1639</v>
      </c>
      <c r="P159" s="2">
        <v>1</v>
      </c>
      <c r="R159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('Kick-Boxing klub Fight Factory',  158, '091/7859200','','','4489071', '13014500930','13001699', '0354938', 'Željko Dilber', 'Tajnik: Denis Kardum / Ovlaštena osoba: Ante Verunica (091/7859200)',to_date(NULLIF('01.01.2015', ''),  'DD.MM.YYYY' ),to_date(NULLIF('01.01.2019', ''),  'DD.MM.YYYY' ), to_date(NULLIF('08.12.2015', ''),  'DD.MM.YYYY' ), '1');</v>
      </c>
    </row>
    <row r="160" spans="1:18" ht="45" x14ac:dyDescent="0.25">
      <c r="A160" s="17">
        <v>159</v>
      </c>
      <c r="B160" s="2" t="s">
        <v>1601</v>
      </c>
      <c r="C160" s="17">
        <v>159</v>
      </c>
      <c r="D160" s="2" t="s">
        <v>1603</v>
      </c>
      <c r="E160" s="4"/>
      <c r="F160" s="4"/>
      <c r="G160" s="2" t="s">
        <v>1604</v>
      </c>
      <c r="H160" s="2" t="s">
        <v>1605</v>
      </c>
      <c r="I160" s="2" t="s">
        <v>1606</v>
      </c>
      <c r="J160" s="2" t="s">
        <v>1607</v>
      </c>
      <c r="K160" s="2" t="s">
        <v>1608</v>
      </c>
      <c r="L160" s="2" t="s">
        <v>1609</v>
      </c>
      <c r="M160" s="4" t="s">
        <v>1620</v>
      </c>
      <c r="N160" s="4" t="s">
        <v>1622</v>
      </c>
      <c r="O160" s="4"/>
      <c r="P160" s="2">
        <v>1</v>
      </c>
      <c r="R160" s="3" t="str">
        <f t="shared" si="2"/>
        <v>insert into diskobolos.member_register (name, location_id, phone1, phone2, fax, identification_number, oib, register_number, number_of_non_profit_org, chairman, secretary, date_from, date_to, registration_date, membership_category) values ('Planinarsko društvo Sveti Bernard',  159, '091/761 25 39','','','02851245', '04176260415','13001362', '0219130', 'Neven Zrilić (091/761-25-39 )', 'Šime Jukić (095/910-25-44)',to_date(NULLIF('01.01.2011', ''),  'DD.MM.YYYY' ),to_date(NULLIF('01.01.2015', ''),  'DD.MM.YYYY' ), to_date(NULLIF('', ''),  'DD.MM.YYYY' ), '1');</v>
      </c>
    </row>
  </sheetData>
  <autoFilter ref="A1:P160"/>
  <phoneticPr fontId="0" type="noConversion"/>
  <pageMargins left="0.75" right="0.75" top="1" bottom="1" header="0.5" footer="0.5"/>
  <pageSetup paperSize="9" orientation="portrait" horizontalDpi="360" verticalDpi="36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3.85546875" bestFit="1" customWidth="1"/>
    <col min="2" max="2" width="19.85546875" bestFit="1" customWidth="1"/>
    <col min="3" max="3" width="40" customWidth="1"/>
    <col min="4" max="4" width="21.5703125" bestFit="1" customWidth="1"/>
  </cols>
  <sheetData>
    <row r="1" spans="1:6" ht="15" x14ac:dyDescent="0.2">
      <c r="A1" s="9" t="s">
        <v>1656</v>
      </c>
      <c r="B1" s="9" t="s">
        <v>1657</v>
      </c>
      <c r="C1" s="9" t="s">
        <v>1660</v>
      </c>
      <c r="D1" s="9" t="s">
        <v>1655</v>
      </c>
    </row>
    <row r="2" spans="1:6" ht="15" x14ac:dyDescent="0.25">
      <c r="A2" s="4" t="s">
        <v>23</v>
      </c>
      <c r="B2" s="11" t="s">
        <v>11</v>
      </c>
      <c r="C2" s="10" t="s">
        <v>1707</v>
      </c>
      <c r="D2" s="7">
        <v>1</v>
      </c>
      <c r="F2" s="3" t="str">
        <f>"insert into diskobolos.bank_account (account_number, account_type, account_description, member_register_id) values (NULLIF('"&amp;IF(A2="","",A2)&amp;"', ''), NULLIF('"&amp;IF(B2="","",B2)&amp;"', ''),NULLIF('"&amp;IF(C2="","",C2)&amp;"', ''), "&amp;D2&amp;");"</f>
        <v>insert into diskobolos.bank_account (account_number, account_type, account_description, member_register_id) values (NULLIF('HR1524070001100044579', ''), NULLIF('IBAN', ''),NULLIF('OTP banka d.d.', ''), 1);</v>
      </c>
    </row>
    <row r="3" spans="1:6" ht="15" x14ac:dyDescent="0.25">
      <c r="A3" s="4" t="s">
        <v>1683</v>
      </c>
      <c r="B3" s="11" t="s">
        <v>11</v>
      </c>
      <c r="C3" s="10" t="s">
        <v>1707</v>
      </c>
      <c r="D3" s="7">
        <v>2</v>
      </c>
      <c r="F3" s="3" t="str">
        <f t="shared" ref="F3:F66" si="0">"insert into diskobolos.bank_account (account_number, account_type, account_description, member_register_id) values (NULLIF('"&amp;IF(A3="","",A3)&amp;"', ''), NULLIF('"&amp;IF(B3="","",B3)&amp;"', ''),NULLIF('"&amp;IF(C3="","",C3)&amp;"', ''), "&amp;D3&amp;");"</f>
        <v>insert into diskobolos.bank_account (account_number, account_type, account_description, member_register_id) values (NULLIF('HR1524070001100043027', ''), NULLIF('IBAN', ''),NULLIF('OTP banka d.d.', ''), 2);</v>
      </c>
    </row>
    <row r="4" spans="1:6" ht="15" x14ac:dyDescent="0.25">
      <c r="A4" s="4" t="s">
        <v>43</v>
      </c>
      <c r="B4" s="11" t="s">
        <v>11</v>
      </c>
      <c r="C4" s="10" t="s">
        <v>1708</v>
      </c>
      <c r="D4" s="7">
        <v>3</v>
      </c>
      <c r="F4" s="3" t="str">
        <f t="shared" si="0"/>
        <v>insert into diskobolos.bank_account (account_number, account_type, account_description, member_register_id) values (NULLIF('HR1023400091110344402', ''), NULLIF('IBAN', ''),NULLIF('Privredna banka d.d.', ''), 3);</v>
      </c>
    </row>
    <row r="5" spans="1:6" ht="15" x14ac:dyDescent="0.25">
      <c r="A5" s="4" t="s">
        <v>54</v>
      </c>
      <c r="B5" s="11" t="s">
        <v>11</v>
      </c>
      <c r="C5" s="10" t="s">
        <v>1705</v>
      </c>
      <c r="D5" s="7">
        <v>4</v>
      </c>
      <c r="F5" s="3" t="str">
        <f t="shared" si="0"/>
        <v>insert into diskobolos.bank_account (account_number, account_type, account_description, member_register_id) values (NULLIF('HR3225000091101213227', ''), NULLIF('IBAN', ''),NULLIF('Addiko Bank d.d.', ''), 4);</v>
      </c>
    </row>
    <row r="6" spans="1:6" ht="15" x14ac:dyDescent="0.25">
      <c r="A6" s="4" t="s">
        <v>65</v>
      </c>
      <c r="B6" s="11" t="s">
        <v>11</v>
      </c>
      <c r="C6" s="10" t="s">
        <v>1709</v>
      </c>
      <c r="D6" s="7">
        <v>5</v>
      </c>
      <c r="F6" s="3" t="str">
        <f t="shared" si="0"/>
        <v>insert into diskobolos.bank_account (account_number, account_type, account_description, member_register_id) values (NULLIF('HR9724840081104990011', ''), NULLIF('IBAN', ''),NULLIF('Raiffeisenbank Austria d.d.', ''), 5);</v>
      </c>
    </row>
    <row r="7" spans="1:6" ht="15" x14ac:dyDescent="0.25">
      <c r="A7" s="4" t="s">
        <v>1658</v>
      </c>
      <c r="B7" s="11" t="s">
        <v>1685</v>
      </c>
      <c r="C7" s="10" t="s">
        <v>1709</v>
      </c>
      <c r="D7" s="14">
        <v>6</v>
      </c>
      <c r="F7" s="3" t="str">
        <f t="shared" si="0"/>
        <v>insert into diskobolos.bank_account (account_number, account_type, account_description, member_register_id) values (NULLIF('HR0924840081107053718', ''), NULLIF('IBAN ', ''),NULLIF('Raiffeisenbank Austria d.d.', ''), 6);</v>
      </c>
    </row>
    <row r="8" spans="1:6" ht="15" x14ac:dyDescent="0.25">
      <c r="A8" s="4" t="s">
        <v>1659</v>
      </c>
      <c r="B8" s="8" t="s">
        <v>1684</v>
      </c>
      <c r="C8" s="10" t="s">
        <v>1707</v>
      </c>
      <c r="D8" s="7">
        <v>6</v>
      </c>
      <c r="F8" s="3" t="str">
        <f t="shared" si="0"/>
        <v>insert into diskobolos.bank_account (account_number, account_type, account_description, member_register_id) values (NULLIF('2407000-1100043027', ''), NULLIF('ACCOUNT NUMBER', ''),NULLIF('OTP banka d.d.', ''), 6);</v>
      </c>
    </row>
    <row r="9" spans="1:6" ht="15" x14ac:dyDescent="0.25">
      <c r="A9" s="4" t="s">
        <v>85</v>
      </c>
      <c r="B9" s="11" t="s">
        <v>11</v>
      </c>
      <c r="C9" s="10" t="s">
        <v>1707</v>
      </c>
      <c r="D9" s="7">
        <v>7</v>
      </c>
      <c r="F9" s="3" t="str">
        <f t="shared" si="0"/>
        <v>insert into diskobolos.bank_account (account_number, account_type, account_description, member_register_id) values (NULLIF('HR0524070001100144863', ''), NULLIF('IBAN', ''),NULLIF('OTP banka d.d.', ''), 7);</v>
      </c>
    </row>
    <row r="10" spans="1:6" ht="15" x14ac:dyDescent="0.25">
      <c r="A10" s="4" t="s">
        <v>95</v>
      </c>
      <c r="B10" s="11" t="s">
        <v>11</v>
      </c>
      <c r="C10" s="10" t="s">
        <v>1707</v>
      </c>
      <c r="D10" s="7">
        <v>8</v>
      </c>
      <c r="F10" s="3" t="str">
        <f t="shared" si="0"/>
        <v>insert into diskobolos.bank_account (account_number, account_type, account_description, member_register_id) values (NULLIF('HR4524070001100334651', ''), NULLIF('IBAN', ''),NULLIF('OTP banka d.d.', ''), 8);</v>
      </c>
    </row>
    <row r="11" spans="1:6" ht="15" x14ac:dyDescent="0.25">
      <c r="A11" s="4" t="s">
        <v>106</v>
      </c>
      <c r="B11" s="11" t="s">
        <v>11</v>
      </c>
      <c r="C11" s="10" t="s">
        <v>1709</v>
      </c>
      <c r="D11" s="7">
        <v>9</v>
      </c>
      <c r="F11" s="3" t="str">
        <f t="shared" si="0"/>
        <v>insert into diskobolos.bank_account (account_number, account_type, account_description, member_register_id) values (NULLIF('HR7124840081105264795', ''), NULLIF('IBAN', ''),NULLIF('Raiffeisenbank Austria d.d.', ''), 9);</v>
      </c>
    </row>
    <row r="12" spans="1:6" ht="15" x14ac:dyDescent="0.25">
      <c r="A12" s="4" t="s">
        <v>118</v>
      </c>
      <c r="B12" s="11" t="s">
        <v>11</v>
      </c>
      <c r="C12" s="10" t="s">
        <v>1709</v>
      </c>
      <c r="D12" s="7">
        <v>10</v>
      </c>
      <c r="F12" s="3" t="str">
        <f t="shared" si="0"/>
        <v>insert into diskobolos.bank_account (account_number, account_type, account_description, member_register_id) values (NULLIF('HR3024840081104996552', ''), NULLIF('IBAN', ''),NULLIF('Raiffeisenbank Austria d.d.', ''), 10);</v>
      </c>
    </row>
    <row r="13" spans="1:6" ht="15" x14ac:dyDescent="0.25">
      <c r="A13" s="4" t="s">
        <v>129</v>
      </c>
      <c r="B13" s="11" t="s">
        <v>11</v>
      </c>
      <c r="C13" s="10" t="s">
        <v>1706</v>
      </c>
      <c r="D13" s="7">
        <v>11</v>
      </c>
      <c r="F13" s="3" t="str">
        <f t="shared" si="0"/>
        <v>insert into diskobolos.bank_account (account_number, account_type, account_description, member_register_id) values (NULLIF('HR6224850031100224679', ''), NULLIF('IBAN', ''),NULLIF('Croatia banka d.d.', ''), 11);</v>
      </c>
    </row>
    <row r="14" spans="1:6" ht="15" x14ac:dyDescent="0.25">
      <c r="A14" s="4" t="s">
        <v>138</v>
      </c>
      <c r="B14" s="11" t="s">
        <v>11</v>
      </c>
      <c r="C14" s="10" t="s">
        <v>1707</v>
      </c>
      <c r="D14" s="7">
        <v>12</v>
      </c>
      <c r="F14" s="3" t="str">
        <f t="shared" si="0"/>
        <v>insert into diskobolos.bank_account (account_number, account_type, account_description, member_register_id) values (NULLIF('HR6524070001100074234', ''), NULLIF('IBAN', ''),NULLIF('OTP banka d.d.', ''), 12);</v>
      </c>
    </row>
    <row r="15" spans="1:6" ht="15" x14ac:dyDescent="0.25">
      <c r="A15" s="4" t="s">
        <v>159</v>
      </c>
      <c r="B15" s="11" t="s">
        <v>11</v>
      </c>
      <c r="C15" s="10" t="s">
        <v>1708</v>
      </c>
      <c r="D15" s="7">
        <v>13</v>
      </c>
      <c r="F15" s="3" t="str">
        <f t="shared" si="0"/>
        <v>insert into diskobolos.bank_account (account_number, account_type, account_description, member_register_id) values (NULLIF('HR9623400091110374670', ''), NULLIF('IBAN', ''),NULLIF('Privredna banka d.d.', ''), 13);</v>
      </c>
    </row>
    <row r="16" spans="1:6" ht="15" x14ac:dyDescent="0.25">
      <c r="A16" s="4" t="s">
        <v>171</v>
      </c>
      <c r="B16" s="11" t="s">
        <v>11</v>
      </c>
      <c r="C16" s="10" t="s">
        <v>1707</v>
      </c>
      <c r="D16" s="7">
        <v>14</v>
      </c>
      <c r="F16" s="3" t="str">
        <f t="shared" si="0"/>
        <v>insert into diskobolos.bank_account (account_number, account_type, account_description, member_register_id) values (NULLIF('HR4624070001100173128', ''), NULLIF('IBAN', ''),NULLIF('OTP banka d.d.', ''), 14);</v>
      </c>
    </row>
    <row r="17" spans="1:6" ht="15" x14ac:dyDescent="0.25">
      <c r="A17" s="4" t="s">
        <v>181</v>
      </c>
      <c r="B17" s="11" t="s">
        <v>11</v>
      </c>
      <c r="C17" s="10" t="s">
        <v>1705</v>
      </c>
      <c r="D17" s="7">
        <v>15</v>
      </c>
      <c r="F17" s="3" t="str">
        <f t="shared" si="0"/>
        <v>insert into diskobolos.bank_account (account_number, account_type, account_description, member_register_id) values (NULLIF('HR3925000091101026182', ''), NULLIF('IBAN', ''),NULLIF('Addiko Bank d.d.', ''), 15);</v>
      </c>
    </row>
    <row r="18" spans="1:6" ht="15" x14ac:dyDescent="0.25">
      <c r="A18" s="4" t="s">
        <v>192</v>
      </c>
      <c r="B18" s="11" t="s">
        <v>11</v>
      </c>
      <c r="C18" s="10" t="s">
        <v>1707</v>
      </c>
      <c r="D18" s="7">
        <v>16</v>
      </c>
      <c r="F18" s="3" t="str">
        <f t="shared" si="0"/>
        <v>insert into diskobolos.bank_account (account_number, account_type, account_description, member_register_id) values (NULLIF('HR3724070001100086475', ''), NULLIF('IBAN', ''),NULLIF('OTP banka d.d.', ''), 16);</v>
      </c>
    </row>
    <row r="19" spans="1:6" ht="15" x14ac:dyDescent="0.25">
      <c r="A19" s="4" t="s">
        <v>201</v>
      </c>
      <c r="B19" s="11" t="s">
        <v>11</v>
      </c>
      <c r="C19" s="19" t="s">
        <v>1711</v>
      </c>
      <c r="D19" s="7">
        <v>17</v>
      </c>
      <c r="F19" s="3" t="str">
        <f t="shared" si="0"/>
        <v>insert into diskobolos.bank_account (account_number, account_type, account_description, member_register_id) values (NULLIF('HR3923300031100006743', ''), NULLIF('IBAN', ''),NULLIF('Societe Generale - Splitska banka d.d.', ''), 17);</v>
      </c>
    </row>
    <row r="20" spans="1:6" ht="15" x14ac:dyDescent="0.25">
      <c r="A20" s="4" t="s">
        <v>209</v>
      </c>
      <c r="B20" s="11" t="s">
        <v>11</v>
      </c>
      <c r="C20" s="10" t="s">
        <v>1707</v>
      </c>
      <c r="D20" s="7">
        <v>18</v>
      </c>
      <c r="F20" s="3" t="str">
        <f t="shared" si="0"/>
        <v>insert into diskobolos.bank_account (account_number, account_type, account_description, member_register_id) values (NULLIF('HR8124070001100044458', ''), NULLIF('IBAN', ''),NULLIF('OTP banka d.d.', ''), 18);</v>
      </c>
    </row>
    <row r="21" spans="1:6" ht="15" x14ac:dyDescent="0.25">
      <c r="A21" s="4" t="s">
        <v>217</v>
      </c>
      <c r="B21" s="11" t="s">
        <v>11</v>
      </c>
      <c r="C21" s="19" t="s">
        <v>1711</v>
      </c>
      <c r="D21" s="7">
        <v>19</v>
      </c>
      <c r="F21" s="3" t="str">
        <f t="shared" si="0"/>
        <v>insert into diskobolos.bank_account (account_number, account_type, account_description, member_register_id) values (NULLIF('HR0323300031100437295', ''), NULLIF('IBAN', ''),NULLIF('Societe Generale - Splitska banka d.d.', ''), 19);</v>
      </c>
    </row>
    <row r="22" spans="1:6" ht="15" x14ac:dyDescent="0.25">
      <c r="A22" s="4" t="s">
        <v>227</v>
      </c>
      <c r="B22" s="11" t="s">
        <v>11</v>
      </c>
      <c r="C22" s="10" t="s">
        <v>1707</v>
      </c>
      <c r="D22" s="7">
        <v>20</v>
      </c>
      <c r="F22" s="3" t="str">
        <f t="shared" si="0"/>
        <v>insert into diskobolos.bank_account (account_number, account_type, account_description, member_register_id) values (NULLIF('HR8124070001100045137', ''), NULLIF('IBAN', ''),NULLIF('OTP banka d.d.', ''), 20);</v>
      </c>
    </row>
    <row r="23" spans="1:6" ht="15" x14ac:dyDescent="0.25">
      <c r="A23" s="4" t="s">
        <v>237</v>
      </c>
      <c r="B23" s="11" t="s">
        <v>11</v>
      </c>
      <c r="C23" s="10" t="s">
        <v>1707</v>
      </c>
      <c r="D23" s="7">
        <v>21</v>
      </c>
      <c r="F23" s="3" t="str">
        <f t="shared" si="0"/>
        <v>insert into diskobolos.bank_account (account_number, account_type, account_description, member_register_id) values (NULLIF('HR8224070001100044925', ''), NULLIF('IBAN', ''),NULLIF('OTP banka d.d.', ''), 21);</v>
      </c>
    </row>
    <row r="24" spans="1:6" ht="15" x14ac:dyDescent="0.25">
      <c r="A24" s="4" t="s">
        <v>247</v>
      </c>
      <c r="B24" s="11" t="s">
        <v>11</v>
      </c>
      <c r="C24" s="10" t="s">
        <v>1709</v>
      </c>
      <c r="D24" s="7">
        <v>22</v>
      </c>
      <c r="F24" s="3" t="str">
        <f t="shared" si="0"/>
        <v>insert into diskobolos.bank_account (account_number, account_type, account_description, member_register_id) values (NULLIF('HR5024840081100185574', ''), NULLIF('IBAN', ''),NULLIF('Raiffeisenbank Austria d.d.', ''), 22);</v>
      </c>
    </row>
    <row r="25" spans="1:6" ht="15" x14ac:dyDescent="0.25">
      <c r="A25" s="4" t="s">
        <v>1686</v>
      </c>
      <c r="B25" s="11" t="s">
        <v>11</v>
      </c>
      <c r="C25" s="10" t="s">
        <v>1707</v>
      </c>
      <c r="D25" s="7">
        <v>23</v>
      </c>
      <c r="F25" s="3" t="str">
        <f t="shared" si="0"/>
        <v>insert into diskobolos.bank_account (account_number, account_type, account_description, member_register_id) values (NULLIF('HR8924070001100045090', ''), NULLIF('IBAN', ''),NULLIF('OTP banka d.d.', ''), 23);</v>
      </c>
    </row>
    <row r="26" spans="1:6" ht="15" x14ac:dyDescent="0.25">
      <c r="A26" s="4" t="s">
        <v>268</v>
      </c>
      <c r="B26" s="11" t="s">
        <v>11</v>
      </c>
      <c r="C26" s="10" t="s">
        <v>1708</v>
      </c>
      <c r="D26" s="7">
        <v>24</v>
      </c>
      <c r="F26" s="3" t="str">
        <f t="shared" si="0"/>
        <v>insert into diskobolos.bank_account (account_number, account_type, account_description, member_register_id) values (NULLIF('HR4423400091110163952', ''), NULLIF('IBAN', ''),NULLIF('Privredna banka d.d.', ''), 24);</v>
      </c>
    </row>
    <row r="27" spans="1:6" ht="15" x14ac:dyDescent="0.25">
      <c r="A27" s="4" t="s">
        <v>277</v>
      </c>
      <c r="B27" s="11" t="s">
        <v>11</v>
      </c>
      <c r="C27" s="10" t="s">
        <v>1707</v>
      </c>
      <c r="D27" s="7">
        <v>25</v>
      </c>
      <c r="F27" s="3" t="str">
        <f t="shared" si="0"/>
        <v>insert into diskobolos.bank_account (account_number, account_type, account_description, member_register_id) values (NULLIF('HR2424070001100381007', ''), NULLIF('IBAN', ''),NULLIF('OTP banka d.d.', ''), 25);</v>
      </c>
    </row>
    <row r="28" spans="1:6" ht="15" x14ac:dyDescent="0.25">
      <c r="A28" s="4" t="s">
        <v>287</v>
      </c>
      <c r="B28" s="11" t="s">
        <v>11</v>
      </c>
      <c r="C28" s="10" t="s">
        <v>1707</v>
      </c>
      <c r="D28" s="7">
        <v>26</v>
      </c>
      <c r="F28" s="3" t="str">
        <f t="shared" si="0"/>
        <v>insert into diskobolos.bank_account (account_number, account_type, account_description, member_register_id) values (NULLIF('HR5324070001100164369', ''), NULLIF('IBAN', ''),NULLIF('OTP banka d.d.', ''), 26);</v>
      </c>
    </row>
    <row r="29" spans="1:6" ht="15" x14ac:dyDescent="0.25">
      <c r="A29" s="4" t="s">
        <v>298</v>
      </c>
      <c r="B29" s="11" t="s">
        <v>11</v>
      </c>
      <c r="C29" s="19" t="s">
        <v>1711</v>
      </c>
      <c r="D29" s="7">
        <v>27</v>
      </c>
      <c r="F29" s="3" t="str">
        <f t="shared" si="0"/>
        <v>insert into diskobolos.bank_account (account_number, account_type, account_description, member_register_id) values (NULLIF('HR9223300031100403295', ''), NULLIF('IBAN', ''),NULLIF('Societe Generale - Splitska banka d.d.', ''), 27);</v>
      </c>
    </row>
    <row r="30" spans="1:6" ht="15" x14ac:dyDescent="0.25">
      <c r="A30" s="4" t="s">
        <v>308</v>
      </c>
      <c r="B30" s="11" t="s">
        <v>11</v>
      </c>
      <c r="C30" s="10" t="s">
        <v>1705</v>
      </c>
      <c r="D30" s="7">
        <v>28</v>
      </c>
      <c r="F30" s="3" t="str">
        <f t="shared" si="0"/>
        <v>insert into diskobolos.bank_account (account_number, account_type, account_description, member_register_id) values (NULLIF('HR8325000091101299027', ''), NULLIF('IBAN', ''),NULLIF('Addiko Bank d.d.', ''), 28);</v>
      </c>
    </row>
    <row r="31" spans="1:6" ht="15" x14ac:dyDescent="0.25">
      <c r="A31" s="4" t="s">
        <v>319</v>
      </c>
      <c r="B31" s="11" t="s">
        <v>11</v>
      </c>
      <c r="C31" s="10" t="s">
        <v>1707</v>
      </c>
      <c r="D31" s="7">
        <v>29</v>
      </c>
      <c r="F31" s="3" t="str">
        <f t="shared" si="0"/>
        <v>insert into diskobolos.bank_account (account_number, account_type, account_description, member_register_id) values (NULLIF('HR0224070001100043746', ''), NULLIF('IBAN', ''),NULLIF('OTP banka d.d.', ''), 29);</v>
      </c>
    </row>
    <row r="32" spans="1:6" ht="15" x14ac:dyDescent="0.25">
      <c r="A32" s="4" t="s">
        <v>330</v>
      </c>
      <c r="B32" s="11" t="s">
        <v>11</v>
      </c>
      <c r="C32" s="10" t="s">
        <v>1708</v>
      </c>
      <c r="D32" s="7">
        <v>30</v>
      </c>
      <c r="F32" s="3" t="str">
        <f t="shared" si="0"/>
        <v>insert into diskobolos.bank_account (account_number, account_type, account_description, member_register_id) values (NULLIF('HR8823400091110032792', ''), NULLIF('IBAN', ''),NULLIF('Privredna banka d.d.', ''), 30);</v>
      </c>
    </row>
    <row r="33" spans="1:6" ht="15" x14ac:dyDescent="0.25">
      <c r="A33" s="4" t="s">
        <v>340</v>
      </c>
      <c r="B33" s="11" t="s">
        <v>11</v>
      </c>
      <c r="C33" s="10" t="s">
        <v>1707</v>
      </c>
      <c r="D33" s="7">
        <v>31</v>
      </c>
      <c r="F33" s="3" t="str">
        <f t="shared" si="0"/>
        <v>insert into diskobolos.bank_account (account_number, account_type, account_description, member_register_id) values (NULLIF('HR4224070001100136437', ''), NULLIF('IBAN', ''),NULLIF('OTP banka d.d.', ''), 31);</v>
      </c>
    </row>
    <row r="34" spans="1:6" ht="15" x14ac:dyDescent="0.25">
      <c r="A34" s="4" t="s">
        <v>349</v>
      </c>
      <c r="B34" s="11" t="s">
        <v>11</v>
      </c>
      <c r="C34" s="10" t="s">
        <v>1707</v>
      </c>
      <c r="D34" s="7">
        <v>32</v>
      </c>
      <c r="F34" s="3" t="str">
        <f t="shared" si="0"/>
        <v>insert into diskobolos.bank_account (account_number, account_type, account_description, member_register_id) values (NULLIF('HR3724070001100043019', ''), NULLIF('IBAN', ''),NULLIF('OTP banka d.d.', ''), 32);</v>
      </c>
    </row>
    <row r="35" spans="1:6" ht="15" x14ac:dyDescent="0.25">
      <c r="A35" s="4" t="s">
        <v>360</v>
      </c>
      <c r="B35" s="11" t="s">
        <v>11</v>
      </c>
      <c r="C35" s="10" t="s">
        <v>1707</v>
      </c>
      <c r="D35" s="7">
        <v>33</v>
      </c>
      <c r="F35" s="3" t="str">
        <f t="shared" si="0"/>
        <v>insert into diskobolos.bank_account (account_number, account_type, account_description, member_register_id) values (NULLIF('HR2724070001100043490', ''), NULLIF('IBAN', ''),NULLIF('OTP banka d.d.', ''), 33);</v>
      </c>
    </row>
    <row r="36" spans="1:6" ht="15" x14ac:dyDescent="0.25">
      <c r="A36" s="4" t="s">
        <v>371</v>
      </c>
      <c r="B36" s="11" t="s">
        <v>11</v>
      </c>
      <c r="C36" s="10" t="s">
        <v>1709</v>
      </c>
      <c r="D36" s="7">
        <v>34</v>
      </c>
      <c r="F36" s="3" t="str">
        <f t="shared" si="0"/>
        <v>insert into diskobolos.bank_account (account_number, account_type, account_description, member_register_id) values (NULLIF('HR5124840081100207284', ''), NULLIF('IBAN', ''),NULLIF('Raiffeisenbank Austria d.d.', ''), 34);</v>
      </c>
    </row>
    <row r="37" spans="1:6" ht="15" x14ac:dyDescent="0.25">
      <c r="A37" s="4" t="s">
        <v>382</v>
      </c>
      <c r="B37" s="11" t="s">
        <v>11</v>
      </c>
      <c r="C37" s="10" t="s">
        <v>1707</v>
      </c>
      <c r="D37" s="7">
        <v>35</v>
      </c>
      <c r="F37" s="3" t="str">
        <f t="shared" si="0"/>
        <v>insert into diskobolos.bank_account (account_number, account_type, account_description, member_register_id) values (NULLIF('HR7724070001100043754', ''), NULLIF('IBAN', ''),NULLIF('OTP banka d.d.', ''), 35);</v>
      </c>
    </row>
    <row r="38" spans="1:6" ht="15" x14ac:dyDescent="0.25">
      <c r="A38" s="4" t="s">
        <v>382</v>
      </c>
      <c r="B38" s="11" t="s">
        <v>11</v>
      </c>
      <c r="C38" s="10" t="s">
        <v>1707</v>
      </c>
      <c r="D38" s="7">
        <v>36</v>
      </c>
      <c r="F38" s="3" t="str">
        <f t="shared" si="0"/>
        <v>insert into diskobolos.bank_account (account_number, account_type, account_description, member_register_id) values (NULLIF('HR7724070001100043754', ''), NULLIF('IBAN', ''),NULLIF('OTP banka d.d.', ''), 36);</v>
      </c>
    </row>
    <row r="39" spans="1:6" ht="15" x14ac:dyDescent="0.25">
      <c r="A39" s="4" t="s">
        <v>400</v>
      </c>
      <c r="B39" s="11" t="s">
        <v>11</v>
      </c>
      <c r="C39" s="10" t="s">
        <v>1697</v>
      </c>
      <c r="D39" s="7">
        <v>37</v>
      </c>
      <c r="F39" s="3" t="str">
        <f t="shared" si="0"/>
        <v>insert into diskobolos.bank_account (account_number, account_type, account_description, member_register_id) values (NULLIF('HR4223600001101392904', ''), NULLIF('IBAN', ''),NULLIF('ZAGREBAČKA BANKA D.D.', ''), 37);</v>
      </c>
    </row>
    <row r="40" spans="1:6" ht="15" x14ac:dyDescent="0.25">
      <c r="A40" s="4" t="s">
        <v>410</v>
      </c>
      <c r="B40" s="11" t="s">
        <v>11</v>
      </c>
      <c r="C40" s="10" t="s">
        <v>1708</v>
      </c>
      <c r="D40" s="7">
        <v>38</v>
      </c>
      <c r="F40" s="3" t="str">
        <f t="shared" si="0"/>
        <v>insert into diskobolos.bank_account (account_number, account_type, account_description, member_register_id) values (NULLIF('HR8723400091110337584', ''), NULLIF('IBAN', ''),NULLIF('Privredna banka d.d.', ''), 38);</v>
      </c>
    </row>
    <row r="41" spans="1:6" ht="15" x14ac:dyDescent="0.25">
      <c r="A41" s="4" t="s">
        <v>420</v>
      </c>
      <c r="B41" s="11" t="s">
        <v>11</v>
      </c>
      <c r="C41" s="19" t="s">
        <v>1711</v>
      </c>
      <c r="D41" s="7">
        <v>39</v>
      </c>
      <c r="F41" s="3" t="str">
        <f t="shared" si="0"/>
        <v>insert into diskobolos.bank_account (account_number, account_type, account_description, member_register_id) values (NULLIF('HR2023300031100016785', ''), NULLIF('IBAN', ''),NULLIF('Societe Generale - Splitska banka d.d.', ''), 39);</v>
      </c>
    </row>
    <row r="42" spans="1:6" ht="15" x14ac:dyDescent="0.25">
      <c r="A42" s="4" t="s">
        <v>431</v>
      </c>
      <c r="B42" s="11" t="s">
        <v>11</v>
      </c>
      <c r="C42" s="10" t="s">
        <v>1705</v>
      </c>
      <c r="D42" s="7">
        <v>40</v>
      </c>
      <c r="F42" s="3" t="str">
        <f t="shared" si="0"/>
        <v>insert into diskobolos.bank_account (account_number, account_type, account_description, member_register_id) values (NULLIF('HR0425000091101025454', ''), NULLIF('IBAN', ''),NULLIF('Addiko Bank d.d.', ''), 40);</v>
      </c>
    </row>
    <row r="43" spans="1:6" ht="15" x14ac:dyDescent="0.25">
      <c r="A43" s="4" t="s">
        <v>440</v>
      </c>
      <c r="B43" s="11" t="s">
        <v>11</v>
      </c>
      <c r="C43" s="10" t="s">
        <v>1708</v>
      </c>
      <c r="D43" s="7">
        <v>41</v>
      </c>
      <c r="F43" s="3" t="str">
        <f t="shared" si="0"/>
        <v>insert into diskobolos.bank_account (account_number, account_type, account_description, member_register_id) values (NULLIF('HR6023400091110024081', ''), NULLIF('IBAN', ''),NULLIF('Privredna banka d.d.', ''), 41);</v>
      </c>
    </row>
    <row r="44" spans="1:6" ht="15" x14ac:dyDescent="0.25">
      <c r="A44" s="4" t="s">
        <v>451</v>
      </c>
      <c r="B44" s="11" t="s">
        <v>11</v>
      </c>
      <c r="C44" s="10" t="s">
        <v>1707</v>
      </c>
      <c r="D44" s="7">
        <v>42</v>
      </c>
      <c r="F44" s="3" t="str">
        <f t="shared" si="0"/>
        <v>insert into diskobolos.bank_account (account_number, account_type, account_description, member_register_id) values (NULLIF('HR1424070001100043336', ''), NULLIF('IBAN', ''),NULLIF('OTP banka d.d.', ''), 42);</v>
      </c>
    </row>
    <row r="45" spans="1:6" ht="15" x14ac:dyDescent="0.25">
      <c r="A45" s="4" t="s">
        <v>462</v>
      </c>
      <c r="B45" s="11" t="s">
        <v>11</v>
      </c>
      <c r="C45" s="10" t="s">
        <v>1707</v>
      </c>
      <c r="D45" s="7">
        <v>43</v>
      </c>
      <c r="F45" s="3" t="str">
        <f t="shared" si="0"/>
        <v>insert into diskobolos.bank_account (account_number, account_type, account_description, member_register_id) values (NULLIF('HR3324070001100317407', ''), NULLIF('IBAN', ''),NULLIF('OTP banka d.d.', ''), 43);</v>
      </c>
    </row>
    <row r="46" spans="1:6" ht="15" x14ac:dyDescent="0.25">
      <c r="A46" s="4" t="s">
        <v>473</v>
      </c>
      <c r="B46" s="11" t="s">
        <v>11</v>
      </c>
      <c r="C46" s="10" t="s">
        <v>1707</v>
      </c>
      <c r="D46" s="7">
        <v>44</v>
      </c>
      <c r="F46" s="3" t="str">
        <f t="shared" si="0"/>
        <v>insert into diskobolos.bank_account (account_number, account_type, account_description, member_register_id) values (NULLIF('HR8924070001100118907', ''), NULLIF('IBAN', ''),NULLIF('OTP banka d.d.', ''), 44);</v>
      </c>
    </row>
    <row r="47" spans="1:6" ht="15" x14ac:dyDescent="0.25">
      <c r="A47" s="4" t="s">
        <v>484</v>
      </c>
      <c r="B47" s="11" t="s">
        <v>11</v>
      </c>
      <c r="C47" s="10" t="s">
        <v>1707</v>
      </c>
      <c r="D47" s="7">
        <v>45</v>
      </c>
      <c r="F47" s="3" t="str">
        <f t="shared" si="0"/>
        <v>insert into diskobolos.bank_account (account_number, account_type, account_description, member_register_id) values (NULLIF('HR5724070001100088055', ''), NULLIF('IBAN', ''),NULLIF('OTP banka d.d.', ''), 45);</v>
      </c>
    </row>
    <row r="48" spans="1:6" ht="15" x14ac:dyDescent="0.25">
      <c r="A48" s="4" t="s">
        <v>1703</v>
      </c>
      <c r="B48" s="11" t="s">
        <v>11</v>
      </c>
      <c r="C48" s="10" t="s">
        <v>1704</v>
      </c>
      <c r="D48" s="7">
        <v>46</v>
      </c>
      <c r="F48" s="3" t="str">
        <f t="shared" si="0"/>
        <v>insert into diskobolos.bank_account (account_number, account_type, account_description, member_register_id) values (NULLIF('HR5124920081100006956 ', ''), NULLIF('IBAN', ''),NULLIF('Imex banka d.d.', ''), 46);</v>
      </c>
    </row>
    <row r="49" spans="1:6" ht="15" x14ac:dyDescent="0.25">
      <c r="A49" s="4" t="s">
        <v>505</v>
      </c>
      <c r="B49" s="11" t="s">
        <v>11</v>
      </c>
      <c r="C49" s="10" t="s">
        <v>1709</v>
      </c>
      <c r="D49" s="7">
        <v>47</v>
      </c>
      <c r="F49" s="3" t="str">
        <f t="shared" si="0"/>
        <v>insert into diskobolos.bank_account (account_number, account_type, account_description, member_register_id) values (NULLIF('HR4524840081101651431', ''), NULLIF('IBAN', ''),NULLIF('Raiffeisenbank Austria d.d.', ''), 47);</v>
      </c>
    </row>
    <row r="50" spans="1:6" ht="15" x14ac:dyDescent="0.25">
      <c r="A50" s="4"/>
      <c r="B50" s="11"/>
      <c r="C50" s="10"/>
      <c r="D50" s="7">
        <v>48</v>
      </c>
      <c r="F50" s="3" t="str">
        <f t="shared" si="0"/>
        <v>insert into diskobolos.bank_account (account_number, account_type, account_description, member_register_id) values (NULLIF('', ''), NULLIF('', ''),NULLIF('', ''), 48);</v>
      </c>
    </row>
    <row r="51" spans="1:6" ht="15" x14ac:dyDescent="0.25">
      <c r="A51" s="4" t="s">
        <v>526</v>
      </c>
      <c r="B51" s="11" t="s">
        <v>11</v>
      </c>
      <c r="C51" s="10" t="s">
        <v>1707</v>
      </c>
      <c r="D51" s="7">
        <v>49</v>
      </c>
      <c r="F51" s="3" t="str">
        <f t="shared" si="0"/>
        <v>insert into diskobolos.bank_account (account_number, account_type, account_description, member_register_id) values (NULLIF('HR5524070001100044538', ''), NULLIF('IBAN', ''),NULLIF('OTP banka d.d.', ''), 49);</v>
      </c>
    </row>
    <row r="52" spans="1:6" ht="15" x14ac:dyDescent="0.25">
      <c r="A52" s="4" t="s">
        <v>537</v>
      </c>
      <c r="B52" s="11" t="s">
        <v>11</v>
      </c>
      <c r="C52" s="10" t="s">
        <v>1707</v>
      </c>
      <c r="D52" s="7">
        <v>50</v>
      </c>
      <c r="F52" s="3" t="str">
        <f t="shared" si="0"/>
        <v>insert into diskobolos.bank_account (account_number, account_type, account_description, member_register_id) values (NULLIF('HR5924070001100175319', ''), NULLIF('IBAN', ''),NULLIF('OTP banka d.d.', ''), 50);</v>
      </c>
    </row>
    <row r="53" spans="1:6" ht="15" x14ac:dyDescent="0.25">
      <c r="A53" s="4" t="s">
        <v>547</v>
      </c>
      <c r="B53" s="11" t="s">
        <v>11</v>
      </c>
      <c r="C53" s="10" t="s">
        <v>1707</v>
      </c>
      <c r="D53" s="7">
        <v>51</v>
      </c>
      <c r="F53" s="3" t="str">
        <f t="shared" si="0"/>
        <v>insert into diskobolos.bank_account (account_number, account_type, account_description, member_register_id) values (NULLIF('HR8324070001100345316', ''), NULLIF('IBAN', ''),NULLIF('OTP banka d.d.', ''), 51);</v>
      </c>
    </row>
    <row r="54" spans="1:6" ht="15" x14ac:dyDescent="0.25">
      <c r="A54" s="4" t="s">
        <v>1661</v>
      </c>
      <c r="B54" s="11" t="s">
        <v>11</v>
      </c>
      <c r="C54" s="10" t="s">
        <v>1708</v>
      </c>
      <c r="D54" s="14">
        <v>52</v>
      </c>
      <c r="F54" s="3" t="str">
        <f t="shared" si="0"/>
        <v>insert into diskobolos.bank_account (account_number, account_type, account_description, member_register_id) values (NULLIF('HR1623400091110052033', ''), NULLIF('IBAN', ''),NULLIF('Privredna banka d.d.', ''), 52);</v>
      </c>
    </row>
    <row r="55" spans="1:6" ht="15" x14ac:dyDescent="0.25">
      <c r="A55" s="4" t="s">
        <v>1687</v>
      </c>
      <c r="B55" s="11" t="s">
        <v>11</v>
      </c>
      <c r="C55" s="10" t="s">
        <v>1706</v>
      </c>
      <c r="D55" s="7">
        <v>52</v>
      </c>
      <c r="F55" s="3" t="str">
        <f t="shared" si="0"/>
        <v>insert into diskobolos.bank_account (account_number, account_type, account_description, member_register_id) values (NULLIF('HR0524850031100242777', ''), NULLIF('IBAN', ''),NULLIF('Croatia banka d.d.', ''), 52);</v>
      </c>
    </row>
    <row r="56" spans="1:6" ht="15" x14ac:dyDescent="0.25">
      <c r="A56" s="4" t="s">
        <v>567</v>
      </c>
      <c r="B56" s="11" t="s">
        <v>11</v>
      </c>
      <c r="C56" s="10" t="s">
        <v>1707</v>
      </c>
      <c r="D56" s="7">
        <v>53</v>
      </c>
      <c r="F56" s="3" t="str">
        <f t="shared" si="0"/>
        <v>insert into diskobolos.bank_account (account_number, account_type, account_description, member_register_id) values (NULLIF('HR0724070001100385678', ''), NULLIF('IBAN', ''),NULLIF('OTP banka d.d.', ''), 53);</v>
      </c>
    </row>
    <row r="57" spans="1:6" ht="15" x14ac:dyDescent="0.25">
      <c r="A57" s="4" t="s">
        <v>1690</v>
      </c>
      <c r="B57" s="11" t="s">
        <v>11</v>
      </c>
      <c r="C57" s="10" t="s">
        <v>1707</v>
      </c>
      <c r="D57" s="7">
        <v>54</v>
      </c>
      <c r="F57" s="3" t="str">
        <f t="shared" si="0"/>
        <v>insert into diskobolos.bank_account (account_number, account_type, account_description, member_register_id) values (NULLIF('HR5524070001100137270 ', ''), NULLIF('IBAN', ''),NULLIF('OTP banka d.d.', ''), 54);</v>
      </c>
    </row>
    <row r="58" spans="1:6" ht="15" x14ac:dyDescent="0.25">
      <c r="A58" s="4" t="s">
        <v>588</v>
      </c>
      <c r="B58" s="11" t="s">
        <v>11</v>
      </c>
      <c r="C58" s="10" t="s">
        <v>1708</v>
      </c>
      <c r="D58" s="7">
        <v>55</v>
      </c>
      <c r="F58" s="3" t="str">
        <f t="shared" si="0"/>
        <v>insert into diskobolos.bank_account (account_number, account_type, account_description, member_register_id) values (NULLIF('HR9423400091110267909', ''), NULLIF('IBAN', ''),NULLIF('Privredna banka d.d.', ''), 55);</v>
      </c>
    </row>
    <row r="59" spans="1:6" ht="15" x14ac:dyDescent="0.25">
      <c r="A59" s="4" t="s">
        <v>598</v>
      </c>
      <c r="B59" s="11" t="s">
        <v>11</v>
      </c>
      <c r="C59" s="10" t="s">
        <v>1709</v>
      </c>
      <c r="D59" s="7">
        <v>56</v>
      </c>
      <c r="F59" s="3" t="str">
        <f t="shared" si="0"/>
        <v>insert into diskobolos.bank_account (account_number, account_type, account_description, member_register_id) values (NULLIF('HR9324840081102155258', ''), NULLIF('IBAN', ''),NULLIF('Raiffeisenbank Austria d.d.', ''), 56);</v>
      </c>
    </row>
    <row r="60" spans="1:6" ht="15" x14ac:dyDescent="0.25">
      <c r="A60" s="4" t="s">
        <v>607</v>
      </c>
      <c r="B60" s="11" t="s">
        <v>11</v>
      </c>
      <c r="C60" s="10" t="s">
        <v>1707</v>
      </c>
      <c r="D60" s="7">
        <v>57</v>
      </c>
      <c r="F60" s="3" t="str">
        <f t="shared" si="0"/>
        <v>insert into diskobolos.bank_account (account_number, account_type, account_description, member_register_id) values (NULLIF('HR3324070001100043867', ''), NULLIF('IBAN', ''),NULLIF('OTP banka d.d.', ''), 57);</v>
      </c>
    </row>
    <row r="61" spans="1:6" ht="15" x14ac:dyDescent="0.25">
      <c r="A61" s="4" t="s">
        <v>618</v>
      </c>
      <c r="B61" s="11" t="s">
        <v>11</v>
      </c>
      <c r="C61" s="10" t="s">
        <v>1707</v>
      </c>
      <c r="D61" s="7">
        <v>58</v>
      </c>
      <c r="F61" s="3" t="str">
        <f t="shared" si="0"/>
        <v>insert into diskobolos.bank_account (account_number, account_type, account_description, member_register_id) values (NULLIF('HR6424070001100332078', ''), NULLIF('IBAN', ''),NULLIF('OTP banka d.d.', ''), 58);</v>
      </c>
    </row>
    <row r="62" spans="1:6" ht="15" x14ac:dyDescent="0.25">
      <c r="A62" s="4" t="s">
        <v>629</v>
      </c>
      <c r="B62" s="11" t="s">
        <v>11</v>
      </c>
      <c r="C62" s="10" t="s">
        <v>1708</v>
      </c>
      <c r="D62" s="7">
        <v>59</v>
      </c>
      <c r="F62" s="3" t="str">
        <f t="shared" si="0"/>
        <v>insert into diskobolos.bank_account (account_number, account_type, account_description, member_register_id) values (NULLIF('HR9823400091110431088', ''), NULLIF('IBAN', ''),NULLIF('Privredna banka d.d.', ''), 59);</v>
      </c>
    </row>
    <row r="63" spans="1:6" ht="15" x14ac:dyDescent="0.25">
      <c r="A63" s="4" t="s">
        <v>148</v>
      </c>
      <c r="B63" s="11" t="s">
        <v>11</v>
      </c>
      <c r="C63" s="10" t="s">
        <v>1708</v>
      </c>
      <c r="D63" s="7">
        <v>60</v>
      </c>
      <c r="F63" s="3" t="str">
        <f t="shared" si="0"/>
        <v>insert into diskobolos.bank_account (account_number, account_type, account_description, member_register_id) values (NULLIF('HR3523400091110398466', ''), NULLIF('IBAN', ''),NULLIF('Privredna banka d.d.', ''), 60);</v>
      </c>
    </row>
    <row r="64" spans="1:6" ht="15" x14ac:dyDescent="0.25">
      <c r="A64" s="4" t="s">
        <v>639</v>
      </c>
      <c r="B64" s="11" t="s">
        <v>11</v>
      </c>
      <c r="C64" s="10" t="s">
        <v>1698</v>
      </c>
      <c r="D64" s="7">
        <v>61</v>
      </c>
      <c r="F64" s="3" t="str">
        <f t="shared" si="0"/>
        <v>insert into diskobolos.bank_account (account_number, account_type, account_description, member_register_id) values (NULLIF('HR7124020061100088942', ''), NULLIF('IBAN', ''),NULLIF('Erste &amp; Steiermärkische Bank d.d.', ''), 61);</v>
      </c>
    </row>
    <row r="65" spans="1:6" ht="15" x14ac:dyDescent="0.25">
      <c r="A65" s="4" t="s">
        <v>650</v>
      </c>
      <c r="B65" s="11" t="s">
        <v>11</v>
      </c>
      <c r="C65" s="10" t="s">
        <v>1698</v>
      </c>
      <c r="D65" s="7">
        <v>62</v>
      </c>
      <c r="F65" s="3" t="str">
        <f t="shared" si="0"/>
        <v>insert into diskobolos.bank_account (account_number, account_type, account_description, member_register_id) values (NULLIF('HR5824020061100504821', ''), NULLIF('IBAN', ''),NULLIF('Erste &amp; Steiermärkische Bank d.d.', ''), 62);</v>
      </c>
    </row>
    <row r="66" spans="1:6" ht="15" x14ac:dyDescent="0.25">
      <c r="A66" s="4" t="s">
        <v>661</v>
      </c>
      <c r="B66" s="11" t="s">
        <v>11</v>
      </c>
      <c r="C66" s="10" t="s">
        <v>1707</v>
      </c>
      <c r="D66" s="7">
        <v>63</v>
      </c>
      <c r="F66" s="3" t="str">
        <f t="shared" si="0"/>
        <v>insert into diskobolos.bank_account (account_number, account_type, account_description, member_register_id) values (NULLIF('HR9824070001100044152', ''), NULLIF('IBAN', ''),NULLIF('OTP banka d.d.', ''), 63);</v>
      </c>
    </row>
    <row r="67" spans="1:6" ht="15" x14ac:dyDescent="0.25">
      <c r="A67" s="4" t="s">
        <v>670</v>
      </c>
      <c r="B67" s="11" t="s">
        <v>11</v>
      </c>
      <c r="C67" s="10" t="s">
        <v>1709</v>
      </c>
      <c r="D67" s="7">
        <v>64</v>
      </c>
      <c r="F67" s="3" t="str">
        <f t="shared" ref="F67:F130" si="1">"insert into diskobolos.bank_account (account_number, account_type, account_description, member_register_id) values (NULLIF('"&amp;IF(A67="","",A67)&amp;"', ''), NULLIF('"&amp;IF(B67="","",B67)&amp;"', ''),NULLIF('"&amp;IF(C67="","",C67)&amp;"', ''), "&amp;D67&amp;");"</f>
        <v>insert into diskobolos.bank_account (account_number, account_type, account_description, member_register_id) values (NULLIF('HR1224840081106298131', ''), NULLIF('IBAN', ''),NULLIF('Raiffeisenbank Austria d.d.', ''), 64);</v>
      </c>
    </row>
    <row r="68" spans="1:6" ht="15" x14ac:dyDescent="0.25">
      <c r="A68" s="4" t="s">
        <v>680</v>
      </c>
      <c r="B68" s="11" t="s">
        <v>11</v>
      </c>
      <c r="C68" s="10" t="s">
        <v>1698</v>
      </c>
      <c r="D68" s="7">
        <v>65</v>
      </c>
      <c r="F68" s="3" t="str">
        <f t="shared" si="1"/>
        <v>insert into diskobolos.bank_account (account_number, account_type, account_description, member_register_id) values (NULLIF('HR8524020061100099748', ''), NULLIF('IBAN', ''),NULLIF('Erste &amp; Steiermärkische Bank d.d.', ''), 65);</v>
      </c>
    </row>
    <row r="69" spans="1:6" ht="15" x14ac:dyDescent="0.25">
      <c r="A69" s="4" t="s">
        <v>690</v>
      </c>
      <c r="B69" s="11" t="s">
        <v>11</v>
      </c>
      <c r="C69" s="10" t="s">
        <v>1705</v>
      </c>
      <c r="D69" s="7">
        <v>66</v>
      </c>
      <c r="F69" s="3" t="str">
        <f t="shared" si="1"/>
        <v>insert into diskobolos.bank_account (account_number, account_type, account_description, member_register_id) values (NULLIF('HR8425000091101267872', ''), NULLIF('IBAN', ''),NULLIF('Addiko Bank d.d.', ''), 66);</v>
      </c>
    </row>
    <row r="70" spans="1:6" ht="15" x14ac:dyDescent="0.25">
      <c r="A70" s="4" t="s">
        <v>371</v>
      </c>
      <c r="B70" s="11" t="s">
        <v>11</v>
      </c>
      <c r="C70" s="10" t="s">
        <v>1709</v>
      </c>
      <c r="D70" s="7">
        <v>67</v>
      </c>
      <c r="F70" s="3" t="str">
        <f t="shared" si="1"/>
        <v>insert into diskobolos.bank_account (account_number, account_type, account_description, member_register_id) values (NULLIF('HR5124840081100207284', ''), NULLIF('IBAN', ''),NULLIF('Raiffeisenbank Austria d.d.', ''), 67);</v>
      </c>
    </row>
    <row r="71" spans="1:6" ht="15" x14ac:dyDescent="0.25">
      <c r="A71" s="4" t="s">
        <v>710</v>
      </c>
      <c r="B71" s="11" t="s">
        <v>11</v>
      </c>
      <c r="C71" s="19" t="s">
        <v>1711</v>
      </c>
      <c r="D71" s="7">
        <v>68</v>
      </c>
      <c r="F71" s="3" t="str">
        <f t="shared" si="1"/>
        <v>insert into diskobolos.bank_account (account_number, account_type, account_description, member_register_id) values (NULLIF('HR9023300031100414971', ''), NULLIF('IBAN', ''),NULLIF('Societe Generale - Splitska banka d.d.', ''), 68);</v>
      </c>
    </row>
    <row r="72" spans="1:6" ht="15" x14ac:dyDescent="0.25">
      <c r="A72" s="4" t="s">
        <v>934</v>
      </c>
      <c r="B72" s="11" t="s">
        <v>11</v>
      </c>
      <c r="C72" s="10" t="s">
        <v>1709</v>
      </c>
      <c r="D72" s="7">
        <v>69</v>
      </c>
      <c r="F72" s="3" t="str">
        <f t="shared" si="1"/>
        <v>insert into diskobolos.bank_account (account_number, account_type, account_description, member_register_id) values (NULLIF('HR7424840081101451768', ''), NULLIF('IBAN', ''),NULLIF('Raiffeisenbank Austria d.d.', ''), 69);</v>
      </c>
    </row>
    <row r="73" spans="1:6" ht="15" x14ac:dyDescent="0.25">
      <c r="A73" s="4" t="s">
        <v>945</v>
      </c>
      <c r="B73" s="11" t="s">
        <v>11</v>
      </c>
      <c r="C73" s="10" t="s">
        <v>1708</v>
      </c>
      <c r="D73" s="7">
        <v>70</v>
      </c>
      <c r="F73" s="3" t="str">
        <f t="shared" si="1"/>
        <v>insert into diskobolos.bank_account (account_number, account_type, account_description, member_register_id) values (NULLIF('HR9523400091110279919', ''), NULLIF('IBAN', ''),NULLIF('Privredna banka d.d.', ''), 70);</v>
      </c>
    </row>
    <row r="74" spans="1:6" ht="15" x14ac:dyDescent="0.25">
      <c r="A74" s="4" t="s">
        <v>956</v>
      </c>
      <c r="B74" s="11" t="s">
        <v>11</v>
      </c>
      <c r="C74" s="10" t="s">
        <v>1706</v>
      </c>
      <c r="D74" s="7">
        <v>71</v>
      </c>
      <c r="F74" s="3" t="str">
        <f t="shared" si="1"/>
        <v>insert into diskobolos.bank_account (account_number, account_type, account_description, member_register_id) values (NULLIF('HR3824850031100223268', ''), NULLIF('IBAN', ''),NULLIF('Croatia banka d.d.', ''), 71);</v>
      </c>
    </row>
    <row r="75" spans="1:6" ht="15" x14ac:dyDescent="0.25">
      <c r="A75" s="4" t="s">
        <v>966</v>
      </c>
      <c r="B75" s="11" t="s">
        <v>11</v>
      </c>
      <c r="C75" s="10" t="s">
        <v>1707</v>
      </c>
      <c r="D75" s="7">
        <v>72</v>
      </c>
      <c r="F75" s="3" t="str">
        <f t="shared" si="1"/>
        <v>insert into diskobolos.bank_account (account_number, account_type, account_description, member_register_id) values (NULLIF('HR3824070001100330509', ''), NULLIF('IBAN', ''),NULLIF('OTP banka d.d.', ''), 72);</v>
      </c>
    </row>
    <row r="76" spans="1:6" ht="15" x14ac:dyDescent="0.25">
      <c r="A76" s="4" t="s">
        <v>971</v>
      </c>
      <c r="B76" s="11" t="s">
        <v>11</v>
      </c>
      <c r="C76" s="19" t="s">
        <v>1711</v>
      </c>
      <c r="D76" s="7">
        <v>73</v>
      </c>
      <c r="F76" s="3" t="str">
        <f t="shared" si="1"/>
        <v>insert into diskobolos.bank_account (account_number, account_type, account_description, member_register_id) values (NULLIF('HR9623300031152294440', ''), NULLIF('IBAN', ''),NULLIF('Societe Generale - Splitska banka d.d.', ''), 73);</v>
      </c>
    </row>
    <row r="77" spans="1:6" ht="15" x14ac:dyDescent="0.25">
      <c r="A77" s="4" t="s">
        <v>982</v>
      </c>
      <c r="B77" s="11" t="s">
        <v>11</v>
      </c>
      <c r="C77" s="10" t="s">
        <v>1707</v>
      </c>
      <c r="D77" s="7">
        <v>74</v>
      </c>
      <c r="F77" s="3" t="str">
        <f t="shared" si="1"/>
        <v>insert into diskobolos.bank_account (account_number, account_type, account_description, member_register_id) values (NULLIF('HR0224070001100122219', ''), NULLIF('IBAN', ''),NULLIF('OTP banka d.d.', ''), 74);</v>
      </c>
    </row>
    <row r="78" spans="1:6" ht="15" x14ac:dyDescent="0.25">
      <c r="A78" s="4" t="s">
        <v>993</v>
      </c>
      <c r="B78" s="11" t="s">
        <v>11</v>
      </c>
      <c r="C78" s="10" t="s">
        <v>1707</v>
      </c>
      <c r="D78" s="7">
        <v>75</v>
      </c>
      <c r="F78" s="3" t="str">
        <f t="shared" si="1"/>
        <v>insert into diskobolos.bank_account (account_number, account_type, account_description, member_register_id) values (NULLIF('HR8624070001100350694', ''), NULLIF('IBAN', ''),NULLIF('OTP banka d.d.', ''), 75);</v>
      </c>
    </row>
    <row r="79" spans="1:6" ht="15" x14ac:dyDescent="0.25">
      <c r="A79" s="4" t="s">
        <v>720</v>
      </c>
      <c r="B79" s="11" t="s">
        <v>11</v>
      </c>
      <c r="C79" s="10" t="s">
        <v>1707</v>
      </c>
      <c r="D79" s="7">
        <v>76</v>
      </c>
      <c r="F79" s="3" t="str">
        <f t="shared" si="1"/>
        <v>insert into diskobolos.bank_account (account_number, account_type, account_description, member_register_id) values (NULLIF('HR3624070001100046335', ''), NULLIF('IBAN', ''),NULLIF('OTP banka d.d.', ''), 76);</v>
      </c>
    </row>
    <row r="80" spans="1:6" ht="15" x14ac:dyDescent="0.25">
      <c r="A80" s="4" t="s">
        <v>731</v>
      </c>
      <c r="B80" s="11" t="s">
        <v>11</v>
      </c>
      <c r="C80" s="10" t="s">
        <v>1708</v>
      </c>
      <c r="D80" s="7">
        <v>77</v>
      </c>
      <c r="F80" s="3" t="str">
        <f t="shared" si="1"/>
        <v>insert into diskobolos.bank_account (account_number, account_type, account_description, member_register_id) values (NULLIF('HR2523400091110471590', ''), NULLIF('IBAN', ''),NULLIF('Privredna banka d.d.', ''), 77);</v>
      </c>
    </row>
    <row r="81" spans="1:6" ht="15" x14ac:dyDescent="0.25">
      <c r="A81" s="4" t="s">
        <v>741</v>
      </c>
      <c r="B81" s="11" t="s">
        <v>11</v>
      </c>
      <c r="C81" s="10" t="s">
        <v>1708</v>
      </c>
      <c r="D81" s="7">
        <v>78</v>
      </c>
      <c r="F81" s="3" t="str">
        <f t="shared" si="1"/>
        <v>insert into diskobolos.bank_account (account_number, account_type, account_description, member_register_id) values (NULLIF('HR9623400091110403188', ''), NULLIF('IBAN', ''),NULLIF('Privredna banka d.d.', ''), 78);</v>
      </c>
    </row>
    <row r="82" spans="1:6" ht="15" x14ac:dyDescent="0.25">
      <c r="A82" s="4" t="s">
        <v>752</v>
      </c>
      <c r="B82" s="11" t="s">
        <v>11</v>
      </c>
      <c r="C82" s="19" t="s">
        <v>1711</v>
      </c>
      <c r="D82" s="7">
        <v>79</v>
      </c>
      <c r="F82" s="3" t="str">
        <f t="shared" si="1"/>
        <v>insert into diskobolos.bank_account (account_number, account_type, account_description, member_register_id) values (NULLIF('HR4123300031100321375', ''), NULLIF('IBAN', ''),NULLIF('Societe Generale - Splitska banka d.d.', ''), 79);</v>
      </c>
    </row>
    <row r="83" spans="1:6" ht="15" x14ac:dyDescent="0.25">
      <c r="A83" s="4" t="s">
        <v>763</v>
      </c>
      <c r="B83" s="11" t="s">
        <v>11</v>
      </c>
      <c r="C83" s="10" t="s">
        <v>1706</v>
      </c>
      <c r="D83" s="7">
        <v>80</v>
      </c>
      <c r="F83" s="3" t="str">
        <f t="shared" si="1"/>
        <v>insert into diskobolos.bank_account (account_number, account_type, account_description, member_register_id) values (NULLIF('HR4624850031100255134', ''), NULLIF('IBAN', ''),NULLIF('Croatia banka d.d.', ''), 80);</v>
      </c>
    </row>
    <row r="84" spans="1:6" ht="15" x14ac:dyDescent="0.25">
      <c r="A84" s="4" t="s">
        <v>774</v>
      </c>
      <c r="B84" s="11" t="s">
        <v>11</v>
      </c>
      <c r="C84" s="10" t="s">
        <v>1707</v>
      </c>
      <c r="D84" s="7">
        <v>81</v>
      </c>
      <c r="F84" s="3" t="str">
        <f t="shared" si="1"/>
        <v>insert into diskobolos.bank_account (account_number, account_type, account_description, member_register_id) values (NULLIF('HR2124070001100004410', ''), NULLIF('IBAN', ''),NULLIF('OTP banka d.d.', ''), 81);</v>
      </c>
    </row>
    <row r="85" spans="1:6" ht="15" x14ac:dyDescent="0.25">
      <c r="A85" s="4" t="s">
        <v>783</v>
      </c>
      <c r="B85" s="11" t="s">
        <v>11</v>
      </c>
      <c r="C85" s="10" t="s">
        <v>1707</v>
      </c>
      <c r="D85" s="7">
        <v>82</v>
      </c>
      <c r="F85" s="3" t="str">
        <f t="shared" si="1"/>
        <v>insert into diskobolos.bank_account (account_number, account_type, account_description, member_register_id) values (NULLIF('HR9024070001100045848', ''), NULLIF('IBAN', ''),NULLIF('OTP banka d.d.', ''), 82);</v>
      </c>
    </row>
    <row r="86" spans="1:6" ht="15" x14ac:dyDescent="0.25">
      <c r="A86" s="4" t="s">
        <v>793</v>
      </c>
      <c r="B86" s="11" t="s">
        <v>11</v>
      </c>
      <c r="C86" s="10" t="s">
        <v>1707</v>
      </c>
      <c r="D86" s="7">
        <v>83</v>
      </c>
      <c r="F86" s="3" t="str">
        <f t="shared" si="1"/>
        <v>insert into diskobolos.bank_account (account_number, account_type, account_description, member_register_id) values (NULLIF('HR6324070001100045073', ''), NULLIF('IBAN', ''),NULLIF('OTP banka d.d.', ''), 83);</v>
      </c>
    </row>
    <row r="87" spans="1:6" ht="15" x14ac:dyDescent="0.25">
      <c r="A87" s="4" t="s">
        <v>803</v>
      </c>
      <c r="B87" s="11" t="s">
        <v>11</v>
      </c>
      <c r="C87" s="10" t="s">
        <v>1709</v>
      </c>
      <c r="D87" s="7">
        <v>84</v>
      </c>
      <c r="F87" s="3" t="str">
        <f t="shared" si="1"/>
        <v>insert into diskobolos.bank_account (account_number, account_type, account_description, member_register_id) values (NULLIF('HR1724840081103487175', ''), NULLIF('IBAN', ''),NULLIF('Raiffeisenbank Austria d.d.', ''), 84);</v>
      </c>
    </row>
    <row r="88" spans="1:6" ht="15" x14ac:dyDescent="0.25">
      <c r="A88" s="4" t="s">
        <v>814</v>
      </c>
      <c r="B88" s="11" t="s">
        <v>11</v>
      </c>
      <c r="C88" s="10" t="s">
        <v>1707</v>
      </c>
      <c r="D88" s="7">
        <v>85</v>
      </c>
      <c r="F88" s="3" t="str">
        <f t="shared" si="1"/>
        <v>insert into diskobolos.bank_account (account_number, account_type, account_description, member_register_id) values (NULLIF('HR2124070001100130704', ''), NULLIF('IBAN', ''),NULLIF('OTP banka d.d.', ''), 85);</v>
      </c>
    </row>
    <row r="89" spans="1:6" ht="15" x14ac:dyDescent="0.25">
      <c r="A89" s="4" t="s">
        <v>820</v>
      </c>
      <c r="B89" s="11" t="s">
        <v>11</v>
      </c>
      <c r="C89" s="10" t="s">
        <v>1707</v>
      </c>
      <c r="D89" s="7">
        <v>86</v>
      </c>
      <c r="F89" s="3" t="str">
        <f t="shared" si="1"/>
        <v>insert into diskobolos.bank_account (account_number, account_type, account_description, member_register_id) values (NULLIF('HR4624070001100002311', ''), NULLIF('IBAN', ''),NULLIF('OTP banka d.d.', ''), 86);</v>
      </c>
    </row>
    <row r="90" spans="1:6" ht="15" x14ac:dyDescent="0.25">
      <c r="A90" s="4" t="s">
        <v>831</v>
      </c>
      <c r="B90" s="11" t="s">
        <v>11</v>
      </c>
      <c r="C90" s="10" t="s">
        <v>1707</v>
      </c>
      <c r="D90" s="7">
        <v>87</v>
      </c>
      <c r="F90" s="3" t="str">
        <f t="shared" si="1"/>
        <v>insert into diskobolos.bank_account (account_number, account_type, account_description, member_register_id) values (NULLIF('HR8324070001100345025', ''), NULLIF('IBAN', ''),NULLIF('OTP banka d.d.', ''), 87);</v>
      </c>
    </row>
    <row r="91" spans="1:6" ht="15" x14ac:dyDescent="0.25">
      <c r="A91" s="4" t="s">
        <v>841</v>
      </c>
      <c r="B91" s="11" t="s">
        <v>11</v>
      </c>
      <c r="C91" s="10" t="s">
        <v>1698</v>
      </c>
      <c r="D91" s="7">
        <v>88</v>
      </c>
      <c r="F91" s="3" t="str">
        <f t="shared" si="1"/>
        <v>insert into diskobolos.bank_account (account_number, account_type, account_description, member_register_id) values (NULLIF('HR6124020061100532121', ''), NULLIF('IBAN', ''),NULLIF('Erste &amp; Steiermärkische Bank d.d.', ''), 88);</v>
      </c>
    </row>
    <row r="92" spans="1:6" ht="15" x14ac:dyDescent="0.25">
      <c r="A92" s="4" t="s">
        <v>851</v>
      </c>
      <c r="B92" s="11" t="s">
        <v>11</v>
      </c>
      <c r="C92" s="10" t="s">
        <v>1708</v>
      </c>
      <c r="D92" s="7">
        <v>89</v>
      </c>
      <c r="F92" s="3" t="str">
        <f t="shared" si="1"/>
        <v>insert into diskobolos.bank_account (account_number, account_type, account_description, member_register_id) values (NULLIF('HR0323400091110463935', ''), NULLIF('IBAN', ''),NULLIF('Privredna banka d.d.', ''), 89);</v>
      </c>
    </row>
    <row r="93" spans="1:6" ht="15" x14ac:dyDescent="0.25">
      <c r="A93" s="4" t="s">
        <v>861</v>
      </c>
      <c r="B93" s="11" t="s">
        <v>11</v>
      </c>
      <c r="C93" s="10" t="s">
        <v>1707</v>
      </c>
      <c r="D93" s="7">
        <v>90</v>
      </c>
      <c r="F93" s="3" t="str">
        <f t="shared" si="1"/>
        <v>insert into diskobolos.bank_account (account_number, account_type, account_description, member_register_id) values (NULLIF('HR2124070001100392216', ''), NULLIF('IBAN', ''),NULLIF('OTP banka d.d.', ''), 90);</v>
      </c>
    </row>
    <row r="94" spans="1:6" ht="15" x14ac:dyDescent="0.25">
      <c r="A94" s="4" t="s">
        <v>871</v>
      </c>
      <c r="B94" s="11" t="s">
        <v>11</v>
      </c>
      <c r="C94" s="10" t="s">
        <v>1707</v>
      </c>
      <c r="D94" s="7">
        <v>91</v>
      </c>
      <c r="F94" s="3" t="str">
        <f t="shared" si="1"/>
        <v>insert into diskobolos.bank_account (account_number, account_type, account_description, member_register_id) values (NULLIF('HR9724070001100393467', ''), NULLIF('IBAN', ''),NULLIF('OTP banka d.d.', ''), 91);</v>
      </c>
    </row>
    <row r="95" spans="1:6" ht="15" x14ac:dyDescent="0.25">
      <c r="A95" s="4" t="s">
        <v>883</v>
      </c>
      <c r="B95" s="11" t="s">
        <v>11</v>
      </c>
      <c r="C95" s="19" t="s">
        <v>1711</v>
      </c>
      <c r="D95" s="7">
        <v>92</v>
      </c>
      <c r="F95" s="3" t="str">
        <f t="shared" si="1"/>
        <v>insert into diskobolos.bank_account (account_number, account_type, account_description, member_register_id) values (NULLIF('HR9823300031152948087', ''), NULLIF('IBAN', ''),NULLIF('Societe Generale - Splitska banka d.d.', ''), 92);</v>
      </c>
    </row>
    <row r="96" spans="1:6" ht="15" x14ac:dyDescent="0.25">
      <c r="A96" s="4" t="s">
        <v>892</v>
      </c>
      <c r="B96" s="11" t="s">
        <v>11</v>
      </c>
      <c r="C96" s="10" t="s">
        <v>1705</v>
      </c>
      <c r="D96" s="7">
        <v>93</v>
      </c>
      <c r="F96" s="3" t="str">
        <f t="shared" si="1"/>
        <v>insert into diskobolos.bank_account (account_number, account_type, account_description, member_register_id) values (NULLIF('HR6225000091101062240', ''), NULLIF('IBAN', ''),NULLIF('Addiko Bank d.d.', ''), 93);</v>
      </c>
    </row>
    <row r="97" spans="1:6" ht="15" x14ac:dyDescent="0.25">
      <c r="A97" s="4" t="s">
        <v>900</v>
      </c>
      <c r="B97" s="11" t="s">
        <v>11</v>
      </c>
      <c r="C97" s="10" t="s">
        <v>1705</v>
      </c>
      <c r="D97" s="7">
        <v>94</v>
      </c>
      <c r="F97" s="3" t="str">
        <f t="shared" si="1"/>
        <v>insert into diskobolos.bank_account (account_number, account_type, account_description, member_register_id) values (NULLIF('HR3625000091101149911', ''), NULLIF('IBAN', ''),NULLIF('Addiko Bank d.d.', ''), 94);</v>
      </c>
    </row>
    <row r="98" spans="1:6" ht="15" x14ac:dyDescent="0.25">
      <c r="A98" s="4" t="s">
        <v>911</v>
      </c>
      <c r="B98" s="11" t="s">
        <v>11</v>
      </c>
      <c r="C98" s="19" t="s">
        <v>1711</v>
      </c>
      <c r="D98" s="7">
        <v>95</v>
      </c>
      <c r="F98" s="3" t="str">
        <f t="shared" si="1"/>
        <v>insert into diskobolos.bank_account (account_number, account_type, account_description, member_register_id) values (NULLIF('HR6223300031100080534', ''), NULLIF('IBAN', ''),NULLIF('Societe Generale - Splitska banka d.d.', ''), 95);</v>
      </c>
    </row>
    <row r="99" spans="1:6" ht="15" x14ac:dyDescent="0.25">
      <c r="A99" s="4" t="s">
        <v>922</v>
      </c>
      <c r="B99" s="11" t="s">
        <v>11</v>
      </c>
      <c r="C99" s="10" t="s">
        <v>1707</v>
      </c>
      <c r="D99" s="7">
        <v>96</v>
      </c>
      <c r="F99" s="3" t="str">
        <f t="shared" si="1"/>
        <v>insert into diskobolos.bank_account (account_number, account_type, account_description, member_register_id) values (NULLIF('HR4024070001100116976', ''), NULLIF('IBAN', ''),NULLIF('OTP banka d.d.', ''), 96);</v>
      </c>
    </row>
    <row r="100" spans="1:6" ht="15" x14ac:dyDescent="0.25">
      <c r="A100" s="4" t="s">
        <v>1000</v>
      </c>
      <c r="B100" s="11" t="s">
        <v>11</v>
      </c>
      <c r="C100" s="10" t="s">
        <v>1707</v>
      </c>
      <c r="D100" s="7">
        <v>97</v>
      </c>
      <c r="F100" s="3" t="str">
        <f t="shared" si="1"/>
        <v>insert into diskobolos.bank_account (account_number, account_type, account_description, member_register_id) values (NULLIF('HR3724070001100043795', ''), NULLIF('IBAN', ''),NULLIF('OTP banka d.d.', ''), 97);</v>
      </c>
    </row>
    <row r="101" spans="1:6" ht="15" x14ac:dyDescent="0.25">
      <c r="A101" s="4" t="s">
        <v>1010</v>
      </c>
      <c r="B101" s="11" t="s">
        <v>11</v>
      </c>
      <c r="C101" s="10" t="s">
        <v>1707</v>
      </c>
      <c r="D101" s="7">
        <v>98</v>
      </c>
      <c r="F101" s="3" t="str">
        <f t="shared" si="1"/>
        <v>insert into diskobolos.bank_account (account_number, account_type, account_description, member_register_id) values (NULLIF('HR3724070001100122171', ''), NULLIF('IBAN', ''),NULLIF('OTP banka d.d.', ''), 98);</v>
      </c>
    </row>
    <row r="102" spans="1:6" ht="15" x14ac:dyDescent="0.25">
      <c r="A102" s="4" t="s">
        <v>1020</v>
      </c>
      <c r="B102" s="11" t="s">
        <v>11</v>
      </c>
      <c r="C102" s="19" t="s">
        <v>1711</v>
      </c>
      <c r="D102" s="7">
        <v>99</v>
      </c>
      <c r="F102" s="3" t="str">
        <f t="shared" si="1"/>
        <v>insert into diskobolos.bank_account (account_number, account_type, account_description, member_register_id) values (NULLIF('HR4223300031100416223', ''), NULLIF('IBAN', ''),NULLIF('Societe Generale - Splitska banka d.d.', ''), 99);</v>
      </c>
    </row>
    <row r="103" spans="1:6" ht="15" x14ac:dyDescent="0.25">
      <c r="A103" s="4" t="s">
        <v>1030</v>
      </c>
      <c r="B103" s="11" t="s">
        <v>11</v>
      </c>
      <c r="C103" s="10" t="s">
        <v>1699</v>
      </c>
      <c r="D103" s="7">
        <v>100</v>
      </c>
      <c r="F103" s="3" t="str">
        <f t="shared" si="1"/>
        <v>insert into diskobolos.bank_account (account_number, account_type, account_description, member_register_id) values (NULLIF('HR0825030071100050585', ''), NULLIF('IBAN', ''),NULLIF(' Sberbank d.d.', ''), 100);</v>
      </c>
    </row>
    <row r="104" spans="1:6" ht="15" x14ac:dyDescent="0.25">
      <c r="A104" s="4" t="s">
        <v>1702</v>
      </c>
      <c r="B104" s="11" t="s">
        <v>11</v>
      </c>
      <c r="C104" s="10"/>
      <c r="D104" s="7">
        <v>101</v>
      </c>
      <c r="F104" s="3" t="str">
        <f t="shared" si="1"/>
        <v>insert into diskobolos.bank_account (account_number, account_type, account_description, member_register_id) values (NULLIF('HR2323810091156000968 ', ''), NULLIF('IBAN', ''),NULLIF('', ''), 101);</v>
      </c>
    </row>
    <row r="105" spans="1:6" ht="15" x14ac:dyDescent="0.25">
      <c r="A105" s="4" t="s">
        <v>1049</v>
      </c>
      <c r="B105" s="11" t="s">
        <v>11</v>
      </c>
      <c r="C105" s="10" t="s">
        <v>1708</v>
      </c>
      <c r="D105" s="7">
        <v>102</v>
      </c>
      <c r="F105" s="3" t="str">
        <f t="shared" si="1"/>
        <v>insert into diskobolos.bank_account (account_number, account_type, account_description, member_register_id) values (NULLIF('HR9723400091110419078', ''), NULLIF('IBAN', ''),NULLIF('Privredna banka d.d.', ''), 102);</v>
      </c>
    </row>
    <row r="106" spans="1:6" ht="15" x14ac:dyDescent="0.25">
      <c r="A106" s="4" t="s">
        <v>1059</v>
      </c>
      <c r="B106" s="11" t="s">
        <v>11</v>
      </c>
      <c r="C106" s="10" t="s">
        <v>1708</v>
      </c>
      <c r="D106" s="7">
        <v>103</v>
      </c>
      <c r="F106" s="3" t="str">
        <f t="shared" si="1"/>
        <v>insert into diskobolos.bank_account (account_number, account_type, account_description, member_register_id) values (NULLIF('HR3223400091110067362', ''), NULLIF('IBAN', ''),NULLIF('Privredna banka d.d.', ''), 103);</v>
      </c>
    </row>
    <row r="107" spans="1:6" ht="15" x14ac:dyDescent="0.25">
      <c r="A107" s="4" t="s">
        <v>1130</v>
      </c>
      <c r="B107" s="11" t="s">
        <v>11</v>
      </c>
      <c r="C107" s="19" t="s">
        <v>1711</v>
      </c>
      <c r="D107" s="7">
        <v>104</v>
      </c>
      <c r="F107" s="3" t="str">
        <f t="shared" si="1"/>
        <v>insert into diskobolos.bank_account (account_number, account_type, account_description, member_register_id) values (NULLIF('HR8823300031100141952', ''), NULLIF('IBAN', ''),NULLIF('Societe Generale - Splitska banka d.d.', ''), 104);</v>
      </c>
    </row>
    <row r="108" spans="1:6" ht="15" x14ac:dyDescent="0.25">
      <c r="A108" s="4" t="s">
        <v>1142</v>
      </c>
      <c r="B108" s="11" t="s">
        <v>11</v>
      </c>
      <c r="C108" s="10" t="s">
        <v>1707</v>
      </c>
      <c r="D108" s="7">
        <v>105</v>
      </c>
      <c r="F108" s="3" t="str">
        <f t="shared" si="1"/>
        <v>insert into diskobolos.bank_account (account_number, account_type, account_description, member_register_id) values (NULLIF('HR8924070001100043150', ''), NULLIF('IBAN', ''),NULLIF('OTP banka d.d.', ''), 105);</v>
      </c>
    </row>
    <row r="109" spans="1:6" ht="15" x14ac:dyDescent="0.25">
      <c r="A109" s="4" t="s">
        <v>1150</v>
      </c>
      <c r="B109" s="11" t="s">
        <v>11</v>
      </c>
      <c r="C109" s="10" t="s">
        <v>1705</v>
      </c>
      <c r="D109" s="7">
        <v>106</v>
      </c>
      <c r="F109" s="3" t="str">
        <f t="shared" si="1"/>
        <v>insert into diskobolos.bank_account (account_number, account_type, account_description, member_register_id) values (NULLIF('HR2425000091101025288', ''), NULLIF('IBAN', ''),NULLIF('Addiko Bank d.d.', ''), 106);</v>
      </c>
    </row>
    <row r="110" spans="1:6" ht="15" x14ac:dyDescent="0.25">
      <c r="A110" s="4" t="s">
        <v>1691</v>
      </c>
      <c r="B110" s="11" t="s">
        <v>11</v>
      </c>
      <c r="C110" s="10" t="s">
        <v>1708</v>
      </c>
      <c r="D110" s="7">
        <v>107</v>
      </c>
      <c r="F110" s="3" t="str">
        <f t="shared" si="1"/>
        <v>insert into diskobolos.bank_account (account_number, account_type, account_description, member_register_id) values (NULLIF('HR6423400091110330626 ', ''), NULLIF('IBAN', ''),NULLIF('Privredna banka d.d.', ''), 107);</v>
      </c>
    </row>
    <row r="111" spans="1:6" ht="15" x14ac:dyDescent="0.25">
      <c r="A111" s="4" t="s">
        <v>1688</v>
      </c>
      <c r="B111" s="10" t="s">
        <v>1684</v>
      </c>
      <c r="C111" s="10" t="s">
        <v>1700</v>
      </c>
      <c r="D111" s="7">
        <v>108</v>
      </c>
      <c r="F111" s="3" t="str">
        <f t="shared" si="1"/>
        <v>insert into diskobolos.bank_account (account_number, account_type, account_description, member_register_id) values (NULLIF('2390001-1100401252', ''), NULLIF('ACCOUNT NUMBER', ''),NULLIF('Hrvatska poštanska banka d.d.', ''), 108);</v>
      </c>
    </row>
    <row r="112" spans="1:6" ht="15" x14ac:dyDescent="0.25">
      <c r="A112" s="10" t="s">
        <v>1696</v>
      </c>
      <c r="B112" s="11" t="s">
        <v>11</v>
      </c>
      <c r="C112" s="10" t="s">
        <v>1700</v>
      </c>
      <c r="D112" s="14">
        <v>108</v>
      </c>
      <c r="F112" s="3" t="str">
        <f t="shared" si="1"/>
        <v>insert into diskobolos.bank_account (account_number, account_type, account_description, member_register_id) values (NULLIF('HR3723900011100401252', ''), NULLIF('IBAN', ''),NULLIF('Hrvatska poštanska banka d.d.', ''), 108);</v>
      </c>
    </row>
    <row r="113" spans="1:6" ht="15" x14ac:dyDescent="0.25">
      <c r="A113" s="4" t="s">
        <v>1177</v>
      </c>
      <c r="B113" s="11" t="s">
        <v>11</v>
      </c>
      <c r="C113" s="10" t="s">
        <v>1707</v>
      </c>
      <c r="D113" s="7">
        <v>109</v>
      </c>
      <c r="F113" s="3" t="str">
        <f t="shared" si="1"/>
        <v>insert into diskobolos.bank_account (account_number, account_type, account_description, member_register_id) values (NULLIF('HR5224070001100076699', ''), NULLIF('IBAN', ''),NULLIF('OTP banka d.d.', ''), 109);</v>
      </c>
    </row>
    <row r="114" spans="1:6" ht="15" x14ac:dyDescent="0.25">
      <c r="A114" s="4" t="s">
        <v>1637</v>
      </c>
      <c r="B114" s="11" t="s">
        <v>11</v>
      </c>
      <c r="C114" s="10" t="s">
        <v>1701</v>
      </c>
      <c r="D114" s="7">
        <v>110</v>
      </c>
      <c r="F114" s="3" t="str">
        <f t="shared" si="1"/>
        <v>insert into diskobolos.bank_account (account_number, account_type, account_description, member_register_id) values (NULLIF('HR4024810001128001620', ''), NULLIF('IBAN', ''),NULLIF('Kreditna Banka Zagreb d.d.', ''), 110);</v>
      </c>
    </row>
    <row r="115" spans="1:6" ht="15" x14ac:dyDescent="0.25">
      <c r="A115" s="4" t="s">
        <v>1689</v>
      </c>
      <c r="B115" s="11" t="s">
        <v>11</v>
      </c>
      <c r="C115" s="10" t="s">
        <v>1698</v>
      </c>
      <c r="D115" s="7">
        <v>111</v>
      </c>
      <c r="F115" s="3" t="str">
        <f t="shared" si="1"/>
        <v>insert into diskobolos.bank_account (account_number, account_type, account_description, member_register_id) values (NULLIF('HR2124020061100494041', ''), NULLIF('IBAN', ''),NULLIF('Erste &amp; Steiermärkische Bank d.d.', ''), 111);</v>
      </c>
    </row>
    <row r="116" spans="1:6" ht="15" x14ac:dyDescent="0.25">
      <c r="A116" s="4" t="s">
        <v>1079</v>
      </c>
      <c r="B116" s="11" t="s">
        <v>11</v>
      </c>
      <c r="C116" s="10" t="s">
        <v>1707</v>
      </c>
      <c r="D116" s="7">
        <v>112</v>
      </c>
      <c r="F116" s="3" t="str">
        <f t="shared" si="1"/>
        <v>insert into diskobolos.bank_account (account_number, account_type, account_description, member_register_id) values (NULLIF('HR0524070001100083171', ''), NULLIF('IBAN', ''),NULLIF('OTP banka d.d.', ''), 112);</v>
      </c>
    </row>
    <row r="117" spans="1:6" ht="15" x14ac:dyDescent="0.25">
      <c r="A117" s="4" t="s">
        <v>1090</v>
      </c>
      <c r="B117" s="11" t="s">
        <v>11</v>
      </c>
      <c r="C117" s="10" t="s">
        <v>1707</v>
      </c>
      <c r="D117" s="7">
        <v>113</v>
      </c>
      <c r="F117" s="3" t="str">
        <f t="shared" si="1"/>
        <v>insert into diskobolos.bank_account (account_number, account_type, account_description, member_register_id) values (NULLIF('HR1024070001100042729', ''), NULLIF('IBAN', ''),NULLIF('OTP banka d.d.', ''), 113);</v>
      </c>
    </row>
    <row r="118" spans="1:6" ht="15" x14ac:dyDescent="0.25">
      <c r="A118" s="4" t="s">
        <v>1101</v>
      </c>
      <c r="B118" s="11" t="s">
        <v>11</v>
      </c>
      <c r="C118" s="10" t="s">
        <v>1708</v>
      </c>
      <c r="D118" s="7">
        <v>114</v>
      </c>
      <c r="F118" s="3" t="str">
        <f t="shared" si="1"/>
        <v>insert into diskobolos.bank_account (account_number, account_type, account_description, member_register_id) values (NULLIF('HR1523400091110681096', ''), NULLIF('IBAN', ''),NULLIF('Privredna banka d.d.', ''), 114);</v>
      </c>
    </row>
    <row r="119" spans="1:6" ht="15" x14ac:dyDescent="0.25">
      <c r="A119" s="4" t="s">
        <v>1111</v>
      </c>
      <c r="B119" s="11" t="s">
        <v>11</v>
      </c>
      <c r="C119" s="10" t="s">
        <v>1708</v>
      </c>
      <c r="D119" s="7">
        <v>115</v>
      </c>
      <c r="F119" s="3" t="str">
        <f t="shared" si="1"/>
        <v>insert into diskobolos.bank_account (account_number, account_type, account_description, member_register_id) values (NULLIF('HR9023400091110209587', ''), NULLIF('IBAN', ''),NULLIF('Privredna banka d.d.', ''), 115);</v>
      </c>
    </row>
    <row r="120" spans="1:6" ht="15" x14ac:dyDescent="0.25">
      <c r="A120" s="4" t="s">
        <v>1636</v>
      </c>
      <c r="B120" s="11" t="s">
        <v>11</v>
      </c>
      <c r="C120" s="10" t="s">
        <v>1707</v>
      </c>
      <c r="D120" s="7">
        <v>116</v>
      </c>
      <c r="F120" s="3" t="str">
        <f t="shared" si="1"/>
        <v>insert into diskobolos.bank_account (account_number, account_type, account_description, member_register_id) values (NULLIF('HR5224070001100339957', ''), NULLIF('IBAN', ''),NULLIF('OTP banka d.d.', ''), 116);</v>
      </c>
    </row>
    <row r="121" spans="1:6" ht="15" x14ac:dyDescent="0.25">
      <c r="A121" s="4" t="s">
        <v>1196</v>
      </c>
      <c r="B121" s="11" t="s">
        <v>11</v>
      </c>
      <c r="C121" s="10" t="s">
        <v>1707</v>
      </c>
      <c r="D121" s="7">
        <v>117</v>
      </c>
      <c r="F121" s="3" t="str">
        <f t="shared" si="1"/>
        <v>insert into diskobolos.bank_account (account_number, account_type, account_description, member_register_id) values (NULLIF('HR3424070001100333976', ''), NULLIF('IBAN', ''),NULLIF('OTP banka d.d.', ''), 117);</v>
      </c>
    </row>
    <row r="122" spans="1:6" ht="15" x14ac:dyDescent="0.25">
      <c r="A122" s="4" t="s">
        <v>1204</v>
      </c>
      <c r="B122" s="11" t="s">
        <v>11</v>
      </c>
      <c r="C122" s="10" t="s">
        <v>1707</v>
      </c>
      <c r="D122" s="7">
        <v>118</v>
      </c>
      <c r="F122" s="3" t="str">
        <f t="shared" si="1"/>
        <v>insert into diskobolos.bank_account (account_number, account_type, account_description, member_register_id) values (NULLIF('HR7724070001100333396', ''), NULLIF('IBAN', ''),NULLIF('OTP banka d.d.', ''), 118);</v>
      </c>
    </row>
    <row r="123" spans="1:6" ht="15" x14ac:dyDescent="0.25">
      <c r="A123" s="4" t="s">
        <v>1211</v>
      </c>
      <c r="B123" s="11" t="s">
        <v>11</v>
      </c>
      <c r="C123" s="10" t="s">
        <v>1707</v>
      </c>
      <c r="D123" s="7">
        <v>119</v>
      </c>
      <c r="F123" s="3" t="str">
        <f t="shared" si="1"/>
        <v>insert into diskobolos.bank_account (account_number, account_type, account_description, member_register_id) values (NULLIF('HR2424070001100330664', ''), NULLIF('IBAN', ''),NULLIF('OTP banka d.d.', ''), 119);</v>
      </c>
    </row>
    <row r="124" spans="1:6" ht="15" x14ac:dyDescent="0.25">
      <c r="A124" s="4" t="s">
        <v>1220</v>
      </c>
      <c r="B124" s="11" t="s">
        <v>11</v>
      </c>
      <c r="C124" s="10" t="s">
        <v>1707</v>
      </c>
      <c r="D124" s="7">
        <v>120</v>
      </c>
      <c r="F124" s="3" t="str">
        <f t="shared" si="1"/>
        <v>insert into diskobolos.bank_account (account_number, account_type, account_description, member_register_id) values (NULLIF('HR2724070001100164352', ''), NULLIF('IBAN', ''),NULLIF('OTP banka d.d.', ''), 120);</v>
      </c>
    </row>
    <row r="125" spans="1:6" ht="15" x14ac:dyDescent="0.25">
      <c r="A125" s="4" t="s">
        <v>1227</v>
      </c>
      <c r="B125" s="11" t="s">
        <v>11</v>
      </c>
      <c r="C125" s="10" t="s">
        <v>1707</v>
      </c>
      <c r="D125" s="7">
        <v>121</v>
      </c>
      <c r="F125" s="3" t="str">
        <f t="shared" si="1"/>
        <v>insert into diskobolos.bank_account (account_number, account_type, account_description, member_register_id) values (NULLIF('HR5124070001100335610', ''), NULLIF('IBAN', ''),NULLIF('OTP banka d.d.', ''), 121);</v>
      </c>
    </row>
    <row r="126" spans="1:6" ht="15" x14ac:dyDescent="0.25">
      <c r="A126" s="4" t="s">
        <v>1237</v>
      </c>
      <c r="B126" s="11" t="s">
        <v>11</v>
      </c>
      <c r="C126" s="10" t="s">
        <v>1707</v>
      </c>
      <c r="D126" s="7">
        <v>122</v>
      </c>
      <c r="F126" s="3" t="str">
        <f t="shared" si="1"/>
        <v>insert into diskobolos.bank_account (account_number, account_type, account_description, member_register_id) values (NULLIF('HR2024070001100137124', ''), NULLIF('IBAN', ''),NULLIF('OTP banka d.d.', ''), 122);</v>
      </c>
    </row>
    <row r="127" spans="1:6" ht="15" x14ac:dyDescent="0.25">
      <c r="A127" s="4" t="s">
        <v>1692</v>
      </c>
      <c r="B127" s="11" t="s">
        <v>11</v>
      </c>
      <c r="C127" s="10" t="s">
        <v>1708</v>
      </c>
      <c r="D127" s="7">
        <v>123</v>
      </c>
      <c r="F127" s="3" t="str">
        <f t="shared" si="1"/>
        <v>insert into diskobolos.bank_account (account_number, account_type, account_description, member_register_id) values (NULLIF('HR1623400091110562350', ''), NULLIF('IBAN', ''),NULLIF('Privredna banka d.d.', ''), 123);</v>
      </c>
    </row>
    <row r="128" spans="1:6" ht="15" x14ac:dyDescent="0.25">
      <c r="A128" s="4" t="s">
        <v>1258</v>
      </c>
      <c r="B128" s="11" t="s">
        <v>11</v>
      </c>
      <c r="C128" s="10" t="s">
        <v>1708</v>
      </c>
      <c r="D128" s="7">
        <v>124</v>
      </c>
      <c r="F128" s="3" t="str">
        <f t="shared" si="1"/>
        <v>insert into diskobolos.bank_account (account_number, account_type, account_description, member_register_id) values (NULLIF('HR9723400091110283763', ''), NULLIF('IBAN', ''),NULLIF('Privredna banka d.d.', ''), 124);</v>
      </c>
    </row>
    <row r="129" spans="1:6" ht="15" x14ac:dyDescent="0.25">
      <c r="A129" s="4"/>
      <c r="B129" s="4"/>
      <c r="C129" s="10"/>
      <c r="D129" s="7">
        <v>125</v>
      </c>
      <c r="F129" s="3" t="str">
        <f t="shared" si="1"/>
        <v>insert into diskobolos.bank_account (account_number, account_type, account_description, member_register_id) values (NULLIF('', ''), NULLIF('', ''),NULLIF('', ''), 125);</v>
      </c>
    </row>
    <row r="130" spans="1:6" ht="15" x14ac:dyDescent="0.25">
      <c r="A130" s="4" t="s">
        <v>1278</v>
      </c>
      <c r="B130" s="11" t="s">
        <v>11</v>
      </c>
      <c r="C130" s="10" t="s">
        <v>1707</v>
      </c>
      <c r="D130" s="7">
        <v>126</v>
      </c>
      <c r="F130" s="3" t="str">
        <f t="shared" si="1"/>
        <v>insert into diskobolos.bank_account (account_number, account_type, account_description, member_register_id) values (NULLIF('HR3824070001100367272', ''), NULLIF('IBAN', ''),NULLIF('OTP banka d.d.', ''), 126);</v>
      </c>
    </row>
    <row r="131" spans="1:6" ht="15" x14ac:dyDescent="0.25">
      <c r="A131" s="4" t="s">
        <v>1287</v>
      </c>
      <c r="B131" s="11" t="s">
        <v>11</v>
      </c>
      <c r="C131" s="10" t="s">
        <v>1707</v>
      </c>
      <c r="D131" s="7">
        <v>127</v>
      </c>
      <c r="F131" s="3" t="str">
        <f t="shared" ref="F131:F163" si="2">"insert into diskobolos.bank_account (account_number, account_type, account_description, member_register_id) values (NULLIF('"&amp;IF(A131="","",A131)&amp;"', ''), NULLIF('"&amp;IF(B131="","",B131)&amp;"', ''),NULLIF('"&amp;IF(C131="","",C131)&amp;"', ''), "&amp;D131&amp;");"</f>
        <v>insert into diskobolos.bank_account (account_number, account_type, account_description, member_register_id) values (NULLIF('HR5124070001100392064', ''), NULLIF('IBAN', ''),NULLIF('OTP banka d.d.', ''), 127);</v>
      </c>
    </row>
    <row r="132" spans="1:6" ht="15" x14ac:dyDescent="0.25">
      <c r="A132" s="4" t="s">
        <v>1297</v>
      </c>
      <c r="B132" s="11" t="s">
        <v>11</v>
      </c>
      <c r="C132" s="19" t="s">
        <v>1711</v>
      </c>
      <c r="D132" s="7">
        <v>128</v>
      </c>
      <c r="F132" s="3" t="str">
        <f t="shared" si="2"/>
        <v>insert into diskobolos.bank_account (account_number, account_type, account_description, member_register_id) values (NULLIF('HR8523300031152809999', ''), NULLIF('IBAN', ''),NULLIF('Societe Generale - Splitska banka d.d.', ''), 128);</v>
      </c>
    </row>
    <row r="133" spans="1:6" ht="15" x14ac:dyDescent="0.25">
      <c r="A133" s="4" t="s">
        <v>24</v>
      </c>
      <c r="B133" s="4" t="s">
        <v>24</v>
      </c>
      <c r="C133" s="10"/>
      <c r="D133" s="7">
        <v>129</v>
      </c>
      <c r="F133" s="3" t="str">
        <f t="shared" si="2"/>
        <v>insert into diskobolos.bank_account (account_number, account_type, account_description, member_register_id) values (NULLIF('', ''), NULLIF('', ''),NULLIF('', ''), 129);</v>
      </c>
    </row>
    <row r="134" spans="1:6" ht="15" x14ac:dyDescent="0.25">
      <c r="A134" s="4" t="s">
        <v>1316</v>
      </c>
      <c r="B134" s="11" t="s">
        <v>11</v>
      </c>
      <c r="C134" s="10" t="s">
        <v>1706</v>
      </c>
      <c r="D134" s="7">
        <v>130</v>
      </c>
      <c r="F134" s="3" t="str">
        <f t="shared" si="2"/>
        <v>insert into diskobolos.bank_account (account_number, account_type, account_description, member_register_id) values (NULLIF('HR4324850031100259650', ''), NULLIF('IBAN', ''),NULLIF('Croatia banka d.d.', ''), 130);</v>
      </c>
    </row>
    <row r="135" spans="1:6" ht="15" x14ac:dyDescent="0.25">
      <c r="A135" s="4" t="s">
        <v>1327</v>
      </c>
      <c r="B135" s="11" t="s">
        <v>11</v>
      </c>
      <c r="C135" s="10" t="s">
        <v>1707</v>
      </c>
      <c r="D135" s="7">
        <v>131</v>
      </c>
      <c r="F135" s="3" t="str">
        <f t="shared" si="2"/>
        <v>insert into diskobolos.bank_account (account_number, account_type, account_description, member_register_id) values (NULLIF('HR8224070001100139306', ''), NULLIF('IBAN', ''),NULLIF('OTP banka d.d.', ''), 131);</v>
      </c>
    </row>
    <row r="136" spans="1:6" ht="15" x14ac:dyDescent="0.25">
      <c r="A136" s="4" t="s">
        <v>1338</v>
      </c>
      <c r="B136" s="11" t="s">
        <v>11</v>
      </c>
      <c r="C136" s="10" t="s">
        <v>1710</v>
      </c>
      <c r="D136" s="7">
        <v>132</v>
      </c>
      <c r="F136" s="3" t="str">
        <f t="shared" si="2"/>
        <v>insert into diskobolos.bank_account (account_number, account_type, account_description, member_register_id) values (NULLIF('HR6723600001102419393', ''), NULLIF('IBAN', ''),NULLIF('Zagrebačka banka d.d.', ''), 132);</v>
      </c>
    </row>
    <row r="137" spans="1:6" ht="15" x14ac:dyDescent="0.25">
      <c r="A137" s="4" t="s">
        <v>1350</v>
      </c>
      <c r="B137" s="11" t="s">
        <v>11</v>
      </c>
      <c r="C137" s="10" t="s">
        <v>1707</v>
      </c>
      <c r="D137" s="7">
        <v>133</v>
      </c>
      <c r="F137" s="3" t="str">
        <f t="shared" si="2"/>
        <v>insert into diskobolos.bank_account (account_number, account_type, account_description, member_register_id) values (NULLIF('HR1424070001100354124', ''), NULLIF('IBAN', ''),NULLIF('OTP banka d.d.', ''), 133);</v>
      </c>
    </row>
    <row r="138" spans="1:6" ht="15" x14ac:dyDescent="0.25">
      <c r="A138" s="4" t="s">
        <v>1359</v>
      </c>
      <c r="B138" s="11" t="s">
        <v>11</v>
      </c>
      <c r="C138" s="10" t="s">
        <v>1700</v>
      </c>
      <c r="D138" s="7">
        <v>134</v>
      </c>
      <c r="F138" s="3" t="str">
        <f t="shared" si="2"/>
        <v>insert into diskobolos.bank_account (account_number, account_type, account_description, member_register_id) values (NULLIF('HR6523900011100266403', ''), NULLIF('IBAN', ''),NULLIF('Hrvatska poštanska banka d.d.', ''), 134);</v>
      </c>
    </row>
    <row r="139" spans="1:6" ht="15" x14ac:dyDescent="0.25">
      <c r="A139" s="4" t="s">
        <v>1370</v>
      </c>
      <c r="B139" s="11" t="s">
        <v>11</v>
      </c>
      <c r="C139" s="10" t="s">
        <v>1707</v>
      </c>
      <c r="D139" s="7">
        <v>135</v>
      </c>
      <c r="F139" s="3" t="str">
        <f t="shared" si="2"/>
        <v>insert into diskobolos.bank_account (account_number, account_type, account_description, member_register_id) values (NULLIF('HR4624070001100410972', ''), NULLIF('IBAN', ''),NULLIF('OTP banka d.d.', ''), 135);</v>
      </c>
    </row>
    <row r="140" spans="1:6" ht="15" x14ac:dyDescent="0.25">
      <c r="A140" s="4" t="s">
        <v>1381</v>
      </c>
      <c r="B140" s="11" t="s">
        <v>11</v>
      </c>
      <c r="C140" s="10" t="s">
        <v>1699</v>
      </c>
      <c r="D140" s="7">
        <v>136</v>
      </c>
      <c r="F140" s="3" t="str">
        <f t="shared" si="2"/>
        <v>insert into diskobolos.bank_account (account_number, account_type, account_description, member_register_id) values (NULLIF('HR4125030071100073174', ''), NULLIF('IBAN', ''),NULLIF(' Sberbank d.d.', ''), 136);</v>
      </c>
    </row>
    <row r="141" spans="1:6" ht="15" x14ac:dyDescent="0.25">
      <c r="A141" s="4" t="s">
        <v>1391</v>
      </c>
      <c r="B141" s="11" t="s">
        <v>11</v>
      </c>
      <c r="C141" s="10" t="s">
        <v>1708</v>
      </c>
      <c r="D141" s="7">
        <v>137</v>
      </c>
      <c r="F141" s="3" t="str">
        <f t="shared" si="2"/>
        <v>insert into diskobolos.bank_account (account_number, account_type, account_description, member_register_id) values (NULLIF('HR5523400091110319245', ''), NULLIF('IBAN', ''),NULLIF('Privredna banka d.d.', ''), 137);</v>
      </c>
    </row>
    <row r="142" spans="1:6" ht="15" x14ac:dyDescent="0.25">
      <c r="A142" s="4" t="s">
        <v>1402</v>
      </c>
      <c r="B142" s="11" t="s">
        <v>11</v>
      </c>
      <c r="C142" s="10" t="s">
        <v>1699</v>
      </c>
      <c r="D142" s="7">
        <v>138</v>
      </c>
      <c r="F142" s="3" t="str">
        <f t="shared" si="2"/>
        <v>insert into diskobolos.bank_account (account_number, account_type, account_description, member_register_id) values (NULLIF('HR3025030071100061635', ''), NULLIF('IBAN', ''),NULLIF(' Sberbank d.d.', ''), 138);</v>
      </c>
    </row>
    <row r="143" spans="1:6" ht="15" x14ac:dyDescent="0.25">
      <c r="A143" s="4" t="s">
        <v>1693</v>
      </c>
      <c r="B143" s="11" t="s">
        <v>11</v>
      </c>
      <c r="C143" s="10" t="s">
        <v>1708</v>
      </c>
      <c r="D143" s="7">
        <v>139</v>
      </c>
      <c r="F143" s="3" t="str">
        <f t="shared" si="2"/>
        <v>insert into diskobolos.bank_account (account_number, account_type, account_description, member_register_id) values (NULLIF('HR1323400091110447847', ''), NULLIF('IBAN', ''),NULLIF('Privredna banka d.d.', ''), 139);</v>
      </c>
    </row>
    <row r="144" spans="1:6" ht="15" x14ac:dyDescent="0.25">
      <c r="A144" s="4" t="s">
        <v>1424</v>
      </c>
      <c r="B144" s="11" t="s">
        <v>11</v>
      </c>
      <c r="C144" s="10" t="s">
        <v>1701</v>
      </c>
      <c r="D144" s="7">
        <v>140</v>
      </c>
      <c r="F144" s="3" t="str">
        <f t="shared" si="2"/>
        <v>insert into diskobolos.bank_account (account_number, account_type, account_description, member_register_id) values (NULLIF('HR1224810001128003676', ''), NULLIF('IBAN', ''),NULLIF('Kreditna Banka Zagreb d.d.', ''), 140);</v>
      </c>
    </row>
    <row r="145" spans="1:6" ht="15" x14ac:dyDescent="0.25">
      <c r="A145" s="4" t="s">
        <v>1435</v>
      </c>
      <c r="B145" s="11" t="s">
        <v>11</v>
      </c>
      <c r="C145" s="10" t="s">
        <v>1698</v>
      </c>
      <c r="D145" s="7">
        <v>141</v>
      </c>
      <c r="F145" s="3" t="str">
        <f t="shared" si="2"/>
        <v>insert into diskobolos.bank_account (account_number, account_type, account_description, member_register_id) values (NULLIF('HR3624020061100559149', ''), NULLIF('IBAN', ''),NULLIF('Erste &amp; Steiermärkische Bank d.d.', ''), 141);</v>
      </c>
    </row>
    <row r="146" spans="1:6" ht="15" x14ac:dyDescent="0.25">
      <c r="A146" s="4" t="s">
        <v>1694</v>
      </c>
      <c r="B146" s="11" t="s">
        <v>11</v>
      </c>
      <c r="C146" s="10" t="s">
        <v>1707</v>
      </c>
      <c r="D146" s="7">
        <v>142</v>
      </c>
      <c r="F146" s="3" t="str">
        <f t="shared" si="2"/>
        <v>insert into diskobolos.bank_account (account_number, account_type, account_description, member_register_id) values (NULLIF('HR2524070001100321140 ', ''), NULLIF('IBAN', ''),NULLIF('OTP banka d.d.', ''), 142);</v>
      </c>
    </row>
    <row r="147" spans="1:6" ht="15" x14ac:dyDescent="0.25">
      <c r="A147" s="4" t="s">
        <v>1506</v>
      </c>
      <c r="B147" s="11" t="s">
        <v>11</v>
      </c>
      <c r="C147" s="10" t="s">
        <v>1708</v>
      </c>
      <c r="D147" s="7">
        <v>143</v>
      </c>
      <c r="F147" s="3" t="str">
        <f t="shared" si="2"/>
        <v>insert into diskobolos.bank_account (account_number, account_type, account_description, member_register_id) values (NULLIF('HR4323400091110680786', ''), NULLIF('IBAN', ''),NULLIF('Privredna banka d.d.', ''), 143);</v>
      </c>
    </row>
    <row r="148" spans="1:6" ht="15" x14ac:dyDescent="0.25">
      <c r="A148" s="4" t="s">
        <v>1516</v>
      </c>
      <c r="B148" s="11" t="s">
        <v>11</v>
      </c>
      <c r="C148" s="10" t="s">
        <v>1709</v>
      </c>
      <c r="D148" s="7">
        <v>144</v>
      </c>
      <c r="F148" s="3" t="str">
        <f t="shared" si="2"/>
        <v>insert into diskobolos.bank_account (account_number, account_type, account_description, member_register_id) values (NULLIF('HR1324840081104342302', ''), NULLIF('IBAN', ''),NULLIF('Raiffeisenbank Austria d.d.', ''), 144);</v>
      </c>
    </row>
    <row r="149" spans="1:6" ht="15" x14ac:dyDescent="0.25">
      <c r="A149" s="4" t="s">
        <v>1527</v>
      </c>
      <c r="B149" s="11" t="s">
        <v>11</v>
      </c>
      <c r="C149" s="10" t="s">
        <v>1707</v>
      </c>
      <c r="D149" s="7">
        <v>145</v>
      </c>
      <c r="F149" s="3" t="str">
        <f t="shared" si="2"/>
        <v>insert into diskobolos.bank_account (account_number, account_type, account_description, member_register_id) values (NULLIF('HR0524070001100133514', ''), NULLIF('IBAN', ''),NULLIF('OTP banka d.d.', ''), 145);</v>
      </c>
    </row>
    <row r="150" spans="1:6" ht="15" x14ac:dyDescent="0.25">
      <c r="A150" s="4" t="s">
        <v>1538</v>
      </c>
      <c r="B150" s="11" t="s">
        <v>11</v>
      </c>
      <c r="C150" s="10" t="s">
        <v>1700</v>
      </c>
      <c r="D150" s="7">
        <v>146</v>
      </c>
      <c r="F150" s="3" t="str">
        <f t="shared" si="2"/>
        <v>insert into diskobolos.bank_account (account_number, account_type, account_description, member_register_id) values (NULLIF('HR2023900011100266340', ''), NULLIF('IBAN', ''),NULLIF('Hrvatska poštanska banka d.d.', ''), 146);</v>
      </c>
    </row>
    <row r="151" spans="1:6" ht="15" x14ac:dyDescent="0.25">
      <c r="A151" s="4" t="s">
        <v>1548</v>
      </c>
      <c r="B151" s="11" t="s">
        <v>11</v>
      </c>
      <c r="C151" s="10" t="s">
        <v>1709</v>
      </c>
      <c r="D151" s="7">
        <v>147</v>
      </c>
      <c r="F151" s="3" t="str">
        <f t="shared" si="2"/>
        <v>insert into diskobolos.bank_account (account_number, account_type, account_description, member_register_id) values (NULLIF('HR9024840081104323553', ''), NULLIF('IBAN', ''),NULLIF('Raiffeisenbank Austria d.d.', ''), 147);</v>
      </c>
    </row>
    <row r="152" spans="1:6" ht="15" x14ac:dyDescent="0.25">
      <c r="A152" s="4" t="s">
        <v>1557</v>
      </c>
      <c r="B152" s="11" t="s">
        <v>11</v>
      </c>
      <c r="C152" s="10" t="s">
        <v>1707</v>
      </c>
      <c r="D152" s="7">
        <v>148</v>
      </c>
      <c r="F152" s="3" t="str">
        <f t="shared" si="2"/>
        <v>insert into diskobolos.bank_account (account_number, account_type, account_description, member_register_id) values (NULLIF('HR6524070001100173562', ''), NULLIF('IBAN', ''),NULLIF('OTP banka d.d.', ''), 148);</v>
      </c>
    </row>
    <row r="153" spans="1:6" ht="15" x14ac:dyDescent="0.25">
      <c r="A153" s="4" t="s">
        <v>1569</v>
      </c>
      <c r="B153" s="11" t="s">
        <v>11</v>
      </c>
      <c r="C153" s="10" t="s">
        <v>1705</v>
      </c>
      <c r="D153" s="7">
        <v>149</v>
      </c>
      <c r="F153" s="3" t="str">
        <f t="shared" si="2"/>
        <v>insert into diskobolos.bank_account (account_number, account_type, account_description, member_register_id) values (NULLIF('HR2825000091101404001', ''), NULLIF('IBAN', ''),NULLIF('Addiko Bank d.d.', ''), 149);</v>
      </c>
    </row>
    <row r="154" spans="1:6" ht="15" x14ac:dyDescent="0.25">
      <c r="A154" s="4" t="s">
        <v>1580</v>
      </c>
      <c r="B154" s="11" t="s">
        <v>11</v>
      </c>
      <c r="C154" s="10" t="s">
        <v>1698</v>
      </c>
      <c r="D154" s="7">
        <v>150</v>
      </c>
      <c r="F154" s="3" t="str">
        <f t="shared" si="2"/>
        <v>insert into diskobolos.bank_account (account_number, account_type, account_description, member_register_id) values (NULLIF('HR9124020061100082568', ''), NULLIF('IBAN', ''),NULLIF('Erste &amp; Steiermärkische Bank d.d.', ''), 150);</v>
      </c>
    </row>
    <row r="155" spans="1:6" ht="15" x14ac:dyDescent="0.25">
      <c r="A155" s="4" t="s">
        <v>1446</v>
      </c>
      <c r="B155" s="11" t="s">
        <v>11</v>
      </c>
      <c r="C155" s="10" t="s">
        <v>1698</v>
      </c>
      <c r="D155" s="7">
        <v>151</v>
      </c>
      <c r="F155" s="3" t="str">
        <f t="shared" si="2"/>
        <v>insert into diskobolos.bank_account (account_number, account_type, account_description, member_register_id) values (NULLIF('HR1024020061100744402', ''), NULLIF('IBAN', ''),NULLIF('Erste &amp; Steiermärkische Bank d.d.', ''), 151);</v>
      </c>
    </row>
    <row r="156" spans="1:6" ht="15" x14ac:dyDescent="0.25">
      <c r="A156" s="4" t="s">
        <v>1456</v>
      </c>
      <c r="B156" s="11" t="s">
        <v>11</v>
      </c>
      <c r="C156" s="10" t="s">
        <v>1709</v>
      </c>
      <c r="D156" s="7">
        <v>152</v>
      </c>
      <c r="F156" s="3" t="str">
        <f t="shared" si="2"/>
        <v>insert into diskobolos.bank_account (account_number, account_type, account_description, member_register_id) values (NULLIF('HR8124840081107220426', ''), NULLIF('IBAN', ''),NULLIF('Raiffeisenbank Austria d.d.', ''), 152);</v>
      </c>
    </row>
    <row r="157" spans="1:6" ht="15" x14ac:dyDescent="0.25">
      <c r="A157" s="4" t="s">
        <v>1466</v>
      </c>
      <c r="B157" s="11" t="s">
        <v>11</v>
      </c>
      <c r="C157" s="10" t="s">
        <v>1707</v>
      </c>
      <c r="D157" s="7">
        <v>153</v>
      </c>
      <c r="F157" s="3" t="str">
        <f t="shared" si="2"/>
        <v>insert into diskobolos.bank_account (account_number, account_type, account_description, member_register_id) values (NULLIF('HR7824070001100044706', ''), NULLIF('IBAN', ''),NULLIF('OTP banka d.d.', ''), 153);</v>
      </c>
    </row>
    <row r="158" spans="1:6" ht="15" x14ac:dyDescent="0.25">
      <c r="A158" s="4" t="s">
        <v>1477</v>
      </c>
      <c r="B158" s="11" t="s">
        <v>11</v>
      </c>
      <c r="C158" s="10" t="s">
        <v>1707</v>
      </c>
      <c r="D158" s="7">
        <v>154</v>
      </c>
      <c r="F158" s="3" t="str">
        <f t="shared" si="2"/>
        <v>insert into diskobolos.bank_account (account_number, account_type, account_description, member_register_id) values (NULLIF('HR1524070001100043221', ''), NULLIF('IBAN', ''),NULLIF('OTP banka d.d.', ''), 154);</v>
      </c>
    </row>
    <row r="159" spans="1:6" ht="15" x14ac:dyDescent="0.25">
      <c r="A159" s="4" t="s">
        <v>209</v>
      </c>
      <c r="B159" s="11" t="s">
        <v>11</v>
      </c>
      <c r="C159" s="10" t="s">
        <v>1707</v>
      </c>
      <c r="D159" s="7">
        <v>155</v>
      </c>
      <c r="F159" s="3" t="str">
        <f t="shared" si="2"/>
        <v>insert into diskobolos.bank_account (account_number, account_type, account_description, member_register_id) values (NULLIF('HR8124070001100044458', ''), NULLIF('IBAN', ''),NULLIF('OTP banka d.d.', ''), 155);</v>
      </c>
    </row>
    <row r="160" spans="1:6" ht="15" x14ac:dyDescent="0.25">
      <c r="A160" s="4" t="s">
        <v>1338</v>
      </c>
      <c r="B160" s="11" t="s">
        <v>11</v>
      </c>
      <c r="C160" s="10" t="s">
        <v>1710</v>
      </c>
      <c r="D160" s="7">
        <v>156</v>
      </c>
      <c r="F160" s="3" t="str">
        <f t="shared" si="2"/>
        <v>insert into diskobolos.bank_account (account_number, account_type, account_description, member_register_id) values (NULLIF('HR6723600001102419393', ''), NULLIF('IBAN', ''),NULLIF('Zagrebačka banka d.d.', ''), 156);</v>
      </c>
    </row>
    <row r="161" spans="1:6" ht="15" x14ac:dyDescent="0.25">
      <c r="A161" s="4" t="s">
        <v>1590</v>
      </c>
      <c r="B161" s="11" t="s">
        <v>11</v>
      </c>
      <c r="C161" s="10" t="s">
        <v>1698</v>
      </c>
      <c r="D161" s="7">
        <v>157</v>
      </c>
      <c r="F161" s="3" t="str">
        <f t="shared" si="2"/>
        <v>insert into diskobolos.bank_account (account_number, account_type, account_description, member_register_id) values (NULLIF('HR2724020061100542045', ''), NULLIF('IBAN', ''),NULLIF('Erste &amp; Steiermärkische Bank d.d.', ''), 157);</v>
      </c>
    </row>
    <row r="162" spans="1:6" ht="15" x14ac:dyDescent="0.25">
      <c r="A162" s="4" t="s">
        <v>1695</v>
      </c>
      <c r="B162" s="11" t="s">
        <v>11</v>
      </c>
      <c r="C162" s="10" t="s">
        <v>1707</v>
      </c>
      <c r="D162" s="7">
        <v>158</v>
      </c>
      <c r="F162" s="3" t="str">
        <f t="shared" si="2"/>
        <v>insert into diskobolos.bank_account (account_number, account_type, account_description, member_register_id) values (NULLIF('HR0224070001100440282 ', ''), NULLIF('IBAN', ''),NULLIF('OTP banka d.d.', ''), 158);</v>
      </c>
    </row>
    <row r="163" spans="1:6" ht="15" x14ac:dyDescent="0.25">
      <c r="A163" s="4"/>
      <c r="B163" s="11" t="s">
        <v>11</v>
      </c>
      <c r="C163" s="10" t="s">
        <v>1707</v>
      </c>
      <c r="D163" s="7">
        <v>159</v>
      </c>
      <c r="F163" s="3" t="str">
        <f t="shared" si="2"/>
        <v>insert into diskobolos.bank_account (account_number, account_type, account_description, member_register_id) values (NULLIF('', ''), NULLIF('IBAN', ''),NULLIF('OTP banka d.d.', ''), 159);</v>
      </c>
    </row>
  </sheetData>
  <autoFilter ref="A1:D16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workbookViewId="0"/>
  </sheetViews>
  <sheetFormatPr defaultRowHeight="12.75" x14ac:dyDescent="0.2"/>
  <cols>
    <col min="1" max="1" width="40.7109375" customWidth="1"/>
    <col min="2" max="2" width="22" customWidth="1"/>
    <col min="3" max="3" width="9.140625" customWidth="1"/>
  </cols>
  <sheetData>
    <row r="1" spans="1:4" ht="15" x14ac:dyDescent="0.2">
      <c r="A1" s="1" t="s">
        <v>3</v>
      </c>
      <c r="B1" s="9" t="s">
        <v>1655</v>
      </c>
    </row>
    <row r="2" spans="1:4" ht="15" x14ac:dyDescent="0.25">
      <c r="A2" s="13" t="s">
        <v>1662</v>
      </c>
      <c r="B2" s="3">
        <v>1</v>
      </c>
      <c r="D2" s="3" t="str">
        <f>"insert into diskobolos.email (email, member_register_id) values (NULLIF('"&amp;IF(A2="","",A2)&amp;"', ''), "&amp;B2&amp;");"</f>
        <v>insert into diskobolos.email (email, member_register_id) values (NULLIF('info@aikido-zadar.hr', ''), 1);</v>
      </c>
    </row>
    <row r="3" spans="1:4" ht="15" x14ac:dyDescent="0.25">
      <c r="A3" s="13" t="s">
        <v>1663</v>
      </c>
      <c r="B3" s="3">
        <v>1</v>
      </c>
      <c r="D3" s="3" t="str">
        <f t="shared" ref="D3:D66" si="0">"insert into diskobolos.email (email, member_register_id) values (NULLIF('"&amp;IF(A3="","",A3)&amp;"', ''), "&amp;B3&amp;");"</f>
        <v>insert into diskobolos.email (email, member_register_id) values (NULLIF('nenad.vertovsek@gmail.com ', ''), 1);</v>
      </c>
    </row>
    <row r="4" spans="1:4" ht="15" x14ac:dyDescent="0.25">
      <c r="A4" s="3" t="s">
        <v>1664</v>
      </c>
      <c r="B4" s="3">
        <v>1</v>
      </c>
      <c r="D4" s="3" t="str">
        <f t="shared" si="0"/>
        <v>insert into diskobolos.email (email, member_register_id) values (NULLIF('vesna.vertovsek@gmail.com', ''), 1);</v>
      </c>
    </row>
    <row r="5" spans="1:4" ht="15" x14ac:dyDescent="0.25">
      <c r="A5" s="3" t="s">
        <v>1665</v>
      </c>
      <c r="B5" s="3">
        <v>2</v>
      </c>
      <c r="D5" s="3" t="str">
        <f t="shared" si="0"/>
        <v>insert into diskobolos.email (email, member_register_id) values (NULLIF('zad@has.hr', ''), 2);</v>
      </c>
    </row>
    <row r="6" spans="1:4" ht="15" x14ac:dyDescent="0.25">
      <c r="A6" s="3" t="s">
        <v>1666</v>
      </c>
      <c r="B6" s="3">
        <v>2</v>
      </c>
      <c r="D6" s="3" t="str">
        <f t="shared" si="0"/>
        <v>insert into diskobolos.email (email, member_register_id) values (NULLIF('emilijo.krstic@xnet.hr', ''), 2);</v>
      </c>
    </row>
    <row r="7" spans="1:4" ht="15" x14ac:dyDescent="0.25">
      <c r="A7" s="3" t="s">
        <v>1667</v>
      </c>
      <c r="B7" s="3">
        <v>2</v>
      </c>
      <c r="D7" s="3" t="str">
        <f t="shared" si="0"/>
        <v>insert into diskobolos.email (email, member_register_id) values (NULLIF('helena.vulic@yahoo.com', ''), 2);</v>
      </c>
    </row>
    <row r="8" spans="1:4" ht="15" x14ac:dyDescent="0.25">
      <c r="A8" s="3" t="s">
        <v>1668</v>
      </c>
      <c r="B8" s="3">
        <v>2</v>
      </c>
      <c r="D8" s="3" t="str">
        <f t="shared" si="0"/>
        <v>insert into diskobolos.email (email, member_register_id) values (NULLIF('memory.trade@zd.t-com.hr', ''), 2);</v>
      </c>
    </row>
    <row r="9" spans="1:4" ht="15" x14ac:dyDescent="0.25">
      <c r="A9" s="20" t="s">
        <v>36</v>
      </c>
      <c r="B9" s="3">
        <v>3</v>
      </c>
      <c r="D9" s="3" t="str">
        <f t="shared" si="0"/>
        <v>insert into diskobolos.email (email, member_register_id) values (NULLIF('renata.ruic@zd.t-com.hr', ''), 3);</v>
      </c>
    </row>
    <row r="10" spans="1:4" ht="15" x14ac:dyDescent="0.25">
      <c r="A10" s="20" t="s">
        <v>47</v>
      </c>
      <c r="B10" s="3">
        <v>4</v>
      </c>
      <c r="D10" s="3" t="str">
        <f t="shared" si="0"/>
        <v>insert into diskobolos.email (email, member_register_id) values (NULLIF('akastepinac@net.hr', ''), 4);</v>
      </c>
    </row>
    <row r="11" spans="1:4" ht="15" x14ac:dyDescent="0.25">
      <c r="A11" s="20" t="s">
        <v>58</v>
      </c>
      <c r="B11" s="3">
        <v>5</v>
      </c>
      <c r="D11" s="3" t="str">
        <f t="shared" si="0"/>
        <v>insert into diskobolos.email (email, member_register_id) values (NULLIF('pere.korica@gmail.com', ''), 5);</v>
      </c>
    </row>
    <row r="12" spans="1:4" ht="15" customHeight="1" x14ac:dyDescent="0.25">
      <c r="A12" s="20" t="s">
        <v>69</v>
      </c>
      <c r="B12" s="3">
        <v>6</v>
      </c>
      <c r="D12" s="3" t="str">
        <f t="shared" si="0"/>
        <v>insert into diskobolos.email (email, member_register_id) values (NULLIF('sportskaskola.start@gmail.com', ''), 6);</v>
      </c>
    </row>
    <row r="13" spans="1:4" ht="15" x14ac:dyDescent="0.25">
      <c r="A13" s="20" t="s">
        <v>78</v>
      </c>
      <c r="B13" s="3">
        <v>7</v>
      </c>
      <c r="D13" s="3" t="str">
        <f t="shared" si="0"/>
        <v>insert into diskobolos.email (email, member_register_id) values (NULLIF('kavzadar@net.hr', ''), 7);</v>
      </c>
    </row>
    <row r="14" spans="1:4" ht="15" x14ac:dyDescent="0.25">
      <c r="A14" s="20" t="s">
        <v>88</v>
      </c>
      <c r="B14" s="3">
        <v>8</v>
      </c>
      <c r="D14" s="3" t="str">
        <f t="shared" si="0"/>
        <v>insert into diskobolos.email (email, member_register_id) values (NULLIF('info@ak-zdtuning.hr', ''), 8);</v>
      </c>
    </row>
    <row r="15" spans="1:4" ht="15" x14ac:dyDescent="0.25">
      <c r="A15" s="20" t="s">
        <v>99</v>
      </c>
      <c r="B15" s="3">
        <v>9</v>
      </c>
      <c r="D15" s="3" t="str">
        <f t="shared" si="0"/>
        <v>insert into diskobolos.email (email, member_register_id) values (NULLIF('iaderbk@gmail.com', ''), 9);</v>
      </c>
    </row>
    <row r="16" spans="1:4" ht="15" x14ac:dyDescent="0.25">
      <c r="A16" s="20" t="s">
        <v>111</v>
      </c>
      <c r="B16" s="3">
        <v>10</v>
      </c>
      <c r="D16" s="3" t="str">
        <f t="shared" si="0"/>
        <v>insert into diskobolos.email (email, member_register_id) values (NULLIF('bkdonat@gmail.com', ''), 10);</v>
      </c>
    </row>
    <row r="17" spans="1:4" ht="15" x14ac:dyDescent="0.25">
      <c r="A17" s="20" t="s">
        <v>122</v>
      </c>
      <c r="B17" s="3">
        <v>11</v>
      </c>
      <c r="D17" s="3" t="str">
        <f t="shared" si="0"/>
        <v>insert into diskobolos.email (email, member_register_id) values (NULLIF('donat.cycling@gmail.com', ''), 11);</v>
      </c>
    </row>
    <row r="18" spans="1:4" ht="15" x14ac:dyDescent="0.25">
      <c r="A18" s="3" t="s">
        <v>1669</v>
      </c>
      <c r="B18" s="3">
        <v>12</v>
      </c>
      <c r="D18" s="3" t="str">
        <f t="shared" si="0"/>
        <v>insert into diskobolos.email (email, member_register_id) values (NULLIF('neven.pavic1@zd.t-com.hr', ''), 12);</v>
      </c>
    </row>
    <row r="19" spans="1:4" ht="15" x14ac:dyDescent="0.25">
      <c r="A19" s="3" t="s">
        <v>1670</v>
      </c>
      <c r="B19" s="3">
        <v>12</v>
      </c>
      <c r="D19" s="3" t="str">
        <f t="shared" si="0"/>
        <v>insert into diskobolos.email (email, member_register_id) values (NULLIF(' info@bkzadar.hr', ''), 12);</v>
      </c>
    </row>
    <row r="20" spans="1:4" ht="15" x14ac:dyDescent="0.25">
      <c r="A20" s="20" t="s">
        <v>152</v>
      </c>
      <c r="B20" s="3">
        <v>13</v>
      </c>
      <c r="D20" s="3" t="str">
        <f t="shared" si="0"/>
        <v>insert into diskobolos.email (email, member_register_id) values (NULLIF('info@bk-macaklin.hr', ''), 13);</v>
      </c>
    </row>
    <row r="21" spans="1:4" ht="15" x14ac:dyDescent="0.25">
      <c r="A21" s="20" t="s">
        <v>164</v>
      </c>
      <c r="B21" s="3">
        <v>14</v>
      </c>
      <c r="D21" s="3" t="str">
        <f t="shared" si="0"/>
        <v>insert into diskobolos.email (email, member_register_id) values (NULLIF('cedomir.perincic@yahoo.com', ''), 14);</v>
      </c>
    </row>
    <row r="22" spans="1:4" ht="18.75" customHeight="1" x14ac:dyDescent="0.25">
      <c r="A22" s="2" t="s">
        <v>1671</v>
      </c>
      <c r="B22" s="3">
        <v>15</v>
      </c>
      <c r="D22" s="3" t="str">
        <f t="shared" si="0"/>
        <v>insert into diskobolos.email (email, member_register_id) values (NULLIF('bk.bilibrig@gmail.com', ''), 15);</v>
      </c>
    </row>
    <row r="23" spans="1:4" ht="18.75" customHeight="1" x14ac:dyDescent="0.25">
      <c r="A23" s="3" t="s">
        <v>1672</v>
      </c>
      <c r="B23" s="3">
        <v>15</v>
      </c>
      <c r="D23" s="3" t="str">
        <f t="shared" si="0"/>
        <v>insert into diskobolos.email (email, member_register_id) values (NULLIF('goran.lijic@zd.t-com.hr', ''), 15);</v>
      </c>
    </row>
    <row r="24" spans="1:4" ht="15" x14ac:dyDescent="0.25">
      <c r="A24" s="20" t="s">
        <v>185</v>
      </c>
      <c r="B24" s="21">
        <v>16</v>
      </c>
      <c r="D24" s="3" t="str">
        <f t="shared" si="0"/>
        <v>insert into diskobolos.email (email, member_register_id) values (NULLIF('bocarski.savez.zdz@vip.hr', ''), 16);</v>
      </c>
    </row>
    <row r="25" spans="1:4" ht="15" x14ac:dyDescent="0.25">
      <c r="A25" s="20" t="s">
        <v>195</v>
      </c>
      <c r="B25" s="21">
        <v>17</v>
      </c>
      <c r="D25" s="3" t="str">
        <f t="shared" si="0"/>
        <v>insert into diskobolos.email (email, member_register_id) values (NULLIF('marija-apartmani@net.hr', ''), 17);</v>
      </c>
    </row>
    <row r="26" spans="1:4" ht="15" x14ac:dyDescent="0.25">
      <c r="B26" s="21">
        <v>18</v>
      </c>
      <c r="D26" s="3" t="str">
        <f t="shared" si="0"/>
        <v>insert into diskobolos.email (email, member_register_id) values (NULLIF('', ''), 18);</v>
      </c>
    </row>
    <row r="27" spans="1:4" ht="15" x14ac:dyDescent="0.25">
      <c r="A27" s="20"/>
      <c r="B27" s="21">
        <v>19</v>
      </c>
      <c r="D27" s="3" t="str">
        <f t="shared" si="0"/>
        <v>insert into diskobolos.email (email, member_register_id) values (NULLIF('', ''), 19);</v>
      </c>
    </row>
    <row r="28" spans="1:4" ht="15" x14ac:dyDescent="0.25">
      <c r="A28" s="20" t="s">
        <v>1712</v>
      </c>
      <c r="B28" s="3">
        <v>20</v>
      </c>
      <c r="D28" s="3" t="str">
        <f t="shared" si="0"/>
        <v>insert into diskobolos.email (email, member_register_id) values (NULLIF('info@boks-diabolik.hr', ''), 20);</v>
      </c>
    </row>
    <row r="29" spans="1:4" ht="15" customHeight="1" x14ac:dyDescent="0.25">
      <c r="A29" s="3" t="s">
        <v>1713</v>
      </c>
      <c r="B29" s="3">
        <v>20</v>
      </c>
      <c r="D29" s="3" t="str">
        <f t="shared" si="0"/>
        <v>insert into diskobolos.email (email, member_register_id) values (NULLIF('damir.zrilic@zd.t-com.hr', ''), 20);</v>
      </c>
    </row>
    <row r="30" spans="1:4" ht="15" customHeight="1" x14ac:dyDescent="0.25">
      <c r="A30" s="3" t="s">
        <v>1714</v>
      </c>
      <c r="B30" s="3">
        <v>21</v>
      </c>
      <c r="D30" s="3" t="str">
        <f t="shared" si="0"/>
        <v>insert into diskobolos.email (email, member_register_id) values (NULLIF('dragan.vidaic@optinet.hr', ''), 21);</v>
      </c>
    </row>
    <row r="31" spans="1:4" ht="15" customHeight="1" x14ac:dyDescent="0.25">
      <c r="A31" s="3" t="s">
        <v>1715</v>
      </c>
      <c r="B31" s="3">
        <v>21</v>
      </c>
      <c r="D31" s="3" t="str">
        <f t="shared" si="0"/>
        <v>insert into diskobolos.email (email, member_register_id) values (NULLIF('borislav.mikulic@zd.t-com.hr', ''), 21);</v>
      </c>
    </row>
    <row r="32" spans="1:4" ht="15" x14ac:dyDescent="0.25">
      <c r="A32" s="3" t="s">
        <v>1716</v>
      </c>
      <c r="B32" s="3">
        <v>22</v>
      </c>
      <c r="D32" s="3" t="str">
        <f t="shared" si="0"/>
        <v>insert into diskobolos.email (email, member_register_id) values (NULLIF('office@jkuskok.hr', ''), 22);</v>
      </c>
    </row>
    <row r="33" spans="1:4" ht="15" x14ac:dyDescent="0.25">
      <c r="A33" s="3" t="s">
        <v>1717</v>
      </c>
      <c r="B33" s="3">
        <v>22</v>
      </c>
      <c r="D33" s="3" t="str">
        <f t="shared" si="0"/>
        <v>insert into diskobolos.email (email, member_register_id) values (NULLIF('tajnik@jkuskok.hr', ''), 22);</v>
      </c>
    </row>
    <row r="34" spans="1:4" ht="15" x14ac:dyDescent="0.25">
      <c r="A34" s="3" t="s">
        <v>1718</v>
      </c>
      <c r="B34" s="3">
        <v>22</v>
      </c>
      <c r="D34" s="3" t="str">
        <f t="shared" si="0"/>
        <v>insert into diskobolos.email (email, member_register_id) values (NULLIF('tonko@globalnet.hr', ''), 22);</v>
      </c>
    </row>
    <row r="35" spans="1:4" ht="15" customHeight="1" x14ac:dyDescent="0.25">
      <c r="A35" s="20" t="s">
        <v>251</v>
      </c>
      <c r="B35" s="21">
        <v>23</v>
      </c>
      <c r="D35" s="3" t="str">
        <f t="shared" si="0"/>
        <v>insert into diskobolos.email (email, member_register_id) values (NULLIF('antezanki@net.hr', ''), 23);</v>
      </c>
    </row>
    <row r="36" spans="1:4" ht="15" customHeight="1" x14ac:dyDescent="0.25">
      <c r="A36" s="20" t="s">
        <v>262</v>
      </c>
      <c r="B36" s="21">
        <v>24</v>
      </c>
      <c r="D36" s="3" t="str">
        <f t="shared" si="0"/>
        <v>insert into diskobolos.email (email, member_register_id) values (NULLIF('marinovic@zd.t-com.hr', ''), 24);</v>
      </c>
    </row>
    <row r="37" spans="1:4" ht="15" x14ac:dyDescent="0.25">
      <c r="A37" s="20" t="s">
        <v>272</v>
      </c>
      <c r="B37" s="21">
        <v>25</v>
      </c>
      <c r="D37" s="3" t="str">
        <f t="shared" si="0"/>
        <v>insert into diskobolos.email (email, member_register_id) values (NULLIF('k.k.zadar@zd.t-com.hr', ''), 25);</v>
      </c>
    </row>
    <row r="38" spans="1:4" ht="15" x14ac:dyDescent="0.25">
      <c r="A38" s="3" t="s">
        <v>1719</v>
      </c>
      <c r="B38" s="3">
        <v>26</v>
      </c>
      <c r="D38" s="3" t="str">
        <f t="shared" si="0"/>
        <v>insert into diskobolos.email (email, member_register_id) values (NULLIF('kk.donatzastita@gmail.com', ''), 26);</v>
      </c>
    </row>
    <row r="39" spans="1:4" ht="15" customHeight="1" x14ac:dyDescent="0.25">
      <c r="A39" s="3" t="s">
        <v>1720</v>
      </c>
      <c r="B39" s="3">
        <v>26</v>
      </c>
      <c r="D39" s="3" t="str">
        <f t="shared" si="0"/>
        <v>insert into diskobolos.email (email, member_register_id) values (NULLIF('marin.colic.19@gmail.com', ''), 26);</v>
      </c>
    </row>
    <row r="40" spans="1:4" ht="15" customHeight="1" x14ac:dyDescent="0.25">
      <c r="A40" s="3" t="s">
        <v>1721</v>
      </c>
      <c r="B40" s="3">
        <v>27</v>
      </c>
      <c r="D40" s="3" t="str">
        <f t="shared" si="0"/>
        <v>insert into diskobolos.email (email, member_register_id) values (NULLIF('ivan.lulic.mehanizacija@dealer.renault.hr', ''), 27);</v>
      </c>
    </row>
    <row r="41" spans="1:4" ht="15" customHeight="1" x14ac:dyDescent="0.25">
      <c r="A41" s="3" t="s">
        <v>1722</v>
      </c>
      <c r="B41" s="3">
        <v>27</v>
      </c>
      <c r="D41" s="3" t="str">
        <f t="shared" si="0"/>
        <v>insert into diskobolos.email (email, member_register_id) values (NULLIF('ms.odzakovic@gmail.com', ''), 27);</v>
      </c>
    </row>
    <row r="42" spans="1:4" ht="15" x14ac:dyDescent="0.25">
      <c r="A42" s="3" t="s">
        <v>303</v>
      </c>
      <c r="B42" s="21">
        <v>28</v>
      </c>
      <c r="D42" s="3" t="str">
        <f t="shared" si="0"/>
        <v>insert into diskobolos.email (email, member_register_id) values (NULLIF('nk-zadar1@zd.hinet.hr', ''), 28);</v>
      </c>
    </row>
    <row r="43" spans="1:4" ht="15" customHeight="1" x14ac:dyDescent="0.25">
      <c r="A43" s="3" t="s">
        <v>313</v>
      </c>
      <c r="B43" s="21">
        <v>29</v>
      </c>
      <c r="D43" s="3" t="str">
        <f t="shared" si="0"/>
        <v>insert into diskobolos.email (email, member_register_id) values (NULLIF('robertkresoja@yahoo.com', ''), 29);</v>
      </c>
    </row>
    <row r="44" spans="1:4" ht="15" x14ac:dyDescent="0.25">
      <c r="A44" s="3" t="s">
        <v>323</v>
      </c>
      <c r="B44" s="21">
        <v>30</v>
      </c>
      <c r="D44" s="3" t="str">
        <f t="shared" si="0"/>
        <v>insert into diskobolos.email (email, member_register_id) values (NULLIF('planinari.paklenica@gmail.com', ''), 30);</v>
      </c>
    </row>
    <row r="45" spans="1:4" ht="15" x14ac:dyDescent="0.25">
      <c r="A45" s="3" t="s">
        <v>1723</v>
      </c>
      <c r="B45" s="3">
        <v>31</v>
      </c>
      <c r="D45" s="3" t="str">
        <f t="shared" si="0"/>
        <v>insert into diskobolos.email (email, member_register_id) values (NULLIF('info@pkzadar.hr', ''), 31);</v>
      </c>
    </row>
    <row r="46" spans="1:4" ht="15" x14ac:dyDescent="0.25">
      <c r="A46" s="3" t="s">
        <v>1724</v>
      </c>
      <c r="B46" s="3">
        <v>31</v>
      </c>
      <c r="D46" s="3" t="str">
        <f t="shared" si="0"/>
        <v>insert into diskobolos.email (email, member_register_id) values (NULLIF('tajnik@pkzadar.hr', ''), 31);</v>
      </c>
    </row>
    <row r="47" spans="1:4" ht="15" x14ac:dyDescent="0.25">
      <c r="A47" s="3" t="s">
        <v>1725</v>
      </c>
      <c r="B47" s="3">
        <v>32</v>
      </c>
      <c r="D47" s="3" t="str">
        <f t="shared" si="0"/>
        <v>insert into diskobolos.email (email, member_register_id) values (NULLIF('kpa.zadar1@zd.t-com.hr', ''), 32);</v>
      </c>
    </row>
    <row r="48" spans="1:4" ht="15" x14ac:dyDescent="0.25">
      <c r="A48" s="3" t="s">
        <v>1726</v>
      </c>
      <c r="B48" s="3">
        <v>32</v>
      </c>
      <c r="D48" s="3" t="str">
        <f t="shared" si="0"/>
        <v>insert into diskobolos.email (email, member_register_id) values (NULLIF('kpazadar@gmail.com', ''), 32);</v>
      </c>
    </row>
    <row r="49" spans="1:4" ht="15" x14ac:dyDescent="0.25">
      <c r="A49" s="20" t="s">
        <v>353</v>
      </c>
      <c r="B49" s="21">
        <v>33</v>
      </c>
      <c r="D49" s="3" t="str">
        <f t="shared" si="0"/>
        <v>insert into diskobolos.email (email, member_register_id) values (NULLIF('dakarlov72@gmail.com', ''), 33);</v>
      </c>
    </row>
    <row r="50" spans="1:4" ht="15" x14ac:dyDescent="0.25">
      <c r="A50" s="20" t="s">
        <v>364</v>
      </c>
      <c r="B50" s="21">
        <v>34</v>
      </c>
      <c r="D50" s="3" t="str">
        <f t="shared" si="0"/>
        <v>insert into diskobolos.email (email, member_register_id) values (NULLIF('streljacki.klub.zadar.@zd.t-com.hr', ''), 34);</v>
      </c>
    </row>
    <row r="51" spans="1:4" ht="15" customHeight="1" x14ac:dyDescent="0.25">
      <c r="A51" s="20" t="s">
        <v>375</v>
      </c>
      <c r="B51" s="21">
        <v>35</v>
      </c>
      <c r="D51" s="3" t="str">
        <f t="shared" si="0"/>
        <v>insert into diskobolos.email (email, member_register_id) values (NULLIF('sk.zadar@gmail.com', ''), 35);</v>
      </c>
    </row>
    <row r="52" spans="1:4" ht="15" x14ac:dyDescent="0.25">
      <c r="A52" s="20" t="s">
        <v>387</v>
      </c>
      <c r="B52" s="21">
        <v>36</v>
      </c>
      <c r="D52" s="3" t="str">
        <f t="shared" si="0"/>
        <v>insert into diskobolos.email (email, member_register_id) values (NULLIF('zubatac.zadar@gmail.com', ''), 36);</v>
      </c>
    </row>
    <row r="53" spans="1:4" ht="15" x14ac:dyDescent="0.25">
      <c r="A53" s="20"/>
      <c r="B53" s="21">
        <v>37</v>
      </c>
      <c r="D53" s="3" t="str">
        <f t="shared" si="0"/>
        <v>insert into diskobolos.email (email, member_register_id) values (NULLIF('', ''), 37);</v>
      </c>
    </row>
    <row r="54" spans="1:4" ht="15" x14ac:dyDescent="0.25">
      <c r="A54" s="20" t="s">
        <v>403</v>
      </c>
      <c r="B54" s="21">
        <v>38</v>
      </c>
      <c r="D54" s="3" t="str">
        <f t="shared" si="0"/>
        <v>insert into diskobolos.email (email, member_register_id) values (NULLIF('lovro_r@yahoo.com', ''), 38);</v>
      </c>
    </row>
    <row r="55" spans="1:4" ht="15" x14ac:dyDescent="0.25">
      <c r="A55" s="20" t="s">
        <v>415</v>
      </c>
      <c r="B55" s="21">
        <v>39</v>
      </c>
      <c r="D55" s="3" t="str">
        <f t="shared" si="0"/>
        <v>insert into diskobolos.email (email, member_register_id) values (NULLIF('ibratano@inet.hr', ''), 39);</v>
      </c>
    </row>
    <row r="56" spans="1:4" ht="15" x14ac:dyDescent="0.25">
      <c r="A56" s="20" t="s">
        <v>424</v>
      </c>
      <c r="B56" s="21">
        <v>40</v>
      </c>
      <c r="D56" s="3" t="str">
        <f t="shared" si="0"/>
        <v>insert into diskobolos.email (email, member_register_id) values (NULLIF('jadran-zadar@net.hr', ''), 40);</v>
      </c>
    </row>
    <row r="57" spans="1:4" ht="15" x14ac:dyDescent="0.25">
      <c r="A57" s="20" t="s">
        <v>436</v>
      </c>
      <c r="B57" s="21">
        <v>41</v>
      </c>
      <c r="D57" s="3" t="str">
        <f t="shared" si="0"/>
        <v>insert into diskobolos.email (email, member_register_id) values (NULLIF('zd.sport@gmail.com', ''), 41);</v>
      </c>
    </row>
    <row r="58" spans="1:4" ht="15" x14ac:dyDescent="0.25">
      <c r="A58" s="3" t="s">
        <v>1727</v>
      </c>
      <c r="B58" s="3">
        <v>42</v>
      </c>
      <c r="D58" s="3" t="str">
        <f t="shared" si="0"/>
        <v>insert into diskobolos.email (email, member_register_id) values (NULLIF('zrk.zadar@gmail.com', ''), 42);</v>
      </c>
    </row>
    <row r="59" spans="1:4" ht="15" x14ac:dyDescent="0.25">
      <c r="A59" s="3" t="s">
        <v>1728</v>
      </c>
      <c r="B59" s="3">
        <v>42</v>
      </c>
      <c r="D59" s="3" t="str">
        <f t="shared" si="0"/>
        <v>insert into diskobolos.email (email, member_register_id) values (NULLIF('nelamitrovic18@gmail.com', ''), 42);</v>
      </c>
    </row>
    <row r="60" spans="1:4" ht="15" x14ac:dyDescent="0.25">
      <c r="A60" s="20" t="s">
        <v>455</v>
      </c>
      <c r="B60" s="21">
        <v>43</v>
      </c>
      <c r="D60" s="3" t="str">
        <f t="shared" si="0"/>
        <v>insert into diskobolos.email (email, member_register_id) values (NULLIF('zlatka.badel@zd.t-com.hr', ''), 43);</v>
      </c>
    </row>
    <row r="61" spans="1:4" ht="15" customHeight="1" x14ac:dyDescent="0.25">
      <c r="A61" s="20" t="s">
        <v>467</v>
      </c>
      <c r="B61" s="21">
        <v>44</v>
      </c>
      <c r="D61" s="3" t="str">
        <f t="shared" si="0"/>
        <v>insert into diskobolos.email (email, member_register_id) values (NULLIF('zgon@dsr-diklo.hr', ''), 44);</v>
      </c>
    </row>
    <row r="62" spans="1:4" ht="15" x14ac:dyDescent="0.25">
      <c r="A62" s="20" t="s">
        <v>477</v>
      </c>
      <c r="B62" s="21">
        <v>45</v>
      </c>
      <c r="D62" s="3" t="str">
        <f t="shared" si="0"/>
        <v>insert into diskobolos.email (email, member_register_id) values (NULLIF('dusko.paulin@zd.t-com.hr', ''), 45);</v>
      </c>
    </row>
    <row r="63" spans="1:4" ht="15" customHeight="1" x14ac:dyDescent="0.25">
      <c r="A63" s="20" t="s">
        <v>488</v>
      </c>
      <c r="B63" s="21">
        <v>46</v>
      </c>
      <c r="D63" s="3" t="str">
        <f t="shared" si="0"/>
        <v>insert into diskobolos.email (email, member_register_id) values (NULLIF('mkozul1@net.hr', ''), 46);</v>
      </c>
    </row>
    <row r="64" spans="1:4" ht="15" x14ac:dyDescent="0.25">
      <c r="A64" s="20" t="s">
        <v>498</v>
      </c>
      <c r="B64" s="21">
        <v>47</v>
      </c>
      <c r="D64" s="3" t="str">
        <f t="shared" si="0"/>
        <v>insert into diskobolos.email (email, member_register_id) values (NULLIF('tklarica@yahoo.com', ''), 47);</v>
      </c>
    </row>
    <row r="65" spans="1:4" ht="15" x14ac:dyDescent="0.25">
      <c r="A65" s="20" t="s">
        <v>509</v>
      </c>
      <c r="B65" s="21">
        <v>48</v>
      </c>
      <c r="D65" s="3" t="str">
        <f t="shared" si="0"/>
        <v>insert into diskobolos.email (email, member_register_id) values (NULLIF('mpaunovic@gmail.com', ''), 48);</v>
      </c>
    </row>
    <row r="66" spans="1:4" ht="15" x14ac:dyDescent="0.25">
      <c r="A66" s="20" t="s">
        <v>520</v>
      </c>
      <c r="B66" s="21">
        <v>49</v>
      </c>
      <c r="D66" s="3" t="str">
        <f t="shared" si="0"/>
        <v>insert into diskobolos.email (email, member_register_id) values (NULLIF('gogahorvatic@yahoo.com', ''), 49);</v>
      </c>
    </row>
    <row r="67" spans="1:4" ht="15" x14ac:dyDescent="0.25">
      <c r="A67" s="20" t="s">
        <v>530</v>
      </c>
      <c r="B67" s="21">
        <v>50</v>
      </c>
      <c r="D67" s="3" t="str">
        <f t="shared" ref="D67:D130" si="1">"insert into diskobolos.email (email, member_register_id) values (NULLIF('"&amp;IF(A67="","",A67)&amp;"', ''), "&amp;B67&amp;");"</f>
        <v>insert into diskobolos.email (email, member_register_id) values (NULLIF('info@pk-jadera.hr', ''), 50);</v>
      </c>
    </row>
    <row r="68" spans="1:4" ht="15" x14ac:dyDescent="0.25">
      <c r="A68" s="20" t="s">
        <v>540</v>
      </c>
      <c r="B68" s="21">
        <v>51</v>
      </c>
      <c r="D68" s="3" t="str">
        <f t="shared" si="1"/>
        <v>insert into diskobolos.email (email, member_register_id) values (NULLIF('tkzadar@gmail.com', ''), 51);</v>
      </c>
    </row>
    <row r="69" spans="1:4" ht="15" x14ac:dyDescent="0.25">
      <c r="A69" s="20" t="s">
        <v>551</v>
      </c>
      <c r="B69" s="21">
        <v>52</v>
      </c>
      <c r="D69" s="3" t="str">
        <f t="shared" si="1"/>
        <v>insert into diskobolos.email (email, member_register_id) values (NULLIF('taekwondozadar@gmail.com', ''), 52);</v>
      </c>
    </row>
    <row r="70" spans="1:4" ht="15" customHeight="1" x14ac:dyDescent="0.25">
      <c r="A70" s="20" t="s">
        <v>560</v>
      </c>
      <c r="B70" s="21">
        <v>53</v>
      </c>
      <c r="D70" s="3" t="str">
        <f t="shared" si="1"/>
        <v>insert into diskobolos.email (email, member_register_id) values (NULLIF('kkv.petbunara@gmail.com', ''), 53);</v>
      </c>
    </row>
    <row r="71" spans="1:4" ht="15" x14ac:dyDescent="0.25">
      <c r="A71" s="3" t="s">
        <v>1729</v>
      </c>
      <c r="B71" s="3">
        <v>54</v>
      </c>
      <c r="D71" s="3" t="str">
        <f t="shared" si="1"/>
        <v>insert into diskobolos.email (email, member_register_id) values (NULLIF('rukometni.klub.zadar@zd.t-com.hr', ''), 54);</v>
      </c>
    </row>
    <row r="72" spans="1:4" ht="15" x14ac:dyDescent="0.25">
      <c r="A72" s="3" t="s">
        <v>1730</v>
      </c>
      <c r="B72" s="3">
        <v>54</v>
      </c>
      <c r="D72" s="3" t="str">
        <f t="shared" si="1"/>
        <v>insert into diskobolos.email (email, member_register_id) values (NULLIF('igo.nikolic@gmail.com', ''), 54);</v>
      </c>
    </row>
    <row r="73" spans="1:4" ht="15" customHeight="1" x14ac:dyDescent="0.25">
      <c r="A73" s="20" t="s">
        <v>581</v>
      </c>
      <c r="B73" s="21">
        <v>55</v>
      </c>
      <c r="D73" s="3" t="str">
        <f t="shared" si="1"/>
        <v>insert into diskobolos.email (email, member_register_id) values (NULLIF('franjo.glavas@optinet.hr', ''), 55);</v>
      </c>
    </row>
    <row r="74" spans="1:4" ht="15" x14ac:dyDescent="0.25">
      <c r="A74" s="20"/>
      <c r="B74" s="21">
        <v>56</v>
      </c>
      <c r="D74" s="3" t="str">
        <f t="shared" si="1"/>
        <v>insert into diskobolos.email (email, member_register_id) values (NULLIF('', ''), 56);</v>
      </c>
    </row>
    <row r="75" spans="1:4" ht="15" customHeight="1" x14ac:dyDescent="0.25">
      <c r="A75" s="20" t="s">
        <v>600</v>
      </c>
      <c r="B75" s="21">
        <v>57</v>
      </c>
      <c r="D75" s="3" t="str">
        <f t="shared" si="1"/>
        <v>insert into diskobolos.email (email, member_register_id) values (NULLIF('zaklinajelaca@yahoo.com', ''), 57);</v>
      </c>
    </row>
    <row r="76" spans="1:4" ht="15" x14ac:dyDescent="0.25">
      <c r="A76" s="20" t="s">
        <v>611</v>
      </c>
      <c r="B76" s="21">
        <v>58</v>
      </c>
      <c r="D76" s="3" t="str">
        <f t="shared" si="1"/>
        <v>insert into diskobolos.email (email, member_register_id) values (NULLIF('krgsirenazd@gmail.com', ''), 58);</v>
      </c>
    </row>
    <row r="77" spans="1:4" ht="15" customHeight="1" x14ac:dyDescent="0.25">
      <c r="A77" s="20" t="s">
        <v>622</v>
      </c>
      <c r="B77" s="21">
        <v>59</v>
      </c>
      <c r="D77" s="3" t="str">
        <f t="shared" si="1"/>
        <v>insert into diskobolos.email (email, member_register_id) values (NULLIF('autoklubrtz@gmail.com', ''), 59);</v>
      </c>
    </row>
    <row r="78" spans="1:4" ht="15" x14ac:dyDescent="0.25">
      <c r="A78" s="20" t="s">
        <v>141</v>
      </c>
      <c r="B78" s="21">
        <v>60</v>
      </c>
      <c r="D78" s="3" t="str">
        <f t="shared" si="1"/>
        <v>insert into diskobolos.email (email, member_register_id) values (NULLIF('olib888@net.hr', ''), 60);</v>
      </c>
    </row>
    <row r="79" spans="1:4" ht="15" x14ac:dyDescent="0.25">
      <c r="A79" s="20" t="s">
        <v>632</v>
      </c>
      <c r="B79" s="21">
        <v>61</v>
      </c>
      <c r="D79" s="3" t="str">
        <f t="shared" si="1"/>
        <v>insert into diskobolos.email (email, member_register_id) values (NULLIF('gaga03@net.hr', ''), 61);</v>
      </c>
    </row>
    <row r="80" spans="1:4" ht="15" x14ac:dyDescent="0.25">
      <c r="A80" s="20" t="s">
        <v>643</v>
      </c>
      <c r="B80" s="21">
        <v>62</v>
      </c>
      <c r="D80" s="3" t="str">
        <f t="shared" si="1"/>
        <v>insert into diskobolos.email (email, member_register_id) values (NULLIF('skola.kosarke.zadar@zd.t-com.hr', ''), 62);</v>
      </c>
    </row>
    <row r="81" spans="1:4" ht="15" x14ac:dyDescent="0.25">
      <c r="A81" s="20"/>
      <c r="B81" s="21">
        <v>63</v>
      </c>
      <c r="D81" s="3" t="str">
        <f t="shared" si="1"/>
        <v>insert into diskobolos.email (email, member_register_id) values (NULLIF('', ''), 63);</v>
      </c>
    </row>
    <row r="82" spans="1:4" ht="15" x14ac:dyDescent="0.25">
      <c r="A82" s="20" t="s">
        <v>665</v>
      </c>
      <c r="B82" s="21">
        <v>64</v>
      </c>
      <c r="D82" s="3" t="str">
        <f t="shared" si="1"/>
        <v>insert into diskobolos.email (email, member_register_id) values (NULLIF('martino@email.t-com.hr', ''), 64);</v>
      </c>
    </row>
    <row r="83" spans="1:4" ht="15" x14ac:dyDescent="0.25">
      <c r="A83" s="20" t="s">
        <v>673</v>
      </c>
      <c r="B83" s="21">
        <v>65</v>
      </c>
      <c r="D83" s="3" t="str">
        <f t="shared" si="1"/>
        <v>insert into diskobolos.email (email, member_register_id) values (NULLIF('mnkpuntamika2002@gmail.com', ''), 65);</v>
      </c>
    </row>
    <row r="84" spans="1:4" ht="15" x14ac:dyDescent="0.25">
      <c r="A84" s="20" t="s">
        <v>684</v>
      </c>
      <c r="B84" s="21">
        <v>66</v>
      </c>
      <c r="D84" s="3" t="str">
        <f t="shared" si="1"/>
        <v>insert into diskobolos.email (email, member_register_id) values (NULLIF('vedrana.plesic@zd.htnet.hr', ''), 66);</v>
      </c>
    </row>
    <row r="85" spans="1:4" ht="15" x14ac:dyDescent="0.25">
      <c r="A85" s="20" t="s">
        <v>693</v>
      </c>
      <c r="B85" s="21">
        <v>67</v>
      </c>
      <c r="D85" s="3" t="str">
        <f t="shared" si="1"/>
        <v>insert into diskobolos.email (email, member_register_id) values (NULLIF('strelicarski.klub.zadar@gmail.com', ''), 67);</v>
      </c>
    </row>
    <row r="86" spans="1:4" ht="15" x14ac:dyDescent="0.25">
      <c r="A86" s="20" t="s">
        <v>703</v>
      </c>
      <c r="B86" s="21">
        <v>68</v>
      </c>
      <c r="D86" s="3" t="str">
        <f t="shared" si="1"/>
        <v>insert into diskobolos.email (email, member_register_id) values (NULLIF('zadarrugby@gmail.com', ''), 68);</v>
      </c>
    </row>
    <row r="87" spans="1:4" ht="15" x14ac:dyDescent="0.25">
      <c r="A87" s="20" t="s">
        <v>927</v>
      </c>
      <c r="B87" s="21">
        <v>69</v>
      </c>
      <c r="D87" s="3" t="str">
        <f t="shared" si="1"/>
        <v>insert into diskobolos.email (email, member_register_id) values (NULLIF('goran.jovancevic@hac-onc.hr', ''), 69);</v>
      </c>
    </row>
    <row r="88" spans="1:4" ht="15" x14ac:dyDescent="0.25">
      <c r="A88" s="20" t="s">
        <v>938</v>
      </c>
      <c r="B88" s="21">
        <v>70</v>
      </c>
      <c r="D88" s="3" t="str">
        <f t="shared" si="1"/>
        <v>insert into diskobolos.email (email, member_register_id) values (NULLIF('msutlovic1@yahoo.com', ''), 70);</v>
      </c>
    </row>
    <row r="89" spans="1:4" ht="15" customHeight="1" x14ac:dyDescent="0.25">
      <c r="A89" s="20" t="s">
        <v>949</v>
      </c>
      <c r="B89" s="21">
        <v>71</v>
      </c>
      <c r="D89" s="3" t="str">
        <f t="shared" si="1"/>
        <v>insert into diskobolos.email (email, member_register_id) values (NULLIF('casper_zd@net.hr', ''), 71);</v>
      </c>
    </row>
    <row r="90" spans="1:4" ht="15" x14ac:dyDescent="0.25">
      <c r="A90" s="4"/>
      <c r="B90" s="21">
        <v>72</v>
      </c>
      <c r="D90" s="3" t="str">
        <f t="shared" si="1"/>
        <v>insert into diskobolos.email (email, member_register_id) values (NULLIF('', ''), 72);</v>
      </c>
    </row>
    <row r="91" spans="1:4" ht="15" x14ac:dyDescent="0.25">
      <c r="A91" s="20"/>
      <c r="B91" s="21">
        <v>73</v>
      </c>
      <c r="D91" s="3" t="str">
        <f t="shared" si="1"/>
        <v>insert into diskobolos.email (email, member_register_id) values (NULLIF('', ''), 73);</v>
      </c>
    </row>
    <row r="92" spans="1:4" ht="15" x14ac:dyDescent="0.25">
      <c r="A92" s="20" t="s">
        <v>975</v>
      </c>
      <c r="B92" s="21">
        <v>74</v>
      </c>
      <c r="D92" s="3" t="str">
        <f t="shared" si="1"/>
        <v>insert into diskobolos.email (email, member_register_id) values (NULLIF('jadranka.duvancic@zd.t-com.hr', ''), 74);</v>
      </c>
    </row>
    <row r="93" spans="1:4" ht="15" customHeight="1" x14ac:dyDescent="0.25">
      <c r="A93" s="3" t="s">
        <v>1731</v>
      </c>
      <c r="B93" s="3">
        <v>75</v>
      </c>
      <c r="D93" s="3" t="str">
        <f t="shared" si="1"/>
        <v>insert into diskobolos.email (email, member_register_id) values (NULLIF('hpdmalarava@gmail.com', ''), 75);</v>
      </c>
    </row>
    <row r="94" spans="1:4" ht="15" x14ac:dyDescent="0.25">
      <c r="A94" s="3" t="s">
        <v>1732</v>
      </c>
      <c r="B94" s="3">
        <v>75</v>
      </c>
      <c r="D94" s="3" t="str">
        <f t="shared" si="1"/>
        <v>insert into diskobolos.email (email, member_register_id) values (NULLIF('emagazin@gmail.com', ''), 75);</v>
      </c>
    </row>
    <row r="95" spans="1:4" ht="15" x14ac:dyDescent="0.25">
      <c r="A95" s="20" t="s">
        <v>713</v>
      </c>
      <c r="B95" s="21">
        <v>76</v>
      </c>
      <c r="D95" s="3" t="str">
        <f t="shared" si="1"/>
        <v>insert into diskobolos.email (email, member_register_id) values (NULLIF('slobodan.erslan@liburnija-zadar.hr', ''), 76);</v>
      </c>
    </row>
    <row r="96" spans="1:4" ht="15" x14ac:dyDescent="0.25">
      <c r="A96" s="20" t="s">
        <v>724</v>
      </c>
      <c r="B96" s="21">
        <v>77</v>
      </c>
      <c r="D96" s="3" t="str">
        <f t="shared" si="1"/>
        <v>insert into diskobolos.email (email, member_register_id) values (NULLIF('vladimir.mencik@gmail.com', ''), 77);</v>
      </c>
    </row>
    <row r="97" spans="1:4" ht="15" x14ac:dyDescent="0.25">
      <c r="A97" s="20" t="s">
        <v>735</v>
      </c>
      <c r="B97" s="21">
        <v>78</v>
      </c>
      <c r="D97" s="3" t="str">
        <f t="shared" si="1"/>
        <v>insert into diskobolos.email (email, member_register_id) values (NULLIF('ditezadarsko@yahoo.com', ''), 78);</v>
      </c>
    </row>
    <row r="98" spans="1:4" ht="15" customHeight="1" x14ac:dyDescent="0.25">
      <c r="A98" s="20" t="s">
        <v>746</v>
      </c>
      <c r="B98" s="21">
        <v>79</v>
      </c>
      <c r="D98" s="3" t="str">
        <f t="shared" si="1"/>
        <v>insert into diskobolos.email (email, member_register_id) values (NULLIF('okdonat@gmail.com', ''), 79);</v>
      </c>
    </row>
    <row r="99" spans="1:4" ht="15" x14ac:dyDescent="0.25">
      <c r="A99" s="20" t="s">
        <v>756</v>
      </c>
      <c r="B99" s="21">
        <v>80</v>
      </c>
      <c r="D99" s="3" t="str">
        <f t="shared" si="1"/>
        <v>insert into diskobolos.email (email, member_register_id) values (NULLIF('info@kdpdonat.hr', ''), 80);</v>
      </c>
    </row>
    <row r="100" spans="1:4" ht="15" customHeight="1" x14ac:dyDescent="0.25">
      <c r="A100" s="20" t="s">
        <v>767</v>
      </c>
      <c r="B100" s="21">
        <v>81</v>
      </c>
      <c r="D100" s="3" t="str">
        <f t="shared" si="1"/>
        <v>insert into diskobolos.email (email, member_register_id) values (NULLIF('damir.veledar@gmail.com', ''), 81);</v>
      </c>
    </row>
    <row r="101" spans="1:4" ht="15" customHeight="1" x14ac:dyDescent="0.25">
      <c r="A101" s="20" t="s">
        <v>776</v>
      </c>
      <c r="B101" s="21">
        <v>82</v>
      </c>
      <c r="D101" s="3" t="str">
        <f t="shared" si="1"/>
        <v>insert into diskobolos.email (email, member_register_id) values (NULLIF('damir.veledar@ozonsport.hr', ''), 82);</v>
      </c>
    </row>
    <row r="102" spans="1:4" ht="15" customHeight="1" x14ac:dyDescent="0.25">
      <c r="A102" s="20" t="s">
        <v>787</v>
      </c>
      <c r="B102" s="21">
        <v>83</v>
      </c>
      <c r="D102" s="3" t="str">
        <f t="shared" si="1"/>
        <v>insert into diskobolos.email (email, member_register_id) values (NULLIF('relax.katja@gmail.com', ''), 83);</v>
      </c>
    </row>
    <row r="103" spans="1:4" ht="15" customHeight="1" x14ac:dyDescent="0.25">
      <c r="A103" s="20" t="s">
        <v>796</v>
      </c>
      <c r="B103" s="21">
        <v>84</v>
      </c>
      <c r="D103" s="3" t="str">
        <f t="shared" si="1"/>
        <v>insert into diskobolos.email (email, member_register_id) values (NULLIF('arno.longin@yahoo.com', ''), 84);</v>
      </c>
    </row>
    <row r="104" spans="1:4" ht="15" customHeight="1" x14ac:dyDescent="0.25">
      <c r="A104" s="20" t="s">
        <v>807</v>
      </c>
      <c r="B104" s="21">
        <v>85</v>
      </c>
      <c r="D104" s="3" t="str">
        <f t="shared" si="1"/>
        <v>insert into diskobolos.email (email, member_register_id) values (NULLIF('sv.krsevan@yahoo.com', ''), 85);</v>
      </c>
    </row>
    <row r="105" spans="1:4" ht="15" customHeight="1" x14ac:dyDescent="0.25">
      <c r="A105" s="20" t="s">
        <v>807</v>
      </c>
      <c r="B105" s="21">
        <v>86</v>
      </c>
      <c r="D105" s="3" t="str">
        <f t="shared" si="1"/>
        <v>insert into diskobolos.email (email, member_register_id) values (NULLIF('sv.krsevan@yahoo.com', ''), 86);</v>
      </c>
    </row>
    <row r="106" spans="1:4" ht="15" customHeight="1" x14ac:dyDescent="0.25">
      <c r="A106" s="20" t="s">
        <v>824</v>
      </c>
      <c r="B106" s="21">
        <v>87</v>
      </c>
      <c r="D106" s="3" t="str">
        <f t="shared" si="1"/>
        <v>insert into diskobolos.email (email, member_register_id) values (NULLIF('marko.jurin@gmail.com', ''), 87);</v>
      </c>
    </row>
    <row r="107" spans="1:4" ht="15" customHeight="1" x14ac:dyDescent="0.25">
      <c r="A107" s="3" t="s">
        <v>1733</v>
      </c>
      <c r="B107" s="3">
        <v>88</v>
      </c>
      <c r="D107" s="3" t="str">
        <f t="shared" si="1"/>
        <v>insert into diskobolos.email (email, member_register_id) values (NULLIF('kk-borikpuntamika@zd.t-com.hr', ''), 88);</v>
      </c>
    </row>
    <row r="108" spans="1:4" ht="15" customHeight="1" x14ac:dyDescent="0.25">
      <c r="A108" s="3" t="s">
        <v>1734</v>
      </c>
      <c r="B108" s="3">
        <v>88</v>
      </c>
      <c r="D108" s="3" t="str">
        <f t="shared" si="1"/>
        <v>insert into diskobolos.email (email, member_register_id) values (NULLIF('petraa55@hotmail.com', ''), 88);</v>
      </c>
    </row>
    <row r="109" spans="1:4" ht="15" customHeight="1" x14ac:dyDescent="0.25">
      <c r="A109" s="20" t="s">
        <v>844</v>
      </c>
      <c r="B109" s="21">
        <v>89</v>
      </c>
      <c r="D109" s="3" t="str">
        <f t="shared" si="1"/>
        <v>insert into diskobolos.email (email, member_register_id) values (NULLIF('tomislavtoric@net.hr', ''), 89);</v>
      </c>
    </row>
    <row r="110" spans="1:4" ht="15" customHeight="1" x14ac:dyDescent="0.25">
      <c r="A110" s="20" t="s">
        <v>854</v>
      </c>
      <c r="B110" s="21">
        <v>90</v>
      </c>
      <c r="D110" s="3" t="str">
        <f t="shared" si="1"/>
        <v>insert into diskobolos.email (email, member_register_id) values (NULLIF('euforijazadar@gmail.com', ''), 90);</v>
      </c>
    </row>
    <row r="111" spans="1:4" ht="15" customHeight="1" x14ac:dyDescent="0.25">
      <c r="A111" s="20" t="s">
        <v>865</v>
      </c>
      <c r="B111" s="21">
        <v>91</v>
      </c>
      <c r="D111" s="3" t="str">
        <f t="shared" si="1"/>
        <v>insert into diskobolos.email (email, member_register_id) values (NULLIF('rada6@gmail.com', ''), 91);</v>
      </c>
    </row>
    <row r="112" spans="1:4" ht="15" customHeight="1" x14ac:dyDescent="0.25">
      <c r="A112" s="20" t="s">
        <v>876</v>
      </c>
      <c r="B112" s="21">
        <v>92</v>
      </c>
      <c r="D112" s="3" t="str">
        <f t="shared" si="1"/>
        <v>insert into diskobolos.email (email, member_register_id) values (NULLIF('košarkaškiklubzara@gmail.com', ''), 92);</v>
      </c>
    </row>
    <row r="113" spans="1:4" ht="15" customHeight="1" x14ac:dyDescent="0.25">
      <c r="A113" s="20" t="s">
        <v>887</v>
      </c>
      <c r="B113" s="21">
        <v>93</v>
      </c>
      <c r="D113" s="3" t="str">
        <f t="shared" si="1"/>
        <v>insert into diskobolos.email (email, member_register_id) values (NULLIF('dijagora@gmail.com', ''), 93);</v>
      </c>
    </row>
    <row r="114" spans="1:4" ht="15" customHeight="1" x14ac:dyDescent="0.25">
      <c r="A114" s="20" t="s">
        <v>896</v>
      </c>
      <c r="B114" s="21">
        <v>94</v>
      </c>
      <c r="D114" s="3" t="str">
        <f t="shared" si="1"/>
        <v>insert into diskobolos.email (email, member_register_id) values (NULLIF('info@višnjik.hr', ''), 94);</v>
      </c>
    </row>
    <row r="115" spans="1:4" ht="15" customHeight="1" x14ac:dyDescent="0.25">
      <c r="A115" s="20" t="s">
        <v>904</v>
      </c>
      <c r="B115" s="21">
        <v>95</v>
      </c>
      <c r="D115" s="3" t="str">
        <f t="shared" si="1"/>
        <v>insert into diskobolos.email (email, member_register_id) values (NULLIF('branimir.pericic@gmail.com', ''), 95);</v>
      </c>
    </row>
    <row r="116" spans="1:4" ht="15" customHeight="1" x14ac:dyDescent="0.25">
      <c r="A116" s="20" t="s">
        <v>915</v>
      </c>
      <c r="B116" s="21">
        <v>96</v>
      </c>
      <c r="D116" s="3" t="str">
        <f t="shared" si="1"/>
        <v>insert into diskobolos.email (email, member_register_id) values (NULLIF('edo.fantela@grad-zadar.hr', ''), 96);</v>
      </c>
    </row>
    <row r="117" spans="1:4" ht="15" customHeight="1" x14ac:dyDescent="0.25">
      <c r="A117" s="20" t="s">
        <v>996</v>
      </c>
      <c r="B117" s="21">
        <v>97</v>
      </c>
      <c r="D117" s="3" t="str">
        <f t="shared" si="1"/>
        <v>insert into diskobolos.email (email, member_register_id) values (NULLIF('domus-dmg@zd.t-com.hr', ''), 97);</v>
      </c>
    </row>
    <row r="118" spans="1:4" ht="15" customHeight="1" x14ac:dyDescent="0.25">
      <c r="A118" s="20" t="s">
        <v>1003</v>
      </c>
      <c r="B118" s="21">
        <v>98</v>
      </c>
      <c r="D118" s="3" t="str">
        <f t="shared" si="1"/>
        <v>insert into diskobolos.email (email, member_register_id) values (NULLIF('dsalina@net.hr', ''), 98);</v>
      </c>
    </row>
    <row r="119" spans="1:4" ht="15" customHeight="1" x14ac:dyDescent="0.25">
      <c r="A119" s="3" t="s">
        <v>1735</v>
      </c>
      <c r="B119" s="3">
        <v>99</v>
      </c>
      <c r="D119" s="3" t="str">
        <f t="shared" si="1"/>
        <v>insert into diskobolos.email (email, member_register_id) values (NULLIF('samirsedic@gmail.com', ''), 99);</v>
      </c>
    </row>
    <row r="120" spans="1:4" ht="15" customHeight="1" x14ac:dyDescent="0.25">
      <c r="A120" s="3" t="s">
        <v>1736</v>
      </c>
      <c r="B120" s="3">
        <v>99</v>
      </c>
      <c r="D120" s="3" t="str">
        <f t="shared" si="1"/>
        <v>insert into diskobolos.email (email, member_register_id) values (NULLIF('sasa.stipanic@yahoo.com', ''), 99);</v>
      </c>
    </row>
    <row r="121" spans="1:4" ht="15" customHeight="1" x14ac:dyDescent="0.25">
      <c r="A121" s="20" t="s">
        <v>1023</v>
      </c>
      <c r="B121" s="21">
        <v>100</v>
      </c>
      <c r="D121" s="3" t="str">
        <f t="shared" si="1"/>
        <v>insert into diskobolos.email (email, member_register_id) values (NULLIF('zlatnarukavica@gmail.com', ''), 100);</v>
      </c>
    </row>
    <row r="122" spans="1:4" ht="15" customHeight="1" x14ac:dyDescent="0.25">
      <c r="A122" s="20" t="s">
        <v>1033</v>
      </c>
      <c r="B122" s="21">
        <v>101</v>
      </c>
      <c r="D122" s="3" t="str">
        <f t="shared" si="1"/>
        <v>insert into diskobolos.email (email, member_register_id) values (NULLIF('zorantoki@yahoo.com', ''), 101);</v>
      </c>
    </row>
    <row r="123" spans="1:4" ht="15" customHeight="1" x14ac:dyDescent="0.25">
      <c r="A123" s="20" t="s">
        <v>1042</v>
      </c>
      <c r="B123" s="21">
        <v>102</v>
      </c>
      <c r="D123" s="3" t="str">
        <f t="shared" si="1"/>
        <v>insert into diskobolos.email (email, member_register_id) values (NULLIF('taekwondo.plovanija@gmail.com', ''), 102);</v>
      </c>
    </row>
    <row r="124" spans="1:4" ht="15" customHeight="1" x14ac:dyDescent="0.25">
      <c r="A124" s="20" t="s">
        <v>1052</v>
      </c>
      <c r="B124" s="21">
        <v>103</v>
      </c>
      <c r="D124" s="3" t="str">
        <f t="shared" si="1"/>
        <v>insert into diskobolos.email (email, member_register_id) values (NULLIF('dal-maring@zd.t-com.hr', ''), 103);</v>
      </c>
    </row>
    <row r="125" spans="1:4" ht="15" customHeight="1" x14ac:dyDescent="0.25">
      <c r="A125" s="20" t="s">
        <v>1123</v>
      </c>
      <c r="B125" s="21">
        <v>104</v>
      </c>
      <c r="D125" s="3" t="str">
        <f t="shared" si="1"/>
        <v>insert into diskobolos.email (email, member_register_id) values (NULLIF('eponazadar@gmail.com', ''), 104);</v>
      </c>
    </row>
    <row r="126" spans="1:4" ht="15" customHeight="1" x14ac:dyDescent="0.25">
      <c r="A126" s="20" t="s">
        <v>1135</v>
      </c>
      <c r="B126" s="21">
        <v>105</v>
      </c>
      <c r="D126" s="3" t="str">
        <f t="shared" si="1"/>
        <v>insert into diskobolos.email (email, member_register_id) values (NULLIF('unik@unik.hr', ''), 105);</v>
      </c>
    </row>
    <row r="127" spans="1:4" ht="15" customHeight="1" x14ac:dyDescent="0.25">
      <c r="A127" s="20" t="s">
        <v>1144</v>
      </c>
      <c r="B127" s="21">
        <v>106</v>
      </c>
      <c r="D127" s="3" t="str">
        <f t="shared" si="1"/>
        <v>insert into diskobolos.email (email, member_register_id) values (NULLIF('ksvzadar@ksvzadar.hr', ''), 106);</v>
      </c>
    </row>
    <row r="128" spans="1:4" ht="15" customHeight="1" x14ac:dyDescent="0.25">
      <c r="A128" s="3" t="s">
        <v>1737</v>
      </c>
      <c r="B128" s="3">
        <v>107</v>
      </c>
      <c r="D128" s="3" t="str">
        <f t="shared" si="1"/>
        <v>insert into diskobolos.email (email, member_register_id) values (NULLIF('arbanasirk@gmail.com', ''), 107);</v>
      </c>
    </row>
    <row r="129" spans="1:4" ht="15" customHeight="1" x14ac:dyDescent="0.25">
      <c r="A129" s="3" t="s">
        <v>1738</v>
      </c>
      <c r="B129" s="3">
        <v>107</v>
      </c>
      <c r="D129" s="3" t="str">
        <f t="shared" si="1"/>
        <v>insert into diskobolos.email (email, member_register_id) values (NULLIF('stipe.bjelis@gmail.com', ''), 107);</v>
      </c>
    </row>
    <row r="130" spans="1:4" ht="15" customHeight="1" x14ac:dyDescent="0.25">
      <c r="A130" s="22" t="s">
        <v>1162</v>
      </c>
      <c r="B130" s="21">
        <v>108</v>
      </c>
      <c r="D130" s="3" t="str">
        <f t="shared" si="1"/>
        <v>insert into diskobolos.email (email, member_register_id) values (NULLIF('ksr.paprenica@yahoo.com', ''), 108);</v>
      </c>
    </row>
    <row r="131" spans="1:4" ht="15" customHeight="1" x14ac:dyDescent="0.25">
      <c r="A131" s="20"/>
      <c r="B131" s="21">
        <v>109</v>
      </c>
      <c r="D131" s="3" t="str">
        <f t="shared" ref="D131:D185" si="2">"insert into diskobolos.email (email, member_register_id) values (NULLIF('"&amp;IF(A131="","",A131)&amp;"', ''), "&amp;B131&amp;");"</f>
        <v>insert into diskobolos.email (email, member_register_id) values (NULLIF('', ''), 109);</v>
      </c>
    </row>
    <row r="132" spans="1:4" ht="15" customHeight="1" x14ac:dyDescent="0.25">
      <c r="A132" s="20" t="s">
        <v>1181</v>
      </c>
      <c r="B132" s="21">
        <v>110</v>
      </c>
      <c r="D132" s="3" t="str">
        <f t="shared" si="2"/>
        <v>insert into diskobolos.email (email, member_register_id) values (NULLIF('alpinklub.zadar@gmail.com', ''), 110);</v>
      </c>
    </row>
    <row r="133" spans="1:4" ht="15" customHeight="1" x14ac:dyDescent="0.25">
      <c r="A133" s="20" t="s">
        <v>746</v>
      </c>
      <c r="B133" s="21">
        <v>111</v>
      </c>
      <c r="D133" s="3" t="str">
        <f t="shared" si="2"/>
        <v>insert into diskobolos.email (email, member_register_id) values (NULLIF('okdonat@gmail.com', ''), 111);</v>
      </c>
    </row>
    <row r="134" spans="1:4" ht="15" customHeight="1" x14ac:dyDescent="0.25">
      <c r="A134" s="20" t="s">
        <v>1072</v>
      </c>
      <c r="B134" s="21">
        <v>112</v>
      </c>
      <c r="D134" s="3" t="str">
        <f t="shared" si="2"/>
        <v>insert into diskobolos.email (email, member_register_id) values (NULLIF('alen.vukosa@zd.t-com.hr', ''), 112);</v>
      </c>
    </row>
    <row r="135" spans="1:4" ht="15" customHeight="1" x14ac:dyDescent="0.25">
      <c r="A135" s="20" t="s">
        <v>1083</v>
      </c>
      <c r="B135" s="21">
        <v>113</v>
      </c>
      <c r="D135" s="3" t="str">
        <f t="shared" si="2"/>
        <v>insert into diskobolos.email (email, member_register_id) values (NULLIF('udruga.slijepih.zadarske-zupanije@zd.t-com.hr', ''), 113);</v>
      </c>
    </row>
    <row r="136" spans="1:4" ht="15" customHeight="1" x14ac:dyDescent="0.25">
      <c r="A136" s="20" t="s">
        <v>1094</v>
      </c>
      <c r="B136" s="21">
        <v>114</v>
      </c>
      <c r="D136" s="3" t="str">
        <f t="shared" si="2"/>
        <v>insert into diskobolos.email (email, member_register_id) values (NULLIF('udruga.osoba.ostecenog.sluha@zd.t-com.hr', ''), 114);</v>
      </c>
    </row>
    <row r="137" spans="1:4" ht="15" customHeight="1" x14ac:dyDescent="0.25">
      <c r="A137" s="20" t="s">
        <v>1104</v>
      </c>
      <c r="B137" s="21">
        <v>115</v>
      </c>
      <c r="D137" s="3" t="str">
        <f t="shared" si="2"/>
        <v>insert into diskobolos.email (email, member_register_id) values (NULLIF('oki.zadar@gmail.com', ''), 115);</v>
      </c>
    </row>
    <row r="138" spans="1:4" ht="15" customHeight="1" x14ac:dyDescent="0.25">
      <c r="A138" s="20"/>
      <c r="B138" s="21">
        <v>116</v>
      </c>
      <c r="D138" s="3" t="str">
        <f t="shared" si="2"/>
        <v>insert into diskobolos.email (email, member_register_id) values (NULLIF('', ''), 116);</v>
      </c>
    </row>
    <row r="139" spans="1:4" ht="15" customHeight="1" x14ac:dyDescent="0.25">
      <c r="A139" s="20" t="s">
        <v>1189</v>
      </c>
      <c r="B139" s="21">
        <v>117</v>
      </c>
      <c r="D139" s="3" t="str">
        <f t="shared" si="2"/>
        <v>insert into diskobolos.email (email, member_register_id) values (NULLIF('pkoi.sv.nikola@gmail.com', ''), 117);</v>
      </c>
    </row>
    <row r="140" spans="1:4" ht="15" customHeight="1" x14ac:dyDescent="0.25">
      <c r="A140" s="20"/>
      <c r="B140" s="21">
        <v>118</v>
      </c>
      <c r="D140" s="3" t="str">
        <f t="shared" si="2"/>
        <v>insert into diskobolos.email (email, member_register_id) values (NULLIF('', ''), 118);</v>
      </c>
    </row>
    <row r="141" spans="1:4" ht="15" customHeight="1" x14ac:dyDescent="0.25">
      <c r="A141" s="20"/>
      <c r="B141" s="21">
        <v>119</v>
      </c>
      <c r="D141" s="3" t="str">
        <f t="shared" si="2"/>
        <v>insert into diskobolos.email (email, member_register_id) values (NULLIF('', ''), 119);</v>
      </c>
    </row>
    <row r="142" spans="1:4" ht="15" customHeight="1" x14ac:dyDescent="0.25">
      <c r="A142" s="20" t="s">
        <v>1213</v>
      </c>
      <c r="B142" s="21">
        <v>120</v>
      </c>
      <c r="D142" s="3" t="str">
        <f t="shared" si="2"/>
        <v>insert into diskobolos.email (email, member_register_id) values (NULLIF('mico.elfad@gmail.com', ''), 120);</v>
      </c>
    </row>
    <row r="143" spans="1:4" ht="15" customHeight="1" x14ac:dyDescent="0.25">
      <c r="A143" s="3" t="s">
        <v>1739</v>
      </c>
      <c r="B143" s="3">
        <v>121</v>
      </c>
      <c r="D143" s="3" t="str">
        <f t="shared" si="2"/>
        <v>insert into diskobolos.email (email, member_register_id) values (NULLIF('ssoi.zdz@gmail.com', ''), 121);</v>
      </c>
    </row>
    <row r="144" spans="1:4" ht="15" customHeight="1" x14ac:dyDescent="0.25">
      <c r="A144" s="3" t="s">
        <v>1740</v>
      </c>
      <c r="B144" s="3">
        <v>121</v>
      </c>
      <c r="D144" s="3" t="str">
        <f t="shared" si="2"/>
        <v>insert into diskobolos.email (email, member_register_id) values (NULLIF('sasagrovic@gmail.com', ''), 121);</v>
      </c>
    </row>
    <row r="145" spans="1:4" ht="15" customHeight="1" x14ac:dyDescent="0.25">
      <c r="A145" s="3" t="s">
        <v>1741</v>
      </c>
      <c r="B145" s="3">
        <v>122</v>
      </c>
      <c r="D145" s="3" t="str">
        <f t="shared" si="2"/>
        <v>insert into diskobolos.email (email, member_register_id) values (NULLIF('mlukic@unizd.hr', ''), 122);</v>
      </c>
    </row>
    <row r="146" spans="1:4" ht="15" customHeight="1" x14ac:dyDescent="0.25">
      <c r="A146" s="3" t="s">
        <v>1742</v>
      </c>
      <c r="B146" s="3">
        <v>122</v>
      </c>
      <c r="D146" s="3" t="str">
        <f t="shared" si="2"/>
        <v>insert into diskobolos.email (email, member_register_id) values (NULLIF('kendo-zadar@info', ''), 122);</v>
      </c>
    </row>
    <row r="147" spans="1:4" ht="15" customHeight="1" x14ac:dyDescent="0.25">
      <c r="A147" s="20" t="s">
        <v>1241</v>
      </c>
      <c r="B147" s="21">
        <v>123</v>
      </c>
      <c r="D147" s="3" t="str">
        <f t="shared" si="2"/>
        <v>insert into diskobolos.email (email, member_register_id) values (NULLIF('pikado.savez.zd@gmail.com', ''), 123);</v>
      </c>
    </row>
    <row r="148" spans="1:4" ht="15" customHeight="1" x14ac:dyDescent="0.25">
      <c r="A148" s="20" t="s">
        <v>1251</v>
      </c>
      <c r="B148" s="21">
        <v>124</v>
      </c>
      <c r="D148" s="3" t="str">
        <f t="shared" si="2"/>
        <v>insert into diskobolos.email (email, member_register_id) values (NULLIF('info@zadar-21.hr', ''), 124);</v>
      </c>
    </row>
    <row r="149" spans="1:4" ht="15" customHeight="1" x14ac:dyDescent="0.25">
      <c r="A149" s="20" t="s">
        <v>1261</v>
      </c>
      <c r="B149" s="21">
        <v>125</v>
      </c>
      <c r="D149" s="3" t="str">
        <f t="shared" si="2"/>
        <v>insert into diskobolos.email (email, member_register_id) values (NULLIF('bozo@2dive.hr', ''), 125);</v>
      </c>
    </row>
    <row r="150" spans="1:4" ht="15" customHeight="1" x14ac:dyDescent="0.25">
      <c r="A150" s="20" t="s">
        <v>1271</v>
      </c>
      <c r="B150" s="21">
        <v>126</v>
      </c>
      <c r="D150" s="3" t="str">
        <f t="shared" si="2"/>
        <v>insert into diskobolos.email (email, member_register_id) values (NULLIF('anterubesa@yahoo.com', ''), 126);</v>
      </c>
    </row>
    <row r="151" spans="1:4" ht="15" customHeight="1" x14ac:dyDescent="0.25">
      <c r="A151" s="20" t="s">
        <v>24</v>
      </c>
      <c r="B151" s="21">
        <v>127</v>
      </c>
      <c r="D151" s="3" t="str">
        <f t="shared" si="2"/>
        <v>insert into diskobolos.email (email, member_register_id) values (NULLIF('', ''), 127);</v>
      </c>
    </row>
    <row r="152" spans="1:4" ht="15" customHeight="1" x14ac:dyDescent="0.25">
      <c r="A152" s="20" t="s">
        <v>1291</v>
      </c>
      <c r="B152" s="21">
        <v>128</v>
      </c>
      <c r="D152" s="3" t="str">
        <f t="shared" si="2"/>
        <v>insert into diskobolos.email (email, member_register_id) values (NULLIF('stanisic.gigolo@gmail.com', ''), 128);</v>
      </c>
    </row>
    <row r="153" spans="1:4" ht="15" customHeight="1" x14ac:dyDescent="0.25">
      <c r="A153" s="20" t="s">
        <v>1301</v>
      </c>
      <c r="B153" s="21">
        <v>129</v>
      </c>
      <c r="D153" s="3" t="str">
        <f t="shared" si="2"/>
        <v>insert into diskobolos.email (email, member_register_id) values (NULLIF('dsrosmijehzadar@net.hr', ''), 129);</v>
      </c>
    </row>
    <row r="154" spans="1:4" ht="15" customHeight="1" x14ac:dyDescent="0.25">
      <c r="A154" s="20" t="s">
        <v>1311</v>
      </c>
      <c r="B154" s="21">
        <v>130</v>
      </c>
      <c r="D154" s="3" t="str">
        <f t="shared" si="2"/>
        <v>insert into diskobolos.email (email, member_register_id) values (NULLIF('tomislavdespoja@gmail.com', ''), 130);</v>
      </c>
    </row>
    <row r="155" spans="1:4" ht="15" customHeight="1" x14ac:dyDescent="0.25">
      <c r="A155" s="20" t="s">
        <v>1320</v>
      </c>
      <c r="B155" s="21">
        <v>131</v>
      </c>
      <c r="D155" s="3" t="str">
        <f t="shared" si="2"/>
        <v>insert into diskobolos.email (email, member_register_id) values (NULLIF('etokic@inet.hr', ''), 131);</v>
      </c>
    </row>
    <row r="156" spans="1:4" ht="15" customHeight="1" x14ac:dyDescent="0.25">
      <c r="A156" s="20" t="s">
        <v>1331</v>
      </c>
      <c r="B156" s="21">
        <v>132</v>
      </c>
      <c r="D156" s="3" t="str">
        <f t="shared" si="2"/>
        <v>insert into diskobolos.email (email, member_register_id) values (NULLIF('uhddr.zadar@gmail.com', ''), 132);</v>
      </c>
    </row>
    <row r="157" spans="1:4" ht="15" customHeight="1" x14ac:dyDescent="0.25">
      <c r="A157" s="20" t="s">
        <v>1343</v>
      </c>
      <c r="B157" s="21">
        <v>133</v>
      </c>
      <c r="D157" s="3" t="str">
        <f t="shared" si="2"/>
        <v>insert into diskobolos.email (email, member_register_id) values (NULLIF('harikaric@net.hr', ''), 133);</v>
      </c>
    </row>
    <row r="158" spans="1:4" ht="15" customHeight="1" x14ac:dyDescent="0.25">
      <c r="A158" s="20" t="s">
        <v>24</v>
      </c>
      <c r="B158" s="21">
        <v>134</v>
      </c>
      <c r="D158" s="3" t="str">
        <f t="shared" si="2"/>
        <v>insert into diskobolos.email (email, member_register_id) values (NULLIF('', ''), 134);</v>
      </c>
    </row>
    <row r="159" spans="1:4" ht="15" customHeight="1" x14ac:dyDescent="0.25">
      <c r="A159" s="20" t="s">
        <v>1363</v>
      </c>
      <c r="B159" s="21">
        <v>135</v>
      </c>
      <c r="D159" s="3" t="str">
        <f t="shared" si="2"/>
        <v>insert into diskobolos.email (email, member_register_id) values (NULLIF('bareto1007@gmail.com', ''), 135);</v>
      </c>
    </row>
    <row r="160" spans="1:4" ht="15" customHeight="1" x14ac:dyDescent="0.25">
      <c r="A160" s="20" t="s">
        <v>1374</v>
      </c>
      <c r="B160" s="21">
        <v>136</v>
      </c>
      <c r="D160" s="3" t="str">
        <f t="shared" si="2"/>
        <v>insert into diskobolos.email (email, member_register_id) values (NULLIF('lopticazd@gmail.com', ''), 136);</v>
      </c>
    </row>
    <row r="161" spans="1:4" ht="15" customHeight="1" x14ac:dyDescent="0.25">
      <c r="A161" s="20" t="s">
        <v>1384</v>
      </c>
      <c r="B161" s="21">
        <v>137</v>
      </c>
      <c r="D161" s="3" t="str">
        <f t="shared" si="2"/>
        <v>insert into diskobolos.email (email, member_register_id) values (NULLIF('info@umit.hr', ''), 137);</v>
      </c>
    </row>
    <row r="162" spans="1:4" ht="15" customHeight="1" x14ac:dyDescent="0.25">
      <c r="A162" s="20" t="s">
        <v>1395</v>
      </c>
      <c r="B162" s="21">
        <v>138</v>
      </c>
      <c r="D162" s="3" t="str">
        <f t="shared" si="2"/>
        <v>insert into diskobolos.email (email, member_register_id) values (NULLIF('udruga.tornadele@gmail.com', ''), 138);</v>
      </c>
    </row>
    <row r="163" spans="1:4" ht="15" customHeight="1" x14ac:dyDescent="0.25">
      <c r="A163" s="20" t="s">
        <v>1406</v>
      </c>
      <c r="B163" s="21">
        <v>139</v>
      </c>
      <c r="D163" s="3" t="str">
        <f t="shared" si="2"/>
        <v>insert into diskobolos.email (email, member_register_id) values (NULLIF('kyudo-klub-yumi@hotmail.com', ''), 139);</v>
      </c>
    </row>
    <row r="164" spans="1:4" ht="15" customHeight="1" x14ac:dyDescent="0.25">
      <c r="A164" s="20" t="s">
        <v>1417</v>
      </c>
      <c r="B164" s="21">
        <v>140</v>
      </c>
      <c r="D164" s="3" t="str">
        <f t="shared" si="2"/>
        <v>insert into diskobolos.email (email, member_register_id) values (NULLIF('znk.donat@gmail.com', ''), 140);</v>
      </c>
    </row>
    <row r="165" spans="1:4" ht="15" customHeight="1" x14ac:dyDescent="0.25">
      <c r="A165" s="20" t="s">
        <v>1428</v>
      </c>
      <c r="B165" s="21">
        <v>141</v>
      </c>
      <c r="D165" s="3" t="str">
        <f t="shared" si="2"/>
        <v>insert into diskobolos.email (email, member_register_id) values (NULLIF('mnkbilibrigzadar@gmail.com', ''), 141);</v>
      </c>
    </row>
    <row r="166" spans="1:4" ht="15" customHeight="1" x14ac:dyDescent="0.25">
      <c r="A166" s="20" t="s">
        <v>1489</v>
      </c>
      <c r="B166" s="21">
        <v>142</v>
      </c>
      <c r="D166" s="3" t="str">
        <f t="shared" si="2"/>
        <v>insert into diskobolos.email (email, member_register_id) values (NULLIF('wax.zd@vodatel.net', ''), 142);</v>
      </c>
    </row>
    <row r="167" spans="1:4" ht="15" customHeight="1" x14ac:dyDescent="0.25">
      <c r="A167" s="20" t="s">
        <v>1499</v>
      </c>
      <c r="B167" s="21">
        <v>143</v>
      </c>
      <c r="D167" s="3" t="str">
        <f t="shared" si="2"/>
        <v>insert into diskobolos.email (email, member_register_id) values (NULLIF('sime.erlic@grad-zadar.hr', ''), 143);</v>
      </c>
    </row>
    <row r="168" spans="1:4" ht="15" customHeight="1" x14ac:dyDescent="0.25">
      <c r="A168" s="20" t="s">
        <v>1510</v>
      </c>
      <c r="B168" s="21">
        <v>144</v>
      </c>
      <c r="D168" s="3" t="str">
        <f t="shared" si="2"/>
        <v>insert into diskobolos.email (email, member_register_id) values (NULLIF('zeljko.gravic@maraska.hr', ''), 144);</v>
      </c>
    </row>
    <row r="169" spans="1:4" ht="15" customHeight="1" x14ac:dyDescent="0.25">
      <c r="A169" s="20" t="s">
        <v>1520</v>
      </c>
      <c r="B169" s="21">
        <v>145</v>
      </c>
      <c r="D169" s="3" t="str">
        <f t="shared" si="2"/>
        <v>insert into diskobolos.email (email, member_register_id) values (NULLIF('toni.lovric@windowslive.com', ''), 145);</v>
      </c>
    </row>
    <row r="170" spans="1:4" ht="15" customHeight="1" x14ac:dyDescent="0.25">
      <c r="A170" s="20" t="s">
        <v>1531</v>
      </c>
      <c r="B170" s="21">
        <v>146</v>
      </c>
      <c r="D170" s="3" t="str">
        <f t="shared" si="2"/>
        <v>insert into diskobolos.email (email, member_register_id) values (NULLIF('ivan.prendja@seraphilus.hr', ''), 146);</v>
      </c>
    </row>
    <row r="171" spans="1:4" ht="15" customHeight="1" x14ac:dyDescent="0.25">
      <c r="A171" s="20" t="s">
        <v>1541</v>
      </c>
      <c r="B171" s="21">
        <v>147</v>
      </c>
      <c r="D171" s="3" t="str">
        <f t="shared" si="2"/>
        <v>insert into diskobolos.email (email, member_register_id) values (NULLIF('info@mnk-zapuntel.hr', ''), 147);</v>
      </c>
    </row>
    <row r="172" spans="1:4" ht="15" customHeight="1" x14ac:dyDescent="0.25">
      <c r="A172" s="20" t="s">
        <v>1550</v>
      </c>
      <c r="B172" s="21">
        <v>148</v>
      </c>
      <c r="D172" s="3" t="str">
        <f t="shared" si="2"/>
        <v>insert into diskobolos.email (email, member_register_id) values (NULLIF('vladogambiraza@yahoo.com', ''), 148);</v>
      </c>
    </row>
    <row r="173" spans="1:4" ht="15" customHeight="1" x14ac:dyDescent="0.25">
      <c r="A173" s="20" t="s">
        <v>1562</v>
      </c>
      <c r="B173" s="21">
        <v>149</v>
      </c>
      <c r="D173" s="3" t="str">
        <f t="shared" si="2"/>
        <v>insert into diskobolos.email (email, member_register_id) values (NULLIF('barbara.kardum20@gmail.com', ''), 149);</v>
      </c>
    </row>
    <row r="174" spans="1:4" ht="15" customHeight="1" x14ac:dyDescent="0.25">
      <c r="A174" s="20" t="s">
        <v>1573</v>
      </c>
      <c r="B174" s="21">
        <v>150</v>
      </c>
      <c r="D174" s="3" t="str">
        <f t="shared" si="2"/>
        <v>insert into diskobolos.email (email, member_register_id) values (NULLIF('mladen.bajlo@optinet.hr', ''), 150);</v>
      </c>
    </row>
    <row r="175" spans="1:4" ht="15" customHeight="1" x14ac:dyDescent="0.25">
      <c r="A175" s="20" t="s">
        <v>1439</v>
      </c>
      <c r="B175" s="21">
        <v>151</v>
      </c>
      <c r="D175" s="3" t="str">
        <f t="shared" si="2"/>
        <v>insert into diskobolos.email (email, member_register_id) values (NULLIF('frogocentar@gmail.com', ''), 151);</v>
      </c>
    </row>
    <row r="176" spans="1:4" ht="15" customHeight="1" x14ac:dyDescent="0.25">
      <c r="A176" s="20" t="s">
        <v>1449</v>
      </c>
      <c r="B176" s="21">
        <v>152</v>
      </c>
      <c r="D176" s="3" t="str">
        <f t="shared" si="2"/>
        <v>insert into diskobolos.email (email, member_register_id) values (NULLIF('hpdzavrata@gmail.com', ''), 152);</v>
      </c>
    </row>
    <row r="177" spans="1:4" ht="15" customHeight="1" x14ac:dyDescent="0.25">
      <c r="A177" s="20" t="s">
        <v>1459</v>
      </c>
      <c r="B177" s="21">
        <v>153</v>
      </c>
      <c r="D177" s="3" t="str">
        <f t="shared" si="2"/>
        <v>insert into diskobolos.email (email, member_register_id) values (NULLIF('hvidra.zadar@yahoo.com', ''), 153);</v>
      </c>
    </row>
    <row r="178" spans="1:4" ht="15" customHeight="1" x14ac:dyDescent="0.25">
      <c r="A178" s="20" t="s">
        <v>1470</v>
      </c>
      <c r="B178" s="21">
        <v>154</v>
      </c>
      <c r="D178" s="3" t="str">
        <f t="shared" si="2"/>
        <v>insert into diskobolos.email (email, member_register_id) values (NULLIF('aeroklubzadar@gmail.com', ''), 154);</v>
      </c>
    </row>
    <row r="179" spans="1:4" ht="15" customHeight="1" x14ac:dyDescent="0.25">
      <c r="A179" s="20" t="s">
        <v>1480</v>
      </c>
      <c r="B179" s="21">
        <v>155</v>
      </c>
      <c r="D179" s="3" t="str">
        <f t="shared" si="2"/>
        <v>insert into diskobolos.email (email, member_register_id) values (NULLIF('amblem.zd@gmail.com', ''), 155);</v>
      </c>
    </row>
    <row r="180" spans="1:4" ht="15" customHeight="1" x14ac:dyDescent="0.25">
      <c r="A180" s="3" t="s">
        <v>1331</v>
      </c>
      <c r="B180" s="3">
        <v>156</v>
      </c>
      <c r="D180" s="3" t="str">
        <f t="shared" si="2"/>
        <v>insert into diskobolos.email (email, member_register_id) values (NULLIF('uhddr.zadar@gmail.com', ''), 156);</v>
      </c>
    </row>
    <row r="181" spans="1:4" ht="15" customHeight="1" x14ac:dyDescent="0.25">
      <c r="A181" s="3" t="s">
        <v>1743</v>
      </c>
      <c r="B181" s="3">
        <v>156</v>
      </c>
      <c r="D181" s="3" t="str">
        <f t="shared" si="2"/>
        <v>insert into diskobolos.email (email, member_register_id) values (NULLIF('venci.kvartuc@visnjik.hr', ''), 156);</v>
      </c>
    </row>
    <row r="182" spans="1:4" ht="15" customHeight="1" x14ac:dyDescent="0.25">
      <c r="A182" s="20" t="s">
        <v>1584</v>
      </c>
      <c r="B182" s="21">
        <v>157</v>
      </c>
      <c r="D182" s="3" t="str">
        <f t="shared" si="2"/>
        <v>insert into diskobolos.email (email, member_register_id) values (NULLIF('hmedved35@gmail.com', ''), 157);</v>
      </c>
    </row>
    <row r="183" spans="1:4" ht="15" x14ac:dyDescent="0.25">
      <c r="A183" s="20" t="s">
        <v>1594</v>
      </c>
      <c r="B183" s="21">
        <v>158</v>
      </c>
      <c r="D183" s="3" t="str">
        <f t="shared" si="2"/>
        <v>insert into diskobolos.email (email, member_register_id) values (NULLIF('anteverunica@gmail.com', ''), 158);</v>
      </c>
    </row>
    <row r="184" spans="1:4" ht="15" x14ac:dyDescent="0.25">
      <c r="A184" s="3" t="s">
        <v>1744</v>
      </c>
      <c r="B184" s="3">
        <v>159</v>
      </c>
      <c r="D184" s="3" t="str">
        <f t="shared" si="2"/>
        <v>insert into diskobolos.email (email, member_register_id) values (NULLIF('zrilicneven@gmail.com', ''), 159);</v>
      </c>
    </row>
    <row r="185" spans="1:4" ht="15" x14ac:dyDescent="0.25">
      <c r="A185" s="3" t="s">
        <v>1745</v>
      </c>
      <c r="B185" s="3">
        <v>159</v>
      </c>
      <c r="D185" s="3" t="str">
        <f t="shared" si="2"/>
        <v>insert into diskobolos.email (email, member_register_id) values (NULLIF('sime_jukic@net.hr', ''), 159);</v>
      </c>
    </row>
    <row r="186" spans="1:4" ht="15" x14ac:dyDescent="0.25">
      <c r="A186" s="3"/>
    </row>
    <row r="187" spans="1:4" ht="15" x14ac:dyDescent="0.25">
      <c r="A187" s="3"/>
    </row>
  </sheetData>
  <autoFilter ref="A1:B185"/>
  <hyperlinks>
    <hyperlink ref="A4" r:id="rId1"/>
    <hyperlink ref="A8" r:id="rId2"/>
    <hyperlink ref="A18" r:id="rId3"/>
    <hyperlink ref="A23" r:id="rId4"/>
    <hyperlink ref="A31" r:id="rId5"/>
    <hyperlink ref="A32" r:id="rId6"/>
    <hyperlink ref="A38" r:id="rId7"/>
    <hyperlink ref="A46" r:id="rId8"/>
  </hyperlinks>
  <pageMargins left="0.7" right="0.7" top="0.75" bottom="0.75" header="0.3" footer="0.3"/>
  <pageSetup paperSize="9" orientation="portrait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abSelected="1" workbookViewId="0"/>
  </sheetViews>
  <sheetFormatPr defaultColWidth="9" defaultRowHeight="12.75" x14ac:dyDescent="0.2"/>
  <cols>
    <col min="1" max="1" width="40.140625" style="23" bestFit="1" customWidth="1"/>
    <col min="2" max="16384" width="9" style="23"/>
  </cols>
  <sheetData>
    <row r="1" spans="1:3" ht="15" x14ac:dyDescent="0.2">
      <c r="A1" s="27" t="s">
        <v>1</v>
      </c>
    </row>
    <row r="2" spans="1:3" ht="15" x14ac:dyDescent="0.25">
      <c r="A2" s="26" t="s">
        <v>1763</v>
      </c>
      <c r="C2" s="25" t="str">
        <f>"insert into diskobolos.sport (name) values ( '"&amp;A2&amp;"');"</f>
        <v>insert into diskobolos.sport (name) values ( 'ATLETIKA');</v>
      </c>
    </row>
    <row r="3" spans="1:3" ht="15" x14ac:dyDescent="0.25">
      <c r="A3" s="26" t="s">
        <v>1762</v>
      </c>
      <c r="C3" s="25" t="str">
        <f>"insert into diskobolos.sport (name) values ( '"&amp;A3&amp;"');"</f>
        <v>insert into diskobolos.sport (name) values ( 'AIKIDO');</v>
      </c>
    </row>
    <row r="4" spans="1:3" ht="15" x14ac:dyDescent="0.25">
      <c r="A4" s="26" t="s">
        <v>1761</v>
      </c>
      <c r="C4" s="25" t="str">
        <f>"insert into diskobolos.sport (name) values ( '"&amp;A4&amp;"');"</f>
        <v>insert into diskobolos.sport (name) values ( 'AKROBATSKI ROCK'N'ROLL');</v>
      </c>
    </row>
    <row r="5" spans="1:3" ht="15" x14ac:dyDescent="0.25">
      <c r="A5" s="26" t="s">
        <v>1760</v>
      </c>
      <c r="C5" s="25" t="str">
        <f t="shared" ref="C2:C116" si="0">"insert into diskobolos.sport (name) values ( '"&amp;A5&amp;"');"</f>
        <v>insert into diskobolos.sport (name) values ( 'AMERIČKI NOGOMET (FOOTBALL)');</v>
      </c>
    </row>
    <row r="6" spans="1:3" ht="15" x14ac:dyDescent="0.25">
      <c r="A6" s="26" t="s">
        <v>1759</v>
      </c>
      <c r="C6" s="25" t="str">
        <f t="shared" si="0"/>
        <v>insert into diskobolos.sport (name) values ( 'AUTOMOBILIZAM');</v>
      </c>
    </row>
    <row r="7" spans="1:3" ht="15" x14ac:dyDescent="0.25">
      <c r="A7" s="26" t="s">
        <v>1758</v>
      </c>
      <c r="C7" s="25" t="str">
        <f t="shared" si="0"/>
        <v>insert into diskobolos.sport (name) values ( 'BADMINTON');</v>
      </c>
    </row>
    <row r="8" spans="1:3" ht="15" x14ac:dyDescent="0.25">
      <c r="A8" s="26" t="s">
        <v>1757</v>
      </c>
      <c r="C8" s="25" t="str">
        <f t="shared" si="0"/>
        <v>insert into diskobolos.sport (name) values ( 'BANDY');</v>
      </c>
    </row>
    <row r="9" spans="1:3" ht="15" x14ac:dyDescent="0.25">
      <c r="A9" s="26" t="s">
        <v>1756</v>
      </c>
      <c r="C9" s="25" t="str">
        <f t="shared" si="0"/>
        <v>insert into diskobolos.sport (name) values ( 'BASEBALL');</v>
      </c>
    </row>
    <row r="10" spans="1:3" ht="15" x14ac:dyDescent="0.25">
      <c r="A10" s="26" t="s">
        <v>1755</v>
      </c>
      <c r="C10" s="25" t="str">
        <f t="shared" si="0"/>
        <v>insert into diskobolos.sport (name) values ( 'BIATLON');</v>
      </c>
    </row>
    <row r="11" spans="1:3" ht="15" x14ac:dyDescent="0.25">
      <c r="A11" s="26" t="s">
        <v>1754</v>
      </c>
      <c r="C11" s="25" t="str">
        <f t="shared" si="0"/>
        <v>insert into diskobolos.sport (name) values ( 'BICIKLIZAM');</v>
      </c>
    </row>
    <row r="12" spans="1:3" ht="15" x14ac:dyDescent="0.25">
      <c r="A12" s="26" t="s">
        <v>1753</v>
      </c>
      <c r="C12" s="25" t="str">
        <f t="shared" si="0"/>
        <v>insert into diskobolos.sport (name) values ( 'BILJAR');</v>
      </c>
    </row>
    <row r="13" spans="1:3" ht="15" x14ac:dyDescent="0.25">
      <c r="A13" s="26" t="s">
        <v>1752</v>
      </c>
      <c r="C13" s="25" t="str">
        <f t="shared" si="0"/>
        <v>insert into diskobolos.sport (name) values ( 'BOB');</v>
      </c>
    </row>
    <row r="14" spans="1:3" ht="15" x14ac:dyDescent="0.25">
      <c r="A14" s="26" t="s">
        <v>1751</v>
      </c>
      <c r="C14" s="25" t="str">
        <f t="shared" si="0"/>
        <v>insert into diskobolos.sport (name) values ( 'BOĆANJE');</v>
      </c>
    </row>
    <row r="15" spans="1:3" ht="15" x14ac:dyDescent="0.25">
      <c r="A15" s="26" t="s">
        <v>1750</v>
      </c>
      <c r="C15" s="25" t="str">
        <f t="shared" si="0"/>
        <v>insert into diskobolos.sport (name) values ( 'BODY BUILDING');</v>
      </c>
    </row>
    <row r="16" spans="1:3" ht="15" x14ac:dyDescent="0.25">
      <c r="A16" s="26" t="s">
        <v>1749</v>
      </c>
      <c r="C16" s="25" t="str">
        <f t="shared" si="0"/>
        <v>insert into diskobolos.sport (name) values ( 'BOKS');</v>
      </c>
    </row>
    <row r="17" spans="1:3" ht="15" x14ac:dyDescent="0.25">
      <c r="A17" s="26" t="s">
        <v>1748</v>
      </c>
      <c r="C17" s="25" t="str">
        <f t="shared" si="0"/>
        <v>insert into diskobolos.sport (name) values ( 'BRIDŽ');</v>
      </c>
    </row>
    <row r="18" spans="1:3" ht="15" x14ac:dyDescent="0.25">
      <c r="A18" s="26" t="s">
        <v>1747</v>
      </c>
      <c r="C18" s="25" t="str">
        <f t="shared" si="0"/>
        <v>insert into diskobolos.sport (name) values ( 'CASTING');</v>
      </c>
    </row>
    <row r="19" spans="1:3" ht="15" x14ac:dyDescent="0.25">
      <c r="A19" s="26" t="s">
        <v>1746</v>
      </c>
      <c r="C19" s="25" t="str">
        <f t="shared" si="0"/>
        <v>insert into diskobolos.sport (name) values ( 'CHEER/CHEERLEADING/NAVIJANJE');</v>
      </c>
    </row>
    <row r="20" spans="1:3" ht="15" x14ac:dyDescent="0.25">
      <c r="A20" s="24" t="s">
        <v>1866</v>
      </c>
      <c r="C20" s="25" t="str">
        <f t="shared" si="0"/>
        <v>insert into diskobolos.sport (name) values ( 'CROQUET');</v>
      </c>
    </row>
    <row r="21" spans="1:3" ht="15" x14ac:dyDescent="0.25">
      <c r="A21" s="24" t="s">
        <v>1867</v>
      </c>
      <c r="C21" s="25" t="str">
        <f t="shared" si="0"/>
        <v>insert into diskobolos.sport (name) values ( 'CURLING');</v>
      </c>
    </row>
    <row r="22" spans="1:3" ht="15" x14ac:dyDescent="0.25">
      <c r="A22" s="24" t="s">
        <v>1868</v>
      </c>
      <c r="C22" s="25" t="str">
        <f t="shared" si="0"/>
        <v>insert into diskobolos.sport (name) values ( 'DAME (igra)');</v>
      </c>
    </row>
    <row r="23" spans="1:3" ht="15" x14ac:dyDescent="0.25">
      <c r="A23" s="24" t="s">
        <v>1869</v>
      </c>
      <c r="C23" s="25" t="str">
        <f t="shared" si="0"/>
        <v>insert into diskobolos.sport (name) values ( 'DALJINSKO PLIVANJE');</v>
      </c>
    </row>
    <row r="24" spans="1:3" ht="15" x14ac:dyDescent="0.25">
      <c r="A24" s="24" t="s">
        <v>1870</v>
      </c>
      <c r="C24" s="25" t="str">
        <f t="shared" si="0"/>
        <v>insert into diskobolos.sport (name) values ( 'DIZANJE UTEGA');</v>
      </c>
    </row>
    <row r="25" spans="1:3" ht="15" x14ac:dyDescent="0.25">
      <c r="A25" s="24" t="s">
        <v>1871</v>
      </c>
      <c r="C25" s="25" t="str">
        <f t="shared" si="0"/>
        <v>insert into diskobolos.sport (name) values ( 'FISTBALL');</v>
      </c>
    </row>
    <row r="26" spans="1:3" ht="15" x14ac:dyDescent="0.25">
      <c r="A26" s="24" t="s">
        <v>1872</v>
      </c>
      <c r="C26" s="25" t="str">
        <f t="shared" si="0"/>
        <v>insert into diskobolos.sport (name) values ( 'FLOORBALL');</v>
      </c>
    </row>
    <row r="27" spans="1:3" ht="15" x14ac:dyDescent="0.25">
      <c r="A27" s="24" t="s">
        <v>1873</v>
      </c>
      <c r="C27" s="25" t="str">
        <f t="shared" si="0"/>
        <v>insert into diskobolos.sport (name) values ( 'FLYING DISC');</v>
      </c>
    </row>
    <row r="28" spans="1:3" ht="15" x14ac:dyDescent="0.25">
      <c r="A28" s="24" t="s">
        <v>1874</v>
      </c>
      <c r="C28" s="25" t="str">
        <f t="shared" si="0"/>
        <v>insert into diskobolos.sport (name) values ( 'GALOPSKI SPORT');</v>
      </c>
    </row>
    <row r="29" spans="1:3" ht="15" x14ac:dyDescent="0.25">
      <c r="A29" s="24" t="s">
        <v>1875</v>
      </c>
      <c r="C29" s="25" t="str">
        <f t="shared" si="0"/>
        <v>insert into diskobolos.sport (name) values ( 'GIMNASTIKA');</v>
      </c>
    </row>
    <row r="30" spans="1:3" ht="15" x14ac:dyDescent="0.25">
      <c r="A30" s="24" t="s">
        <v>1876</v>
      </c>
      <c r="C30" s="25" t="str">
        <f t="shared" si="0"/>
        <v>insert into diskobolos.sport (name) values ( 'GO');</v>
      </c>
    </row>
    <row r="31" spans="1:3" ht="15" x14ac:dyDescent="0.25">
      <c r="A31" s="24" t="s">
        <v>1877</v>
      </c>
      <c r="C31" s="25" t="str">
        <f t="shared" si="0"/>
        <v>insert into diskobolos.sport (name) values ( 'GOLF');</v>
      </c>
    </row>
    <row r="32" spans="1:3" ht="15" x14ac:dyDescent="0.25">
      <c r="A32" s="24" t="s">
        <v>1878</v>
      </c>
      <c r="C32" s="25" t="str">
        <f t="shared" si="0"/>
        <v>insert into diskobolos.sport (name) values ( 'HOKEJ (na travi)');</v>
      </c>
    </row>
    <row r="33" spans="1:3" ht="15" x14ac:dyDescent="0.25">
      <c r="A33" s="24" t="s">
        <v>1879</v>
      </c>
      <c r="C33" s="25" t="str">
        <f t="shared" si="0"/>
        <v>insert into diskobolos.sport (name) values ( 'HOKEJ NA LEDU');</v>
      </c>
    </row>
    <row r="34" spans="1:3" ht="15" x14ac:dyDescent="0.25">
      <c r="A34" s="24" t="s">
        <v>1880</v>
      </c>
      <c r="C34" s="25" t="str">
        <f t="shared" si="0"/>
        <v>insert into diskobolos.sport (name) values ( 'HRVANJE');</v>
      </c>
    </row>
    <row r="35" spans="1:3" ht="15" x14ac:dyDescent="0.25">
      <c r="A35" s="24" t="s">
        <v>1881</v>
      </c>
      <c r="C35" s="25" t="str">
        <f t="shared" si="0"/>
        <v>insert into diskobolos.sport (name) values ( 'JEDRENJE');</v>
      </c>
    </row>
    <row r="36" spans="1:3" ht="15" x14ac:dyDescent="0.25">
      <c r="A36" s="24" t="s">
        <v>1882</v>
      </c>
      <c r="C36" s="25" t="str">
        <f t="shared" si="0"/>
        <v>insert into diskobolos.sport (name) values ( 'JET SKI');</v>
      </c>
    </row>
    <row r="37" spans="1:3" ht="15" x14ac:dyDescent="0.25">
      <c r="A37" s="24" t="s">
        <v>1883</v>
      </c>
      <c r="C37" s="25" t="str">
        <f t="shared" si="0"/>
        <v>insert into diskobolos.sport (name) values ( 'JUDO');</v>
      </c>
    </row>
    <row r="38" spans="1:3" ht="15" x14ac:dyDescent="0.25">
      <c r="A38" s="24" t="s">
        <v>1884</v>
      </c>
      <c r="C38" s="25" t="str">
        <f t="shared" si="0"/>
        <v>insert into diskobolos.sport (name) values ( 'JU-JITSU');</v>
      </c>
    </row>
    <row r="39" spans="1:3" ht="15" x14ac:dyDescent="0.25">
      <c r="A39" s="24" t="s">
        <v>1885</v>
      </c>
      <c r="C39" s="25" t="str">
        <f t="shared" si="0"/>
        <v>insert into diskobolos.sport (name) values ( 'KAJAK-KANU');</v>
      </c>
    </row>
    <row r="40" spans="1:3" ht="15" x14ac:dyDescent="0.25">
      <c r="A40" s="24" t="s">
        <v>1886</v>
      </c>
      <c r="C40" s="25" t="str">
        <f t="shared" si="0"/>
        <v>insert into diskobolos.sport (name) values ( 'KARATE');</v>
      </c>
    </row>
    <row r="41" spans="1:3" ht="15" x14ac:dyDescent="0.25">
      <c r="A41" s="24" t="s">
        <v>1887</v>
      </c>
      <c r="C41" s="25" t="str">
        <f t="shared" si="0"/>
        <v>insert into diskobolos.sport (name) values ( 'KASAČKI SPORT');</v>
      </c>
    </row>
    <row r="42" spans="1:3" ht="15" x14ac:dyDescent="0.25">
      <c r="A42" s="24" t="s">
        <v>1888</v>
      </c>
      <c r="C42" s="25" t="str">
        <f t="shared" si="0"/>
        <v>insert into diskobolos.sport (name) values ( 'KENDO');</v>
      </c>
    </row>
    <row r="43" spans="1:3" ht="15" x14ac:dyDescent="0.25">
      <c r="A43" s="24" t="s">
        <v>1889</v>
      </c>
      <c r="C43" s="25" t="str">
        <f t="shared" si="0"/>
        <v>insert into diskobolos.sport (name) values ( 'KICK-BOXING');</v>
      </c>
    </row>
    <row r="44" spans="1:3" ht="15" x14ac:dyDescent="0.25">
      <c r="A44" s="24" t="s">
        <v>1890</v>
      </c>
      <c r="C44" s="25" t="str">
        <f t="shared" si="0"/>
        <v>insert into diskobolos.sport (name) values ( 'KLIZANJE');</v>
      </c>
    </row>
    <row r="45" spans="1:3" ht="15" x14ac:dyDescent="0.25">
      <c r="A45" s="24" t="s">
        <v>1891</v>
      </c>
      <c r="C45" s="25" t="str">
        <f t="shared" si="0"/>
        <v>insert into diskobolos.sport (name) values ( 'KONJIČKI SPORT');</v>
      </c>
    </row>
    <row r="46" spans="1:3" ht="15" x14ac:dyDescent="0.25">
      <c r="A46" s="28" t="s">
        <v>1892</v>
      </c>
      <c r="C46" s="25" t="str">
        <f t="shared" si="0"/>
        <v>insert into diskobolos.sport (name) values ( 'KORFBALL');</v>
      </c>
    </row>
    <row r="47" spans="1:3" ht="15" x14ac:dyDescent="0.25">
      <c r="A47" s="28" t="s">
        <v>1893</v>
      </c>
      <c r="B47" s="28"/>
      <c r="C47" s="28" t="str">
        <f t="shared" si="0"/>
        <v>insert into diskobolos.sport (name) values ( 'KOŠARKA');</v>
      </c>
    </row>
    <row r="48" spans="1:3" ht="15" x14ac:dyDescent="0.25">
      <c r="A48" s="28" t="s">
        <v>1894</v>
      </c>
      <c r="B48" s="28"/>
      <c r="C48" s="28" t="str">
        <f t="shared" si="0"/>
        <v>insert into diskobolos.sport (name) values ( 'KOTURALJKANJE');</v>
      </c>
    </row>
    <row r="49" spans="1:3" ht="15" x14ac:dyDescent="0.25">
      <c r="A49" s="28" t="s">
        <v>1895</v>
      </c>
      <c r="B49" s="28"/>
      <c r="C49" s="28" t="str">
        <f t="shared" si="0"/>
        <v>insert into diskobolos.sport (name) values ( 'KRIKET');</v>
      </c>
    </row>
    <row r="50" spans="1:3" ht="15" x14ac:dyDescent="0.25">
      <c r="A50" s="28" t="s">
        <v>1896</v>
      </c>
      <c r="B50" s="28"/>
      <c r="C50" s="28" t="str">
        <f t="shared" si="0"/>
        <v>insert into diskobolos.sport (name) values ( 'KUGLANJE');</v>
      </c>
    </row>
    <row r="51" spans="1:3" ht="15" x14ac:dyDescent="0.25">
      <c r="A51" s="28" t="s">
        <v>1897</v>
      </c>
      <c r="B51" s="28"/>
      <c r="C51" s="28" t="str">
        <f t="shared" si="0"/>
        <v>insert into diskobolos.sport (name) values ( 'KUGLANJE NA LEDU');</v>
      </c>
    </row>
    <row r="52" spans="1:3" ht="15" x14ac:dyDescent="0.25">
      <c r="A52" s="28" t="s">
        <v>1898</v>
      </c>
      <c r="B52" s="28"/>
      <c r="C52" s="28" t="str">
        <f t="shared" si="0"/>
        <v>insert into diskobolos.sport (name) values ( 'LACROSSE');</v>
      </c>
    </row>
    <row r="53" spans="1:3" ht="15" x14ac:dyDescent="0.25">
      <c r="A53" s="28" t="s">
        <v>1899</v>
      </c>
      <c r="B53" s="28"/>
      <c r="C53" s="28" t="str">
        <f t="shared" si="0"/>
        <v>insert into diskobolos.sport (name) values ( 'MAČEVANJE');</v>
      </c>
    </row>
    <row r="54" spans="1:3" ht="15" x14ac:dyDescent="0.25">
      <c r="A54" s="28" t="s">
        <v>1900</v>
      </c>
      <c r="B54" s="28"/>
      <c r="C54" s="28" t="str">
        <f t="shared" si="0"/>
        <v>insert into diskobolos.sport (name) values ( 'MINIGOLF');</v>
      </c>
    </row>
    <row r="55" spans="1:3" ht="15" x14ac:dyDescent="0.25">
      <c r="A55" s="28" t="s">
        <v>1901</v>
      </c>
      <c r="B55" s="28"/>
      <c r="C55" s="28" t="str">
        <f t="shared" si="0"/>
        <v>insert into diskobolos.sport (name) values ( 'MODERNI PENTATLON');</v>
      </c>
    </row>
    <row r="56" spans="1:3" ht="15" x14ac:dyDescent="0.25">
      <c r="A56" s="28" t="s">
        <v>1902</v>
      </c>
      <c r="B56" s="28"/>
      <c r="C56" s="28" t="str">
        <f t="shared" si="0"/>
        <v>insert into diskobolos.sport (name) values ( 'MOTOCIKLIZAM');</v>
      </c>
    </row>
    <row r="57" spans="1:3" ht="15" x14ac:dyDescent="0.25">
      <c r="A57" s="28" t="s">
        <v>1903</v>
      </c>
      <c r="B57" s="28"/>
      <c r="C57" s="28" t="str">
        <f t="shared" si="0"/>
        <v>insert into diskobolos.sport (name) values ( 'MOTONAUTIKA (Powerboating)');</v>
      </c>
    </row>
    <row r="58" spans="1:3" ht="15" x14ac:dyDescent="0.25">
      <c r="A58" s="28" t="s">
        <v>1904</v>
      </c>
      <c r="B58" s="28"/>
      <c r="C58" s="28" t="str">
        <f t="shared" si="0"/>
        <v>insert into diskobolos.sport (name) values ( 'NANBUDO');</v>
      </c>
    </row>
    <row r="59" spans="1:3" ht="15" x14ac:dyDescent="0.25">
      <c r="A59" s="28" t="s">
        <v>1905</v>
      </c>
      <c r="B59" s="28"/>
      <c r="C59" s="28" t="str">
        <f t="shared" si="0"/>
        <v>insert into diskobolos.sport (name) values ( 'NETBALL');</v>
      </c>
    </row>
    <row r="60" spans="1:3" ht="15" x14ac:dyDescent="0.25">
      <c r="A60" s="28" t="s">
        <v>1906</v>
      </c>
      <c r="B60" s="28"/>
      <c r="C60" s="28" t="str">
        <f t="shared" si="0"/>
        <v>insert into diskobolos.sport (name) values ( 'NOGOMET');</v>
      </c>
    </row>
    <row r="61" spans="1:3" ht="15" x14ac:dyDescent="0.25">
      <c r="A61" s="28" t="s">
        <v>1907</v>
      </c>
      <c r="B61" s="28"/>
      <c r="C61" s="28" t="str">
        <f t="shared" si="0"/>
        <v>insert into diskobolos.sport (name) values ( 'NOGOTENIS');</v>
      </c>
    </row>
    <row r="62" spans="1:3" ht="15" x14ac:dyDescent="0.25">
      <c r="A62" s="28" t="s">
        <v>1908</v>
      </c>
      <c r="B62" s="28"/>
      <c r="C62" s="28" t="str">
        <f t="shared" si="0"/>
        <v>insert into diskobolos.sport (name) values ( 'OBARANJE RUKU');</v>
      </c>
    </row>
    <row r="63" spans="1:3" ht="15" x14ac:dyDescent="0.25">
      <c r="A63" s="28" t="s">
        <v>1909</v>
      </c>
      <c r="B63" s="28"/>
      <c r="C63" s="28" t="str">
        <f t="shared" si="0"/>
        <v>insert into diskobolos.sport (name) values ( 'ODBOJKA');</v>
      </c>
    </row>
    <row r="64" spans="1:3" ht="15" x14ac:dyDescent="0.25">
      <c r="A64" s="28" t="s">
        <v>1910</v>
      </c>
      <c r="B64" s="28"/>
      <c r="C64" s="28" t="str">
        <f t="shared" si="0"/>
        <v>insert into diskobolos.sport (name) values ( 'ORIJENTACIJSKI SPORT');</v>
      </c>
    </row>
    <row r="65" spans="1:3" ht="15" x14ac:dyDescent="0.25">
      <c r="A65" s="28" t="s">
        <v>1911</v>
      </c>
      <c r="B65" s="28"/>
      <c r="C65" s="28" t="str">
        <f t="shared" si="0"/>
        <v>insert into diskobolos.sport (name) values ( 'PELOTA BASQUE');</v>
      </c>
    </row>
    <row r="66" spans="1:3" ht="15" x14ac:dyDescent="0.25">
      <c r="A66" s="28" t="s">
        <v>1912</v>
      </c>
      <c r="B66" s="28"/>
      <c r="C66" s="28" t="str">
        <f t="shared" si="0"/>
        <v>insert into diskobolos.sport (name) values ( 'PIKADO');</v>
      </c>
    </row>
    <row r="67" spans="1:3" ht="15" x14ac:dyDescent="0.25">
      <c r="A67" s="28" t="s">
        <v>1913</v>
      </c>
      <c r="B67" s="28"/>
      <c r="C67" s="28" t="str">
        <f t="shared" si="0"/>
        <v>insert into diskobolos.sport (name) values ( 'PLANINARSTVO');</v>
      </c>
    </row>
    <row r="68" spans="1:3" ht="15" x14ac:dyDescent="0.25">
      <c r="A68" s="28" t="s">
        <v>1914</v>
      </c>
      <c r="B68" s="28"/>
      <c r="C68" s="28" t="str">
        <f t="shared" si="0"/>
        <v>insert into diskobolos.sport (name) values ( 'ŠPORTSKO PENJANJE');</v>
      </c>
    </row>
    <row r="69" spans="1:3" ht="15" x14ac:dyDescent="0.25">
      <c r="A69" s="28" t="s">
        <v>1915</v>
      </c>
      <c r="B69" s="28"/>
      <c r="C69" s="28" t="str">
        <f t="shared" si="0"/>
        <v>insert into diskobolos.sport (name) values ( 'PLANINSKO SKIJANJE');</v>
      </c>
    </row>
    <row r="70" spans="1:3" ht="15" x14ac:dyDescent="0.25">
      <c r="A70" s="28" t="s">
        <v>1916</v>
      </c>
      <c r="B70" s="28"/>
      <c r="C70" s="28" t="str">
        <f t="shared" si="0"/>
        <v>insert into diskobolos.sport (name) values ( 'PLIVANJE');</v>
      </c>
    </row>
    <row r="71" spans="1:3" ht="15" x14ac:dyDescent="0.25">
      <c r="A71" s="28" t="s">
        <v>1917</v>
      </c>
      <c r="B71" s="28"/>
      <c r="C71" s="28" t="str">
        <f t="shared" si="0"/>
        <v>insert into diskobolos.sport (name) values ( 'POLO');</v>
      </c>
    </row>
    <row r="72" spans="1:3" ht="15" x14ac:dyDescent="0.25">
      <c r="A72" s="28" t="s">
        <v>1918</v>
      </c>
      <c r="B72" s="28"/>
      <c r="C72" s="28" t="str">
        <f t="shared" si="0"/>
        <v>insert into diskobolos.sport (name) values ( 'POTEZANJE UŽETA (lug-of.war)');</v>
      </c>
    </row>
    <row r="73" spans="1:3" ht="15" x14ac:dyDescent="0.25">
      <c r="A73" s="28" t="s">
        <v>1919</v>
      </c>
      <c r="B73" s="28"/>
      <c r="C73" s="28" t="str">
        <f t="shared" si="0"/>
        <v>insert into diskobolos.sport (name) values ( 'POWERLIFTING');</v>
      </c>
    </row>
    <row r="74" spans="1:3" ht="15" x14ac:dyDescent="0.25">
      <c r="A74" s="28" t="s">
        <v>1920</v>
      </c>
      <c r="B74" s="28"/>
      <c r="C74" s="28" t="str">
        <f t="shared" si="0"/>
        <v>insert into diskobolos.sport (name) values ( 'RACKETBALL');</v>
      </c>
    </row>
    <row r="75" spans="1:3" ht="15" x14ac:dyDescent="0.25">
      <c r="A75" s="28" t="s">
        <v>1921</v>
      </c>
      <c r="B75" s="28"/>
      <c r="C75" s="28" t="str">
        <f t="shared" si="0"/>
        <v>insert into diskobolos.sport (name) values ( 'RAGBI');</v>
      </c>
    </row>
    <row r="76" spans="1:3" ht="15" x14ac:dyDescent="0.25">
      <c r="A76" s="28" t="s">
        <v>1922</v>
      </c>
      <c r="B76" s="28"/>
      <c r="C76" s="28" t="str">
        <f t="shared" si="0"/>
        <v>insert into diskobolos.sport (name) values ( 'RONILAŠTVO');</v>
      </c>
    </row>
    <row r="77" spans="1:3" ht="15" x14ac:dyDescent="0.25">
      <c r="A77" s="28" t="s">
        <v>1923</v>
      </c>
      <c r="B77" s="28"/>
      <c r="C77" s="28" t="str">
        <f t="shared" si="0"/>
        <v>insert into diskobolos.sport (name) values ( 'RUKOMET');</v>
      </c>
    </row>
    <row r="78" spans="1:3" ht="15" x14ac:dyDescent="0.25">
      <c r="A78" s="28" t="s">
        <v>1924</v>
      </c>
      <c r="B78" s="28"/>
      <c r="C78" s="28" t="str">
        <f t="shared" si="0"/>
        <v>insert into diskobolos.sport (name) values ( 'SAMBO');</v>
      </c>
    </row>
    <row r="79" spans="1:3" ht="15" x14ac:dyDescent="0.25">
      <c r="A79" s="28" t="s">
        <v>1925</v>
      </c>
      <c r="B79" s="28"/>
      <c r="C79" s="28" t="str">
        <f t="shared" si="0"/>
        <v>insert into diskobolos.sport (name) values ( 'SAMOSTREL');</v>
      </c>
    </row>
    <row r="80" spans="1:3" ht="15" x14ac:dyDescent="0.25">
      <c r="A80" s="28" t="s">
        <v>1926</v>
      </c>
      <c r="B80" s="28"/>
      <c r="C80" s="28" t="str">
        <f t="shared" si="0"/>
        <v>insert into diskobolos.sport (name) values ( 'SAVATE');</v>
      </c>
    </row>
    <row r="81" spans="1:3" ht="15" x14ac:dyDescent="0.25">
      <c r="A81" s="28" t="s">
        <v>1927</v>
      </c>
      <c r="B81" s="28"/>
      <c r="C81" s="28" t="str">
        <f t="shared" si="0"/>
        <v>insert into diskobolos.sport (name) values ( 'SEPAKTAKRAW');</v>
      </c>
    </row>
    <row r="82" spans="1:3" ht="15" x14ac:dyDescent="0.25">
      <c r="A82" s="28" t="s">
        <v>1928</v>
      </c>
      <c r="B82" s="28"/>
      <c r="C82" s="28" t="str">
        <f t="shared" si="0"/>
        <v>insert into diskobolos.sport (name) values ( 'SINKRONIZIRANO PLIVANJE');</v>
      </c>
    </row>
    <row r="83" spans="1:3" ht="15" x14ac:dyDescent="0.25">
      <c r="A83" s="28" t="s">
        <v>1929</v>
      </c>
      <c r="B83" s="28"/>
      <c r="C83" s="28" t="str">
        <f t="shared" si="0"/>
        <v>insert into diskobolos.sport (name) values ( 'SKATEBOARDING (koturaljkanje na dasci)');</v>
      </c>
    </row>
    <row r="84" spans="1:3" ht="15" x14ac:dyDescent="0.25">
      <c r="A84" s="28" t="s">
        <v>1930</v>
      </c>
      <c r="B84" s="28"/>
      <c r="C84" s="28" t="str">
        <f t="shared" si="0"/>
        <v>insert into diskobolos.sport (name) values ( 'SKIBOB');</v>
      </c>
    </row>
    <row r="85" spans="1:3" ht="15" x14ac:dyDescent="0.25">
      <c r="A85" s="28" t="s">
        <v>1931</v>
      </c>
      <c r="B85" s="28"/>
      <c r="C85" s="28" t="str">
        <f t="shared" si="0"/>
        <v>insert into diskobolos.sport (name) values ( 'SKIJANJE');</v>
      </c>
    </row>
    <row r="86" spans="1:3" ht="15" x14ac:dyDescent="0.25">
      <c r="A86" s="28" t="s">
        <v>1932</v>
      </c>
      <c r="B86" s="28"/>
      <c r="C86" s="28" t="str">
        <f t="shared" si="0"/>
        <v>insert into diskobolos.sport (name) values ( 'SKIJANJE NA VODI I WAKEBOARD');</v>
      </c>
    </row>
    <row r="87" spans="1:3" ht="15" x14ac:dyDescent="0.25">
      <c r="A87" s="28" t="s">
        <v>1933</v>
      </c>
      <c r="B87" s="28"/>
      <c r="C87" s="28" t="str">
        <f t="shared" si="0"/>
        <v>insert into diskobolos.sport (name) values ( 'SKOKOVI U VODU');</v>
      </c>
    </row>
    <row r="88" spans="1:3" ht="15" x14ac:dyDescent="0.25">
      <c r="A88" s="28" t="s">
        <v>1934</v>
      </c>
      <c r="B88" s="28"/>
      <c r="C88" s="28" t="str">
        <f t="shared" si="0"/>
        <v>insert into diskobolos.sport (name) values ( 'SKVOŠ');</v>
      </c>
    </row>
    <row r="89" spans="1:3" ht="15" x14ac:dyDescent="0.25">
      <c r="A89" s="28" t="s">
        <v>1935</v>
      </c>
      <c r="B89" s="28"/>
      <c r="C89" s="28" t="str">
        <f t="shared" si="0"/>
        <v>insert into diskobolos.sport (name) values ( 'SLEDDOG (sanjkanje sa psećom zaprekom)');</v>
      </c>
    </row>
    <row r="90" spans="1:3" ht="15" x14ac:dyDescent="0.25">
      <c r="A90" s="28" t="s">
        <v>1936</v>
      </c>
      <c r="B90" s="28"/>
      <c r="C90" s="28" t="str">
        <f t="shared" si="0"/>
        <v>insert into diskobolos.sport (name) values ( 'SOFT TENNIS');</v>
      </c>
    </row>
    <row r="91" spans="1:3" ht="15" x14ac:dyDescent="0.25">
      <c r="A91" s="28" t="s">
        <v>1937</v>
      </c>
      <c r="B91" s="28"/>
      <c r="C91" s="28" t="str">
        <f t="shared" si="0"/>
        <v>insert into diskobolos.sport (name) values ( 'SOFTBALL');</v>
      </c>
    </row>
    <row r="92" spans="1:3" ht="15" x14ac:dyDescent="0.25">
      <c r="A92" s="28" t="s">
        <v>1681</v>
      </c>
      <c r="B92" s="28"/>
      <c r="C92" s="28" t="str">
        <f t="shared" si="0"/>
        <v>insert into diskobolos.sport (name) values ( 'SPECIJALNA OLIMPIJADA');</v>
      </c>
    </row>
    <row r="93" spans="1:3" ht="15" x14ac:dyDescent="0.25">
      <c r="A93" s="28" t="s">
        <v>1938</v>
      </c>
      <c r="B93" s="28"/>
      <c r="C93" s="28" t="str">
        <f t="shared" si="0"/>
        <v>insert into diskobolos.sport (name) values ( 'SPORTSKA REKREACIJA (Sport za sve)');</v>
      </c>
    </row>
    <row r="94" spans="1:3" ht="15" x14ac:dyDescent="0.25">
      <c r="A94" s="28" t="s">
        <v>1939</v>
      </c>
      <c r="B94" s="28"/>
      <c r="C94" s="28" t="str">
        <f t="shared" si="0"/>
        <v>insert into diskobolos.sport (name) values ( 'STOLNI TENIS');</v>
      </c>
    </row>
    <row r="95" spans="1:3" ht="15" x14ac:dyDescent="0.25">
      <c r="A95" s="28" t="s">
        <v>1940</v>
      </c>
      <c r="B95" s="28"/>
      <c r="C95" s="28" t="str">
        <f t="shared" si="0"/>
        <v>insert into diskobolos.sport (name) values ( 'STRELIČARSTVO');</v>
      </c>
    </row>
    <row r="96" spans="1:3" ht="15" x14ac:dyDescent="0.25">
      <c r="A96" s="28" t="s">
        <v>1941</v>
      </c>
      <c r="B96" s="28"/>
      <c r="C96" s="28" t="str">
        <f t="shared" si="0"/>
        <v>insert into diskobolos.sport (name) values ( 'STRELJAŠTVO');</v>
      </c>
    </row>
    <row r="97" spans="1:3" ht="15" x14ac:dyDescent="0.25">
      <c r="A97" s="28" t="s">
        <v>1942</v>
      </c>
      <c r="B97" s="28"/>
      <c r="C97" s="28" t="str">
        <f t="shared" si="0"/>
        <v>insert into diskobolos.sport (name) values ( 'SUMO');</v>
      </c>
    </row>
    <row r="98" spans="1:3" ht="15" x14ac:dyDescent="0.25">
      <c r="A98" s="28" t="s">
        <v>1943</v>
      </c>
      <c r="B98" s="28"/>
      <c r="C98" s="28" t="str">
        <f t="shared" si="0"/>
        <v>insert into diskobolos.sport (name) values ( 'SURFING (skijanje na dasci na vodi)');</v>
      </c>
    </row>
    <row r="99" spans="1:3" ht="15" x14ac:dyDescent="0.25">
      <c r="A99" s="28" t="s">
        <v>1944</v>
      </c>
      <c r="B99" s="28"/>
      <c r="C99" s="28" t="str">
        <f t="shared" si="0"/>
        <v>insert into diskobolos.sport (name) values ( 'ŠAH');</v>
      </c>
    </row>
    <row r="100" spans="1:3" ht="15" x14ac:dyDescent="0.25">
      <c r="A100" s="28" t="s">
        <v>1679</v>
      </c>
      <c r="B100" s="28"/>
      <c r="C100" s="28" t="str">
        <f t="shared" si="0"/>
        <v>insert into diskobolos.sport (name) values ( 'ŠKOLSKI SPORT');</v>
      </c>
    </row>
    <row r="101" spans="1:3" ht="15" x14ac:dyDescent="0.25">
      <c r="A101" s="28" t="s">
        <v>1945</v>
      </c>
      <c r="B101" s="28"/>
      <c r="C101" s="28" t="str">
        <f t="shared" si="0"/>
        <v>insert into diskobolos.sport (name) values ( 'SPORT GLUHIH');</v>
      </c>
    </row>
    <row r="102" spans="1:3" ht="15" x14ac:dyDescent="0.25">
      <c r="A102" s="28" t="s">
        <v>1678</v>
      </c>
      <c r="B102" s="28"/>
      <c r="C102" s="28" t="str">
        <f t="shared" si="0"/>
        <v>insert into diskobolos.sport (name) values ( 'SPORT OSOBA S INVALIDITETOM');</v>
      </c>
    </row>
    <row r="103" spans="1:3" ht="15" x14ac:dyDescent="0.25">
      <c r="A103" s="28" t="s">
        <v>1946</v>
      </c>
      <c r="B103" s="28"/>
      <c r="C103" s="28" t="str">
        <f t="shared" si="0"/>
        <v>insert into diskobolos.sport (name) values ( 'SPORTSKI PLES');</v>
      </c>
    </row>
    <row r="104" spans="1:3" ht="15" x14ac:dyDescent="0.25">
      <c r="A104" s="28" t="s">
        <v>1947</v>
      </c>
      <c r="B104" s="28"/>
      <c r="C104" s="28" t="str">
        <f t="shared" si="0"/>
        <v>insert into diskobolos.sport (name) values ( 'SPORTSKI RIBOLOV (slatke vode)');</v>
      </c>
    </row>
    <row r="105" spans="1:3" ht="15" x14ac:dyDescent="0.25">
      <c r="A105" s="28" t="s">
        <v>1948</v>
      </c>
      <c r="B105" s="28"/>
      <c r="C105" s="28" t="str">
        <f t="shared" si="0"/>
        <v>insert into diskobolos.sport (name) values ( 'SPORTSKI RIBOLOV NA MORU');</v>
      </c>
    </row>
    <row r="106" spans="1:3" ht="15" x14ac:dyDescent="0.25">
      <c r="A106" s="28" t="s">
        <v>1949</v>
      </c>
      <c r="B106" s="28"/>
      <c r="C106" s="28" t="str">
        <f t="shared" si="0"/>
        <v>insert into diskobolos.sport (name) values ( 'SPORT STUDENATA');</v>
      </c>
    </row>
    <row r="107" spans="1:3" ht="15" x14ac:dyDescent="0.25">
      <c r="A107" s="28" t="s">
        <v>1950</v>
      </c>
      <c r="B107" s="28"/>
      <c r="C107" s="28" t="str">
        <f t="shared" si="0"/>
        <v>insert into diskobolos.sport (name) values ( 'SPORT VOJNIKA');</v>
      </c>
    </row>
    <row r="108" spans="1:3" ht="15" x14ac:dyDescent="0.25">
      <c r="A108" s="28" t="s">
        <v>1951</v>
      </c>
      <c r="B108" s="28"/>
      <c r="C108" s="28" t="str">
        <f t="shared" si="0"/>
        <v>insert into diskobolos.sport (name) values ( 'TAKEWONDO');</v>
      </c>
    </row>
    <row r="109" spans="1:3" ht="15" x14ac:dyDescent="0.25">
      <c r="A109" s="28" t="s">
        <v>1952</v>
      </c>
      <c r="B109" s="28"/>
      <c r="C109" s="28" t="str">
        <f t="shared" si="0"/>
        <v>insert into diskobolos.sport (name) values ( 'TAJLANDSKI BOKS');</v>
      </c>
    </row>
    <row r="110" spans="1:3" ht="15" x14ac:dyDescent="0.25">
      <c r="A110" s="28" t="s">
        <v>1953</v>
      </c>
      <c r="B110" s="28"/>
      <c r="C110" s="28" t="str">
        <f t="shared" si="0"/>
        <v>insert into diskobolos.sport (name) values ( 'TENIS');</v>
      </c>
    </row>
    <row r="111" spans="1:3" ht="15" x14ac:dyDescent="0.25">
      <c r="A111" s="28" t="s">
        <v>1954</v>
      </c>
      <c r="B111" s="28"/>
      <c r="C111" s="28" t="str">
        <f t="shared" si="0"/>
        <v>insert into diskobolos.sport (name) values ( 'TRIATLON');</v>
      </c>
    </row>
    <row r="112" spans="1:3" ht="15" x14ac:dyDescent="0.25">
      <c r="A112" s="28" t="s">
        <v>1955</v>
      </c>
      <c r="B112" s="28"/>
      <c r="C112" s="28" t="str">
        <f t="shared" si="0"/>
        <v>insert into diskobolos.sport (name) values ( 'TWIRLING');</v>
      </c>
    </row>
    <row r="113" spans="1:3" ht="15" x14ac:dyDescent="0.25">
      <c r="A113" s="28" t="s">
        <v>1956</v>
      </c>
      <c r="B113" s="28"/>
      <c r="C113" s="28" t="str">
        <f t="shared" si="0"/>
        <v>insert into diskobolos.sport (name) values ( 'VATERPOLO');</v>
      </c>
    </row>
    <row r="114" spans="1:3" ht="15" x14ac:dyDescent="0.25">
      <c r="A114" s="28" t="s">
        <v>1957</v>
      </c>
      <c r="B114" s="28"/>
      <c r="C114" s="28" t="str">
        <f t="shared" si="0"/>
        <v>insert into diskobolos.sport (name) values ( 'VESLANJE');</v>
      </c>
    </row>
    <row r="115" spans="1:3" ht="15" x14ac:dyDescent="0.25">
      <c r="A115" s="28" t="s">
        <v>1958</v>
      </c>
      <c r="B115" s="28"/>
      <c r="C115" s="28" t="str">
        <f t="shared" si="0"/>
        <v>insert into diskobolos.sport (name) values ( 'WUSHU');</v>
      </c>
    </row>
    <row r="116" spans="1:3" ht="15" x14ac:dyDescent="0.25">
      <c r="A116" s="28" t="s">
        <v>1959</v>
      </c>
      <c r="B116" s="28"/>
      <c r="C116" s="28" t="str">
        <f t="shared" si="0"/>
        <v>insert into diskobolos.sport (name) values ( 'ZRAKOPLOVSTVO');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2.75" x14ac:dyDescent="0.2"/>
  <cols>
    <col min="1" max="1" width="9.5703125" style="23" bestFit="1" customWidth="1"/>
    <col min="2" max="2" width="30.85546875" style="23" bestFit="1" customWidth="1"/>
    <col min="3" max="3" width="51.5703125" style="23" customWidth="1"/>
    <col min="4" max="4" width="28.140625" style="23" bestFit="1" customWidth="1"/>
    <col min="5" max="5" width="13.5703125" style="23" customWidth="1"/>
    <col min="6" max="16384" width="9.140625" style="23"/>
  </cols>
  <sheetData>
    <row r="1" spans="1:6" ht="15" x14ac:dyDescent="0.25">
      <c r="A1" s="29" t="s">
        <v>1783</v>
      </c>
      <c r="B1" s="29" t="s">
        <v>1782</v>
      </c>
      <c r="C1" s="29" t="s">
        <v>1781</v>
      </c>
      <c r="D1" s="29" t="s">
        <v>1780</v>
      </c>
    </row>
    <row r="2" spans="1:6" ht="15" x14ac:dyDescent="0.25">
      <c r="A2" s="28">
        <v>1</v>
      </c>
      <c r="B2" s="28" t="s">
        <v>1774</v>
      </c>
      <c r="C2" s="28" t="s">
        <v>1773</v>
      </c>
      <c r="D2" s="28" t="s">
        <v>1779</v>
      </c>
      <c r="F2" s="25" t="str">
        <f>"insert into diskobolos.nomenclature_of_sport (sport_id, category, category_description, value) values ( (select id from diskobolos.sport where name = 'ATLETIKA'),  '"&amp;B2&amp;"', '"&amp;C2&amp;"', '"&amp;D2&amp;"');"</f>
        <v>insert into diskobolos.nomenclature_of_sport (sport_id, category, category_description, value) values ( (select id from diskobolos.sport where name = 'ATLETIKA'),  'NATIONAL_SPORTS_FEDERATION', 'NACIONALNI SPORTSKI SAVEZ/članstvo u HOO-u', 'Hrvatski atletski savez');</v>
      </c>
    </row>
    <row r="3" spans="1:6" ht="15" x14ac:dyDescent="0.25">
      <c r="A3" s="28">
        <v>1</v>
      </c>
      <c r="B3" s="28" t="s">
        <v>1774</v>
      </c>
      <c r="C3" s="28" t="s">
        <v>1773</v>
      </c>
      <c r="D3" s="28" t="s">
        <v>1772</v>
      </c>
      <c r="F3" s="25" t="str">
        <f>"insert into diskobolos.nomenclature_of_sport (sport_id, category, category_description, value) values ( (select id from diskobolos.sport where name = 'ATLETIKA'),  '"&amp;B3&amp;"', '"&amp;C3&amp;"', '"&amp;D3&amp;"');"</f>
        <v>insert into diskobolos.nomenclature_of_sport (sport_id, category, category_description, value) values ( (select id from diskobolos.sport where name = 'ATLETIKA'),  'NATIONAL_SPORTS_FEDERATION', 'NACIONALNI SPORTSKI SAVEZ/članstvo u HOO-u', 'HOO');</v>
      </c>
    </row>
    <row r="4" spans="1:6" ht="15" x14ac:dyDescent="0.25">
      <c r="A4" s="28">
        <v>1</v>
      </c>
      <c r="B4" s="28" t="s">
        <v>1770</v>
      </c>
      <c r="C4" s="28" t="s">
        <v>1769</v>
      </c>
      <c r="D4" s="28" t="s">
        <v>1778</v>
      </c>
      <c r="F4" s="25" t="str">
        <f>"insert into diskobolos.nomenclature_of_sport (sport_id, category, category_description, value) values ( (select id from diskobolos.sport where name = 'ATLETIKA'),  '"&amp;B4&amp;"', '"&amp;C4&amp;"', '"&amp;D4&amp;"');"</f>
        <v>insert into diskobolos.nomenclature_of_sport (sport_id, category, category_description, value) values ( (select id from diskobolos.sport where name = 'ATLETIKA'),  'INTERNATIONAL_FEDERATION', 'MEĐUNARODNA FEDERACIJA', 'IAAF');</v>
      </c>
    </row>
    <row r="5" spans="1:6" ht="15" x14ac:dyDescent="0.25">
      <c r="A5" s="28">
        <v>1</v>
      </c>
      <c r="B5" s="28" t="s">
        <v>1766</v>
      </c>
      <c r="C5" s="28" t="s">
        <v>1765</v>
      </c>
      <c r="D5" s="28" t="s">
        <v>1767</v>
      </c>
      <c r="F5" s="25" t="str">
        <f>"insert into diskobolos.nomenclature_of_sport (sport_id, category, category_description, value) values ( (select id from diskobolos.sport where name = 'ATLETIKA'),  '"&amp;B5&amp;"', '"&amp;C5&amp;"', '"&amp;D5&amp;"');"</f>
        <v>insert into diskobolos.nomenclature_of_sport (sport_id, category, category_description, value) values ( (select id from diskobolos.sport where name = 'ATLETIKA'),  'IOC_SPORTACCORD', 'Priznati od IOC-a, članovi SPORTACCORD-a', 'IOC');</v>
      </c>
    </row>
    <row r="6" spans="1:6" ht="15" x14ac:dyDescent="0.25">
      <c r="A6" s="28">
        <v>1</v>
      </c>
      <c r="B6" s="28" t="s">
        <v>1766</v>
      </c>
      <c r="C6" s="28" t="s">
        <v>1765</v>
      </c>
      <c r="D6" s="28" t="s">
        <v>1764</v>
      </c>
      <c r="F6" s="25" t="str">
        <f>"insert into diskobolos.nomenclature_of_sport (sport_id, category, category_description, value) values ( (select id from diskobolos.sport where name = 'ATLETIKA'),  '"&amp;B6&amp;"', '"&amp;C6&amp;"', '"&amp;D6&amp;"');"</f>
        <v>insert into diskobolos.nomenclature_of_sport (sport_id, category, category_description, value) values ( (select id from diskobolos.sport where name = 'ATLETIKA'),  'IOC_SPORTACCORD', 'Priznati od IOC-a, članovi SPORTACCORD-a', 'SPORRTACCORD');</v>
      </c>
    </row>
    <row r="7" spans="1:6" ht="15" x14ac:dyDescent="0.25">
      <c r="A7" s="28">
        <v>2</v>
      </c>
      <c r="B7" s="28" t="s">
        <v>1774</v>
      </c>
      <c r="C7" s="28" t="s">
        <v>1773</v>
      </c>
      <c r="D7" s="28" t="s">
        <v>1777</v>
      </c>
      <c r="F7" s="25" t="str">
        <f t="shared" ref="F7:F15" si="0">"insert into diskobolos.nomenclature_of_sport (sport_id, category, category_description, value) values ( (select id from diskobolos.sport where name = 'AIKIDO'),  '"&amp;B7&amp;"', '"&amp;C7&amp;"', '"&amp;D7&amp;"');"</f>
        <v>insert into diskobolos.nomenclature_of_sport (sport_id, category, category_description, value) values ( (select id from diskobolos.sport where name = 'AIKIDO'),  'NATIONAL_SPORTS_FEDERATION', 'NACIONALNI SPORTSKI SAVEZ/članstvo u HOO-u', 'Hrvatski aikido savez');</v>
      </c>
    </row>
    <row r="8" spans="1:6" ht="15" x14ac:dyDescent="0.25">
      <c r="A8" s="28">
        <v>2</v>
      </c>
      <c r="B8" s="28" t="s">
        <v>1770</v>
      </c>
      <c r="C8" s="28" t="s">
        <v>1769</v>
      </c>
      <c r="D8" s="28" t="s">
        <v>1776</v>
      </c>
      <c r="F8" s="25" t="str">
        <f t="shared" si="0"/>
        <v>insert into diskobolos.nomenclature_of_sport (sport_id, category, category_description, value) values ( (select id from diskobolos.sport where name = 'AIKIDO'),  'INTERNATIONAL_FEDERATION', 'MEĐUNARODNA FEDERACIJA', 'IAF');</v>
      </c>
    </row>
    <row r="9" spans="1:6" ht="15" x14ac:dyDescent="0.25">
      <c r="A9" s="28">
        <v>2</v>
      </c>
      <c r="B9" s="28" t="s">
        <v>1766</v>
      </c>
      <c r="C9" s="28" t="s">
        <v>1765</v>
      </c>
      <c r="D9" s="28" t="s">
        <v>1764</v>
      </c>
      <c r="F9" s="25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'SPORRTACCORD');</v>
      </c>
    </row>
    <row r="10" spans="1:6" ht="15" x14ac:dyDescent="0.25">
      <c r="A10" s="28">
        <v>3</v>
      </c>
      <c r="B10" s="28" t="s">
        <v>1774</v>
      </c>
      <c r="C10" s="28" t="s">
        <v>1773</v>
      </c>
      <c r="D10" s="28" t="s">
        <v>1775</v>
      </c>
      <c r="F10" s="25" t="str">
        <f t="shared" si="0"/>
        <v>insert into diskobolos.nomenclature_of_sport (sport_id, category, category_description, value) values ( (select id from diskobolos.sport where name = 'AIKIDO'),  'NATIONAL_SPORTS_FEDERATION', 'NACIONALNI SPORTSKI SAVEZ/članstvo u HOO-u', 'Hrvatski rock'n'roll savez');</v>
      </c>
    </row>
    <row r="11" spans="1:6" ht="15" x14ac:dyDescent="0.25">
      <c r="A11" s="28">
        <v>3</v>
      </c>
      <c r="B11" s="28" t="s">
        <v>1774</v>
      </c>
      <c r="C11" s="28" t="s">
        <v>1773</v>
      </c>
      <c r="D11" s="28" t="s">
        <v>1772</v>
      </c>
      <c r="F11" s="25" t="str">
        <f t="shared" si="0"/>
        <v>insert into diskobolos.nomenclature_of_sport (sport_id, category, category_description, value) values ( (select id from diskobolos.sport where name = 'AIKIDO'),  'NATIONAL_SPORTS_FEDERATION', 'NACIONALNI SPORTSKI SAVEZ/članstvo u HOO-u', 'HOO');</v>
      </c>
    </row>
    <row r="12" spans="1:6" ht="15" x14ac:dyDescent="0.25">
      <c r="A12" s="28">
        <v>3</v>
      </c>
      <c r="B12" s="28" t="s">
        <v>1770</v>
      </c>
      <c r="C12" s="28" t="s">
        <v>1769</v>
      </c>
      <c r="D12" s="28" t="s">
        <v>1771</v>
      </c>
      <c r="F12" s="25" t="str">
        <f t="shared" si="0"/>
        <v>insert into diskobolos.nomenclature_of_sport (sport_id, category, category_description, value) values ( (select id from diskobolos.sport where name = 'AIKIDO'),  'INTERNATIONAL_FEDERATION', 'MEĐUNARODNA FEDERACIJA', 'WRRC');</v>
      </c>
    </row>
    <row r="13" spans="1:6" ht="15" x14ac:dyDescent="0.25">
      <c r="A13" s="28">
        <v>3</v>
      </c>
      <c r="B13" s="28" t="s">
        <v>1770</v>
      </c>
      <c r="C13" s="28" t="s">
        <v>1769</v>
      </c>
      <c r="D13" s="28" t="s">
        <v>1768</v>
      </c>
      <c r="F13" s="25" t="str">
        <f t="shared" si="0"/>
        <v>insert into diskobolos.nomenclature_of_sport (sport_id, category, category_description, value) values ( (select id from diskobolos.sport where name = 'AIKIDO'),  'INTERNATIONAL_FEDERATION', 'MEĐUNARODNA FEDERACIJA', 'IDSF');</v>
      </c>
    </row>
    <row r="14" spans="1:6" ht="15" x14ac:dyDescent="0.25">
      <c r="A14" s="28">
        <v>3</v>
      </c>
      <c r="B14" s="28" t="s">
        <v>1766</v>
      </c>
      <c r="C14" s="28" t="s">
        <v>1765</v>
      </c>
      <c r="D14" s="28" t="s">
        <v>1767</v>
      </c>
      <c r="F14" s="25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'IOC');</v>
      </c>
    </row>
    <row r="15" spans="1:6" ht="15" x14ac:dyDescent="0.25">
      <c r="A15" s="28">
        <v>3</v>
      </c>
      <c r="B15" s="28" t="s">
        <v>1766</v>
      </c>
      <c r="C15" s="28" t="s">
        <v>1765</v>
      </c>
      <c r="D15" s="28" t="s">
        <v>1764</v>
      </c>
      <c r="F15" s="25" t="str">
        <f t="shared" si="0"/>
        <v>insert into diskobolos.nomenclature_of_sport (sport_id, category, category_description, value) values ( (select id from diskobolos.sport where name = 'AIKIDO'),  'IOC_SPORTACCORD', 'Priznati od IOC-a, članovi SPORTACCORD-a', 'SPORRTACCORD');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/>
  </sheetViews>
  <sheetFormatPr defaultRowHeight="12.75" x14ac:dyDescent="0.2"/>
  <cols>
    <col min="1" max="1" width="13.42578125" customWidth="1"/>
    <col min="2" max="2" width="10.42578125" bestFit="1" customWidth="1"/>
    <col min="3" max="3" width="17" bestFit="1" customWidth="1"/>
    <col min="4" max="4" width="10.7109375" bestFit="1" customWidth="1"/>
    <col min="5" max="5" width="12.7109375" bestFit="1" customWidth="1"/>
  </cols>
  <sheetData>
    <row r="1" spans="1:7" ht="15" x14ac:dyDescent="0.25">
      <c r="A1" s="36" t="s">
        <v>1814</v>
      </c>
      <c r="B1" s="36" t="s">
        <v>1815</v>
      </c>
      <c r="C1" s="36" t="s">
        <v>1816</v>
      </c>
      <c r="D1" s="36" t="s">
        <v>1817</v>
      </c>
      <c r="E1" s="36" t="s">
        <v>1818</v>
      </c>
    </row>
    <row r="2" spans="1:7" ht="15" x14ac:dyDescent="0.25">
      <c r="A2" s="13">
        <v>0</v>
      </c>
      <c r="B2" s="13">
        <v>0</v>
      </c>
      <c r="C2" s="13">
        <v>0</v>
      </c>
      <c r="D2" s="13" t="b">
        <v>1</v>
      </c>
      <c r="E2" s="13"/>
      <c r="G2" s="25" t="str">
        <f>"insert into diskobolos.evaluation_question_def (question, value_type, questionnaire, mandatory, default_value) values ( "&amp;A2&amp;",  "&amp;B2&amp;", "&amp;C2&amp;", "&amp;D2&amp;", '"&amp;E2&amp;"');"</f>
        <v>insert into diskobolos.evaluation_question_def (question, value_type, questionnaire, mandatory, default_value) values ( 0,  0, 0, TRUE, '');</v>
      </c>
    </row>
    <row r="3" spans="1:7" ht="15" x14ac:dyDescent="0.25">
      <c r="A3" s="13">
        <v>1</v>
      </c>
      <c r="B3" s="13">
        <v>0</v>
      </c>
      <c r="C3" s="13">
        <v>0</v>
      </c>
      <c r="D3" s="13" t="b">
        <v>1</v>
      </c>
      <c r="E3" s="13"/>
      <c r="G3" s="25" t="str">
        <f t="shared" ref="G3:G44" si="0">"insert into diskobolos.evaluation_question_def (question, value_type, questionnaire, mandatory, default_value) values ( "&amp;A3&amp;",  "&amp;B3&amp;", "&amp;C3&amp;", "&amp;D3&amp;", '"&amp;E3&amp;"');"</f>
        <v>insert into diskobolos.evaluation_question_def (question, value_type, questionnaire, mandatory, default_value) values ( 1,  0, 0, TRUE, '');</v>
      </c>
    </row>
    <row r="4" spans="1:7" ht="15" x14ac:dyDescent="0.25">
      <c r="A4" s="13">
        <v>2</v>
      </c>
      <c r="B4" s="13">
        <v>0</v>
      </c>
      <c r="C4" s="13">
        <v>0</v>
      </c>
      <c r="D4" s="13" t="b">
        <v>1</v>
      </c>
      <c r="E4" s="13"/>
      <c r="G4" s="25" t="str">
        <f t="shared" si="0"/>
        <v>insert into diskobolos.evaluation_question_def (question, value_type, questionnaire, mandatory, default_value) values ( 2,  0, 0, TRUE, '');</v>
      </c>
    </row>
    <row r="5" spans="1:7" ht="15" x14ac:dyDescent="0.25">
      <c r="A5" s="13">
        <v>3</v>
      </c>
      <c r="B5" s="13">
        <v>0</v>
      </c>
      <c r="C5" s="13">
        <v>0</v>
      </c>
      <c r="D5" s="13" t="b">
        <v>1</v>
      </c>
      <c r="E5" s="13"/>
      <c r="G5" s="25" t="str">
        <f t="shared" si="0"/>
        <v>insert into diskobolos.evaluation_question_def (question, value_type, questionnaire, mandatory, default_value) values ( 3,  0, 0, TRUE, '');</v>
      </c>
    </row>
    <row r="6" spans="1:7" ht="15" x14ac:dyDescent="0.25">
      <c r="A6" s="13">
        <v>4</v>
      </c>
      <c r="B6" s="13">
        <v>0</v>
      </c>
      <c r="C6" s="13">
        <v>0</v>
      </c>
      <c r="D6" s="13" t="b">
        <v>1</v>
      </c>
      <c r="E6" s="13"/>
      <c r="G6" s="25" t="str">
        <f t="shared" si="0"/>
        <v>insert into diskobolos.evaluation_question_def (question, value_type, questionnaire, mandatory, default_value) values ( 4,  0, 0, TRUE, '');</v>
      </c>
    </row>
    <row r="7" spans="1:7" ht="15" x14ac:dyDescent="0.25">
      <c r="A7" s="13">
        <v>5</v>
      </c>
      <c r="B7" s="13">
        <v>0</v>
      </c>
      <c r="C7" s="13">
        <v>0</v>
      </c>
      <c r="D7" s="13" t="b">
        <v>1</v>
      </c>
      <c r="E7" s="13"/>
      <c r="G7" s="25" t="str">
        <f t="shared" si="0"/>
        <v>insert into diskobolos.evaluation_question_def (question, value_type, questionnaire, mandatory, default_value) values ( 5,  0, 0, TRUE, '');</v>
      </c>
    </row>
    <row r="8" spans="1:7" ht="15" x14ac:dyDescent="0.25">
      <c r="A8" s="13">
        <v>6</v>
      </c>
      <c r="B8" s="13">
        <v>0</v>
      </c>
      <c r="C8" s="13">
        <v>0</v>
      </c>
      <c r="D8" s="13" t="b">
        <v>1</v>
      </c>
      <c r="E8" s="13"/>
      <c r="G8" s="25" t="str">
        <f t="shared" si="0"/>
        <v>insert into diskobolos.evaluation_question_def (question, value_type, questionnaire, mandatory, default_value) values ( 6,  0, 0, TRUE, '');</v>
      </c>
    </row>
    <row r="9" spans="1:7" ht="15" x14ac:dyDescent="0.25">
      <c r="A9" s="13">
        <v>7</v>
      </c>
      <c r="B9" s="13">
        <v>0</v>
      </c>
      <c r="C9" s="13">
        <v>0</v>
      </c>
      <c r="D9" s="13" t="b">
        <v>1</v>
      </c>
      <c r="E9" s="13"/>
      <c r="G9" s="25" t="str">
        <f t="shared" si="0"/>
        <v>insert into diskobolos.evaluation_question_def (question, value_type, questionnaire, mandatory, default_value) values ( 7,  0, 0, TRUE, '');</v>
      </c>
    </row>
    <row r="10" spans="1:7" ht="15" x14ac:dyDescent="0.25">
      <c r="A10" s="13">
        <v>8</v>
      </c>
      <c r="B10" s="13">
        <v>0</v>
      </c>
      <c r="C10" s="13">
        <v>0</v>
      </c>
      <c r="D10" s="13" t="b">
        <v>1</v>
      </c>
      <c r="E10" s="13"/>
      <c r="G10" s="25" t="str">
        <f t="shared" si="0"/>
        <v>insert into diskobolos.evaluation_question_def (question, value_type, questionnaire, mandatory, default_value) values ( 8,  0, 0, TRUE, '');</v>
      </c>
    </row>
    <row r="11" spans="1:7" ht="15" x14ac:dyDescent="0.25">
      <c r="A11" s="13">
        <v>9</v>
      </c>
      <c r="B11" s="13">
        <v>0</v>
      </c>
      <c r="C11" s="13">
        <v>0</v>
      </c>
      <c r="D11" s="13" t="b">
        <v>1</v>
      </c>
      <c r="E11" s="13"/>
      <c r="G11" s="25" t="str">
        <f t="shared" si="0"/>
        <v>insert into diskobolos.evaluation_question_def (question, value_type, questionnaire, mandatory, default_value) values ( 9,  0, 0, TRUE, '');</v>
      </c>
    </row>
    <row r="12" spans="1:7" ht="15" x14ac:dyDescent="0.25">
      <c r="A12" s="13">
        <v>10</v>
      </c>
      <c r="B12" s="13">
        <v>0</v>
      </c>
      <c r="C12" s="13">
        <v>0</v>
      </c>
      <c r="D12" s="13" t="b">
        <v>1</v>
      </c>
      <c r="E12" s="13"/>
      <c r="G12" s="25" t="str">
        <f t="shared" si="0"/>
        <v>insert into diskobolos.evaluation_question_def (question, value_type, questionnaire, mandatory, default_value) values ( 10,  0, 0, TRUE, '');</v>
      </c>
    </row>
    <row r="13" spans="1:7" ht="15" x14ac:dyDescent="0.25">
      <c r="A13" s="13">
        <v>11</v>
      </c>
      <c r="B13" s="13">
        <v>0</v>
      </c>
      <c r="C13" s="13">
        <v>0</v>
      </c>
      <c r="D13" s="13" t="b">
        <v>1</v>
      </c>
      <c r="E13" s="13"/>
      <c r="G13" s="25" t="str">
        <f t="shared" si="0"/>
        <v>insert into diskobolos.evaluation_question_def (question, value_type, questionnaire, mandatory, default_value) values ( 11,  0, 0, TRUE, '');</v>
      </c>
    </row>
    <row r="14" spans="1:7" ht="15" x14ac:dyDescent="0.25">
      <c r="A14" s="13">
        <v>12</v>
      </c>
      <c r="B14" s="13">
        <v>0</v>
      </c>
      <c r="C14" s="13">
        <v>0</v>
      </c>
      <c r="D14" s="13" t="b">
        <v>1</v>
      </c>
      <c r="E14" s="13"/>
      <c r="G14" s="25" t="str">
        <f t="shared" si="0"/>
        <v>insert into diskobolos.evaluation_question_def (question, value_type, questionnaire, mandatory, default_value) values ( 12,  0, 0, TRUE, '');</v>
      </c>
    </row>
    <row r="15" spans="1:7" ht="15" x14ac:dyDescent="0.25">
      <c r="A15" s="13">
        <v>13</v>
      </c>
      <c r="B15" s="13">
        <v>0</v>
      </c>
      <c r="C15" s="13">
        <v>0</v>
      </c>
      <c r="D15" s="13" t="b">
        <v>1</v>
      </c>
      <c r="E15" s="13"/>
      <c r="G15" s="25" t="str">
        <f t="shared" si="0"/>
        <v>insert into diskobolos.evaluation_question_def (question, value_type, questionnaire, mandatory, default_value) values ( 13,  0, 0, TRUE, '');</v>
      </c>
    </row>
    <row r="16" spans="1:7" ht="15" x14ac:dyDescent="0.25">
      <c r="A16" s="13">
        <v>14</v>
      </c>
      <c r="B16" s="13">
        <v>0</v>
      </c>
      <c r="C16" s="13">
        <v>0</v>
      </c>
      <c r="D16" s="13" t="b">
        <v>1</v>
      </c>
      <c r="E16" s="13"/>
      <c r="G16" s="25" t="str">
        <f t="shared" si="0"/>
        <v>insert into diskobolos.evaluation_question_def (question, value_type, questionnaire, mandatory, default_value) values ( 14,  0, 0, TRUE, '');</v>
      </c>
    </row>
    <row r="17" spans="1:7" ht="15" x14ac:dyDescent="0.25">
      <c r="A17" s="13">
        <v>15</v>
      </c>
      <c r="B17" s="13">
        <v>0</v>
      </c>
      <c r="C17" s="13">
        <v>0</v>
      </c>
      <c r="D17" s="13" t="b">
        <v>1</v>
      </c>
      <c r="E17" s="13"/>
      <c r="G17" s="25" t="str">
        <f t="shared" si="0"/>
        <v>insert into diskobolos.evaluation_question_def (question, value_type, questionnaire, mandatory, default_value) values ( 15,  0, 0, TRUE, '');</v>
      </c>
    </row>
    <row r="18" spans="1:7" ht="15" x14ac:dyDescent="0.25">
      <c r="A18" s="13">
        <v>16</v>
      </c>
      <c r="B18" s="13">
        <v>0</v>
      </c>
      <c r="C18" s="13">
        <v>0</v>
      </c>
      <c r="D18" s="13" t="b">
        <v>1</v>
      </c>
      <c r="E18" s="13"/>
      <c r="G18" s="25" t="str">
        <f t="shared" si="0"/>
        <v>insert into diskobolos.evaluation_question_def (question, value_type, questionnaire, mandatory, default_value) values ( 16,  0, 0, TRUE, '');</v>
      </c>
    </row>
    <row r="19" spans="1:7" ht="15" x14ac:dyDescent="0.25">
      <c r="A19" s="13">
        <v>17</v>
      </c>
      <c r="B19" s="13">
        <v>0</v>
      </c>
      <c r="C19" s="13">
        <v>0</v>
      </c>
      <c r="D19" s="13" t="b">
        <v>1</v>
      </c>
      <c r="E19" s="13"/>
      <c r="G19" s="25" t="str">
        <f t="shared" si="0"/>
        <v>insert into diskobolos.evaluation_question_def (question, value_type, questionnaire, mandatory, default_value) values ( 17,  0, 0, TRUE, '');</v>
      </c>
    </row>
    <row r="20" spans="1:7" ht="15" x14ac:dyDescent="0.25">
      <c r="A20" s="13">
        <v>18</v>
      </c>
      <c r="B20" s="13">
        <v>0</v>
      </c>
      <c r="C20" s="13">
        <v>0</v>
      </c>
      <c r="D20" s="13" t="b">
        <v>1</v>
      </c>
      <c r="E20" s="13"/>
      <c r="G20" s="25" t="str">
        <f t="shared" si="0"/>
        <v>insert into diskobolos.evaluation_question_def (question, value_type, questionnaire, mandatory, default_value) values ( 18,  0, 0, TRUE, '');</v>
      </c>
    </row>
    <row r="21" spans="1:7" ht="15" x14ac:dyDescent="0.25">
      <c r="A21" s="13">
        <v>19</v>
      </c>
      <c r="B21" s="13">
        <v>0</v>
      </c>
      <c r="C21" s="13">
        <v>0</v>
      </c>
      <c r="D21" s="13" t="b">
        <v>1</v>
      </c>
      <c r="E21" s="13"/>
      <c r="G21" s="25" t="str">
        <f t="shared" si="0"/>
        <v>insert into diskobolos.evaluation_question_def (question, value_type, questionnaire, mandatory, default_value) values ( 19,  0, 0, TRUE, '');</v>
      </c>
    </row>
    <row r="22" spans="1:7" ht="15" x14ac:dyDescent="0.25">
      <c r="A22" s="13">
        <v>20</v>
      </c>
      <c r="B22" s="13">
        <v>0</v>
      </c>
      <c r="C22" s="13">
        <v>0</v>
      </c>
      <c r="D22" s="13" t="b">
        <v>1</v>
      </c>
      <c r="E22" s="13"/>
      <c r="G22" s="25" t="str">
        <f t="shared" si="0"/>
        <v>insert into diskobolos.evaluation_question_def (question, value_type, questionnaire, mandatory, default_value) values ( 20,  0, 0, TRUE, '');</v>
      </c>
    </row>
    <row r="23" spans="1:7" ht="15" x14ac:dyDescent="0.25">
      <c r="A23" s="13">
        <v>21</v>
      </c>
      <c r="B23" s="13">
        <v>0</v>
      </c>
      <c r="C23" s="13">
        <v>0</v>
      </c>
      <c r="D23" s="13" t="b">
        <v>1</v>
      </c>
      <c r="E23" s="13"/>
      <c r="G23" s="25" t="str">
        <f t="shared" si="0"/>
        <v>insert into diskobolos.evaluation_question_def (question, value_type, questionnaire, mandatory, default_value) values ( 21,  0, 0, TRUE, '');</v>
      </c>
    </row>
    <row r="24" spans="1:7" ht="15" x14ac:dyDescent="0.25">
      <c r="A24" s="13">
        <v>22</v>
      </c>
      <c r="B24" s="13">
        <v>0</v>
      </c>
      <c r="C24" s="13">
        <v>0</v>
      </c>
      <c r="D24" s="13" t="b">
        <v>1</v>
      </c>
      <c r="E24" s="13"/>
      <c r="G24" s="25" t="str">
        <f t="shared" si="0"/>
        <v>insert into diskobolos.evaluation_question_def (question, value_type, questionnaire, mandatory, default_value) values ( 22,  0, 0, TRUE, '');</v>
      </c>
    </row>
    <row r="25" spans="1:7" ht="15" x14ac:dyDescent="0.25">
      <c r="A25" s="13">
        <v>23</v>
      </c>
      <c r="B25" s="13">
        <v>0</v>
      </c>
      <c r="C25" s="13">
        <v>1</v>
      </c>
      <c r="D25" s="13" t="b">
        <v>1</v>
      </c>
      <c r="E25" s="13"/>
      <c r="G25" s="25" t="str">
        <f t="shared" si="0"/>
        <v>insert into diskobolos.evaluation_question_def (question, value_type, questionnaire, mandatory, default_value) values ( 23,  0, 1, TRUE, '');</v>
      </c>
    </row>
    <row r="26" spans="1:7" ht="15" x14ac:dyDescent="0.25">
      <c r="A26" s="13">
        <v>24</v>
      </c>
      <c r="B26" s="13">
        <v>0</v>
      </c>
      <c r="C26" s="13">
        <v>1</v>
      </c>
      <c r="D26" s="13" t="b">
        <v>1</v>
      </c>
      <c r="E26" s="13"/>
      <c r="G26" s="25" t="str">
        <f t="shared" si="0"/>
        <v>insert into diskobolos.evaluation_question_def (question, value_type, questionnaire, mandatory, default_value) values ( 24,  0, 1, TRUE, '');</v>
      </c>
    </row>
    <row r="27" spans="1:7" ht="15" x14ac:dyDescent="0.25">
      <c r="A27" s="13">
        <v>25</v>
      </c>
      <c r="B27" s="13">
        <v>0</v>
      </c>
      <c r="C27" s="13">
        <v>1</v>
      </c>
      <c r="D27" s="13" t="b">
        <v>1</v>
      </c>
      <c r="E27" s="13"/>
      <c r="G27" s="25" t="str">
        <f t="shared" si="0"/>
        <v>insert into diskobolos.evaluation_question_def (question, value_type, questionnaire, mandatory, default_value) values ( 25,  0, 1, TRUE, '');</v>
      </c>
    </row>
    <row r="28" spans="1:7" ht="15" x14ac:dyDescent="0.25">
      <c r="A28" s="13">
        <v>26</v>
      </c>
      <c r="B28" s="13">
        <v>0</v>
      </c>
      <c r="C28" s="13">
        <v>1</v>
      </c>
      <c r="D28" s="13" t="b">
        <v>1</v>
      </c>
      <c r="E28" s="13"/>
      <c r="G28" s="25" t="str">
        <f t="shared" si="0"/>
        <v>insert into diskobolos.evaluation_question_def (question, value_type, questionnaire, mandatory, default_value) values ( 26,  0, 1, TRUE, '');</v>
      </c>
    </row>
    <row r="29" spans="1:7" ht="15" x14ac:dyDescent="0.25">
      <c r="A29" s="13">
        <v>27</v>
      </c>
      <c r="B29" s="13">
        <v>0</v>
      </c>
      <c r="C29" s="13">
        <v>1</v>
      </c>
      <c r="D29" s="13" t="b">
        <v>1</v>
      </c>
      <c r="E29" s="13"/>
      <c r="G29" s="25" t="str">
        <f t="shared" si="0"/>
        <v>insert into diskobolos.evaluation_question_def (question, value_type, questionnaire, mandatory, default_value) values ( 27,  0, 1, TRUE, '');</v>
      </c>
    </row>
    <row r="30" spans="1:7" ht="15" x14ac:dyDescent="0.25">
      <c r="A30" s="13">
        <v>28</v>
      </c>
      <c r="B30" s="13">
        <v>0</v>
      </c>
      <c r="C30" s="13">
        <v>1</v>
      </c>
      <c r="D30" s="13" t="b">
        <v>1</v>
      </c>
      <c r="E30" s="13"/>
      <c r="G30" s="25" t="str">
        <f t="shared" si="0"/>
        <v>insert into diskobolos.evaluation_question_def (question, value_type, questionnaire, mandatory, default_value) values ( 28,  0, 1, TRUE, '');</v>
      </c>
    </row>
    <row r="31" spans="1:7" ht="15" x14ac:dyDescent="0.25">
      <c r="A31" s="13">
        <v>29</v>
      </c>
      <c r="B31" s="13">
        <v>0</v>
      </c>
      <c r="C31" s="13">
        <v>1</v>
      </c>
      <c r="D31" s="13" t="b">
        <v>1</v>
      </c>
      <c r="E31" s="13"/>
      <c r="G31" s="25" t="str">
        <f t="shared" si="0"/>
        <v>insert into diskobolos.evaluation_question_def (question, value_type, questionnaire, mandatory, default_value) values ( 29,  0, 1, TRUE, '');</v>
      </c>
    </row>
    <row r="32" spans="1:7" ht="15" x14ac:dyDescent="0.25">
      <c r="A32" s="13">
        <v>30</v>
      </c>
      <c r="B32" s="13">
        <v>0</v>
      </c>
      <c r="C32" s="13">
        <v>1</v>
      </c>
      <c r="D32" s="13" t="b">
        <v>1</v>
      </c>
      <c r="E32" s="13"/>
      <c r="G32" s="25" t="str">
        <f t="shared" si="0"/>
        <v>insert into diskobolos.evaluation_question_def (question, value_type, questionnaire, mandatory, default_value) values ( 30,  0, 1, TRUE, '');</v>
      </c>
    </row>
    <row r="33" spans="1:7" ht="15" x14ac:dyDescent="0.25">
      <c r="A33" s="13">
        <v>31</v>
      </c>
      <c r="B33" s="13">
        <v>0</v>
      </c>
      <c r="C33" s="13">
        <v>1</v>
      </c>
      <c r="D33" s="13" t="b">
        <v>1</v>
      </c>
      <c r="E33" s="13"/>
      <c r="G33" s="25" t="str">
        <f t="shared" si="0"/>
        <v>insert into diskobolos.evaluation_question_def (question, value_type, questionnaire, mandatory, default_value) values ( 31,  0, 1, TRUE, '');</v>
      </c>
    </row>
    <row r="34" spans="1:7" ht="15" x14ac:dyDescent="0.25">
      <c r="A34" s="13">
        <v>32</v>
      </c>
      <c r="B34" s="13">
        <v>0</v>
      </c>
      <c r="C34" s="13">
        <v>1</v>
      </c>
      <c r="D34" s="13" t="b">
        <v>1</v>
      </c>
      <c r="E34" s="13"/>
      <c r="G34" s="25" t="str">
        <f t="shared" si="0"/>
        <v>insert into diskobolos.evaluation_question_def (question, value_type, questionnaire, mandatory, default_value) values ( 32,  0, 1, TRUE, '');</v>
      </c>
    </row>
    <row r="35" spans="1:7" ht="15" x14ac:dyDescent="0.25">
      <c r="A35" s="13">
        <v>33</v>
      </c>
      <c r="B35" s="13">
        <v>0</v>
      </c>
      <c r="C35" s="13">
        <v>1</v>
      </c>
      <c r="D35" s="13" t="b">
        <v>1</v>
      </c>
      <c r="E35" s="13"/>
      <c r="G35" s="25" t="str">
        <f t="shared" si="0"/>
        <v>insert into diskobolos.evaluation_question_def (question, value_type, questionnaire, mandatory, default_value) values ( 33,  0, 1, TRUE, '');</v>
      </c>
    </row>
    <row r="36" spans="1:7" ht="15" x14ac:dyDescent="0.25">
      <c r="A36" s="13">
        <v>34</v>
      </c>
      <c r="B36" s="13">
        <v>0</v>
      </c>
      <c r="C36" s="13">
        <v>2</v>
      </c>
      <c r="D36" s="13" t="b">
        <v>1</v>
      </c>
      <c r="E36" s="13"/>
      <c r="G36" s="25" t="str">
        <f t="shared" si="0"/>
        <v>insert into diskobolos.evaluation_question_def (question, value_type, questionnaire, mandatory, default_value) values ( 34,  0, 2, TRUE, '');</v>
      </c>
    </row>
    <row r="37" spans="1:7" ht="15" x14ac:dyDescent="0.25">
      <c r="A37" s="13">
        <v>35</v>
      </c>
      <c r="B37" s="13">
        <v>0</v>
      </c>
      <c r="C37" s="13">
        <v>2</v>
      </c>
      <c r="D37" s="13" t="b">
        <v>1</v>
      </c>
      <c r="E37" s="13"/>
      <c r="G37" s="25" t="str">
        <f t="shared" si="0"/>
        <v>insert into diskobolos.evaluation_question_def (question, value_type, questionnaire, mandatory, default_value) values ( 35,  0, 2, TRUE, '');</v>
      </c>
    </row>
    <row r="38" spans="1:7" ht="15" x14ac:dyDescent="0.25">
      <c r="A38" s="13">
        <v>36</v>
      </c>
      <c r="B38" s="13">
        <v>0</v>
      </c>
      <c r="C38" s="13">
        <v>2</v>
      </c>
      <c r="D38" s="13" t="b">
        <v>1</v>
      </c>
      <c r="E38" s="13"/>
      <c r="G38" s="25" t="str">
        <f t="shared" si="0"/>
        <v>insert into diskobolos.evaluation_question_def (question, value_type, questionnaire, mandatory, default_value) values ( 36,  0, 2, TRUE, '');</v>
      </c>
    </row>
    <row r="39" spans="1:7" ht="15" x14ac:dyDescent="0.25">
      <c r="A39" s="13">
        <v>37</v>
      </c>
      <c r="B39" s="13">
        <v>0</v>
      </c>
      <c r="C39" s="13">
        <v>2</v>
      </c>
      <c r="D39" s="13" t="b">
        <v>1</v>
      </c>
      <c r="E39" s="13"/>
      <c r="G39" s="25" t="str">
        <f t="shared" si="0"/>
        <v>insert into diskobolos.evaluation_question_def (question, value_type, questionnaire, mandatory, default_value) values ( 37,  0, 2, TRUE, '');</v>
      </c>
    </row>
    <row r="40" spans="1:7" ht="15" x14ac:dyDescent="0.25">
      <c r="A40" s="13">
        <v>38</v>
      </c>
      <c r="B40" s="13">
        <v>0</v>
      </c>
      <c r="C40" s="13">
        <v>2</v>
      </c>
      <c r="D40" s="13" t="b">
        <v>1</v>
      </c>
      <c r="E40" s="13"/>
      <c r="G40" s="25" t="str">
        <f t="shared" si="0"/>
        <v>insert into diskobolos.evaluation_question_def (question, value_type, questionnaire, mandatory, default_value) values ( 38,  0, 2, TRUE, '');</v>
      </c>
    </row>
    <row r="41" spans="1:7" ht="15" x14ac:dyDescent="0.25">
      <c r="A41" s="13">
        <v>39</v>
      </c>
      <c r="B41" s="13">
        <v>0</v>
      </c>
      <c r="C41" s="13">
        <v>2</v>
      </c>
      <c r="D41" s="13" t="b">
        <v>1</v>
      </c>
      <c r="E41" s="13"/>
      <c r="G41" s="25" t="str">
        <f t="shared" si="0"/>
        <v>insert into diskobolos.evaluation_question_def (question, value_type, questionnaire, mandatory, default_value) values ( 39,  0, 2, TRUE, '');</v>
      </c>
    </row>
    <row r="42" spans="1:7" ht="15" x14ac:dyDescent="0.25">
      <c r="A42" s="13">
        <v>40</v>
      </c>
      <c r="B42" s="13">
        <v>0</v>
      </c>
      <c r="C42" s="13">
        <v>2</v>
      </c>
      <c r="D42" s="13" t="b">
        <v>1</v>
      </c>
      <c r="E42" s="13"/>
      <c r="G42" s="25" t="str">
        <f t="shared" si="0"/>
        <v>insert into diskobolos.evaluation_question_def (question, value_type, questionnaire, mandatory, default_value) values ( 40,  0, 2, TRUE, '');</v>
      </c>
    </row>
    <row r="43" spans="1:7" ht="15" x14ac:dyDescent="0.25">
      <c r="A43" s="13">
        <v>41</v>
      </c>
      <c r="B43" s="13">
        <v>0</v>
      </c>
      <c r="C43" s="13">
        <v>2</v>
      </c>
      <c r="D43" s="13" t="b">
        <v>1</v>
      </c>
      <c r="E43" s="13"/>
      <c r="G43" s="25" t="str">
        <f t="shared" si="0"/>
        <v>insert into diskobolos.evaluation_question_def (question, value_type, questionnaire, mandatory, default_value) values ( 41,  0, 2, TRUE, '');</v>
      </c>
    </row>
    <row r="44" spans="1:7" ht="15" x14ac:dyDescent="0.25">
      <c r="A44" s="13">
        <v>42</v>
      </c>
      <c r="B44" s="13">
        <v>0</v>
      </c>
      <c r="C44" s="13">
        <v>2</v>
      </c>
      <c r="D44" s="13" t="b">
        <v>1</v>
      </c>
      <c r="E44" s="13"/>
      <c r="G44" s="25" t="str">
        <f t="shared" si="0"/>
        <v>insert into diskobolos.evaluation_question_def (question, value_type, questionnaire, mandatory, default_value) values ( 42,  0, 2, TRUE, '');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workbookViewId="0">
      <selection activeCell="B28" sqref="B28"/>
    </sheetView>
  </sheetViews>
  <sheetFormatPr defaultRowHeight="12.75" x14ac:dyDescent="0.2"/>
  <cols>
    <col min="1" max="1" width="10.85546875" bestFit="1" customWidth="1"/>
    <col min="2" max="2" width="40.42578125" bestFit="1" customWidth="1"/>
    <col min="3" max="4" width="11.85546875" customWidth="1"/>
    <col min="6" max="6" width="10.28515625" customWidth="1"/>
  </cols>
  <sheetData>
    <row r="1" spans="1:6" ht="15" x14ac:dyDescent="0.25">
      <c r="A1" s="36" t="s">
        <v>1819</v>
      </c>
      <c r="B1" s="36" t="s">
        <v>1820</v>
      </c>
      <c r="C1" s="36" t="s">
        <v>1821</v>
      </c>
      <c r="D1" s="36" t="s">
        <v>1815</v>
      </c>
    </row>
    <row r="2" spans="1:6" ht="15" x14ac:dyDescent="0.25">
      <c r="A2" s="13">
        <v>0</v>
      </c>
      <c r="B2" s="13" t="s">
        <v>1784</v>
      </c>
      <c r="C2" s="13" t="b">
        <v>1</v>
      </c>
      <c r="D2" s="13" t="s">
        <v>1822</v>
      </c>
      <c r="F2" s="25" t="str">
        <f>"insert into diskobolos.question_choices_def(question_id, label, value, value_type) values ("&amp;A2&amp;", '"&amp;B2&amp;"','"&amp;LOWER(C2)&amp;"', '"&amp;D2&amp;"');"</f>
        <v>insert into diskobolos.question_choices_def(question_id, label, value, value_type) values (0, 'yes','true', 'Boolean');</v>
      </c>
    </row>
    <row r="3" spans="1:6" ht="15" x14ac:dyDescent="0.25">
      <c r="A3" s="13">
        <v>0</v>
      </c>
      <c r="B3" s="13" t="s">
        <v>1785</v>
      </c>
      <c r="C3" s="13" t="b">
        <v>0</v>
      </c>
      <c r="D3" s="13" t="s">
        <v>1822</v>
      </c>
      <c r="F3" s="25" t="str">
        <f t="shared" ref="F3:F66" si="0">"insert into diskobolos.question_choices_def(question_id, label, value, value_type) values ("&amp;A3&amp;", '"&amp;B3&amp;"','"&amp;LOWER(C3)&amp;"', '"&amp;D3&amp;"');"</f>
        <v>insert into diskobolos.question_choices_def(question_id, label, value, value_type) values (0, 'no','false', 'Boolean');</v>
      </c>
    </row>
    <row r="4" spans="1:6" ht="15" x14ac:dyDescent="0.25">
      <c r="A4">
        <v>1</v>
      </c>
      <c r="B4" s="13" t="s">
        <v>1784</v>
      </c>
      <c r="C4" s="13" t="b">
        <v>1</v>
      </c>
      <c r="D4" s="13" t="s">
        <v>1822</v>
      </c>
      <c r="F4" s="25" t="str">
        <f t="shared" si="0"/>
        <v>insert into diskobolos.question_choices_def(question_id, label, value, value_type) values (1, 'yes','true', 'Boolean');</v>
      </c>
    </row>
    <row r="5" spans="1:6" ht="15" x14ac:dyDescent="0.25">
      <c r="A5">
        <v>1</v>
      </c>
      <c r="B5" s="13" t="s">
        <v>1785</v>
      </c>
      <c r="C5" s="13" t="b">
        <v>0</v>
      </c>
      <c r="D5" s="13" t="s">
        <v>1822</v>
      </c>
      <c r="F5" s="25" t="str">
        <f t="shared" si="0"/>
        <v>insert into diskobolos.question_choices_def(question_id, label, value, value_type) values (1, 'no','false', 'Boolean');</v>
      </c>
    </row>
    <row r="6" spans="1:6" ht="15" x14ac:dyDescent="0.25">
      <c r="A6">
        <v>2</v>
      </c>
      <c r="B6" s="13" t="s">
        <v>1784</v>
      </c>
      <c r="C6" s="13" t="b">
        <v>1</v>
      </c>
      <c r="D6" s="13" t="s">
        <v>1822</v>
      </c>
      <c r="F6" s="25" t="str">
        <f t="shared" si="0"/>
        <v>insert into diskobolos.question_choices_def(question_id, label, value, value_type) values (2, 'yes','true', 'Boolean');</v>
      </c>
    </row>
    <row r="7" spans="1:6" ht="15" x14ac:dyDescent="0.25">
      <c r="A7">
        <v>2</v>
      </c>
      <c r="B7" s="13" t="s">
        <v>1785</v>
      </c>
      <c r="C7" s="13" t="b">
        <v>0</v>
      </c>
      <c r="D7" s="13" t="s">
        <v>1822</v>
      </c>
      <c r="F7" s="25" t="str">
        <f t="shared" si="0"/>
        <v>insert into diskobolos.question_choices_def(question_id, label, value, value_type) values (2, 'no','false', 'Boolean');</v>
      </c>
    </row>
    <row r="8" spans="1:6" ht="15" x14ac:dyDescent="0.25">
      <c r="A8">
        <v>3</v>
      </c>
      <c r="B8" s="13" t="s">
        <v>1784</v>
      </c>
      <c r="C8" s="13" t="b">
        <v>1</v>
      </c>
      <c r="D8" s="13" t="s">
        <v>1822</v>
      </c>
      <c r="F8" s="25" t="str">
        <f t="shared" si="0"/>
        <v>insert into diskobolos.question_choices_def(question_id, label, value, value_type) values (3, 'yes','true', 'Boolean');</v>
      </c>
    </row>
    <row r="9" spans="1:6" ht="15" x14ac:dyDescent="0.25">
      <c r="A9">
        <v>3</v>
      </c>
      <c r="B9" s="13" t="s">
        <v>1785</v>
      </c>
      <c r="C9" s="13" t="b">
        <v>0</v>
      </c>
      <c r="D9" s="13" t="s">
        <v>1822</v>
      </c>
      <c r="F9" s="25" t="str">
        <f t="shared" si="0"/>
        <v>insert into diskobolos.question_choices_def(question_id, label, value, value_type) values (3, 'no','false', 'Boolean');</v>
      </c>
    </row>
    <row r="10" spans="1:6" ht="15" x14ac:dyDescent="0.25">
      <c r="A10">
        <v>4</v>
      </c>
      <c r="B10" s="13" t="s">
        <v>1784</v>
      </c>
      <c r="C10" s="13" t="b">
        <v>1</v>
      </c>
      <c r="D10" s="13" t="s">
        <v>1822</v>
      </c>
      <c r="F10" s="25" t="str">
        <f t="shared" si="0"/>
        <v>insert into diskobolos.question_choices_def(question_id, label, value, value_type) values (4, 'yes','true', 'Boolean');</v>
      </c>
    </row>
    <row r="11" spans="1:6" ht="15" x14ac:dyDescent="0.25">
      <c r="A11">
        <v>4</v>
      </c>
      <c r="B11" s="13" t="s">
        <v>1785</v>
      </c>
      <c r="C11" s="13" t="b">
        <v>0</v>
      </c>
      <c r="D11" s="13" t="s">
        <v>1822</v>
      </c>
      <c r="F11" s="25" t="str">
        <f t="shared" si="0"/>
        <v>insert into diskobolos.question_choices_def(question_id, label, value, value_type) values (4, 'no','false', 'Boolean');</v>
      </c>
    </row>
    <row r="12" spans="1:6" ht="15" x14ac:dyDescent="0.25">
      <c r="A12">
        <v>5</v>
      </c>
      <c r="B12" s="13" t="s">
        <v>1784</v>
      </c>
      <c r="C12" s="13" t="b">
        <v>1</v>
      </c>
      <c r="D12" s="13" t="s">
        <v>1822</v>
      </c>
      <c r="F12" s="25" t="str">
        <f t="shared" si="0"/>
        <v>insert into diskobolos.question_choices_def(question_id, label, value, value_type) values (5, 'yes','true', 'Boolean');</v>
      </c>
    </row>
    <row r="13" spans="1:6" ht="15" x14ac:dyDescent="0.25">
      <c r="A13">
        <v>5</v>
      </c>
      <c r="B13" s="13" t="s">
        <v>1785</v>
      </c>
      <c r="C13" s="13" t="b">
        <v>0</v>
      </c>
      <c r="D13" s="13" t="s">
        <v>1822</v>
      </c>
      <c r="F13" s="25" t="str">
        <f t="shared" si="0"/>
        <v>insert into diskobolos.question_choices_def(question_id, label, value, value_type) values (5, 'no','false', 'Boolean');</v>
      </c>
    </row>
    <row r="14" spans="1:6" ht="15" x14ac:dyDescent="0.25">
      <c r="A14" s="13">
        <v>6</v>
      </c>
      <c r="B14" s="13" t="s">
        <v>1784</v>
      </c>
      <c r="C14" s="13" t="b">
        <v>1</v>
      </c>
      <c r="D14" s="13" t="s">
        <v>1822</v>
      </c>
      <c r="F14" s="25" t="str">
        <f t="shared" si="0"/>
        <v>insert into diskobolos.question_choices_def(question_id, label, value, value_type) values (6, 'yes','true', 'Boolean');</v>
      </c>
    </row>
    <row r="15" spans="1:6" ht="15" x14ac:dyDescent="0.25">
      <c r="A15" s="13">
        <v>6</v>
      </c>
      <c r="B15" s="13" t="s">
        <v>1785</v>
      </c>
      <c r="C15" s="13" t="b">
        <v>0</v>
      </c>
      <c r="D15" s="13" t="s">
        <v>1822</v>
      </c>
      <c r="F15" s="25" t="str">
        <f t="shared" si="0"/>
        <v>insert into diskobolos.question_choices_def(question_id, label, value, value_type) values (6, 'no','false', 'Boolean');</v>
      </c>
    </row>
    <row r="16" spans="1:6" ht="15" x14ac:dyDescent="0.25">
      <c r="A16" s="13">
        <v>7</v>
      </c>
      <c r="B16" s="13" t="s">
        <v>1784</v>
      </c>
      <c r="C16" s="13" t="b">
        <v>1</v>
      </c>
      <c r="D16" s="13" t="s">
        <v>1822</v>
      </c>
      <c r="F16" s="25" t="str">
        <f t="shared" si="0"/>
        <v>insert into diskobolos.question_choices_def(question_id, label, value, value_type) values (7, 'yes','true', 'Boolean');</v>
      </c>
    </row>
    <row r="17" spans="1:6" ht="15" x14ac:dyDescent="0.25">
      <c r="A17" s="13">
        <v>7</v>
      </c>
      <c r="B17" s="13" t="s">
        <v>1785</v>
      </c>
      <c r="C17" s="13" t="b">
        <v>0</v>
      </c>
      <c r="D17" s="13" t="s">
        <v>1822</v>
      </c>
      <c r="F17" s="25" t="str">
        <f t="shared" si="0"/>
        <v>insert into diskobolos.question_choices_def(question_id, label, value, value_type) values (7, 'no','false', 'Boolean');</v>
      </c>
    </row>
    <row r="18" spans="1:6" ht="15" x14ac:dyDescent="0.25">
      <c r="A18" s="13">
        <v>8</v>
      </c>
      <c r="B18" s="13" t="s">
        <v>1784</v>
      </c>
      <c r="C18" s="13" t="b">
        <v>1</v>
      </c>
      <c r="D18" s="13" t="s">
        <v>1822</v>
      </c>
      <c r="F18" s="25" t="str">
        <f t="shared" si="0"/>
        <v>insert into diskobolos.question_choices_def(question_id, label, value, value_type) values (8, 'yes','true', 'Boolean');</v>
      </c>
    </row>
    <row r="19" spans="1:6" ht="15" x14ac:dyDescent="0.25">
      <c r="A19" s="13">
        <v>8</v>
      </c>
      <c r="B19" s="13" t="s">
        <v>1785</v>
      </c>
      <c r="C19" s="13" t="b">
        <v>0</v>
      </c>
      <c r="D19" s="13" t="s">
        <v>1822</v>
      </c>
      <c r="F19" s="25" t="str">
        <f t="shared" si="0"/>
        <v>insert into diskobolos.question_choices_def(question_id, label, value, value_type) values (8, 'no','false', 'Boolean');</v>
      </c>
    </row>
    <row r="20" spans="1:6" ht="15" x14ac:dyDescent="0.25">
      <c r="A20" s="13">
        <v>9</v>
      </c>
      <c r="B20" s="13" t="s">
        <v>1784</v>
      </c>
      <c r="C20" s="13" t="b">
        <v>1</v>
      </c>
      <c r="D20" s="13" t="s">
        <v>1822</v>
      </c>
      <c r="F20" s="25" t="str">
        <f t="shared" si="0"/>
        <v>insert into diskobolos.question_choices_def(question_id, label, value, value_type) values (9, 'yes','true', 'Boolean');</v>
      </c>
    </row>
    <row r="21" spans="1:6" ht="15" x14ac:dyDescent="0.25">
      <c r="A21" s="13">
        <v>9</v>
      </c>
      <c r="B21" s="13" t="s">
        <v>1785</v>
      </c>
      <c r="C21" s="13" t="b">
        <v>0</v>
      </c>
      <c r="D21" s="13" t="s">
        <v>1822</v>
      </c>
      <c r="F21" s="25" t="str">
        <f t="shared" si="0"/>
        <v>insert into diskobolos.question_choices_def(question_id, label, value, value_type) values (9, 'no','false', 'Boolean');</v>
      </c>
    </row>
    <row r="22" spans="1:6" ht="15" x14ac:dyDescent="0.25">
      <c r="A22" s="13">
        <v>10</v>
      </c>
      <c r="B22" s="13" t="s">
        <v>1784</v>
      </c>
      <c r="C22" s="13" t="b">
        <v>1</v>
      </c>
      <c r="D22" s="13" t="s">
        <v>1822</v>
      </c>
      <c r="F22" s="25" t="str">
        <f t="shared" si="0"/>
        <v>insert into diskobolos.question_choices_def(question_id, label, value, value_type) values (10, 'yes','true', 'Boolean');</v>
      </c>
    </row>
    <row r="23" spans="1:6" ht="15" x14ac:dyDescent="0.25">
      <c r="A23" s="13">
        <v>10</v>
      </c>
      <c r="B23" s="13" t="s">
        <v>1785</v>
      </c>
      <c r="C23" s="13" t="b">
        <v>0</v>
      </c>
      <c r="D23" s="13" t="s">
        <v>1822</v>
      </c>
      <c r="F23" s="25" t="str">
        <f t="shared" si="0"/>
        <v>insert into diskobolos.question_choices_def(question_id, label, value, value_type) values (10, 'no','false', 'Boolean');</v>
      </c>
    </row>
    <row r="24" spans="1:6" ht="15" x14ac:dyDescent="0.25">
      <c r="A24" s="13">
        <v>11</v>
      </c>
      <c r="B24" s="13" t="s">
        <v>1784</v>
      </c>
      <c r="C24" s="13" t="b">
        <v>1</v>
      </c>
      <c r="D24" s="13" t="s">
        <v>1822</v>
      </c>
      <c r="F24" s="25" t="str">
        <f t="shared" si="0"/>
        <v>insert into diskobolos.question_choices_def(question_id, label, value, value_type) values (11, 'yes','true', 'Boolean');</v>
      </c>
    </row>
    <row r="25" spans="1:6" ht="15" x14ac:dyDescent="0.25">
      <c r="A25" s="13">
        <v>11</v>
      </c>
      <c r="B25" s="13" t="s">
        <v>1785</v>
      </c>
      <c r="C25" s="13" t="b">
        <v>0</v>
      </c>
      <c r="D25" s="13" t="s">
        <v>1822</v>
      </c>
      <c r="F25" s="25" t="str">
        <f t="shared" si="0"/>
        <v>insert into diskobolos.question_choices_def(question_id, label, value, value_type) values (11, 'no','false', 'Boolean');</v>
      </c>
    </row>
    <row r="26" spans="1:6" ht="15" x14ac:dyDescent="0.25">
      <c r="A26" s="13">
        <v>12</v>
      </c>
      <c r="B26" s="13" t="s">
        <v>1784</v>
      </c>
      <c r="C26" s="13" t="b">
        <v>1</v>
      </c>
      <c r="D26" s="13" t="s">
        <v>1822</v>
      </c>
      <c r="F26" s="25" t="str">
        <f t="shared" si="0"/>
        <v>insert into diskobolos.question_choices_def(question_id, label, value, value_type) values (12, 'yes','true', 'Boolean');</v>
      </c>
    </row>
    <row r="27" spans="1:6" ht="15" x14ac:dyDescent="0.25">
      <c r="A27" s="13">
        <v>12</v>
      </c>
      <c r="B27" s="13" t="s">
        <v>1785</v>
      </c>
      <c r="C27" s="13" t="b">
        <v>0</v>
      </c>
      <c r="D27" s="13" t="s">
        <v>1822</v>
      </c>
      <c r="F27" s="25" t="str">
        <f t="shared" si="0"/>
        <v>insert into diskobolos.question_choices_def(question_id, label, value, value_type) values (12, 'no','false', 'Boolean');</v>
      </c>
    </row>
    <row r="28" spans="1:6" ht="15" x14ac:dyDescent="0.25">
      <c r="A28" s="13">
        <v>13</v>
      </c>
      <c r="B28" s="13" t="s">
        <v>1784</v>
      </c>
      <c r="C28" s="13" t="b">
        <v>1</v>
      </c>
      <c r="D28" s="13" t="s">
        <v>1822</v>
      </c>
      <c r="F28" s="25" t="str">
        <f t="shared" si="0"/>
        <v>insert into diskobolos.question_choices_def(question_id, label, value, value_type) values (13, 'yes','true', 'Boolean');</v>
      </c>
    </row>
    <row r="29" spans="1:6" ht="15" x14ac:dyDescent="0.25">
      <c r="A29" s="13">
        <v>13</v>
      </c>
      <c r="B29" s="13" t="s">
        <v>1785</v>
      </c>
      <c r="C29" s="13" t="b">
        <v>0</v>
      </c>
      <c r="D29" s="13" t="s">
        <v>1822</v>
      </c>
      <c r="F29" s="25" t="str">
        <f t="shared" si="0"/>
        <v>insert into diskobolos.question_choices_def(question_id, label, value, value_type) values (13, 'no','false', 'Boolean');</v>
      </c>
    </row>
    <row r="30" spans="1:6" ht="15" x14ac:dyDescent="0.25">
      <c r="A30" s="13">
        <v>14</v>
      </c>
      <c r="B30" s="13" t="s">
        <v>1784</v>
      </c>
      <c r="C30" s="13" t="b">
        <v>1</v>
      </c>
      <c r="D30" s="13" t="s">
        <v>1822</v>
      </c>
      <c r="F30" s="25" t="str">
        <f t="shared" si="0"/>
        <v>insert into diskobolos.question_choices_def(question_id, label, value, value_type) values (14, 'yes','true', 'Boolean');</v>
      </c>
    </row>
    <row r="31" spans="1:6" ht="15" x14ac:dyDescent="0.25">
      <c r="A31" s="13">
        <v>14</v>
      </c>
      <c r="B31" s="13" t="s">
        <v>1785</v>
      </c>
      <c r="C31" s="13" t="b">
        <v>0</v>
      </c>
      <c r="D31" s="13" t="s">
        <v>1822</v>
      </c>
      <c r="F31" s="25" t="str">
        <f t="shared" si="0"/>
        <v>insert into diskobolos.question_choices_def(question_id, label, value, value_type) values (14, 'no','false', 'Boolean');</v>
      </c>
    </row>
    <row r="32" spans="1:6" ht="15" x14ac:dyDescent="0.25">
      <c r="A32" s="13">
        <v>15</v>
      </c>
      <c r="B32" s="13" t="s">
        <v>1784</v>
      </c>
      <c r="C32" s="13" t="b">
        <v>1</v>
      </c>
      <c r="D32" s="13" t="s">
        <v>1822</v>
      </c>
      <c r="F32" s="25" t="str">
        <f t="shared" si="0"/>
        <v>insert into diskobolos.question_choices_def(question_id, label, value, value_type) values (15, 'yes','true', 'Boolean');</v>
      </c>
    </row>
    <row r="33" spans="1:6" ht="15" x14ac:dyDescent="0.25">
      <c r="A33" s="13">
        <v>15</v>
      </c>
      <c r="B33" s="13" t="s">
        <v>1785</v>
      </c>
      <c r="C33" s="13" t="b">
        <v>0</v>
      </c>
      <c r="D33" s="13" t="s">
        <v>1822</v>
      </c>
      <c r="F33" s="25" t="str">
        <f t="shared" si="0"/>
        <v>insert into diskobolos.question_choices_def(question_id, label, value, value_type) values (15, 'no','false', 'Boolean');</v>
      </c>
    </row>
    <row r="34" spans="1:6" ht="15" x14ac:dyDescent="0.25">
      <c r="A34" s="13">
        <v>16</v>
      </c>
      <c r="B34" s="13" t="s">
        <v>1784</v>
      </c>
      <c r="C34" s="13" t="b">
        <v>1</v>
      </c>
      <c r="D34" s="13" t="s">
        <v>1822</v>
      </c>
      <c r="F34" s="25" t="str">
        <f t="shared" si="0"/>
        <v>insert into diskobolos.question_choices_def(question_id, label, value, value_type) values (16, 'yes','true', 'Boolean');</v>
      </c>
    </row>
    <row r="35" spans="1:6" ht="15" x14ac:dyDescent="0.25">
      <c r="A35" s="13">
        <v>16</v>
      </c>
      <c r="B35" s="13" t="s">
        <v>1785</v>
      </c>
      <c r="C35" s="13" t="b">
        <v>0</v>
      </c>
      <c r="D35" s="13" t="s">
        <v>1822</v>
      </c>
      <c r="F35" s="25" t="str">
        <f t="shared" si="0"/>
        <v>insert into diskobolos.question_choices_def(question_id, label, value, value_type) values (16, 'no','false', 'Boolean');</v>
      </c>
    </row>
    <row r="36" spans="1:6" ht="15" x14ac:dyDescent="0.25">
      <c r="A36" s="13">
        <v>17</v>
      </c>
      <c r="B36" s="13" t="s">
        <v>1784</v>
      </c>
      <c r="C36" s="13" t="b">
        <v>1</v>
      </c>
      <c r="D36" s="13" t="s">
        <v>1822</v>
      </c>
      <c r="F36" s="25" t="str">
        <f t="shared" si="0"/>
        <v>insert into diskobolos.question_choices_def(question_id, label, value, value_type) values (17, 'yes','true', 'Boolean');</v>
      </c>
    </row>
    <row r="37" spans="1:6" ht="15" x14ac:dyDescent="0.25">
      <c r="A37" s="13">
        <v>17</v>
      </c>
      <c r="B37" s="13" t="s">
        <v>1785</v>
      </c>
      <c r="C37" s="13" t="b">
        <v>0</v>
      </c>
      <c r="D37" s="13" t="s">
        <v>1822</v>
      </c>
      <c r="F37" s="25" t="str">
        <f t="shared" si="0"/>
        <v>insert into diskobolos.question_choices_def(question_id, label, value, value_type) values (17, 'no','false', 'Boolean');</v>
      </c>
    </row>
    <row r="38" spans="1:6" ht="15" x14ac:dyDescent="0.25">
      <c r="A38" s="13">
        <v>18</v>
      </c>
      <c r="B38" s="13" t="s">
        <v>1784</v>
      </c>
      <c r="C38" s="13" t="b">
        <v>1</v>
      </c>
      <c r="D38" s="13" t="s">
        <v>1822</v>
      </c>
      <c r="F38" s="25" t="str">
        <f t="shared" si="0"/>
        <v>insert into diskobolos.question_choices_def(question_id, label, value, value_type) values (18, 'yes','true', 'Boolean');</v>
      </c>
    </row>
    <row r="39" spans="1:6" ht="15" x14ac:dyDescent="0.25">
      <c r="A39" s="13">
        <v>18</v>
      </c>
      <c r="B39" s="13" t="s">
        <v>1785</v>
      </c>
      <c r="C39" s="13" t="b">
        <v>0</v>
      </c>
      <c r="D39" s="13" t="s">
        <v>1822</v>
      </c>
      <c r="F39" s="25" t="str">
        <f t="shared" si="0"/>
        <v>insert into diskobolos.question_choices_def(question_id, label, value, value_type) values (18, 'no','false', 'Boolean');</v>
      </c>
    </row>
    <row r="40" spans="1:6" ht="15" x14ac:dyDescent="0.25">
      <c r="A40" s="13">
        <v>19</v>
      </c>
      <c r="B40" s="13" t="s">
        <v>1784</v>
      </c>
      <c r="C40" s="13" t="b">
        <v>1</v>
      </c>
      <c r="D40" s="13" t="s">
        <v>1822</v>
      </c>
      <c r="F40" s="25" t="str">
        <f t="shared" si="0"/>
        <v>insert into diskobolos.question_choices_def(question_id, label, value, value_type) values (19, 'yes','true', 'Boolean');</v>
      </c>
    </row>
    <row r="41" spans="1:6" ht="15" x14ac:dyDescent="0.25">
      <c r="A41" s="13">
        <v>19</v>
      </c>
      <c r="B41" s="13" t="s">
        <v>1785</v>
      </c>
      <c r="C41" s="13" t="b">
        <v>0</v>
      </c>
      <c r="D41" s="13" t="s">
        <v>1822</v>
      </c>
      <c r="F41" s="25" t="str">
        <f t="shared" si="0"/>
        <v>insert into diskobolos.question_choices_def(question_id, label, value, value_type) values (19, 'no','false', 'Boolean');</v>
      </c>
    </row>
    <row r="42" spans="1:6" ht="15" x14ac:dyDescent="0.25">
      <c r="A42" s="13">
        <v>20</v>
      </c>
      <c r="B42" s="13" t="s">
        <v>1784</v>
      </c>
      <c r="C42" s="13" t="b">
        <v>1</v>
      </c>
      <c r="D42" s="13" t="s">
        <v>1822</v>
      </c>
      <c r="F42" s="25" t="str">
        <f t="shared" si="0"/>
        <v>insert into diskobolos.question_choices_def(question_id, label, value, value_type) values (20, 'yes','true', 'Boolean');</v>
      </c>
    </row>
    <row r="43" spans="1:6" ht="15" x14ac:dyDescent="0.25">
      <c r="A43" s="13">
        <v>20</v>
      </c>
      <c r="B43" s="13" t="s">
        <v>1785</v>
      </c>
      <c r="C43" s="13" t="b">
        <v>0</v>
      </c>
      <c r="D43" s="13" t="s">
        <v>1822</v>
      </c>
      <c r="F43" s="25" t="str">
        <f t="shared" si="0"/>
        <v>insert into diskobolos.question_choices_def(question_id, label, value, value_type) values (20, 'no','false', 'Boolean');</v>
      </c>
    </row>
    <row r="44" spans="1:6" ht="15" x14ac:dyDescent="0.25">
      <c r="A44" s="13">
        <v>21</v>
      </c>
      <c r="B44" s="13" t="s">
        <v>1784</v>
      </c>
      <c r="C44" s="13" t="b">
        <v>1</v>
      </c>
      <c r="D44" s="13" t="s">
        <v>1822</v>
      </c>
      <c r="F44" s="25" t="str">
        <f t="shared" si="0"/>
        <v>insert into diskobolos.question_choices_def(question_id, label, value, value_type) values (21, 'yes','true', 'Boolean');</v>
      </c>
    </row>
    <row r="45" spans="1:6" ht="15" x14ac:dyDescent="0.25">
      <c r="A45" s="13">
        <v>21</v>
      </c>
      <c r="B45" s="13" t="s">
        <v>1785</v>
      </c>
      <c r="C45" s="13" t="b">
        <v>0</v>
      </c>
      <c r="D45" s="13" t="s">
        <v>1822</v>
      </c>
      <c r="F45" s="25" t="str">
        <f t="shared" si="0"/>
        <v>insert into diskobolos.question_choices_def(question_id, label, value, value_type) values (21, 'no','false', 'Boolean');</v>
      </c>
    </row>
    <row r="46" spans="1:6" ht="15" x14ac:dyDescent="0.25">
      <c r="A46" s="13">
        <v>22</v>
      </c>
      <c r="B46" s="13" t="s">
        <v>1784</v>
      </c>
      <c r="C46" s="13" t="b">
        <v>1</v>
      </c>
      <c r="D46" s="13" t="s">
        <v>1822</v>
      </c>
      <c r="F46" s="25" t="str">
        <f t="shared" si="0"/>
        <v>insert into diskobolos.question_choices_def(question_id, label, value, value_type) values (22, 'yes','true', 'Boolean');</v>
      </c>
    </row>
    <row r="47" spans="1:6" ht="15" x14ac:dyDescent="0.25">
      <c r="A47" s="13">
        <v>22</v>
      </c>
      <c r="B47" s="13" t="s">
        <v>1785</v>
      </c>
      <c r="C47" s="13" t="b">
        <v>0</v>
      </c>
      <c r="D47" s="13" t="s">
        <v>1822</v>
      </c>
      <c r="F47" s="25" t="str">
        <f t="shared" si="0"/>
        <v>insert into diskobolos.question_choices_def(question_id, label, value, value_type) values (22, 'no','false', 'Boolean');</v>
      </c>
    </row>
    <row r="48" spans="1:6" ht="15" x14ac:dyDescent="0.25">
      <c r="A48" s="13">
        <v>23</v>
      </c>
      <c r="B48" s="13">
        <v>100</v>
      </c>
      <c r="C48" s="13">
        <v>1</v>
      </c>
      <c r="D48" s="13" t="s">
        <v>1823</v>
      </c>
      <c r="F48" s="25" t="str">
        <f t="shared" si="0"/>
        <v>insert into diskobolos.question_choices_def(question_id, label, value, value_type) values (23, '100','1', 'Integer');</v>
      </c>
    </row>
    <row r="49" spans="1:6" ht="15" x14ac:dyDescent="0.25">
      <c r="A49" s="13">
        <v>23</v>
      </c>
      <c r="B49" s="13">
        <v>130</v>
      </c>
      <c r="C49" s="13">
        <v>2</v>
      </c>
      <c r="D49" s="13" t="s">
        <v>1823</v>
      </c>
      <c r="F49" s="25" t="str">
        <f t="shared" si="0"/>
        <v>insert into diskobolos.question_choices_def(question_id, label, value, value_type) values (23, '130','2', 'Integer');</v>
      </c>
    </row>
    <row r="50" spans="1:6" ht="15" x14ac:dyDescent="0.25">
      <c r="A50" s="13">
        <v>23</v>
      </c>
      <c r="B50" s="13">
        <v>160</v>
      </c>
      <c r="C50" s="13">
        <v>3</v>
      </c>
      <c r="D50" s="13" t="s">
        <v>1823</v>
      </c>
      <c r="F50" s="25" t="str">
        <f t="shared" si="0"/>
        <v>insert into diskobolos.question_choices_def(question_id, label, value, value_type) values (23, '160','3', 'Integer');</v>
      </c>
    </row>
    <row r="51" spans="1:6" ht="15" x14ac:dyDescent="0.25">
      <c r="A51" s="13">
        <v>23</v>
      </c>
      <c r="B51" s="13">
        <v>190</v>
      </c>
      <c r="C51" s="13">
        <v>4</v>
      </c>
      <c r="D51" s="13" t="s">
        <v>1823</v>
      </c>
      <c r="F51" s="25" t="str">
        <f t="shared" si="0"/>
        <v>insert into diskobolos.question_choices_def(question_id, label, value, value_type) values (23, '190','4', 'Integer');</v>
      </c>
    </row>
    <row r="52" spans="1:6" ht="15" x14ac:dyDescent="0.25">
      <c r="A52" s="13">
        <v>23</v>
      </c>
      <c r="B52" s="13" t="s">
        <v>1824</v>
      </c>
      <c r="C52" s="13">
        <v>5</v>
      </c>
      <c r="D52" s="13" t="s">
        <v>1823</v>
      </c>
      <c r="F52" s="25" t="str">
        <f t="shared" si="0"/>
        <v>insert into diskobolos.question_choices_def(question_id, label, value, value_type) values (23, 'moreThan190','5', 'Integer');</v>
      </c>
    </row>
    <row r="53" spans="1:6" ht="15" x14ac:dyDescent="0.25">
      <c r="A53" s="13">
        <v>24</v>
      </c>
      <c r="B53" s="13">
        <v>75</v>
      </c>
      <c r="C53" s="13">
        <v>1</v>
      </c>
      <c r="D53" s="13" t="s">
        <v>1823</v>
      </c>
      <c r="F53" s="25" t="str">
        <f t="shared" si="0"/>
        <v>insert into diskobolos.question_choices_def(question_id, label, value, value_type) values (24, '75','1', 'Integer');</v>
      </c>
    </row>
    <row r="54" spans="1:6" ht="15" x14ac:dyDescent="0.25">
      <c r="A54" s="13">
        <v>24</v>
      </c>
      <c r="B54" s="13">
        <v>150</v>
      </c>
      <c r="C54" s="13">
        <v>2</v>
      </c>
      <c r="D54" s="13" t="s">
        <v>1823</v>
      </c>
      <c r="F54" s="25" t="str">
        <f t="shared" si="0"/>
        <v>insert into diskobolos.question_choices_def(question_id, label, value, value_type) values (24, '150','2', 'Integer');</v>
      </c>
    </row>
    <row r="55" spans="1:6" ht="15" x14ac:dyDescent="0.25">
      <c r="A55" s="13">
        <v>24</v>
      </c>
      <c r="B55" s="13">
        <v>225</v>
      </c>
      <c r="C55" s="13">
        <v>3</v>
      </c>
      <c r="D55" s="13" t="s">
        <v>1823</v>
      </c>
      <c r="F55" s="25" t="str">
        <f t="shared" si="0"/>
        <v>insert into diskobolos.question_choices_def(question_id, label, value, value_type) values (24, '225','3', 'Integer');</v>
      </c>
    </row>
    <row r="56" spans="1:6" ht="15" x14ac:dyDescent="0.25">
      <c r="A56" s="13">
        <v>24</v>
      </c>
      <c r="B56" s="13">
        <v>300</v>
      </c>
      <c r="C56" s="13">
        <v>4</v>
      </c>
      <c r="D56" s="13" t="s">
        <v>1823</v>
      </c>
      <c r="F56" s="25" t="str">
        <f t="shared" si="0"/>
        <v>insert into diskobolos.question_choices_def(question_id, label, value, value_type) values (24, '300','4', 'Integer');</v>
      </c>
    </row>
    <row r="57" spans="1:6" ht="15" x14ac:dyDescent="0.25">
      <c r="A57" s="13">
        <v>24</v>
      </c>
      <c r="B57" s="13" t="s">
        <v>1825</v>
      </c>
      <c r="C57" s="13">
        <v>5</v>
      </c>
      <c r="D57" s="13" t="s">
        <v>1823</v>
      </c>
      <c r="F57" s="25" t="str">
        <f t="shared" si="0"/>
        <v>insert into diskobolos.question_choices_def(question_id, label, value, value_type) values (24, 'moreThan300','5', 'Integer');</v>
      </c>
    </row>
    <row r="58" spans="1:6" ht="15" x14ac:dyDescent="0.25">
      <c r="A58" s="13">
        <v>25</v>
      </c>
      <c r="B58" s="13">
        <v>5</v>
      </c>
      <c r="C58" s="13">
        <v>1</v>
      </c>
      <c r="D58" s="13" t="s">
        <v>1823</v>
      </c>
      <c r="F58" s="25" t="str">
        <f t="shared" si="0"/>
        <v>insert into diskobolos.question_choices_def(question_id, label, value, value_type) values (25, '5','1', 'Integer');</v>
      </c>
    </row>
    <row r="59" spans="1:6" ht="15" x14ac:dyDescent="0.25">
      <c r="A59" s="13">
        <v>25</v>
      </c>
      <c r="B59" s="13">
        <v>15</v>
      </c>
      <c r="C59" s="13">
        <v>2</v>
      </c>
      <c r="D59" s="13" t="s">
        <v>1823</v>
      </c>
      <c r="F59" s="25" t="str">
        <f t="shared" si="0"/>
        <v>insert into diskobolos.question_choices_def(question_id, label, value, value_type) values (25, '15','2', 'Integer');</v>
      </c>
    </row>
    <row r="60" spans="1:6" ht="15" x14ac:dyDescent="0.25">
      <c r="A60" s="13">
        <v>25</v>
      </c>
      <c r="B60" s="13">
        <v>25</v>
      </c>
      <c r="C60" s="13">
        <v>3</v>
      </c>
      <c r="D60" s="13" t="s">
        <v>1823</v>
      </c>
      <c r="F60" s="25" t="str">
        <f t="shared" si="0"/>
        <v>insert into diskobolos.question_choices_def(question_id, label, value, value_type) values (25, '25','3', 'Integer');</v>
      </c>
    </row>
    <row r="61" spans="1:6" ht="15" x14ac:dyDescent="0.25">
      <c r="A61" s="13">
        <v>25</v>
      </c>
      <c r="B61" s="13">
        <v>35</v>
      </c>
      <c r="C61" s="13">
        <v>4</v>
      </c>
      <c r="D61" s="13" t="s">
        <v>1823</v>
      </c>
      <c r="F61" s="25" t="str">
        <f t="shared" si="0"/>
        <v>insert into diskobolos.question_choices_def(question_id, label, value, value_type) values (25, '35','4', 'Integer');</v>
      </c>
    </row>
    <row r="62" spans="1:6" ht="15" x14ac:dyDescent="0.25">
      <c r="A62" s="13">
        <v>25</v>
      </c>
      <c r="B62" s="13" t="s">
        <v>1826</v>
      </c>
      <c r="C62" s="13">
        <v>5</v>
      </c>
      <c r="D62" s="13" t="s">
        <v>1823</v>
      </c>
      <c r="F62" s="25" t="str">
        <f t="shared" si="0"/>
        <v>insert into diskobolos.question_choices_def(question_id, label, value, value_type) values (25, 'moreThan35','5', 'Integer');</v>
      </c>
    </row>
    <row r="63" spans="1:6" ht="15" x14ac:dyDescent="0.25">
      <c r="A63" s="13">
        <v>26</v>
      </c>
      <c r="B63" s="13">
        <v>2</v>
      </c>
      <c r="C63" s="13">
        <v>1</v>
      </c>
      <c r="D63" s="13" t="s">
        <v>1823</v>
      </c>
      <c r="F63" s="25" t="str">
        <f t="shared" si="0"/>
        <v>insert into diskobolos.question_choices_def(question_id, label, value, value_type) values (26, '2','1', 'Integer');</v>
      </c>
    </row>
    <row r="64" spans="1:6" ht="15" x14ac:dyDescent="0.25">
      <c r="A64" s="13">
        <v>26</v>
      </c>
      <c r="B64" s="13">
        <v>5</v>
      </c>
      <c r="C64" s="13">
        <v>2</v>
      </c>
      <c r="D64" s="13" t="s">
        <v>1823</v>
      </c>
      <c r="F64" s="25" t="str">
        <f t="shared" si="0"/>
        <v>insert into diskobolos.question_choices_def(question_id, label, value, value_type) values (26, '5','2', 'Integer');</v>
      </c>
    </row>
    <row r="65" spans="1:6" ht="15" x14ac:dyDescent="0.25">
      <c r="A65" s="13">
        <v>26</v>
      </c>
      <c r="B65" s="13">
        <v>10</v>
      </c>
      <c r="C65" s="13">
        <v>3</v>
      </c>
      <c r="D65" s="13" t="s">
        <v>1823</v>
      </c>
      <c r="F65" s="25" t="str">
        <f t="shared" si="0"/>
        <v>insert into diskobolos.question_choices_def(question_id, label, value, value_type) values (26, '10','3', 'Integer');</v>
      </c>
    </row>
    <row r="66" spans="1:6" ht="15" x14ac:dyDescent="0.25">
      <c r="A66" s="13">
        <v>26</v>
      </c>
      <c r="B66" s="13">
        <v>15</v>
      </c>
      <c r="C66" s="13">
        <v>4</v>
      </c>
      <c r="D66" s="13" t="s">
        <v>1823</v>
      </c>
      <c r="F66" s="25" t="str">
        <f t="shared" si="0"/>
        <v>insert into diskobolos.question_choices_def(question_id, label, value, value_type) values (26, '15','4', 'Integer');</v>
      </c>
    </row>
    <row r="67" spans="1:6" ht="15" x14ac:dyDescent="0.25">
      <c r="A67" s="13">
        <v>26</v>
      </c>
      <c r="B67" s="13" t="s">
        <v>1827</v>
      </c>
      <c r="C67" s="13">
        <v>5</v>
      </c>
      <c r="D67" s="13" t="s">
        <v>1823</v>
      </c>
      <c r="F67" s="25" t="str">
        <f t="shared" ref="F67:F125" si="1">"insert into diskobolos.question_choices_def(question_id, label, value, value_type) values ("&amp;A67&amp;", '"&amp;B67&amp;"','"&amp;LOWER(C67)&amp;"', '"&amp;D67&amp;"');"</f>
        <v>insert into diskobolos.question_choices_def(question_id, label, value, value_type) values (26, 'moreThan15','5', 'Integer');</v>
      </c>
    </row>
    <row r="68" spans="1:6" ht="15" x14ac:dyDescent="0.25">
      <c r="A68" s="13">
        <v>27</v>
      </c>
      <c r="B68" s="13">
        <v>1</v>
      </c>
      <c r="C68" s="13">
        <v>1</v>
      </c>
      <c r="D68" s="13" t="s">
        <v>1823</v>
      </c>
      <c r="F68" s="25" t="str">
        <f t="shared" si="1"/>
        <v>insert into diskobolos.question_choices_def(question_id, label, value, value_type) values (27, '1','1', 'Integer');</v>
      </c>
    </row>
    <row r="69" spans="1:6" ht="15" x14ac:dyDescent="0.25">
      <c r="A69" s="13">
        <v>27</v>
      </c>
      <c r="B69" s="13">
        <v>3</v>
      </c>
      <c r="C69" s="13">
        <v>3</v>
      </c>
      <c r="D69" s="13" t="s">
        <v>1823</v>
      </c>
      <c r="F69" s="25" t="str">
        <f t="shared" si="1"/>
        <v>insert into diskobolos.question_choices_def(question_id, label, value, value_type) values (27, '3','3', 'Integer');</v>
      </c>
    </row>
    <row r="70" spans="1:6" ht="15" x14ac:dyDescent="0.25">
      <c r="A70" s="13">
        <v>27</v>
      </c>
      <c r="B70" s="13">
        <v>5</v>
      </c>
      <c r="C70" s="13">
        <v>5</v>
      </c>
      <c r="D70" s="13" t="s">
        <v>1823</v>
      </c>
      <c r="F70" s="25" t="str">
        <f t="shared" si="1"/>
        <v>insert into diskobolos.question_choices_def(question_id, label, value, value_type) values (27, '5','5', 'Integer');</v>
      </c>
    </row>
    <row r="71" spans="1:6" ht="15" x14ac:dyDescent="0.25">
      <c r="A71" s="13">
        <v>28</v>
      </c>
      <c r="B71" s="13">
        <v>1</v>
      </c>
      <c r="C71" s="13">
        <v>1</v>
      </c>
      <c r="D71" s="13" t="s">
        <v>1823</v>
      </c>
      <c r="F71" s="25" t="str">
        <f t="shared" si="1"/>
        <v>insert into diskobolos.question_choices_def(question_id, label, value, value_type) values (28, '1','1', 'Integer');</v>
      </c>
    </row>
    <row r="72" spans="1:6" ht="15" x14ac:dyDescent="0.25">
      <c r="A72" s="13">
        <v>28</v>
      </c>
      <c r="B72" s="13">
        <v>3</v>
      </c>
      <c r="C72" s="13">
        <v>3</v>
      </c>
      <c r="D72" s="13" t="s">
        <v>1823</v>
      </c>
      <c r="F72" s="25" t="str">
        <f t="shared" si="1"/>
        <v>insert into diskobolos.question_choices_def(question_id, label, value, value_type) values (28, '3','3', 'Integer');</v>
      </c>
    </row>
    <row r="73" spans="1:6" ht="15" x14ac:dyDescent="0.25">
      <c r="A73" s="13">
        <v>28</v>
      </c>
      <c r="B73" s="13">
        <v>5</v>
      </c>
      <c r="C73" s="13">
        <v>5</v>
      </c>
      <c r="D73" s="13" t="s">
        <v>1823</v>
      </c>
      <c r="F73" s="25" t="str">
        <f t="shared" si="1"/>
        <v>insert into diskobolos.question_choices_def(question_id, label, value, value_type) values (28, '5','5', 'Integer');</v>
      </c>
    </row>
    <row r="74" spans="1:6" ht="15" x14ac:dyDescent="0.25">
      <c r="A74" s="13">
        <v>29</v>
      </c>
      <c r="B74" s="13">
        <v>0</v>
      </c>
      <c r="C74" s="13">
        <v>0</v>
      </c>
      <c r="D74" s="13" t="s">
        <v>1823</v>
      </c>
      <c r="F74" s="25" t="str">
        <f t="shared" si="1"/>
        <v>insert into diskobolos.question_choices_def(question_id, label, value, value_type) values (29, '0','0', 'Integer');</v>
      </c>
    </row>
    <row r="75" spans="1:6" ht="15" x14ac:dyDescent="0.25">
      <c r="A75" s="13">
        <v>29</v>
      </c>
      <c r="B75" s="13">
        <v>5</v>
      </c>
      <c r="C75" s="13">
        <v>5</v>
      </c>
      <c r="D75" s="13" t="s">
        <v>1823</v>
      </c>
      <c r="F75" s="25" t="str">
        <f t="shared" si="1"/>
        <v>insert into diskobolos.question_choices_def(question_id, label, value, value_type) values (29, '5','5', 'Integer');</v>
      </c>
    </row>
    <row r="76" spans="1:6" ht="15" x14ac:dyDescent="0.25">
      <c r="A76" s="13">
        <v>30</v>
      </c>
      <c r="B76" s="13">
        <v>1</v>
      </c>
      <c r="C76" s="13">
        <v>1</v>
      </c>
      <c r="D76" s="13" t="s">
        <v>1823</v>
      </c>
      <c r="F76" s="25" t="str">
        <f t="shared" si="1"/>
        <v>insert into diskobolos.question_choices_def(question_id, label, value, value_type) values (30, '1','1', 'Integer');</v>
      </c>
    </row>
    <row r="77" spans="1:6" ht="15" x14ac:dyDescent="0.25">
      <c r="A77" s="13">
        <v>30</v>
      </c>
      <c r="B77" s="13">
        <v>3</v>
      </c>
      <c r="C77" s="13">
        <v>3</v>
      </c>
      <c r="D77" s="13" t="s">
        <v>1823</v>
      </c>
      <c r="F77" s="25" t="str">
        <f t="shared" si="1"/>
        <v>insert into diskobolos.question_choices_def(question_id, label, value, value_type) values (30, '3','3', 'Integer');</v>
      </c>
    </row>
    <row r="78" spans="1:6" ht="15" x14ac:dyDescent="0.25">
      <c r="A78" s="13">
        <v>30</v>
      </c>
      <c r="B78" s="13">
        <v>5</v>
      </c>
      <c r="C78" s="13">
        <v>5</v>
      </c>
      <c r="D78" s="13" t="s">
        <v>1823</v>
      </c>
      <c r="F78" s="25" t="str">
        <f t="shared" si="1"/>
        <v>insert into diskobolos.question_choices_def(question_id, label, value, value_type) values (30, '5','5', 'Integer');</v>
      </c>
    </row>
    <row r="79" spans="1:6" ht="15" x14ac:dyDescent="0.25">
      <c r="A79" s="13">
        <v>31</v>
      </c>
      <c r="B79" s="13">
        <v>0</v>
      </c>
      <c r="C79" s="13">
        <v>0</v>
      </c>
      <c r="D79" s="13" t="s">
        <v>1823</v>
      </c>
      <c r="F79" s="25" t="str">
        <f t="shared" si="1"/>
        <v>insert into diskobolos.question_choices_def(question_id, label, value, value_type) values (31, '0','0', 'Integer');</v>
      </c>
    </row>
    <row r="80" spans="1:6" ht="15" x14ac:dyDescent="0.25">
      <c r="A80" s="13">
        <v>31</v>
      </c>
      <c r="B80" s="13">
        <v>5</v>
      </c>
      <c r="C80" s="13">
        <v>5</v>
      </c>
      <c r="D80" s="13" t="s">
        <v>1823</v>
      </c>
      <c r="F80" s="25" t="str">
        <f t="shared" si="1"/>
        <v>insert into diskobolos.question_choices_def(question_id, label, value, value_type) values (31, '5','5', 'Integer');</v>
      </c>
    </row>
    <row r="81" spans="1:6" ht="15" x14ac:dyDescent="0.25">
      <c r="A81" s="13">
        <v>32</v>
      </c>
      <c r="B81" s="13">
        <v>1</v>
      </c>
      <c r="C81" s="13">
        <v>1</v>
      </c>
      <c r="D81" s="13" t="s">
        <v>1823</v>
      </c>
      <c r="F81" s="25" t="str">
        <f t="shared" si="1"/>
        <v>insert into diskobolos.question_choices_def(question_id, label, value, value_type) values (32, '1','1', 'Integer');</v>
      </c>
    </row>
    <row r="82" spans="1:6" ht="15" x14ac:dyDescent="0.25">
      <c r="A82" s="13">
        <v>32</v>
      </c>
      <c r="B82" s="13">
        <v>3</v>
      </c>
      <c r="C82" s="13">
        <v>3</v>
      </c>
      <c r="D82" s="13" t="s">
        <v>1823</v>
      </c>
      <c r="F82" s="25" t="str">
        <f t="shared" si="1"/>
        <v>insert into diskobolos.question_choices_def(question_id, label, value, value_type) values (32, '3','3', 'Integer');</v>
      </c>
    </row>
    <row r="83" spans="1:6" ht="15" x14ac:dyDescent="0.25">
      <c r="A83" s="13">
        <v>32</v>
      </c>
      <c r="B83" s="13">
        <v>5</v>
      </c>
      <c r="C83" s="13">
        <v>5</v>
      </c>
      <c r="D83" s="13" t="s">
        <v>1823</v>
      </c>
      <c r="F83" s="25" t="str">
        <f t="shared" si="1"/>
        <v>insert into diskobolos.question_choices_def(question_id, label, value, value_type) values (32, '5','5', 'Integer');</v>
      </c>
    </row>
    <row r="84" spans="1:6" ht="15" x14ac:dyDescent="0.25">
      <c r="A84" s="13">
        <v>33</v>
      </c>
      <c r="B84" s="13">
        <v>1</v>
      </c>
      <c r="C84" s="13">
        <v>1</v>
      </c>
      <c r="D84" s="13" t="s">
        <v>1823</v>
      </c>
      <c r="F84" s="25" t="str">
        <f t="shared" si="1"/>
        <v>insert into diskobolos.question_choices_def(question_id, label, value, value_type) values (33, '1','1', 'Integer');</v>
      </c>
    </row>
    <row r="85" spans="1:6" ht="15" x14ac:dyDescent="0.25">
      <c r="A85" s="13">
        <v>33</v>
      </c>
      <c r="B85" s="13">
        <v>3</v>
      </c>
      <c r="C85" s="13">
        <v>3</v>
      </c>
      <c r="D85" s="13" t="s">
        <v>1823</v>
      </c>
      <c r="F85" s="25" t="str">
        <f t="shared" si="1"/>
        <v>insert into diskobolos.question_choices_def(question_id, label, value, value_type) values (33, '3','3', 'Integer');</v>
      </c>
    </row>
    <row r="86" spans="1:6" ht="15" x14ac:dyDescent="0.25">
      <c r="A86" s="13">
        <v>33</v>
      </c>
      <c r="B86" s="13">
        <v>5</v>
      </c>
      <c r="C86" s="13">
        <v>5</v>
      </c>
      <c r="D86" s="13" t="s">
        <v>1823</v>
      </c>
      <c r="F86" s="25" t="str">
        <f t="shared" si="1"/>
        <v>insert into diskobolos.question_choices_def(question_id, label, value, value_type) values (33, '5','5', 'Integer');</v>
      </c>
    </row>
    <row r="87" spans="1:6" ht="15" x14ac:dyDescent="0.25">
      <c r="A87" s="13">
        <v>34</v>
      </c>
      <c r="B87" s="13" t="s">
        <v>1828</v>
      </c>
      <c r="C87" s="13">
        <v>50</v>
      </c>
      <c r="D87" s="13" t="s">
        <v>1823</v>
      </c>
      <c r="F87" s="25" t="str">
        <f t="shared" si="1"/>
        <v>insert into diskobolos.question_choices_def(question_id, label, value, value_type) values (34, 'moreThan50','50', 'Integer');</v>
      </c>
    </row>
    <row r="88" spans="1:6" ht="15" x14ac:dyDescent="0.25">
      <c r="A88" s="13">
        <v>34</v>
      </c>
      <c r="B88" s="13" t="s">
        <v>1829</v>
      </c>
      <c r="C88" s="13">
        <v>30</v>
      </c>
      <c r="D88" s="13" t="s">
        <v>1823</v>
      </c>
      <c r="F88" s="25" t="str">
        <f t="shared" si="1"/>
        <v>insert into diskobolos.question_choices_def(question_id, label, value, value_type) values (34, 'between26And49','30', 'Integer');</v>
      </c>
    </row>
    <row r="89" spans="1:6" ht="15" x14ac:dyDescent="0.25">
      <c r="A89" s="13">
        <v>34</v>
      </c>
      <c r="B89" s="13" t="s">
        <v>1830</v>
      </c>
      <c r="C89" s="13">
        <v>20</v>
      </c>
      <c r="D89" s="13" t="s">
        <v>1823</v>
      </c>
      <c r="F89" s="25" t="str">
        <f t="shared" si="1"/>
        <v>insert into diskobolos.question_choices_def(question_id, label, value, value_type) values (34, 'between15And25','20', 'Integer');</v>
      </c>
    </row>
    <row r="90" spans="1:6" ht="15" x14ac:dyDescent="0.25">
      <c r="A90" s="13">
        <v>34</v>
      </c>
      <c r="B90" s="13" t="s">
        <v>1831</v>
      </c>
      <c r="C90" s="13">
        <v>10</v>
      </c>
      <c r="D90" s="13" t="s">
        <v>1823</v>
      </c>
      <c r="F90" s="25" t="str">
        <f t="shared" si="1"/>
        <v>insert into diskobolos.question_choices_def(question_id, label, value, value_type) values (34, 'between9And14','10', 'Integer');</v>
      </c>
    </row>
    <row r="91" spans="1:6" ht="15" x14ac:dyDescent="0.25">
      <c r="A91" s="13">
        <v>34</v>
      </c>
      <c r="B91" s="13" t="s">
        <v>1832</v>
      </c>
      <c r="C91" s="13">
        <v>5</v>
      </c>
      <c r="D91" s="13" t="s">
        <v>1823</v>
      </c>
      <c r="F91" s="25" t="str">
        <f t="shared" si="1"/>
        <v>insert into diskobolos.question_choices_def(question_id, label, value, value_type) values (34, 'lessThan9','5', 'Integer');</v>
      </c>
    </row>
    <row r="92" spans="1:6" ht="15" x14ac:dyDescent="0.25">
      <c r="A92" s="13">
        <v>35</v>
      </c>
      <c r="B92" s="13" t="s">
        <v>1833</v>
      </c>
      <c r="C92" s="13">
        <v>100</v>
      </c>
      <c r="D92" s="13" t="s">
        <v>1823</v>
      </c>
      <c r="F92" s="25" t="str">
        <f t="shared" si="1"/>
        <v>insert into diskobolos.question_choices_def(question_id, label, value, value_type) values (35, 'olympicSport','100', 'Integer');</v>
      </c>
    </row>
    <row r="93" spans="1:6" ht="15" x14ac:dyDescent="0.25">
      <c r="A93" s="13">
        <v>35</v>
      </c>
      <c r="B93" s="13" t="s">
        <v>1834</v>
      </c>
      <c r="C93" s="13">
        <v>70</v>
      </c>
      <c r="D93" s="13" t="s">
        <v>1823</v>
      </c>
      <c r="F93" s="25" t="str">
        <f t="shared" si="1"/>
        <v>insert into diskobolos.question_choices_def(question_id, label, value, value_type) values (35, 'nonOlympicSport','70', 'Integer');</v>
      </c>
    </row>
    <row r="94" spans="1:6" ht="15" x14ac:dyDescent="0.25">
      <c r="A94" s="13">
        <v>36</v>
      </c>
      <c r="B94" s="13" t="s">
        <v>1835</v>
      </c>
      <c r="C94" s="13">
        <v>20</v>
      </c>
      <c r="D94" s="13" t="s">
        <v>1823</v>
      </c>
      <c r="F94" s="25" t="str">
        <f t="shared" si="1"/>
        <v>insert into diskobolos.question_choices_def(question_id, label, value, value_type) values (36, 'allCategories','20', 'Integer');</v>
      </c>
    </row>
    <row r="95" spans="1:6" ht="15" x14ac:dyDescent="0.25">
      <c r="A95" s="13">
        <v>36</v>
      </c>
      <c r="B95" s="13" t="s">
        <v>1836</v>
      </c>
      <c r="C95" s="13">
        <v>15</v>
      </c>
      <c r="D95" s="13" t="s">
        <v>1823</v>
      </c>
      <c r="F95" s="25" t="str">
        <f t="shared" si="1"/>
        <v>insert into diskobolos.question_choices_def(question_id, label, value, value_type) values (36, 'seniorsJuniorsCadetsSportsSchool','15', 'Integer');</v>
      </c>
    </row>
    <row r="96" spans="1:6" ht="15" x14ac:dyDescent="0.25">
      <c r="A96" s="13">
        <v>36</v>
      </c>
      <c r="B96" s="13" t="s">
        <v>1837</v>
      </c>
      <c r="C96" s="13">
        <v>10</v>
      </c>
      <c r="D96" s="13" t="s">
        <v>1823</v>
      </c>
      <c r="F96" s="25" t="str">
        <f t="shared" si="1"/>
        <v>insert into diskobolos.question_choices_def(question_id, label, value, value_type) values (36, 'seniorsJuniorsCadets','10', 'Integer');</v>
      </c>
    </row>
    <row r="97" spans="1:6" ht="15" x14ac:dyDescent="0.25">
      <c r="A97" s="13">
        <v>36</v>
      </c>
      <c r="B97" s="13" t="s">
        <v>1838</v>
      </c>
      <c r="C97" s="13">
        <v>5</v>
      </c>
      <c r="D97" s="13" t="s">
        <v>1823</v>
      </c>
      <c r="F97" s="25" t="str">
        <f t="shared" si="1"/>
        <v>insert into diskobolos.question_choices_def(question_id, label, value, value_type) values (36, 'juniorsCadetsSportsSchool','5', 'Integer');</v>
      </c>
    </row>
    <row r="98" spans="1:6" ht="15" x14ac:dyDescent="0.25">
      <c r="A98" s="13">
        <v>37</v>
      </c>
      <c r="B98" s="13" t="s">
        <v>1839</v>
      </c>
      <c r="C98" s="13">
        <v>100</v>
      </c>
      <c r="D98" s="13" t="s">
        <v>1823</v>
      </c>
      <c r="F98" s="25" t="str">
        <f t="shared" si="1"/>
        <v>insert into diskobolos.question_choices_def(question_id, label, value, value_type) values (37, '1croLeagueSeniorsJuniorsCadets','100', 'Integer');</v>
      </c>
    </row>
    <row r="99" spans="1:6" ht="15" x14ac:dyDescent="0.25">
      <c r="A99" s="13">
        <v>37</v>
      </c>
      <c r="B99" s="13" t="s">
        <v>1840</v>
      </c>
      <c r="C99" s="13">
        <v>80</v>
      </c>
      <c r="D99" s="13" t="s">
        <v>1823</v>
      </c>
      <c r="F99" s="25" t="str">
        <f t="shared" si="1"/>
        <v>insert into diskobolos.question_choices_def(question_id, label, value, value_type) values (37, '1croLeagueJuniorsCadets','80', 'Integer');</v>
      </c>
    </row>
    <row r="100" spans="1:6" ht="15" x14ac:dyDescent="0.25">
      <c r="A100" s="13">
        <v>37</v>
      </c>
      <c r="B100" s="13" t="s">
        <v>1841</v>
      </c>
      <c r="C100" s="13">
        <v>60</v>
      </c>
      <c r="D100" s="13" t="s">
        <v>1823</v>
      </c>
      <c r="F100" s="25" t="str">
        <f t="shared" si="1"/>
        <v>insert into diskobolos.question_choices_def(question_id, label, value, value_type) values (37, '1croLeagueTournamentCompetitionSystem','60', 'Integer');</v>
      </c>
    </row>
    <row r="101" spans="1:6" ht="15" x14ac:dyDescent="0.25">
      <c r="A101" s="13">
        <v>37</v>
      </c>
      <c r="B101" s="13" t="s">
        <v>1842</v>
      </c>
      <c r="C101" s="13">
        <v>40</v>
      </c>
      <c r="D101" s="13" t="s">
        <v>1823</v>
      </c>
      <c r="F101" s="25" t="str">
        <f t="shared" si="1"/>
        <v>insert into diskobolos.question_choices_def(question_id, label, value, value_type) values (37, '2croLeagueSeniorsJuniorsCadets','40', 'Integer');</v>
      </c>
    </row>
    <row r="102" spans="1:6" ht="15" x14ac:dyDescent="0.25">
      <c r="A102" s="13">
        <v>37</v>
      </c>
      <c r="B102" s="13" t="s">
        <v>1843</v>
      </c>
      <c r="C102" s="13">
        <v>20</v>
      </c>
      <c r="D102" s="13" t="s">
        <v>1823</v>
      </c>
      <c r="F102" s="25" t="str">
        <f t="shared" si="1"/>
        <v>insert into diskobolos.question_choices_def(question_id, label, value, value_type) values (37, '3croLeagueSeniorsJuniorsCadets','20', 'Integer');</v>
      </c>
    </row>
    <row r="103" spans="1:6" ht="15" x14ac:dyDescent="0.25">
      <c r="A103" s="13">
        <v>37</v>
      </c>
      <c r="B103" s="13" t="s">
        <v>1844</v>
      </c>
      <c r="C103" s="13">
        <v>10</v>
      </c>
      <c r="D103" s="13" t="s">
        <v>1823</v>
      </c>
      <c r="F103" s="25" t="str">
        <f t="shared" si="1"/>
        <v>insert into diskobolos.question_choices_def(question_id, label, value, value_type) values (37, 'interCountyLeague','10', 'Integer');</v>
      </c>
    </row>
    <row r="104" spans="1:6" ht="15" x14ac:dyDescent="0.25">
      <c r="A104" s="13">
        <v>37</v>
      </c>
      <c r="B104" s="13" t="s">
        <v>1845</v>
      </c>
      <c r="C104" s="13">
        <v>5</v>
      </c>
      <c r="D104" s="13" t="s">
        <v>1823</v>
      </c>
      <c r="F104" s="25" t="str">
        <f t="shared" si="1"/>
        <v>insert into diskobolos.question_choices_def(question_id, label, value, value_type) values (37, 'countyLeagueSeniorsJuniorsCadets','5', 'Integer');</v>
      </c>
    </row>
    <row r="105" spans="1:6" ht="15" x14ac:dyDescent="0.25">
      <c r="A105" s="13">
        <v>38</v>
      </c>
      <c r="B105" s="13" t="s">
        <v>1827</v>
      </c>
      <c r="C105" s="13">
        <v>20</v>
      </c>
      <c r="D105" s="13" t="s">
        <v>1823</v>
      </c>
      <c r="F105" s="25" t="str">
        <f t="shared" si="1"/>
        <v>insert into diskobolos.question_choices_def(question_id, label, value, value_type) values (38, 'moreThan15','20', 'Integer');</v>
      </c>
    </row>
    <row r="106" spans="1:6" ht="15" x14ac:dyDescent="0.25">
      <c r="A106" s="13">
        <v>38</v>
      </c>
      <c r="B106" s="13" t="s">
        <v>1846</v>
      </c>
      <c r="C106" s="13">
        <v>15</v>
      </c>
      <c r="D106" s="13" t="s">
        <v>1823</v>
      </c>
      <c r="F106" s="25" t="str">
        <f t="shared" si="1"/>
        <v>insert into diskobolos.question_choices_def(question_id, label, value, value_type) values (38, 'between10And15','15', 'Integer');</v>
      </c>
    </row>
    <row r="107" spans="1:6" ht="15" x14ac:dyDescent="0.25">
      <c r="A107" s="13">
        <v>38</v>
      </c>
      <c r="B107" s="13" t="s">
        <v>1847</v>
      </c>
      <c r="C107" s="13">
        <v>10</v>
      </c>
      <c r="D107" s="13" t="s">
        <v>1823</v>
      </c>
      <c r="F107" s="25" t="str">
        <f t="shared" si="1"/>
        <v>insert into diskobolos.question_choices_def(question_id, label, value, value_type) values (38, 'upTo9','10', 'Integer');</v>
      </c>
    </row>
    <row r="108" spans="1:6" ht="15" x14ac:dyDescent="0.25">
      <c r="A108" s="13">
        <v>39</v>
      </c>
      <c r="B108" s="13" t="s">
        <v>1848</v>
      </c>
      <c r="C108" s="13">
        <v>50</v>
      </c>
      <c r="D108" s="13" t="s">
        <v>1823</v>
      </c>
      <c r="F108" s="25" t="str">
        <f t="shared" si="1"/>
        <v>insert into diskobolos.question_choices_def(question_id, label, value, value_type) values (39, 'moreThan200','50', 'Integer');</v>
      </c>
    </row>
    <row r="109" spans="1:6" ht="15" x14ac:dyDescent="0.25">
      <c r="A109" s="13">
        <v>39</v>
      </c>
      <c r="B109" s="13" t="s">
        <v>1849</v>
      </c>
      <c r="C109" s="13">
        <v>40</v>
      </c>
      <c r="D109" s="13" t="s">
        <v>1823</v>
      </c>
      <c r="F109" s="25" t="str">
        <f t="shared" si="1"/>
        <v>insert into diskobolos.question_choices_def(question_id, label, value, value_type) values (39, 'between150And200','40', 'Integer');</v>
      </c>
    </row>
    <row r="110" spans="1:6" ht="15" x14ac:dyDescent="0.25">
      <c r="A110" s="13">
        <v>39</v>
      </c>
      <c r="B110" s="13" t="s">
        <v>1850</v>
      </c>
      <c r="C110" s="13">
        <v>30</v>
      </c>
      <c r="D110" s="13" t="s">
        <v>1823</v>
      </c>
      <c r="F110" s="25" t="str">
        <f t="shared" si="1"/>
        <v>insert into diskobolos.question_choices_def(question_id, label, value, value_type) values (39, 'between100And150','30', 'Integer');</v>
      </c>
    </row>
    <row r="111" spans="1:6" ht="15" x14ac:dyDescent="0.25">
      <c r="A111" s="13">
        <v>39</v>
      </c>
      <c r="B111" s="13" t="s">
        <v>1851</v>
      </c>
      <c r="C111" s="13">
        <v>20</v>
      </c>
      <c r="D111" s="13" t="s">
        <v>1823</v>
      </c>
      <c r="F111" s="25" t="str">
        <f t="shared" si="1"/>
        <v>insert into diskobolos.question_choices_def(question_id, label, value, value_type) values (39, 'between50And100','20', 'Integer');</v>
      </c>
    </row>
    <row r="112" spans="1:6" ht="15" x14ac:dyDescent="0.25">
      <c r="A112" s="13">
        <v>39</v>
      </c>
      <c r="B112" s="13" t="s">
        <v>1852</v>
      </c>
      <c r="C112" s="13">
        <v>10</v>
      </c>
      <c r="D112" s="13" t="s">
        <v>1823</v>
      </c>
      <c r="F112" s="25" t="str">
        <f t="shared" si="1"/>
        <v>insert into diskobolos.question_choices_def(question_id, label, value, value_type) values (39, 'between20And50','10', 'Integer');</v>
      </c>
    </row>
    <row r="113" spans="1:6" ht="15" x14ac:dyDescent="0.25">
      <c r="A113" s="13">
        <v>39</v>
      </c>
      <c r="B113" s="13" t="s">
        <v>1853</v>
      </c>
      <c r="C113" s="13">
        <v>5</v>
      </c>
      <c r="D113" s="13" t="s">
        <v>1823</v>
      </c>
      <c r="F113" s="25" t="str">
        <f t="shared" si="1"/>
        <v>insert into diskobolos.question_choices_def(question_id, label, value, value_type) values (39, 'upTo20','5', 'Integer');</v>
      </c>
    </row>
    <row r="114" spans="1:6" ht="15" x14ac:dyDescent="0.25">
      <c r="A114" s="13">
        <v>40</v>
      </c>
      <c r="B114" s="13" t="s">
        <v>1854</v>
      </c>
      <c r="C114" s="13">
        <v>20</v>
      </c>
      <c r="D114" s="13" t="s">
        <v>1823</v>
      </c>
      <c r="F114" s="25" t="str">
        <f t="shared" si="1"/>
        <v>insert into diskobolos.question_choices_def(question_id, label, value, value_type) values (40, 'moreThan5Trainers','20', 'Integer');</v>
      </c>
    </row>
    <row r="115" spans="1:6" ht="15" x14ac:dyDescent="0.25">
      <c r="A115" s="13">
        <v>40</v>
      </c>
      <c r="B115" s="13" t="s">
        <v>1855</v>
      </c>
      <c r="C115" s="13">
        <v>15</v>
      </c>
      <c r="D115" s="13" t="s">
        <v>1823</v>
      </c>
      <c r="F115" s="25" t="str">
        <f t="shared" si="1"/>
        <v>insert into diskobolos.question_choices_def(question_id, label, value, value_type) values (40, 'between3And5Trainers','15', 'Integer');</v>
      </c>
    </row>
    <row r="116" spans="1:6" ht="15" x14ac:dyDescent="0.25">
      <c r="A116" s="13">
        <v>40</v>
      </c>
      <c r="B116" s="13" t="s">
        <v>1856</v>
      </c>
      <c r="C116" s="13">
        <v>10</v>
      </c>
      <c r="D116" s="13" t="s">
        <v>1823</v>
      </c>
      <c r="F116" s="25" t="str">
        <f t="shared" si="1"/>
        <v>insert into diskobolos.question_choices_def(question_id, label, value, value_type) values (40, 'between2And3Trainers','10', 'Integer');</v>
      </c>
    </row>
    <row r="117" spans="1:6" ht="15" x14ac:dyDescent="0.25">
      <c r="A117" s="13">
        <v>40</v>
      </c>
      <c r="B117" s="13" t="s">
        <v>1857</v>
      </c>
      <c r="C117" s="13">
        <v>5</v>
      </c>
      <c r="D117" s="13" t="s">
        <v>1823</v>
      </c>
      <c r="F117" s="25" t="str">
        <f t="shared" si="1"/>
        <v>insert into diskobolos.question_choices_def(question_id, label, value, value_type) values (40, 'only1TrainerForAll','5', 'Integer');</v>
      </c>
    </row>
    <row r="118" spans="1:6" ht="15" x14ac:dyDescent="0.25">
      <c r="A118" s="13">
        <v>40</v>
      </c>
      <c r="B118" s="13" t="s">
        <v>1858</v>
      </c>
      <c r="C118" s="13">
        <v>0</v>
      </c>
      <c r="D118" s="13" t="s">
        <v>1823</v>
      </c>
      <c r="F118" s="25" t="str">
        <f t="shared" si="1"/>
        <v>insert into diskobolos.question_choices_def(question_id, label, value, value_type) values (40, 'withoutTrainer','0', 'Integer');</v>
      </c>
    </row>
    <row r="119" spans="1:6" ht="15" x14ac:dyDescent="0.25">
      <c r="A119" s="13">
        <v>41</v>
      </c>
      <c r="B119" s="13" t="s">
        <v>1859</v>
      </c>
      <c r="C119" s="13">
        <v>30</v>
      </c>
      <c r="D119" s="13" t="s">
        <v>1823</v>
      </c>
      <c r="F119" s="25" t="str">
        <f t="shared" si="1"/>
        <v>insert into diskobolos.question_choices_def(question_id, label, value, value_type) values (41, 'moreThan51','30', 'Integer');</v>
      </c>
    </row>
    <row r="120" spans="1:6" ht="15" x14ac:dyDescent="0.25">
      <c r="A120" s="13">
        <v>41</v>
      </c>
      <c r="B120" s="13" t="s">
        <v>1860</v>
      </c>
      <c r="C120" s="13">
        <v>20</v>
      </c>
      <c r="D120" s="13" t="s">
        <v>1823</v>
      </c>
      <c r="F120" s="25" t="str">
        <f t="shared" si="1"/>
        <v>insert into diskobolos.question_choices_def(question_id, label, value, value_type) values (41, 'between26And50','20', 'Integer');</v>
      </c>
    </row>
    <row r="121" spans="1:6" ht="15" x14ac:dyDescent="0.25">
      <c r="A121" s="13">
        <v>41</v>
      </c>
      <c r="B121" s="13" t="s">
        <v>1861</v>
      </c>
      <c r="C121" s="13">
        <v>10</v>
      </c>
      <c r="D121" s="13" t="s">
        <v>1823</v>
      </c>
      <c r="F121" s="25" t="str">
        <f t="shared" si="1"/>
        <v>insert into diskobolos.question_choices_def(question_id, label, value, value_type) values (41, 'between10And25','10', 'Integer');</v>
      </c>
    </row>
    <row r="122" spans="1:6" ht="15" x14ac:dyDescent="0.25">
      <c r="A122" s="13">
        <v>42</v>
      </c>
      <c r="B122" s="13" t="s">
        <v>1862</v>
      </c>
      <c r="C122" s="13">
        <v>50</v>
      </c>
      <c r="D122" s="13" t="s">
        <v>1823</v>
      </c>
      <c r="F122" s="25" t="str">
        <f t="shared" si="1"/>
        <v>insert into diskobolos.question_choices_def(question_id, label, value, value_type) values (42, 'firstCategory','50', 'Integer');</v>
      </c>
    </row>
    <row r="123" spans="1:6" ht="15" x14ac:dyDescent="0.25">
      <c r="A123" s="13">
        <v>42</v>
      </c>
      <c r="B123" s="13" t="s">
        <v>1863</v>
      </c>
      <c r="C123" s="13">
        <v>30</v>
      </c>
      <c r="D123" s="13" t="s">
        <v>1823</v>
      </c>
      <c r="F123" s="25" t="str">
        <f t="shared" si="1"/>
        <v>insert into diskobolos.question_choices_def(question_id, label, value, value_type) values (42, 'secondCategory','30', 'Integer');</v>
      </c>
    </row>
    <row r="124" spans="1:6" ht="15" x14ac:dyDescent="0.25">
      <c r="A124" s="13">
        <v>42</v>
      </c>
      <c r="B124" s="13" t="s">
        <v>1864</v>
      </c>
      <c r="C124" s="13">
        <v>20</v>
      </c>
      <c r="D124" s="13" t="s">
        <v>1823</v>
      </c>
      <c r="F124" s="25" t="str">
        <f t="shared" si="1"/>
        <v>insert into diskobolos.question_choices_def(question_id, label, value, value_type) values (42, 'thirdCategory','20', 'Integer');</v>
      </c>
    </row>
    <row r="125" spans="1:6" ht="15" x14ac:dyDescent="0.25">
      <c r="A125" s="13">
        <v>42</v>
      </c>
      <c r="B125" s="13" t="s">
        <v>1865</v>
      </c>
      <c r="C125" s="13">
        <v>10</v>
      </c>
      <c r="D125" s="13" t="s">
        <v>1823</v>
      </c>
      <c r="F125" s="25" t="str">
        <f t="shared" si="1"/>
        <v>insert into diskobolos.question_choices_def(question_id, label, value, value_type) values (42, 'forthCategory','10', 'Integer');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LOKACIJA</vt:lpstr>
      <vt:lpstr>KCLANICA</vt:lpstr>
      <vt:lpstr>CLANOVI</vt:lpstr>
      <vt:lpstr>BANK_ACCOUNT</vt:lpstr>
      <vt:lpstr>EMAILS</vt:lpstr>
      <vt:lpstr>SPORTOVI</vt:lpstr>
      <vt:lpstr>NOMENKALTURA_SPORTOVA</vt:lpstr>
      <vt:lpstr>VREDNOVANJE_DEFINICIJA_UPITNIKA</vt:lpstr>
      <vt:lpstr>VREDNOVANJE_VRIJEDNOSTI_PITANJA</vt:lpstr>
      <vt:lpstr>USERS</vt:lpstr>
      <vt:lpstr>AUTHORITIES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tommy čax</cp:lastModifiedBy>
  <dcterms:created xsi:type="dcterms:W3CDTF">2017-01-05T13:21:45Z</dcterms:created>
  <dcterms:modified xsi:type="dcterms:W3CDTF">2017-07-18T20:50:59Z</dcterms:modified>
</cp:coreProperties>
</file>