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多重共線性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B3" i="1" s="1"/>
  <c r="C3" i="1"/>
  <c r="F3" i="1" s="1"/>
  <c r="A4" i="1"/>
  <c r="B4" i="1" s="1"/>
  <c r="C4" i="1"/>
  <c r="F4" i="1" s="1"/>
  <c r="A5" i="1"/>
  <c r="B5" i="1" s="1"/>
  <c r="C5" i="1"/>
  <c r="F5" i="1" s="1"/>
  <c r="A6" i="1"/>
  <c r="B6" i="1" s="1"/>
  <c r="C6" i="1"/>
  <c r="F6" i="1" s="1"/>
  <c r="A7" i="1"/>
  <c r="B7" i="1" s="1"/>
  <c r="C7" i="1"/>
  <c r="F7" i="1" s="1"/>
  <c r="A8" i="1"/>
  <c r="B8" i="1" s="1"/>
  <c r="C8" i="1"/>
  <c r="F8" i="1" s="1"/>
  <c r="A9" i="1"/>
  <c r="B9" i="1" s="1"/>
  <c r="C9" i="1"/>
  <c r="F9" i="1" s="1"/>
  <c r="A10" i="1"/>
  <c r="B10" i="1" s="1"/>
  <c r="C10" i="1"/>
  <c r="F10" i="1" s="1"/>
  <c r="A11" i="1"/>
  <c r="B11" i="1" s="1"/>
  <c r="C11" i="1"/>
  <c r="F11" i="1" s="1"/>
  <c r="A12" i="1"/>
  <c r="B12" i="1" s="1"/>
  <c r="C12" i="1"/>
  <c r="F12" i="1" s="1"/>
  <c r="A13" i="1"/>
  <c r="B13" i="1" s="1"/>
  <c r="C13" i="1"/>
  <c r="F13" i="1" s="1"/>
  <c r="A14" i="1"/>
  <c r="B14" i="1" s="1"/>
  <c r="C14" i="1"/>
  <c r="F14" i="1" s="1"/>
  <c r="A15" i="1"/>
  <c r="B15" i="1" s="1"/>
  <c r="C15" i="1"/>
  <c r="F15" i="1" s="1"/>
  <c r="A16" i="1"/>
  <c r="B16" i="1" s="1"/>
  <c r="C16" i="1"/>
  <c r="F16" i="1" s="1"/>
  <c r="A17" i="1"/>
  <c r="B17" i="1" s="1"/>
  <c r="C17" i="1"/>
  <c r="F17" i="1" s="1"/>
  <c r="A18" i="1"/>
  <c r="B18" i="1" s="1"/>
  <c r="C18" i="1"/>
  <c r="F18" i="1" s="1"/>
  <c r="A19" i="1"/>
  <c r="B19" i="1" s="1"/>
  <c r="C19" i="1"/>
  <c r="F19" i="1" s="1"/>
  <c r="A20" i="1"/>
  <c r="B20" i="1" s="1"/>
  <c r="C20" i="1"/>
  <c r="F20" i="1" s="1"/>
  <c r="A21" i="1"/>
  <c r="B21" i="1" s="1"/>
  <c r="C21" i="1"/>
  <c r="F21" i="1" s="1"/>
  <c r="A22" i="1"/>
  <c r="B22" i="1" s="1"/>
  <c r="C22" i="1"/>
  <c r="F22" i="1" s="1"/>
  <c r="A23" i="1"/>
  <c r="B23" i="1" s="1"/>
  <c r="C23" i="1"/>
  <c r="F23" i="1" s="1"/>
  <c r="A24" i="1"/>
  <c r="B24" i="1" s="1"/>
  <c r="C24" i="1"/>
  <c r="F24" i="1" s="1"/>
  <c r="A25" i="1"/>
  <c r="B25" i="1" s="1"/>
  <c r="C25" i="1"/>
  <c r="F25" i="1" s="1"/>
  <c r="A26" i="1"/>
  <c r="B26" i="1" s="1"/>
  <c r="C26" i="1"/>
  <c r="F26" i="1" s="1"/>
  <c r="A27" i="1"/>
  <c r="B27" i="1" s="1"/>
  <c r="C27" i="1"/>
  <c r="F27" i="1" s="1"/>
  <c r="A28" i="1"/>
  <c r="B28" i="1" s="1"/>
  <c r="C28" i="1"/>
  <c r="F28" i="1" s="1"/>
  <c r="A29" i="1"/>
  <c r="B29" i="1" s="1"/>
  <c r="C29" i="1"/>
  <c r="F29" i="1" s="1"/>
  <c r="A30" i="1"/>
  <c r="B30" i="1" s="1"/>
  <c r="C30" i="1"/>
  <c r="F30" i="1" s="1"/>
  <c r="A31" i="1"/>
  <c r="B31" i="1" s="1"/>
  <c r="C31" i="1"/>
  <c r="F31" i="1" s="1"/>
  <c r="C2" i="1"/>
  <c r="F2" i="1" s="1"/>
  <c r="A2" i="1"/>
  <c r="B2" i="1" l="1"/>
  <c r="E2" i="1" s="1"/>
  <c r="E31" i="1"/>
  <c r="E27" i="1"/>
  <c r="E23" i="1"/>
  <c r="E19" i="1"/>
  <c r="E15" i="1"/>
  <c r="E11" i="1"/>
  <c r="E7" i="1"/>
  <c r="E30" i="1"/>
  <c r="E26" i="1"/>
  <c r="E22" i="1"/>
  <c r="E18" i="1"/>
  <c r="E14" i="1"/>
  <c r="E10" i="1"/>
  <c r="E6" i="1"/>
  <c r="E29" i="1"/>
  <c r="E25" i="1"/>
  <c r="E21" i="1"/>
  <c r="E17" i="1"/>
  <c r="E13" i="1"/>
  <c r="E9" i="1"/>
  <c r="E5" i="1"/>
  <c r="E28" i="1"/>
  <c r="E24" i="1"/>
  <c r="E20" i="1"/>
  <c r="E16" i="1"/>
  <c r="E12" i="1"/>
  <c r="E8" i="1"/>
  <c r="E4" i="1"/>
  <c r="E3" i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D29" i="1"/>
  <c r="G29" i="1" s="1"/>
  <c r="D25" i="1"/>
  <c r="G25" i="1" s="1"/>
  <c r="D21" i="1"/>
  <c r="G21" i="1" s="1"/>
  <c r="D17" i="1"/>
  <c r="G17" i="1" s="1"/>
  <c r="D13" i="1"/>
  <c r="G13" i="1" s="1"/>
  <c r="D9" i="1"/>
  <c r="G9" i="1" s="1"/>
  <c r="D5" i="1"/>
  <c r="G5" i="1" s="1"/>
  <c r="D28" i="1"/>
  <c r="G28" i="1" s="1"/>
  <c r="D24" i="1"/>
  <c r="G24" i="1" s="1"/>
  <c r="D20" i="1"/>
  <c r="G20" i="1" s="1"/>
  <c r="D16" i="1"/>
  <c r="G16" i="1" s="1"/>
  <c r="D12" i="1"/>
  <c r="G12" i="1" s="1"/>
  <c r="D8" i="1"/>
  <c r="G8" i="1" s="1"/>
  <c r="D4" i="1"/>
  <c r="G4" i="1" s="1"/>
  <c r="D31" i="1"/>
  <c r="G31" i="1" s="1"/>
  <c r="D27" i="1"/>
  <c r="G27" i="1" s="1"/>
  <c r="D23" i="1"/>
  <c r="G23" i="1" s="1"/>
  <c r="D19" i="1"/>
  <c r="G19" i="1" s="1"/>
  <c r="D15" i="1"/>
  <c r="G15" i="1" s="1"/>
  <c r="D11" i="1"/>
  <c r="G11" i="1" s="1"/>
  <c r="D7" i="1"/>
  <c r="G7" i="1" s="1"/>
  <c r="D3" i="1"/>
  <c r="G3" i="1" s="1"/>
  <c r="D2" i="1"/>
  <c r="G2" i="1" s="1"/>
  <c r="C34" i="1"/>
  <c r="B34" i="1" l="1"/>
</calcChain>
</file>

<file path=xl/sharedStrings.xml><?xml version="1.0" encoding="utf-8"?>
<sst xmlns="http://schemas.openxmlformats.org/spreadsheetml/2006/main" count="47" uniqueCount="34">
  <si>
    <t>国語小テスト</t>
  </si>
  <si>
    <t>国語小テスト</t>
    <rPh sb="0" eb="2">
      <t>コクゴ</t>
    </rPh>
    <rPh sb="2" eb="3">
      <t>ショウ</t>
    </rPh>
    <phoneticPr fontId="1"/>
  </si>
  <si>
    <t>国語テスト結果</t>
  </si>
  <si>
    <t>国語テスト結果</t>
    <rPh sb="0" eb="2">
      <t>コクゴ</t>
    </rPh>
    <rPh sb="5" eb="7">
      <t>ケッカ</t>
    </rPh>
    <phoneticPr fontId="1"/>
  </si>
  <si>
    <t>数学テスト結果</t>
  </si>
  <si>
    <t>数学テスト結果</t>
    <rPh sb="0" eb="2">
      <t>スウガク</t>
    </rPh>
    <rPh sb="5" eb="7">
      <t>ケッカ</t>
    </rPh>
    <phoneticPr fontId="1"/>
  </si>
  <si>
    <t>成績</t>
    <rPh sb="0" eb="2">
      <t>セイセキ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</si>
  <si>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</si>
  <si>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</si>
  <si>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</si>
  <si>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</si>
  <si>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</si>
  <si>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</si>
  <si>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</si>
  <si>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</si>
  <si>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</si>
  <si>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</si>
  <si>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</si>
  <si>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</si>
  <si>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</si>
  <si>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</si>
  <si>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</si>
  <si>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</si>
  <si>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</si>
  <si>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</si>
  <si>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</si>
  <si>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</si>
  <si>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</si>
  <si>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</si>
  <si>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</si>
  <si>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</si>
  <si>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残差出力</t>
  </si>
  <si>
    <t>観測値</t>
  </si>
  <si>
    <t>予測値: 成績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</si>
</sst>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D1" workbookViewId="0">
      <selection activeCell="Q19" sqref="Q19"/>
    </sheetView>
  </sheetViews>
  <sheetFormatPr defaultRowHeight="13.5" x14ac:dyDescent="0.15"/>
  <cols>
    <col min="1" max="3" width="14.25" customWidth="1"/>
    <col min="9" max="12" width="11.875" customWidth="1"/>
    <col min="14" max="17" width="11.625" customWidth="1"/>
  </cols>
  <sheetData>
    <row r="1" spans="1:27" x14ac:dyDescent="0.15">
      <c r="A1" t="s">
        <v>3</v>
      </c>
      <c r="B1" t="s">
        <v>1</v>
      </c>
      <c r="C1" t="s">
        <v>5</v>
      </c>
      <c r="D1" t="s">
        <v>3</v>
      </c>
      <c r="E1" t="s">
        <v>1</v>
      </c>
      <c r="F1" t="s">
        <v>5</v>
      </c>
      <c r="G1" t="s">
        <v>6</v>
      </c>
      <c r="I1" t="s">
        <v>3</v>
      </c>
      <c r="J1" t="s">
        <v>1</v>
      </c>
      <c r="K1" t="s">
        <v>5</v>
      </c>
      <c r="L1" t="s">
        <v>6</v>
      </c>
      <c r="N1" t="s">
        <v>3</v>
      </c>
      <c r="O1" t="s">
        <v>1</v>
      </c>
      <c r="P1" t="s">
        <v>5</v>
      </c>
      <c r="Q1" t="s">
        <v>6</v>
      </c>
      <c r="S1" t="s">
        <v>7</v>
      </c>
    </row>
    <row r="2" spans="1:27" ht="14.25" thickBot="1" x14ac:dyDescent="0.2">
      <c r="A2">
        <f ca="1">INT(NORMINV(RAND(),60,20))</f>
        <v>51</v>
      </c>
      <c r="B2">
        <f ca="1">INT(A2+NORMINV(RAND(),10,10))</f>
        <v>46</v>
      </c>
      <c r="C2">
        <f t="shared" ref="C2:C31" ca="1" si="0">INT(NORMINV(RAND(),50,30))</f>
        <v>24</v>
      </c>
      <c r="D2">
        <f ca="1">IF(A2&lt;0,0,IF(A2&gt;100,100,A2))</f>
        <v>51</v>
      </c>
      <c r="E2">
        <f ca="1">IF(B2&lt;0,0,IF(B2&gt;100,100,B2))</f>
        <v>46</v>
      </c>
      <c r="F2">
        <f ca="1">IF(C2&lt;0,0,IF(C2&gt;100,100,C2))</f>
        <v>24</v>
      </c>
      <c r="G2">
        <f ca="1">ROUNDUP((D2+F2)/40,0)</f>
        <v>2</v>
      </c>
      <c r="I2">
        <v>50</v>
      </c>
      <c r="J2">
        <v>79</v>
      </c>
      <c r="K2">
        <v>40</v>
      </c>
      <c r="L2">
        <v>3</v>
      </c>
      <c r="N2">
        <v>23</v>
      </c>
      <c r="O2">
        <v>54</v>
      </c>
      <c r="P2">
        <v>56</v>
      </c>
      <c r="Q2">
        <v>2</v>
      </c>
    </row>
    <row r="3" spans="1:27" x14ac:dyDescent="0.15">
      <c r="A3">
        <f t="shared" ref="A3:A31" ca="1" si="1">INT(NORMINV(RAND(),60,20))</f>
        <v>37</v>
      </c>
      <c r="B3">
        <f t="shared" ref="B3:B31" ca="1" si="2">INT(A3+NORMINV(RAND(),10,10))</f>
        <v>53</v>
      </c>
      <c r="C3">
        <f t="shared" ca="1" si="0"/>
        <v>110</v>
      </c>
      <c r="D3">
        <f t="shared" ref="D3:F31" ca="1" si="3">IF(A3&lt;0,0,IF(A3&gt;100,100,A3))</f>
        <v>37</v>
      </c>
      <c r="E3">
        <f t="shared" ca="1" si="3"/>
        <v>53</v>
      </c>
      <c r="F3">
        <f t="shared" ca="1" si="3"/>
        <v>100</v>
      </c>
      <c r="G3">
        <f t="shared" ref="G3:G31" ca="1" si="4">ROUND((D3+F3)/40,0)</f>
        <v>3</v>
      </c>
      <c r="I3">
        <v>31</v>
      </c>
      <c r="J3">
        <v>46</v>
      </c>
      <c r="K3">
        <v>65</v>
      </c>
      <c r="L3">
        <v>2</v>
      </c>
      <c r="N3">
        <v>57</v>
      </c>
      <c r="O3">
        <v>60</v>
      </c>
      <c r="P3">
        <v>100</v>
      </c>
      <c r="Q3">
        <v>4</v>
      </c>
      <c r="S3" s="4" t="s">
        <v>8</v>
      </c>
      <c r="T3" s="4"/>
    </row>
    <row r="4" spans="1:27" x14ac:dyDescent="0.15">
      <c r="A4">
        <f t="shared" ca="1" si="1"/>
        <v>27</v>
      </c>
      <c r="B4">
        <f t="shared" ca="1" si="2"/>
        <v>31</v>
      </c>
      <c r="C4">
        <f t="shared" ca="1" si="0"/>
        <v>55</v>
      </c>
      <c r="D4">
        <f t="shared" ca="1" si="3"/>
        <v>27</v>
      </c>
      <c r="E4">
        <f t="shared" ca="1" si="3"/>
        <v>31</v>
      </c>
      <c r="F4">
        <f t="shared" ca="1" si="3"/>
        <v>55</v>
      </c>
      <c r="G4">
        <f t="shared" ca="1" si="4"/>
        <v>2</v>
      </c>
      <c r="I4">
        <v>51</v>
      </c>
      <c r="J4">
        <v>67</v>
      </c>
      <c r="K4">
        <v>29</v>
      </c>
      <c r="L4">
        <v>2</v>
      </c>
      <c r="N4">
        <v>16</v>
      </c>
      <c r="O4">
        <v>10</v>
      </c>
      <c r="P4">
        <v>27</v>
      </c>
      <c r="Q4">
        <v>1</v>
      </c>
      <c r="S4" s="1" t="s">
        <v>9</v>
      </c>
      <c r="T4" s="1">
        <v>0.95789190495978016</v>
      </c>
    </row>
    <row r="5" spans="1:27" x14ac:dyDescent="0.15">
      <c r="A5">
        <f t="shared" ca="1" si="1"/>
        <v>84</v>
      </c>
      <c r="B5">
        <f t="shared" ca="1" si="2"/>
        <v>73</v>
      </c>
      <c r="C5">
        <f t="shared" ca="1" si="0"/>
        <v>46</v>
      </c>
      <c r="D5">
        <f t="shared" ca="1" si="3"/>
        <v>84</v>
      </c>
      <c r="E5">
        <f t="shared" ca="1" si="3"/>
        <v>73</v>
      </c>
      <c r="F5">
        <f t="shared" ca="1" si="3"/>
        <v>46</v>
      </c>
      <c r="G5">
        <f t="shared" ca="1" si="4"/>
        <v>3</v>
      </c>
      <c r="I5">
        <v>52</v>
      </c>
      <c r="J5">
        <v>49</v>
      </c>
      <c r="K5">
        <v>90</v>
      </c>
      <c r="L5">
        <v>4</v>
      </c>
      <c r="N5">
        <v>88</v>
      </c>
      <c r="O5">
        <v>76</v>
      </c>
      <c r="P5">
        <v>45</v>
      </c>
      <c r="Q5">
        <v>3</v>
      </c>
      <c r="S5" s="1" t="s">
        <v>10</v>
      </c>
      <c r="T5" s="1">
        <v>0.9175569015874766</v>
      </c>
    </row>
    <row r="6" spans="1:27" x14ac:dyDescent="0.15">
      <c r="A6">
        <f t="shared" ca="1" si="1"/>
        <v>70</v>
      </c>
      <c r="B6">
        <f t="shared" ca="1" si="2"/>
        <v>79</v>
      </c>
      <c r="C6">
        <f t="shared" ca="1" si="0"/>
        <v>101</v>
      </c>
      <c r="D6">
        <f t="shared" ca="1" si="3"/>
        <v>70</v>
      </c>
      <c r="E6">
        <f t="shared" ca="1" si="3"/>
        <v>79</v>
      </c>
      <c r="F6">
        <f t="shared" ca="1" si="3"/>
        <v>100</v>
      </c>
      <c r="G6">
        <f t="shared" ca="1" si="4"/>
        <v>4</v>
      </c>
      <c r="I6">
        <v>67</v>
      </c>
      <c r="J6">
        <v>78</v>
      </c>
      <c r="K6">
        <v>0</v>
      </c>
      <c r="L6">
        <v>2</v>
      </c>
      <c r="N6">
        <v>97</v>
      </c>
      <c r="O6">
        <v>100</v>
      </c>
      <c r="P6">
        <v>73</v>
      </c>
      <c r="Q6">
        <v>4</v>
      </c>
      <c r="S6" s="1" t="s">
        <v>11</v>
      </c>
      <c r="T6" s="1">
        <v>0.9080442363860316</v>
      </c>
    </row>
    <row r="7" spans="1:27" x14ac:dyDescent="0.15">
      <c r="A7">
        <f t="shared" ca="1" si="1"/>
        <v>53</v>
      </c>
      <c r="B7">
        <f t="shared" ca="1" si="2"/>
        <v>64</v>
      </c>
      <c r="C7">
        <f t="shared" ca="1" si="0"/>
        <v>64</v>
      </c>
      <c r="D7">
        <f t="shared" ca="1" si="3"/>
        <v>53</v>
      </c>
      <c r="E7">
        <f t="shared" ca="1" si="3"/>
        <v>64</v>
      </c>
      <c r="F7">
        <f t="shared" ca="1" si="3"/>
        <v>64</v>
      </c>
      <c r="G7">
        <f t="shared" ca="1" si="4"/>
        <v>3</v>
      </c>
      <c r="I7">
        <v>77</v>
      </c>
      <c r="J7">
        <v>84</v>
      </c>
      <c r="K7">
        <v>80</v>
      </c>
      <c r="L7">
        <v>4</v>
      </c>
      <c r="N7">
        <v>33</v>
      </c>
      <c r="O7">
        <v>35</v>
      </c>
      <c r="P7">
        <v>30</v>
      </c>
      <c r="Q7">
        <v>2</v>
      </c>
      <c r="S7" s="1" t="s">
        <v>12</v>
      </c>
      <c r="T7" s="1">
        <v>0.28361041781327118</v>
      </c>
    </row>
    <row r="8" spans="1:27" ht="14.25" thickBot="1" x14ac:dyDescent="0.2">
      <c r="A8">
        <f t="shared" ca="1" si="1"/>
        <v>75</v>
      </c>
      <c r="B8">
        <f t="shared" ca="1" si="2"/>
        <v>99</v>
      </c>
      <c r="C8">
        <f t="shared" ca="1" si="0"/>
        <v>110</v>
      </c>
      <c r="D8">
        <f t="shared" ca="1" si="3"/>
        <v>75</v>
      </c>
      <c r="E8">
        <f t="shared" ca="1" si="3"/>
        <v>99</v>
      </c>
      <c r="F8">
        <f t="shared" ca="1" si="3"/>
        <v>100</v>
      </c>
      <c r="G8">
        <f t="shared" ca="1" si="4"/>
        <v>4</v>
      </c>
      <c r="I8">
        <v>26</v>
      </c>
      <c r="J8">
        <v>41</v>
      </c>
      <c r="K8">
        <v>18</v>
      </c>
      <c r="L8">
        <v>1</v>
      </c>
      <c r="N8">
        <v>100</v>
      </c>
      <c r="O8">
        <v>100</v>
      </c>
      <c r="P8">
        <v>46</v>
      </c>
      <c r="Q8">
        <v>4</v>
      </c>
      <c r="S8" s="2" t="s">
        <v>13</v>
      </c>
      <c r="T8" s="2">
        <v>30</v>
      </c>
    </row>
    <row r="9" spans="1:27" x14ac:dyDescent="0.15">
      <c r="A9">
        <f t="shared" ca="1" si="1"/>
        <v>78</v>
      </c>
      <c r="B9">
        <f t="shared" ca="1" si="2"/>
        <v>92</v>
      </c>
      <c r="C9">
        <f t="shared" ca="1" si="0"/>
        <v>59</v>
      </c>
      <c r="D9">
        <f t="shared" ca="1" si="3"/>
        <v>78</v>
      </c>
      <c r="E9">
        <f t="shared" ca="1" si="3"/>
        <v>92</v>
      </c>
      <c r="F9">
        <f t="shared" ca="1" si="3"/>
        <v>59</v>
      </c>
      <c r="G9">
        <f t="shared" ca="1" si="4"/>
        <v>3</v>
      </c>
      <c r="I9">
        <v>41</v>
      </c>
      <c r="J9">
        <v>58</v>
      </c>
      <c r="K9">
        <v>100</v>
      </c>
      <c r="L9">
        <v>4</v>
      </c>
      <c r="N9">
        <v>82</v>
      </c>
      <c r="O9">
        <v>100</v>
      </c>
      <c r="P9">
        <v>56</v>
      </c>
      <c r="Q9">
        <v>3</v>
      </c>
    </row>
    <row r="10" spans="1:27" ht="14.25" thickBot="1" x14ac:dyDescent="0.2">
      <c r="A10">
        <f t="shared" ca="1" si="1"/>
        <v>72</v>
      </c>
      <c r="B10">
        <f t="shared" ca="1" si="2"/>
        <v>76</v>
      </c>
      <c r="C10">
        <f t="shared" ca="1" si="0"/>
        <v>62</v>
      </c>
      <c r="D10">
        <f t="shared" ca="1" si="3"/>
        <v>72</v>
      </c>
      <c r="E10">
        <f t="shared" ca="1" si="3"/>
        <v>76</v>
      </c>
      <c r="F10">
        <f t="shared" ca="1" si="3"/>
        <v>62</v>
      </c>
      <c r="G10">
        <f t="shared" ca="1" si="4"/>
        <v>3</v>
      </c>
      <c r="I10">
        <v>77</v>
      </c>
      <c r="J10">
        <v>94</v>
      </c>
      <c r="K10">
        <v>56</v>
      </c>
      <c r="L10">
        <v>3</v>
      </c>
      <c r="N10">
        <v>69</v>
      </c>
      <c r="O10">
        <v>90</v>
      </c>
      <c r="P10">
        <v>0</v>
      </c>
      <c r="Q10">
        <v>2</v>
      </c>
      <c r="S10" t="s">
        <v>14</v>
      </c>
    </row>
    <row r="11" spans="1:27" x14ac:dyDescent="0.15">
      <c r="A11">
        <f t="shared" ca="1" si="1"/>
        <v>58</v>
      </c>
      <c r="B11">
        <f t="shared" ca="1" si="2"/>
        <v>60</v>
      </c>
      <c r="C11">
        <f t="shared" ca="1" si="0"/>
        <v>56</v>
      </c>
      <c r="D11">
        <f t="shared" ca="1" si="3"/>
        <v>58</v>
      </c>
      <c r="E11">
        <f t="shared" ca="1" si="3"/>
        <v>60</v>
      </c>
      <c r="F11">
        <f t="shared" ca="1" si="3"/>
        <v>56</v>
      </c>
      <c r="G11">
        <f t="shared" ca="1" si="4"/>
        <v>3</v>
      </c>
      <c r="I11">
        <v>100</v>
      </c>
      <c r="J11">
        <v>100</v>
      </c>
      <c r="K11">
        <v>83</v>
      </c>
      <c r="L11">
        <v>5</v>
      </c>
      <c r="N11">
        <v>34</v>
      </c>
      <c r="O11">
        <v>33</v>
      </c>
      <c r="P11">
        <v>42</v>
      </c>
      <c r="Q11">
        <v>2</v>
      </c>
      <c r="S11" s="3"/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</row>
    <row r="12" spans="1:27" x14ac:dyDescent="0.15">
      <c r="A12">
        <f t="shared" ca="1" si="1"/>
        <v>34</v>
      </c>
      <c r="B12">
        <f t="shared" ca="1" si="2"/>
        <v>41</v>
      </c>
      <c r="C12">
        <f t="shared" ca="1" si="0"/>
        <v>40</v>
      </c>
      <c r="D12">
        <f t="shared" ca="1" si="3"/>
        <v>34</v>
      </c>
      <c r="E12">
        <f t="shared" ca="1" si="3"/>
        <v>41</v>
      </c>
      <c r="F12">
        <f t="shared" ca="1" si="3"/>
        <v>40</v>
      </c>
      <c r="G12">
        <f t="shared" ca="1" si="4"/>
        <v>2</v>
      </c>
      <c r="I12">
        <v>93</v>
      </c>
      <c r="J12">
        <v>94</v>
      </c>
      <c r="K12">
        <v>7</v>
      </c>
      <c r="L12">
        <v>3</v>
      </c>
      <c r="N12">
        <v>50</v>
      </c>
      <c r="O12">
        <v>52</v>
      </c>
      <c r="P12">
        <v>67</v>
      </c>
      <c r="Q12">
        <v>3</v>
      </c>
      <c r="S12" s="1" t="s">
        <v>15</v>
      </c>
      <c r="T12" s="1">
        <v>3</v>
      </c>
      <c r="U12" s="1">
        <v>23.275360070268984</v>
      </c>
      <c r="V12" s="1">
        <v>7.7584533567563279</v>
      </c>
      <c r="W12" s="1">
        <v>96.456343428138013</v>
      </c>
      <c r="X12" s="1">
        <v>3.268526537345758E-14</v>
      </c>
    </row>
    <row r="13" spans="1:27" x14ac:dyDescent="0.15">
      <c r="A13">
        <f t="shared" ca="1" si="1"/>
        <v>41</v>
      </c>
      <c r="B13">
        <f t="shared" ca="1" si="2"/>
        <v>64</v>
      </c>
      <c r="C13">
        <f t="shared" ca="1" si="0"/>
        <v>35</v>
      </c>
      <c r="D13">
        <f t="shared" ca="1" si="3"/>
        <v>41</v>
      </c>
      <c r="E13">
        <f t="shared" ca="1" si="3"/>
        <v>64</v>
      </c>
      <c r="F13">
        <f t="shared" ca="1" si="3"/>
        <v>35</v>
      </c>
      <c r="G13">
        <f t="shared" ca="1" si="4"/>
        <v>2</v>
      </c>
      <c r="I13">
        <v>74</v>
      </c>
      <c r="J13">
        <v>88</v>
      </c>
      <c r="K13">
        <v>19</v>
      </c>
      <c r="L13">
        <v>2</v>
      </c>
      <c r="N13">
        <v>27</v>
      </c>
      <c r="O13">
        <v>27</v>
      </c>
      <c r="P13">
        <v>15</v>
      </c>
      <c r="Q13">
        <v>1</v>
      </c>
      <c r="S13" s="1" t="s">
        <v>16</v>
      </c>
      <c r="T13" s="1">
        <v>26</v>
      </c>
      <c r="U13" s="1">
        <v>2.0913065963976747</v>
      </c>
      <c r="V13" s="1">
        <v>8.0434869092218253E-2</v>
      </c>
      <c r="W13" s="1"/>
      <c r="X13" s="1"/>
    </row>
    <row r="14" spans="1:27" ht="14.25" thickBot="1" x14ac:dyDescent="0.2">
      <c r="A14">
        <f t="shared" ca="1" si="1"/>
        <v>96</v>
      </c>
      <c r="B14">
        <f t="shared" ca="1" si="2"/>
        <v>97</v>
      </c>
      <c r="C14">
        <f t="shared" ca="1" si="0"/>
        <v>103</v>
      </c>
      <c r="D14">
        <f t="shared" ca="1" si="3"/>
        <v>96</v>
      </c>
      <c r="E14">
        <f t="shared" ca="1" si="3"/>
        <v>97</v>
      </c>
      <c r="F14">
        <f t="shared" ca="1" si="3"/>
        <v>100</v>
      </c>
      <c r="G14">
        <f t="shared" ca="1" si="4"/>
        <v>5</v>
      </c>
      <c r="I14">
        <v>12</v>
      </c>
      <c r="J14">
        <v>24</v>
      </c>
      <c r="K14">
        <v>19</v>
      </c>
      <c r="L14">
        <v>1</v>
      </c>
      <c r="N14">
        <v>83</v>
      </c>
      <c r="O14">
        <v>100</v>
      </c>
      <c r="P14">
        <v>9</v>
      </c>
      <c r="Q14">
        <v>2</v>
      </c>
      <c r="S14" s="2" t="s">
        <v>17</v>
      </c>
      <c r="T14" s="2">
        <v>29</v>
      </c>
      <c r="U14" s="2">
        <v>25.36666666666666</v>
      </c>
      <c r="V14" s="2"/>
      <c r="W14" s="2"/>
      <c r="X14" s="2"/>
    </row>
    <row r="15" spans="1:27" ht="14.25" thickBot="1" x14ac:dyDescent="0.2">
      <c r="A15">
        <f t="shared" ca="1" si="1"/>
        <v>82</v>
      </c>
      <c r="B15">
        <f t="shared" ca="1" si="2"/>
        <v>90</v>
      </c>
      <c r="C15">
        <f t="shared" ca="1" si="0"/>
        <v>51</v>
      </c>
      <c r="D15">
        <f t="shared" ca="1" si="3"/>
        <v>82</v>
      </c>
      <c r="E15">
        <f t="shared" ca="1" si="3"/>
        <v>90</v>
      </c>
      <c r="F15">
        <f t="shared" ca="1" si="3"/>
        <v>51</v>
      </c>
      <c r="G15">
        <f t="shared" ca="1" si="4"/>
        <v>3</v>
      </c>
      <c r="I15">
        <v>36</v>
      </c>
      <c r="J15">
        <v>43</v>
      </c>
      <c r="K15">
        <v>0</v>
      </c>
      <c r="L15">
        <v>1</v>
      </c>
      <c r="N15">
        <v>45</v>
      </c>
      <c r="O15">
        <v>66</v>
      </c>
      <c r="P15">
        <v>52</v>
      </c>
      <c r="Q15">
        <v>2</v>
      </c>
    </row>
    <row r="16" spans="1:27" x14ac:dyDescent="0.15">
      <c r="A16">
        <f t="shared" ca="1" si="1"/>
        <v>46</v>
      </c>
      <c r="B16">
        <f t="shared" ca="1" si="2"/>
        <v>55</v>
      </c>
      <c r="C16">
        <f t="shared" ca="1" si="0"/>
        <v>-29</v>
      </c>
      <c r="D16">
        <f t="shared" ca="1" si="3"/>
        <v>46</v>
      </c>
      <c r="E16">
        <f t="shared" ca="1" si="3"/>
        <v>55</v>
      </c>
      <c r="F16">
        <f t="shared" ca="1" si="3"/>
        <v>0</v>
      </c>
      <c r="G16">
        <f t="shared" ca="1" si="4"/>
        <v>1</v>
      </c>
      <c r="I16">
        <v>64</v>
      </c>
      <c r="J16">
        <v>55</v>
      </c>
      <c r="K16">
        <v>16</v>
      </c>
      <c r="L16">
        <v>2</v>
      </c>
      <c r="N16">
        <v>41</v>
      </c>
      <c r="O16">
        <v>46</v>
      </c>
      <c r="P16">
        <v>22</v>
      </c>
      <c r="Q16">
        <v>2</v>
      </c>
      <c r="S16" s="3"/>
      <c r="T16" s="3" t="s">
        <v>24</v>
      </c>
      <c r="U16" s="3" t="s">
        <v>12</v>
      </c>
      <c r="V16" s="3" t="s">
        <v>25</v>
      </c>
      <c r="W16" s="3" t="s">
        <v>26</v>
      </c>
      <c r="X16" s="3" t="s">
        <v>27</v>
      </c>
      <c r="Y16" s="3" t="s">
        <v>28</v>
      </c>
      <c r="Z16" s="3" t="s">
        <v>29</v>
      </c>
      <c r="AA16" s="3" t="s">
        <v>30</v>
      </c>
    </row>
    <row r="17" spans="1:27" x14ac:dyDescent="0.15">
      <c r="A17">
        <f t="shared" ca="1" si="1"/>
        <v>55</v>
      </c>
      <c r="B17">
        <f t="shared" ca="1" si="2"/>
        <v>60</v>
      </c>
      <c r="C17">
        <f t="shared" ca="1" si="0"/>
        <v>73</v>
      </c>
      <c r="D17">
        <f t="shared" ca="1" si="3"/>
        <v>55</v>
      </c>
      <c r="E17">
        <f t="shared" ca="1" si="3"/>
        <v>60</v>
      </c>
      <c r="F17">
        <f t="shared" ca="1" si="3"/>
        <v>73</v>
      </c>
      <c r="G17">
        <f t="shared" ca="1" si="4"/>
        <v>3</v>
      </c>
      <c r="I17">
        <v>68</v>
      </c>
      <c r="J17">
        <v>74</v>
      </c>
      <c r="K17">
        <v>34</v>
      </c>
      <c r="L17">
        <v>3</v>
      </c>
      <c r="N17">
        <v>63</v>
      </c>
      <c r="O17">
        <v>76</v>
      </c>
      <c r="P17">
        <v>25</v>
      </c>
      <c r="Q17">
        <v>2</v>
      </c>
      <c r="S17" s="1" t="s">
        <v>18</v>
      </c>
      <c r="T17" s="1">
        <v>0.24373070806220754</v>
      </c>
      <c r="U17" s="1">
        <v>0.16339026700405246</v>
      </c>
      <c r="V17" s="1">
        <v>1.4917088547028474</v>
      </c>
      <c r="W17" s="1">
        <v>0.14781029218794711</v>
      </c>
      <c r="X17" s="1">
        <v>-9.2122795752341557E-2</v>
      </c>
      <c r="Y17" s="1">
        <v>0.57958421187675668</v>
      </c>
      <c r="Z17" s="1">
        <v>-9.2122795752341557E-2</v>
      </c>
      <c r="AA17" s="1">
        <v>0.57958421187675668</v>
      </c>
    </row>
    <row r="18" spans="1:27" x14ac:dyDescent="0.15">
      <c r="A18">
        <f t="shared" ca="1" si="1"/>
        <v>65</v>
      </c>
      <c r="B18">
        <f t="shared" ca="1" si="2"/>
        <v>84</v>
      </c>
      <c r="C18">
        <f t="shared" ca="1" si="0"/>
        <v>87</v>
      </c>
      <c r="D18">
        <f t="shared" ca="1" si="3"/>
        <v>65</v>
      </c>
      <c r="E18">
        <f t="shared" ca="1" si="3"/>
        <v>84</v>
      </c>
      <c r="F18">
        <f t="shared" ca="1" si="3"/>
        <v>87</v>
      </c>
      <c r="G18">
        <f t="shared" ca="1" si="4"/>
        <v>4</v>
      </c>
      <c r="I18">
        <v>21</v>
      </c>
      <c r="J18">
        <v>27</v>
      </c>
      <c r="K18">
        <v>100</v>
      </c>
      <c r="L18">
        <v>3</v>
      </c>
      <c r="N18">
        <v>38</v>
      </c>
      <c r="O18">
        <v>45</v>
      </c>
      <c r="P18">
        <v>68</v>
      </c>
      <c r="Q18">
        <v>3</v>
      </c>
      <c r="S18" s="1" t="s">
        <v>2</v>
      </c>
      <c r="T18" s="1">
        <v>2.4530544197277012E-2</v>
      </c>
      <c r="U18" s="1">
        <v>5.4133306151199732E-3</v>
      </c>
      <c r="V18" s="1">
        <v>4.5315067453594562</v>
      </c>
      <c r="W18" s="1">
        <v>1.1576702874524743E-4</v>
      </c>
      <c r="X18" s="1">
        <v>1.3403283756791175E-2</v>
      </c>
      <c r="Y18" s="1">
        <v>3.5657804637762851E-2</v>
      </c>
      <c r="Z18" s="1">
        <v>1.3403283756791175E-2</v>
      </c>
      <c r="AA18" s="1">
        <v>3.5657804637762851E-2</v>
      </c>
    </row>
    <row r="19" spans="1:27" x14ac:dyDescent="0.15">
      <c r="A19">
        <f t="shared" ca="1" si="1"/>
        <v>65</v>
      </c>
      <c r="B19">
        <f t="shared" ca="1" si="2"/>
        <v>90</v>
      </c>
      <c r="C19">
        <f t="shared" ca="1" si="0"/>
        <v>37</v>
      </c>
      <c r="D19">
        <f t="shared" ca="1" si="3"/>
        <v>65</v>
      </c>
      <c r="E19">
        <f t="shared" ca="1" si="3"/>
        <v>90</v>
      </c>
      <c r="F19">
        <f t="shared" ca="1" si="3"/>
        <v>37</v>
      </c>
      <c r="G19">
        <f t="shared" ca="1" si="4"/>
        <v>3</v>
      </c>
      <c r="I19">
        <v>50</v>
      </c>
      <c r="J19">
        <v>52</v>
      </c>
      <c r="K19">
        <v>36</v>
      </c>
      <c r="L19">
        <v>2</v>
      </c>
      <c r="N19">
        <v>82</v>
      </c>
      <c r="O19">
        <v>87</v>
      </c>
      <c r="P19">
        <v>44</v>
      </c>
      <c r="Q19">
        <v>3</v>
      </c>
      <c r="S19" s="1" t="s">
        <v>0</v>
      </c>
      <c r="T19" s="1">
        <v>-1.6204237133963686E-3</v>
      </c>
      <c r="U19" s="1">
        <v>5.005385030480437E-3</v>
      </c>
      <c r="V19" s="1">
        <v>-0.3237360769508742</v>
      </c>
      <c r="W19" s="1">
        <v>0.74872762722367781</v>
      </c>
      <c r="X19" s="1">
        <v>-1.1909139995291262E-2</v>
      </c>
      <c r="Y19" s="1">
        <v>8.6682925684985236E-3</v>
      </c>
      <c r="Z19" s="1">
        <v>-1.1909139995291262E-2</v>
      </c>
      <c r="AA19" s="1">
        <v>8.6682925684985236E-3</v>
      </c>
    </row>
    <row r="20" spans="1:27" ht="14.25" thickBot="1" x14ac:dyDescent="0.2">
      <c r="A20">
        <f t="shared" ca="1" si="1"/>
        <v>28</v>
      </c>
      <c r="B20">
        <f t="shared" ca="1" si="2"/>
        <v>41</v>
      </c>
      <c r="C20">
        <f t="shared" ca="1" si="0"/>
        <v>-1</v>
      </c>
      <c r="D20">
        <f t="shared" ca="1" si="3"/>
        <v>28</v>
      </c>
      <c r="E20">
        <f t="shared" ca="1" si="3"/>
        <v>41</v>
      </c>
      <c r="F20">
        <f t="shared" ca="1" si="3"/>
        <v>0</v>
      </c>
      <c r="G20">
        <f t="shared" ca="1" si="4"/>
        <v>1</v>
      </c>
      <c r="I20">
        <v>63</v>
      </c>
      <c r="J20">
        <v>56</v>
      </c>
      <c r="K20">
        <v>72</v>
      </c>
      <c r="L20">
        <v>3</v>
      </c>
      <c r="N20">
        <v>47</v>
      </c>
      <c r="O20">
        <v>62</v>
      </c>
      <c r="P20">
        <v>61</v>
      </c>
      <c r="Q20">
        <v>3</v>
      </c>
      <c r="S20" s="2" t="s">
        <v>4</v>
      </c>
      <c r="T20" s="2">
        <v>2.3425108200954805E-2</v>
      </c>
      <c r="U20" s="2">
        <v>1.8526192371661062E-3</v>
      </c>
      <c r="V20" s="2">
        <v>12.644318773666336</v>
      </c>
      <c r="W20" s="2">
        <v>1.3036888250406478E-12</v>
      </c>
      <c r="X20" s="2">
        <v>1.9616994820363772E-2</v>
      </c>
      <c r="Y20" s="2">
        <v>2.7233221581545838E-2</v>
      </c>
      <c r="Z20" s="2">
        <v>1.9616994820363772E-2</v>
      </c>
      <c r="AA20" s="2">
        <v>2.7233221581545838E-2</v>
      </c>
    </row>
    <row r="21" spans="1:27" x14ac:dyDescent="0.15">
      <c r="A21">
        <f t="shared" ca="1" si="1"/>
        <v>86</v>
      </c>
      <c r="B21">
        <f t="shared" ca="1" si="2"/>
        <v>83</v>
      </c>
      <c r="C21">
        <f t="shared" ca="1" si="0"/>
        <v>101</v>
      </c>
      <c r="D21">
        <f t="shared" ca="1" si="3"/>
        <v>86</v>
      </c>
      <c r="E21">
        <f t="shared" ca="1" si="3"/>
        <v>83</v>
      </c>
      <c r="F21">
        <f t="shared" ca="1" si="3"/>
        <v>100</v>
      </c>
      <c r="G21">
        <f t="shared" ca="1" si="4"/>
        <v>5</v>
      </c>
      <c r="I21">
        <v>47</v>
      </c>
      <c r="J21">
        <v>60</v>
      </c>
      <c r="K21">
        <v>38</v>
      </c>
      <c r="L21">
        <v>2</v>
      </c>
      <c r="N21">
        <v>83</v>
      </c>
      <c r="O21">
        <v>89</v>
      </c>
      <c r="P21">
        <v>28</v>
      </c>
      <c r="Q21">
        <v>3</v>
      </c>
    </row>
    <row r="22" spans="1:27" x14ac:dyDescent="0.15">
      <c r="A22">
        <f t="shared" ca="1" si="1"/>
        <v>31</v>
      </c>
      <c r="B22">
        <f t="shared" ca="1" si="2"/>
        <v>39</v>
      </c>
      <c r="C22">
        <f t="shared" ca="1" si="0"/>
        <v>6</v>
      </c>
      <c r="D22">
        <f t="shared" ca="1" si="3"/>
        <v>31</v>
      </c>
      <c r="E22">
        <f t="shared" ca="1" si="3"/>
        <v>39</v>
      </c>
      <c r="F22">
        <f t="shared" ca="1" si="3"/>
        <v>6</v>
      </c>
      <c r="G22">
        <f t="shared" ca="1" si="4"/>
        <v>1</v>
      </c>
      <c r="I22">
        <v>37</v>
      </c>
      <c r="J22">
        <v>54</v>
      </c>
      <c r="K22">
        <v>71</v>
      </c>
      <c r="L22">
        <v>3</v>
      </c>
      <c r="N22">
        <v>62</v>
      </c>
      <c r="O22">
        <v>67</v>
      </c>
      <c r="P22">
        <v>11</v>
      </c>
      <c r="Q22">
        <v>2</v>
      </c>
    </row>
    <row r="23" spans="1:27" x14ac:dyDescent="0.15">
      <c r="A23">
        <f t="shared" ca="1" si="1"/>
        <v>96</v>
      </c>
      <c r="B23">
        <f t="shared" ca="1" si="2"/>
        <v>97</v>
      </c>
      <c r="C23">
        <f t="shared" ca="1" si="0"/>
        <v>35</v>
      </c>
      <c r="D23">
        <f t="shared" ca="1" si="3"/>
        <v>96</v>
      </c>
      <c r="E23">
        <f t="shared" ca="1" si="3"/>
        <v>97</v>
      </c>
      <c r="F23">
        <f t="shared" ca="1" si="3"/>
        <v>35</v>
      </c>
      <c r="G23">
        <f t="shared" ca="1" si="4"/>
        <v>3</v>
      </c>
      <c r="I23">
        <v>48</v>
      </c>
      <c r="J23">
        <v>70</v>
      </c>
      <c r="K23">
        <v>87</v>
      </c>
      <c r="L23">
        <v>3</v>
      </c>
      <c r="N23">
        <v>78</v>
      </c>
      <c r="O23">
        <v>93</v>
      </c>
      <c r="P23">
        <v>36</v>
      </c>
      <c r="Q23">
        <v>3</v>
      </c>
    </row>
    <row r="24" spans="1:27" x14ac:dyDescent="0.15">
      <c r="A24">
        <f t="shared" ca="1" si="1"/>
        <v>45</v>
      </c>
      <c r="B24">
        <f t="shared" ca="1" si="2"/>
        <v>90</v>
      </c>
      <c r="C24">
        <f t="shared" ca="1" si="0"/>
        <v>54</v>
      </c>
      <c r="D24">
        <f t="shared" ca="1" si="3"/>
        <v>45</v>
      </c>
      <c r="E24">
        <f t="shared" ca="1" si="3"/>
        <v>90</v>
      </c>
      <c r="F24">
        <f t="shared" ca="1" si="3"/>
        <v>54</v>
      </c>
      <c r="G24">
        <f t="shared" ca="1" si="4"/>
        <v>2</v>
      </c>
      <c r="I24">
        <v>68</v>
      </c>
      <c r="J24">
        <v>93</v>
      </c>
      <c r="K24">
        <v>39</v>
      </c>
      <c r="L24">
        <v>3</v>
      </c>
      <c r="N24">
        <v>26</v>
      </c>
      <c r="O24">
        <v>51</v>
      </c>
      <c r="P24">
        <v>55</v>
      </c>
      <c r="Q24">
        <v>2</v>
      </c>
      <c r="S24" t="s">
        <v>31</v>
      </c>
    </row>
    <row r="25" spans="1:27" ht="14.25" thickBot="1" x14ac:dyDescent="0.2">
      <c r="A25">
        <f t="shared" ca="1" si="1"/>
        <v>96</v>
      </c>
      <c r="B25">
        <f t="shared" ca="1" si="2"/>
        <v>120</v>
      </c>
      <c r="C25">
        <f t="shared" ca="1" si="0"/>
        <v>23</v>
      </c>
      <c r="D25">
        <f t="shared" ca="1" si="3"/>
        <v>96</v>
      </c>
      <c r="E25">
        <f t="shared" ca="1" si="3"/>
        <v>100</v>
      </c>
      <c r="F25">
        <f t="shared" ca="1" si="3"/>
        <v>23</v>
      </c>
      <c r="G25">
        <f t="shared" ca="1" si="4"/>
        <v>3</v>
      </c>
      <c r="I25">
        <v>27</v>
      </c>
      <c r="J25">
        <v>45</v>
      </c>
      <c r="K25">
        <v>55</v>
      </c>
      <c r="L25">
        <v>2</v>
      </c>
      <c r="N25">
        <v>70</v>
      </c>
      <c r="O25">
        <v>100</v>
      </c>
      <c r="P25">
        <v>100</v>
      </c>
      <c r="Q25">
        <v>4</v>
      </c>
    </row>
    <row r="26" spans="1:27" x14ac:dyDescent="0.15">
      <c r="A26">
        <f t="shared" ca="1" si="1"/>
        <v>67</v>
      </c>
      <c r="B26">
        <f t="shared" ca="1" si="2"/>
        <v>69</v>
      </c>
      <c r="C26">
        <f t="shared" ca="1" si="0"/>
        <v>72</v>
      </c>
      <c r="D26">
        <f t="shared" ca="1" si="3"/>
        <v>67</v>
      </c>
      <c r="E26">
        <f t="shared" ca="1" si="3"/>
        <v>69</v>
      </c>
      <c r="F26">
        <f t="shared" ca="1" si="3"/>
        <v>72</v>
      </c>
      <c r="G26">
        <f t="shared" ca="1" si="4"/>
        <v>3</v>
      </c>
      <c r="I26">
        <v>40</v>
      </c>
      <c r="J26">
        <v>58</v>
      </c>
      <c r="K26">
        <v>32</v>
      </c>
      <c r="L26">
        <v>2</v>
      </c>
      <c r="N26">
        <v>53</v>
      </c>
      <c r="O26">
        <v>67</v>
      </c>
      <c r="P26">
        <v>42</v>
      </c>
      <c r="Q26">
        <v>2</v>
      </c>
      <c r="S26" s="3" t="s">
        <v>32</v>
      </c>
      <c r="T26" s="3" t="s">
        <v>33</v>
      </c>
      <c r="U26" s="3" t="s">
        <v>16</v>
      </c>
    </row>
    <row r="27" spans="1:27" x14ac:dyDescent="0.15">
      <c r="A27">
        <f t="shared" ca="1" si="1"/>
        <v>60</v>
      </c>
      <c r="B27">
        <f t="shared" ca="1" si="2"/>
        <v>93</v>
      </c>
      <c r="C27">
        <f t="shared" ca="1" si="0"/>
        <v>13</v>
      </c>
      <c r="D27">
        <f t="shared" ca="1" si="3"/>
        <v>60</v>
      </c>
      <c r="E27">
        <f t="shared" ca="1" si="3"/>
        <v>93</v>
      </c>
      <c r="F27">
        <f t="shared" ca="1" si="3"/>
        <v>13</v>
      </c>
      <c r="G27">
        <f t="shared" ca="1" si="4"/>
        <v>2</v>
      </c>
      <c r="I27">
        <v>53</v>
      </c>
      <c r="J27">
        <v>70</v>
      </c>
      <c r="K27">
        <v>79</v>
      </c>
      <c r="L27">
        <v>3</v>
      </c>
      <c r="N27">
        <v>49</v>
      </c>
      <c r="O27">
        <v>65</v>
      </c>
      <c r="P27">
        <v>16</v>
      </c>
      <c r="Q27">
        <v>2</v>
      </c>
      <c r="S27" s="1">
        <v>1</v>
      </c>
      <c r="T27" s="1">
        <v>2.0322364033296441</v>
      </c>
      <c r="U27" s="1">
        <v>-3.2236403329644059E-2</v>
      </c>
    </row>
    <row r="28" spans="1:27" x14ac:dyDescent="0.15">
      <c r="A28">
        <f t="shared" ca="1" si="1"/>
        <v>39</v>
      </c>
      <c r="B28">
        <f t="shared" ca="1" si="2"/>
        <v>57</v>
      </c>
      <c r="C28">
        <f t="shared" ca="1" si="0"/>
        <v>104</v>
      </c>
      <c r="D28">
        <f t="shared" ca="1" si="3"/>
        <v>39</v>
      </c>
      <c r="E28">
        <f t="shared" ca="1" si="3"/>
        <v>57</v>
      </c>
      <c r="F28">
        <f t="shared" ca="1" si="3"/>
        <v>100</v>
      </c>
      <c r="G28">
        <f t="shared" ca="1" si="4"/>
        <v>3</v>
      </c>
      <c r="I28">
        <v>80</v>
      </c>
      <c r="J28">
        <v>74</v>
      </c>
      <c r="K28">
        <v>48</v>
      </c>
      <c r="L28">
        <v>3</v>
      </c>
      <c r="N28">
        <v>30</v>
      </c>
      <c r="O28">
        <v>31</v>
      </c>
      <c r="P28">
        <v>15</v>
      </c>
      <c r="Q28">
        <v>1</v>
      </c>
      <c r="S28" s="1">
        <v>2</v>
      </c>
      <c r="T28" s="1">
        <v>3.8872571245986953</v>
      </c>
      <c r="U28" s="1">
        <v>0.11274287540130468</v>
      </c>
    </row>
    <row r="29" spans="1:27" x14ac:dyDescent="0.15">
      <c r="A29">
        <f t="shared" ca="1" si="1"/>
        <v>30</v>
      </c>
      <c r="B29">
        <f t="shared" ca="1" si="2"/>
        <v>15</v>
      </c>
      <c r="C29">
        <f t="shared" ca="1" si="0"/>
        <v>7</v>
      </c>
      <c r="D29">
        <f t="shared" ca="1" si="3"/>
        <v>30</v>
      </c>
      <c r="E29">
        <f t="shared" ca="1" si="3"/>
        <v>15</v>
      </c>
      <c r="F29">
        <f t="shared" ca="1" si="3"/>
        <v>7</v>
      </c>
      <c r="G29">
        <f t="shared" ca="1" si="4"/>
        <v>1</v>
      </c>
      <c r="I29">
        <v>41</v>
      </c>
      <c r="J29">
        <v>41</v>
      </c>
      <c r="K29">
        <v>39</v>
      </c>
      <c r="L29">
        <v>2</v>
      </c>
      <c r="N29">
        <v>51</v>
      </c>
      <c r="O29">
        <v>56</v>
      </c>
      <c r="P29">
        <v>100</v>
      </c>
      <c r="Q29">
        <v>4</v>
      </c>
      <c r="S29" s="1">
        <v>3</v>
      </c>
      <c r="T29" s="1">
        <v>1.2524930995104557</v>
      </c>
      <c r="U29" s="1">
        <v>-0.25249309951045573</v>
      </c>
    </row>
    <row r="30" spans="1:27" x14ac:dyDescent="0.15">
      <c r="A30">
        <f t="shared" ca="1" si="1"/>
        <v>65</v>
      </c>
      <c r="B30">
        <f t="shared" ca="1" si="2"/>
        <v>98</v>
      </c>
      <c r="C30">
        <f t="shared" ca="1" si="0"/>
        <v>21</v>
      </c>
      <c r="D30">
        <f t="shared" ca="1" si="3"/>
        <v>65</v>
      </c>
      <c r="E30">
        <f t="shared" ca="1" si="3"/>
        <v>98</v>
      </c>
      <c r="F30">
        <f t="shared" ca="1" si="3"/>
        <v>21</v>
      </c>
      <c r="G30">
        <f t="shared" ca="1" si="4"/>
        <v>2</v>
      </c>
      <c r="I30">
        <v>90</v>
      </c>
      <c r="J30">
        <v>100</v>
      </c>
      <c r="K30">
        <v>27</v>
      </c>
      <c r="L30">
        <v>3</v>
      </c>
      <c r="N30">
        <v>74</v>
      </c>
      <c r="O30">
        <v>85</v>
      </c>
      <c r="P30">
        <v>81</v>
      </c>
      <c r="Q30">
        <v>4</v>
      </c>
      <c r="S30" s="1">
        <v>4</v>
      </c>
      <c r="T30" s="1">
        <v>3.3333962642474262</v>
      </c>
      <c r="U30" s="1">
        <v>-0.33339626424742619</v>
      </c>
    </row>
    <row r="31" spans="1:27" x14ac:dyDescent="0.15">
      <c r="A31">
        <f t="shared" ca="1" si="1"/>
        <v>31</v>
      </c>
      <c r="B31">
        <f t="shared" ca="1" si="2"/>
        <v>39</v>
      </c>
      <c r="C31">
        <f t="shared" ca="1" si="0"/>
        <v>57</v>
      </c>
      <c r="D31">
        <f t="shared" ca="1" si="3"/>
        <v>31</v>
      </c>
      <c r="E31">
        <f t="shared" ca="1" si="3"/>
        <v>39</v>
      </c>
      <c r="F31">
        <f t="shared" ca="1" si="3"/>
        <v>57</v>
      </c>
      <c r="G31">
        <f t="shared" ca="1" si="4"/>
        <v>2</v>
      </c>
      <c r="I31">
        <v>50</v>
      </c>
      <c r="J31">
        <v>81</v>
      </c>
      <c r="K31">
        <v>48</v>
      </c>
      <c r="L31">
        <v>2</v>
      </c>
      <c r="N31">
        <v>59</v>
      </c>
      <c r="O31">
        <v>83</v>
      </c>
      <c r="P31">
        <v>1</v>
      </c>
      <c r="Q31">
        <v>2</v>
      </c>
      <c r="S31" s="1">
        <v>5</v>
      </c>
      <c r="T31" s="1">
        <v>4.1711840225281414</v>
      </c>
      <c r="U31" s="1">
        <v>-0.17118402252814136</v>
      </c>
    </row>
    <row r="32" spans="1:27" x14ac:dyDescent="0.15">
      <c r="S32" s="1">
        <v>6</v>
      </c>
      <c r="T32" s="1">
        <v>1.6992770826321202</v>
      </c>
      <c r="U32" s="1">
        <v>0.30072291736787982</v>
      </c>
    </row>
    <row r="33" spans="2:21" x14ac:dyDescent="0.15">
      <c r="S33" s="1">
        <v>7</v>
      </c>
      <c r="T33" s="1">
        <v>3.6122977336941928</v>
      </c>
      <c r="U33" s="1">
        <v>0.38770226630580717</v>
      </c>
    </row>
    <row r="34" spans="2:21" x14ac:dyDescent="0.15">
      <c r="B34">
        <f ca="1">CORREL(A2:A31,B2:B31)</f>
        <v>0.84638113021347738</v>
      </c>
      <c r="C34">
        <f ca="1">CORREL(A2:A31,C2:C31)</f>
        <v>0.28479270199595574</v>
      </c>
      <c r="S34" s="1">
        <v>8</v>
      </c>
      <c r="T34" s="1">
        <v>3.4049990201527547</v>
      </c>
      <c r="U34" s="1">
        <v>-0.40499902015275469</v>
      </c>
    </row>
    <row r="35" spans="2:21" x14ac:dyDescent="0.15">
      <c r="S35" s="1">
        <v>9</v>
      </c>
      <c r="T35" s="1">
        <v>1.7905001234686482</v>
      </c>
      <c r="U35" s="1">
        <v>0.20949987653135183</v>
      </c>
    </row>
    <row r="36" spans="2:21" x14ac:dyDescent="0.15">
      <c r="S36" s="1">
        <v>10</v>
      </c>
      <c r="T36" s="1">
        <v>2.0081497726676476</v>
      </c>
      <c r="U36" s="1">
        <v>-8.1497726676476034E-3</v>
      </c>
    </row>
    <row r="37" spans="2:21" x14ac:dyDescent="0.15">
      <c r="S37" s="1">
        <v>11</v>
      </c>
      <c r="T37" s="1">
        <v>2.9554781342934193</v>
      </c>
      <c r="U37" s="1">
        <v>4.4521865706580677E-2</v>
      </c>
    </row>
    <row r="38" spans="2:21" x14ac:dyDescent="0.15">
      <c r="S38" s="1">
        <v>12</v>
      </c>
      <c r="T38" s="1">
        <v>1.213680584141307</v>
      </c>
      <c r="U38" s="1">
        <v>-0.21368058414130697</v>
      </c>
    </row>
    <row r="39" spans="2:21" x14ac:dyDescent="0.15">
      <c r="S39" s="1">
        <v>13</v>
      </c>
      <c r="T39" s="1">
        <v>2.3285494789051557</v>
      </c>
      <c r="U39" s="1">
        <v>-0.32854947890515573</v>
      </c>
    </row>
    <row r="40" spans="2:21" x14ac:dyDescent="0.15">
      <c r="S40" s="1">
        <v>14</v>
      </c>
      <c r="T40" s="1">
        <v>2.4587628583051631</v>
      </c>
      <c r="U40" s="1">
        <v>-0.45876285830516306</v>
      </c>
    </row>
    <row r="41" spans="2:21" x14ac:dyDescent="0.15">
      <c r="S41" s="1">
        <v>15</v>
      </c>
      <c r="T41" s="1">
        <v>1.6902959097553381</v>
      </c>
      <c r="U41" s="1">
        <v>0.30970409024466194</v>
      </c>
    </row>
    <row r="42" spans="2:21" x14ac:dyDescent="0.15">
      <c r="S42" s="1">
        <v>16</v>
      </c>
      <c r="T42" s="1">
        <v>2.2516304952964052</v>
      </c>
      <c r="U42" s="1">
        <v>-0.25163049529640524</v>
      </c>
    </row>
    <row r="43" spans="2:21" x14ac:dyDescent="0.15">
      <c r="S43" s="1">
        <v>17</v>
      </c>
      <c r="T43" s="1">
        <v>2.6958796781208241</v>
      </c>
      <c r="U43" s="1">
        <v>0.30412032187917593</v>
      </c>
    </row>
    <row r="44" spans="2:21" x14ac:dyDescent="0.15">
      <c r="S44" s="1">
        <v>18</v>
      </c>
      <c r="T44" s="1">
        <v>3.14496323001545</v>
      </c>
      <c r="U44" s="1">
        <v>-0.14496323001544997</v>
      </c>
    </row>
    <row r="45" spans="2:21" x14ac:dyDescent="0.15">
      <c r="S45" s="1">
        <v>19</v>
      </c>
      <c r="T45" s="1">
        <v>2.7251316153618954</v>
      </c>
      <c r="U45" s="1">
        <v>0.27486838463810459</v>
      </c>
    </row>
    <row r="46" spans="2:21" x14ac:dyDescent="0.15">
      <c r="S46" s="1">
        <v>20</v>
      </c>
      <c r="T46" s="1">
        <v>2.7914511955706569</v>
      </c>
      <c r="U46" s="1">
        <v>0.20854880442934309</v>
      </c>
    </row>
    <row r="47" spans="2:21" x14ac:dyDescent="0.15">
      <c r="S47" s="1">
        <v>21</v>
      </c>
      <c r="T47" s="1">
        <v>1.9137322497063285</v>
      </c>
      <c r="U47" s="1">
        <v>8.6267750293671508E-2</v>
      </c>
    </row>
    <row r="48" spans="2:21" x14ac:dyDescent="0.15">
      <c r="S48" s="1">
        <v>22</v>
      </c>
      <c r="T48" s="1">
        <v>2.8497176453383255</v>
      </c>
      <c r="U48" s="1">
        <v>0.1502823546616745</v>
      </c>
    </row>
    <row r="49" spans="19:21" x14ac:dyDescent="0.15">
      <c r="S49" s="1">
        <v>23</v>
      </c>
      <c r="T49" s="1">
        <v>2.0872641988607095</v>
      </c>
      <c r="U49" s="1">
        <v>-8.7264198860709463E-2</v>
      </c>
    </row>
    <row r="50" spans="19:21" x14ac:dyDescent="0.15">
      <c r="S50" s="1">
        <v>24</v>
      </c>
      <c r="T50" s="1">
        <v>4.1413372506274415</v>
      </c>
      <c r="U50" s="1">
        <v>-0.14133725062744151</v>
      </c>
    </row>
    <row r="51" spans="19:21" x14ac:dyDescent="0.15">
      <c r="S51" s="1">
        <v>25</v>
      </c>
      <c r="T51" s="1">
        <v>2.4191357061604344</v>
      </c>
      <c r="U51" s="1">
        <v>-0.41913570616043438</v>
      </c>
    </row>
    <row r="52" spans="19:21" x14ac:dyDescent="0.15">
      <c r="S52" s="1">
        <v>26</v>
      </c>
      <c r="T52" s="1">
        <v>1.715201563573294</v>
      </c>
      <c r="U52" s="1">
        <v>0.28479843642670599</v>
      </c>
    </row>
    <row r="53" spans="19:21" x14ac:dyDescent="0.15">
      <c r="S53" s="1">
        <v>27</v>
      </c>
      <c r="T53" s="1">
        <v>1.2807905218795526</v>
      </c>
      <c r="U53" s="1">
        <v>-0.28079052187955256</v>
      </c>
    </row>
    <row r="54" spans="19:21" x14ac:dyDescent="0.15">
      <c r="S54" s="1">
        <v>28</v>
      </c>
      <c r="T54" s="1">
        <v>3.7465555542686189</v>
      </c>
      <c r="U54" s="1">
        <v>0.25344444573138114</v>
      </c>
    </row>
    <row r="55" spans="19:21" x14ac:dyDescent="0.15">
      <c r="S55" s="1">
        <v>29</v>
      </c>
      <c r="T55" s="1">
        <v>3.8186887272993539</v>
      </c>
      <c r="U55" s="1">
        <v>0.18131127270064606</v>
      </c>
    </row>
    <row r="56" spans="19:21" ht="14.25" thickBot="1" x14ac:dyDescent="0.2">
      <c r="S56" s="2">
        <v>30</v>
      </c>
      <c r="T56" s="2">
        <v>1.5799627556906075</v>
      </c>
      <c r="U56" s="2">
        <v>0.42003724430939249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多重共線性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2015-11-17T07:32:27Z</dcterms:modified>
</cp:coreProperties>
</file>