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29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4" i="1" l="1"/>
  <c r="K4" i="1"/>
  <c r="J4" i="1"/>
  <c r="H9" i="1"/>
  <c r="I9" i="1" s="1"/>
  <c r="J9" i="1" s="1"/>
  <c r="K9" i="1" s="1"/>
  <c r="L9" i="1" s="1"/>
  <c r="G9" i="1"/>
</calcChain>
</file>

<file path=xl/sharedStrings.xml><?xml version="1.0" encoding="utf-8"?>
<sst xmlns="http://schemas.openxmlformats.org/spreadsheetml/2006/main" count="30" uniqueCount="20">
  <si>
    <t>P static</t>
  </si>
  <si>
    <t>Delta P</t>
  </si>
  <si>
    <t>N/m^2</t>
  </si>
  <si>
    <t>P1</t>
  </si>
  <si>
    <t>P2</t>
  </si>
  <si>
    <t>V1</t>
  </si>
  <si>
    <t>V2</t>
  </si>
  <si>
    <t>Time</t>
  </si>
  <si>
    <t>mins</t>
  </si>
  <si>
    <t>Q leak</t>
  </si>
  <si>
    <t>Qleak</t>
  </si>
  <si>
    <t>ml/min</t>
  </si>
  <si>
    <t>Patmos</t>
  </si>
  <si>
    <t>P1*V1=P2*V2</t>
  </si>
  <si>
    <t>Absolute</t>
  </si>
  <si>
    <t>at</t>
  </si>
  <si>
    <t>L/min</t>
  </si>
  <si>
    <t>Inputs</t>
  </si>
  <si>
    <t>Outputs</t>
  </si>
  <si>
    <t>m^3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</si>
</sst>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"/>
  <sheetViews>
    <sheetView tabSelected="1" workbookViewId="0">
      <selection activeCell="M12" sqref="M12"/>
    </sheetView>
  </sheetViews>
  <sheetFormatPr defaultRowHeight="15" x14ac:dyDescent="0.25"/>
  <cols>
    <col min="9" max="9" width="12.28515625" customWidth="1"/>
  </cols>
  <sheetData>
    <row r="1" spans="2:12" x14ac:dyDescent="0.25">
      <c r="C1" t="s">
        <v>17</v>
      </c>
      <c r="J1" t="s">
        <v>18</v>
      </c>
    </row>
    <row r="2" spans="2:12" ht="15.75" thickBot="1" x14ac:dyDescent="0.3">
      <c r="F2" t="s">
        <v>13</v>
      </c>
    </row>
    <row r="3" spans="2:12" x14ac:dyDescent="0.25">
      <c r="J3" s="1" t="s">
        <v>15</v>
      </c>
      <c r="K3" s="2" t="s">
        <v>15</v>
      </c>
      <c r="L3" s="3" t="s">
        <v>15</v>
      </c>
    </row>
    <row r="4" spans="2:12" x14ac:dyDescent="0.25">
      <c r="J4" s="4">
        <f>C9</f>
        <v>310000</v>
      </c>
      <c r="K4" s="5">
        <f>C9</f>
        <v>310000</v>
      </c>
      <c r="L4" s="6">
        <f>B9</f>
        <v>100000</v>
      </c>
    </row>
    <row r="5" spans="2:12" ht="15.75" thickBot="1" x14ac:dyDescent="0.3">
      <c r="J5" s="4" t="s">
        <v>2</v>
      </c>
      <c r="K5" s="5" t="s">
        <v>2</v>
      </c>
      <c r="L5" s="6" t="s">
        <v>2</v>
      </c>
    </row>
    <row r="6" spans="2:12" x14ac:dyDescent="0.25">
      <c r="B6" s="1"/>
      <c r="C6" s="2" t="s">
        <v>0</v>
      </c>
      <c r="D6" s="2" t="s">
        <v>2</v>
      </c>
      <c r="E6" s="2"/>
      <c r="F6" s="3"/>
      <c r="J6" s="4"/>
      <c r="K6" s="5"/>
      <c r="L6" s="6"/>
    </row>
    <row r="7" spans="2:12" x14ac:dyDescent="0.25">
      <c r="B7" s="4" t="s">
        <v>12</v>
      </c>
      <c r="C7" s="5" t="s">
        <v>14</v>
      </c>
      <c r="D7" s="5" t="s">
        <v>1</v>
      </c>
      <c r="E7" s="5" t="s">
        <v>7</v>
      </c>
      <c r="F7" s="6" t="s">
        <v>5</v>
      </c>
      <c r="G7" t="s">
        <v>3</v>
      </c>
      <c r="H7" t="s">
        <v>4</v>
      </c>
      <c r="I7" t="s">
        <v>6</v>
      </c>
      <c r="J7" s="4" t="s">
        <v>9</v>
      </c>
      <c r="K7" s="5" t="s">
        <v>10</v>
      </c>
      <c r="L7" s="6" t="s">
        <v>10</v>
      </c>
    </row>
    <row r="8" spans="2:12" x14ac:dyDescent="0.25">
      <c r="B8" s="4" t="s">
        <v>2</v>
      </c>
      <c r="C8" s="5" t="s">
        <v>2</v>
      </c>
      <c r="D8" s="5" t="s">
        <v>2</v>
      </c>
      <c r="E8" s="5" t="s">
        <v>8</v>
      </c>
      <c r="F8" s="6" t="s">
        <v>19</v>
      </c>
      <c r="J8" s="4" t="s">
        <v>16</v>
      </c>
      <c r="K8" s="5" t="s">
        <v>11</v>
      </c>
      <c r="L8" s="6" t="s">
        <v>11</v>
      </c>
    </row>
    <row r="9" spans="2:12" ht="15.75" thickBot="1" x14ac:dyDescent="0.3">
      <c r="B9" s="7">
        <v>100000</v>
      </c>
      <c r="C9" s="8">
        <v>310000</v>
      </c>
      <c r="D9" s="8">
        <v>120</v>
      </c>
      <c r="E9" s="8">
        <v>10</v>
      </c>
      <c r="F9" s="9">
        <v>2E-3</v>
      </c>
      <c r="G9">
        <f>C9</f>
        <v>310000</v>
      </c>
      <c r="H9">
        <f>C9-D9</f>
        <v>309880</v>
      </c>
      <c r="I9">
        <f>F9*G9/H9</f>
        <v>2.0007744933522656E-3</v>
      </c>
      <c r="J9" s="7">
        <f>(I9-F9)*1000/E9</f>
        <v>7.7449335226555116E-5</v>
      </c>
      <c r="K9" s="8">
        <f>J9*1000</f>
        <v>7.7449335226555116E-2</v>
      </c>
      <c r="L9" s="9">
        <f>(C9/B9)*K9</f>
        <v>0.24009293920232086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Hayden</dc:creator>
  <cp:lastModifiedBy>Paul Hayden</cp:lastModifiedBy>
  <dcterms:created xsi:type="dcterms:W3CDTF">2015-01-29T10:43:51Z</dcterms:created>
  <dcterms:modified xsi:type="dcterms:W3CDTF">2015-01-29T11:08:37Z</dcterms:modified>
</cp:coreProperties>
</file>