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4295" yWindow="-45" windowWidth="14355" windowHeight="148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E23" i="1" s="1"/>
  <c r="C22" i="1"/>
  <c r="E22" i="1" s="1"/>
  <c r="E21" i="1"/>
  <c r="D21" i="1"/>
  <c r="C21" i="1"/>
  <c r="C20" i="1"/>
  <c r="E20" i="1" s="1"/>
  <c r="C19" i="1"/>
  <c r="E19" i="1" s="1"/>
  <c r="E18" i="1"/>
  <c r="C18" i="1"/>
  <c r="D18" i="1" s="1"/>
  <c r="C17" i="1"/>
  <c r="E17" i="1" s="1"/>
  <c r="C16" i="1"/>
  <c r="D16" i="1" s="1"/>
  <c r="C15" i="1"/>
  <c r="E15" i="1" s="1"/>
  <c r="C14" i="1"/>
  <c r="D14" i="1" s="1"/>
  <c r="E13" i="1"/>
  <c r="D13" i="1"/>
  <c r="C13" i="1"/>
  <c r="C12" i="1"/>
  <c r="E12" i="1" s="1"/>
  <c r="C11" i="1"/>
  <c r="E11" i="1" s="1"/>
  <c r="E10" i="1"/>
  <c r="C10" i="1"/>
  <c r="D10" i="1" s="1"/>
  <c r="C9" i="1"/>
  <c r="E9" i="1" s="1"/>
  <c r="C8" i="1"/>
  <c r="E8" i="1" s="1"/>
  <c r="C7" i="1"/>
  <c r="E7" i="1" s="1"/>
  <c r="C6" i="1"/>
  <c r="E6" i="1" s="1"/>
  <c r="E5" i="1"/>
  <c r="D5" i="1"/>
  <c r="C5" i="1"/>
  <c r="C4" i="1"/>
  <c r="E4" i="1" s="1"/>
  <c r="E16" i="1" l="1"/>
  <c r="D8" i="1"/>
  <c r="D11" i="1"/>
  <c r="D6" i="1"/>
  <c r="D22" i="1"/>
  <c r="D9" i="1"/>
  <c r="E14" i="1"/>
  <c r="D7" i="1"/>
  <c r="D19" i="1"/>
  <c r="D17" i="1"/>
  <c r="D4" i="1"/>
  <c r="D12" i="1"/>
  <c r="D20" i="1"/>
  <c r="D15" i="1"/>
  <c r="D23" i="1"/>
  <c r="H4" i="1"/>
  <c r="O5" i="1" s="1"/>
</calcChain>
</file>

<file path=xl/sharedStrings.xml><?xml version="1.0" encoding="utf-8"?>
<sst xmlns="http://schemas.openxmlformats.org/spreadsheetml/2006/main" count="16" uniqueCount="13">
  <si>
    <t>x [mm]</t>
  </si>
  <si>
    <t>y [mm]</t>
  </si>
  <si>
    <t>z [mm]</t>
  </si>
  <si>
    <t>theta [']</t>
  </si>
  <si>
    <t>theta [rads]</t>
  </si>
  <si>
    <t>x/r</t>
  </si>
  <si>
    <t>y/r</t>
  </si>
  <si>
    <t>r</t>
  </si>
  <si>
    <t>(m)</t>
  </si>
  <si>
    <t>span</t>
  </si>
  <si>
    <t>Sensor</t>
  </si>
  <si>
    <t>Winding no.</t>
  </si>
  <si>
    <t>Tube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</si>
</sst>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3"/>
  <sheetViews>
    <sheetView tabSelected="1" workbookViewId="0">
      <selection activeCell="L12" sqref="L12"/>
    </sheetView>
  </sheetViews>
  <sheetFormatPr defaultColWidth="9" defaultRowHeight="15" x14ac:dyDescent="0.25"/>
  <sheetData>
    <row r="3" spans="1:20" x14ac:dyDescent="0.25">
      <c r="A3" t="s">
        <v>12</v>
      </c>
      <c r="B3" t="s">
        <v>3</v>
      </c>
      <c r="C3" t="s">
        <v>4</v>
      </c>
      <c r="D3" s="1" t="s">
        <v>0</v>
      </c>
      <c r="E3" s="1" t="s">
        <v>1</v>
      </c>
      <c r="F3" s="1" t="s">
        <v>2</v>
      </c>
      <c r="H3" s="1" t="s">
        <v>7</v>
      </c>
      <c r="I3" s="1" t="s">
        <v>10</v>
      </c>
      <c r="J3" s="1" t="s">
        <v>12</v>
      </c>
      <c r="K3" s="1" t="s">
        <v>11</v>
      </c>
      <c r="L3" s="1" t="s">
        <v>5</v>
      </c>
      <c r="M3" s="1" t="s">
        <v>6</v>
      </c>
      <c r="O3" s="1" t="s">
        <v>7</v>
      </c>
      <c r="P3" s="1" t="s">
        <v>9</v>
      </c>
      <c r="Q3" s="1"/>
      <c r="R3" s="1"/>
      <c r="T3" s="1"/>
    </row>
    <row r="4" spans="1:20" x14ac:dyDescent="0.25">
      <c r="A4" s="1">
        <v>1</v>
      </c>
      <c r="B4" s="1">
        <v>15</v>
      </c>
      <c r="C4" s="1">
        <f>(B4*2*PI())/360</f>
        <v>0.26179938779914941</v>
      </c>
      <c r="D4" s="1">
        <f>28.58*COS(C4)</f>
        <v>27.60616011534157</v>
      </c>
      <c r="E4" s="1">
        <f>28.58*SIN(C4)</f>
        <v>7.3970483090300423</v>
      </c>
      <c r="F4" s="1">
        <v>0</v>
      </c>
      <c r="H4" s="1">
        <f>28.58</f>
        <v>28.58</v>
      </c>
      <c r="I4" s="1">
        <v>0</v>
      </c>
      <c r="J4" s="1">
        <v>1</v>
      </c>
      <c r="K4" s="1">
        <v>1</v>
      </c>
      <c r="L4" s="1">
        <v>0.96592582628906831</v>
      </c>
      <c r="M4" s="1">
        <v>0.25881904510252074</v>
      </c>
      <c r="O4" s="1" t="s">
        <v>8</v>
      </c>
      <c r="P4" s="1" t="s">
        <v>8</v>
      </c>
      <c r="Q4" s="1"/>
      <c r="R4" s="1"/>
      <c r="T4" s="1"/>
    </row>
    <row r="5" spans="1:20" x14ac:dyDescent="0.25">
      <c r="A5" s="1">
        <v>2</v>
      </c>
      <c r="B5" s="1">
        <v>30</v>
      </c>
      <c r="C5" s="1">
        <f t="shared" ref="C5:C23" si="0">(B5*2*PI())/360</f>
        <v>0.52359877559829882</v>
      </c>
      <c r="D5" s="1">
        <f t="shared" ref="D5:D23" si="1">28.58*COS(C5)</f>
        <v>24.751006040159258</v>
      </c>
      <c r="E5" s="1">
        <f t="shared" ref="E5:E23" si="2">28.58*SIN(C5)</f>
        <v>14.289999999999997</v>
      </c>
      <c r="F5" s="1">
        <v>0</v>
      </c>
      <c r="I5" s="1">
        <v>1</v>
      </c>
      <c r="J5" s="1">
        <v>2</v>
      </c>
      <c r="K5" s="1">
        <v>2</v>
      </c>
      <c r="L5" s="1">
        <v>0.86602540378443871</v>
      </c>
      <c r="M5" s="1">
        <v>0.49999999999999994</v>
      </c>
      <c r="O5" s="1">
        <f>H4*0.001</f>
        <v>2.8579999999999998E-2</v>
      </c>
      <c r="P5" s="1">
        <v>0.43</v>
      </c>
      <c r="Q5" s="1"/>
      <c r="R5" s="1"/>
      <c r="T5" s="1"/>
    </row>
    <row r="6" spans="1:20" x14ac:dyDescent="0.25">
      <c r="A6" s="1">
        <v>3</v>
      </c>
      <c r="B6" s="1">
        <v>45</v>
      </c>
      <c r="C6" s="1">
        <f t="shared" si="0"/>
        <v>0.78539816339744828</v>
      </c>
      <c r="D6" s="1">
        <f t="shared" si="1"/>
        <v>20.20911180631153</v>
      </c>
      <c r="E6" s="1">
        <f t="shared" si="2"/>
        <v>20.209111806311526</v>
      </c>
      <c r="F6" s="1">
        <v>0</v>
      </c>
      <c r="I6" s="1">
        <v>2</v>
      </c>
      <c r="J6" s="1">
        <v>3</v>
      </c>
      <c r="K6" s="1">
        <v>3</v>
      </c>
      <c r="L6" s="1">
        <v>0.70710678118654757</v>
      </c>
      <c r="M6" s="1">
        <v>0.70710678118654746</v>
      </c>
      <c r="R6" s="1"/>
      <c r="T6" s="1"/>
    </row>
    <row r="7" spans="1:20" x14ac:dyDescent="0.25">
      <c r="A7" s="1">
        <v>4</v>
      </c>
      <c r="B7" s="1">
        <v>60</v>
      </c>
      <c r="C7" s="1">
        <f t="shared" si="0"/>
        <v>1.0471975511965976</v>
      </c>
      <c r="D7" s="1">
        <f t="shared" si="1"/>
        <v>14.290000000000003</v>
      </c>
      <c r="E7" s="1">
        <f t="shared" si="2"/>
        <v>24.751006040159254</v>
      </c>
      <c r="F7" s="1">
        <v>0</v>
      </c>
      <c r="I7" s="1">
        <v>3</v>
      </c>
      <c r="J7" s="1">
        <v>4</v>
      </c>
      <c r="K7" s="1">
        <v>4</v>
      </c>
      <c r="L7" s="1">
        <v>0.50000000000000011</v>
      </c>
      <c r="M7" s="1">
        <v>0.8660254037844386</v>
      </c>
      <c r="R7" s="1"/>
      <c r="T7" s="1"/>
    </row>
    <row r="8" spans="1:20" x14ac:dyDescent="0.25">
      <c r="A8" s="1">
        <v>5</v>
      </c>
      <c r="B8" s="1">
        <v>75</v>
      </c>
      <c r="C8" s="1">
        <f t="shared" si="0"/>
        <v>1.3089969389957472</v>
      </c>
      <c r="D8" s="1">
        <f t="shared" si="1"/>
        <v>7.3970483090300423</v>
      </c>
      <c r="E8" s="1">
        <f t="shared" si="2"/>
        <v>27.60616011534157</v>
      </c>
      <c r="F8" s="1">
        <v>9</v>
      </c>
      <c r="I8" s="1">
        <v>4</v>
      </c>
      <c r="J8" s="1">
        <v>5</v>
      </c>
      <c r="K8" s="1">
        <v>5</v>
      </c>
      <c r="L8" s="1">
        <v>0.25881904510252074</v>
      </c>
      <c r="M8" s="1">
        <v>0.96592582628906831</v>
      </c>
      <c r="R8" s="1"/>
      <c r="T8" s="1"/>
    </row>
    <row r="9" spans="1:20" x14ac:dyDescent="0.25">
      <c r="A9" s="1">
        <v>6</v>
      </c>
      <c r="B9" s="1">
        <v>105</v>
      </c>
      <c r="C9" s="1">
        <f t="shared" si="0"/>
        <v>1.8325957145940461</v>
      </c>
      <c r="D9" s="1">
        <f t="shared" si="1"/>
        <v>-7.3970483090300458</v>
      </c>
      <c r="E9" s="1">
        <f t="shared" si="2"/>
        <v>27.60616011534157</v>
      </c>
      <c r="F9" s="1">
        <v>9</v>
      </c>
      <c r="I9" s="1">
        <v>5</v>
      </c>
      <c r="J9" s="1">
        <v>6</v>
      </c>
      <c r="K9" s="1">
        <v>6</v>
      </c>
      <c r="L9" s="1">
        <v>-0.25881904510252085</v>
      </c>
      <c r="M9" s="1">
        <v>0.96592582628906831</v>
      </c>
      <c r="R9" s="1"/>
      <c r="T9" s="1"/>
    </row>
    <row r="10" spans="1:20" x14ac:dyDescent="0.25">
      <c r="A10" s="1">
        <v>7</v>
      </c>
      <c r="B10" s="1">
        <v>120</v>
      </c>
      <c r="C10" s="1">
        <f t="shared" si="0"/>
        <v>2.0943951023931953</v>
      </c>
      <c r="D10" s="1">
        <f t="shared" si="1"/>
        <v>-14.289999999999992</v>
      </c>
      <c r="E10" s="1">
        <f t="shared" si="2"/>
        <v>24.751006040159258</v>
      </c>
      <c r="F10" s="1">
        <v>9</v>
      </c>
      <c r="I10" s="1">
        <v>6</v>
      </c>
      <c r="J10" s="1">
        <v>7</v>
      </c>
      <c r="K10" s="1">
        <v>7</v>
      </c>
      <c r="L10" s="1">
        <v>-0.49999999999999978</v>
      </c>
      <c r="M10" s="1">
        <v>0.86602540378443871</v>
      </c>
      <c r="R10" s="1"/>
      <c r="T10" s="1"/>
    </row>
    <row r="11" spans="1:20" x14ac:dyDescent="0.25">
      <c r="A11" s="1">
        <v>8</v>
      </c>
      <c r="B11" s="1">
        <v>135</v>
      </c>
      <c r="C11" s="1">
        <f t="shared" si="0"/>
        <v>2.3561944901923448</v>
      </c>
      <c r="D11" s="1">
        <f t="shared" si="1"/>
        <v>-20.209111806311526</v>
      </c>
      <c r="E11" s="1">
        <f t="shared" si="2"/>
        <v>20.20911180631153</v>
      </c>
      <c r="F11" s="1">
        <v>9</v>
      </c>
      <c r="I11" s="1">
        <v>7</v>
      </c>
      <c r="J11" s="1">
        <v>8</v>
      </c>
      <c r="K11" s="1">
        <v>8</v>
      </c>
      <c r="L11" s="1">
        <v>-0.70710678118654746</v>
      </c>
      <c r="M11" s="1">
        <v>0.70710678118654757</v>
      </c>
      <c r="R11" s="1"/>
      <c r="T11" s="1"/>
    </row>
    <row r="12" spans="1:20" x14ac:dyDescent="0.25">
      <c r="A12" s="1">
        <v>9</v>
      </c>
      <c r="B12" s="1">
        <v>150</v>
      </c>
      <c r="C12" s="1">
        <f t="shared" si="0"/>
        <v>2.6179938779914944</v>
      </c>
      <c r="D12" s="1">
        <f t="shared" si="1"/>
        <v>-24.751006040159258</v>
      </c>
      <c r="E12" s="1">
        <f t="shared" si="2"/>
        <v>14.289999999999997</v>
      </c>
      <c r="F12" s="1">
        <v>18</v>
      </c>
      <c r="H12" s="1"/>
      <c r="I12" s="1">
        <v>8</v>
      </c>
      <c r="J12" s="1">
        <v>9</v>
      </c>
      <c r="K12" s="1">
        <v>9</v>
      </c>
      <c r="L12" s="1">
        <v>-0.86602540378443871</v>
      </c>
      <c r="M12" s="1">
        <v>0.49999999999999994</v>
      </c>
      <c r="R12" s="1"/>
      <c r="T12" s="1"/>
    </row>
    <row r="13" spans="1:20" x14ac:dyDescent="0.25">
      <c r="A13" s="1">
        <v>10</v>
      </c>
      <c r="B13" s="1">
        <v>165</v>
      </c>
      <c r="C13" s="1">
        <f t="shared" si="0"/>
        <v>2.8797932657906435</v>
      </c>
      <c r="D13" s="1">
        <f t="shared" si="1"/>
        <v>-27.606160115341567</v>
      </c>
      <c r="E13" s="1">
        <f t="shared" si="2"/>
        <v>7.3970483090300503</v>
      </c>
      <c r="F13" s="1">
        <v>18</v>
      </c>
      <c r="I13" s="1">
        <v>9</v>
      </c>
      <c r="J13" s="1">
        <v>10</v>
      </c>
      <c r="K13" s="1">
        <v>10</v>
      </c>
      <c r="L13" s="1">
        <v>-0.9659258262890682</v>
      </c>
      <c r="M13" s="1">
        <v>0.25881904510252102</v>
      </c>
      <c r="R13" s="1"/>
      <c r="T13" s="1"/>
    </row>
    <row r="14" spans="1:20" x14ac:dyDescent="0.25">
      <c r="A14" s="1">
        <v>11</v>
      </c>
      <c r="B14" s="1">
        <v>195</v>
      </c>
      <c r="C14" s="1">
        <f t="shared" si="0"/>
        <v>3.4033920413889422</v>
      </c>
      <c r="D14" s="1">
        <f t="shared" si="1"/>
        <v>-27.606160115341574</v>
      </c>
      <c r="E14" s="1">
        <f t="shared" si="2"/>
        <v>-7.3970483090300307</v>
      </c>
      <c r="F14" s="1">
        <v>18</v>
      </c>
      <c r="I14" s="1">
        <v>10</v>
      </c>
      <c r="J14" s="1">
        <v>11</v>
      </c>
      <c r="K14" s="1">
        <v>11</v>
      </c>
      <c r="L14" s="1">
        <v>-0.96592582628906842</v>
      </c>
      <c r="M14" s="1">
        <v>-0.25881904510252035</v>
      </c>
      <c r="R14" s="1"/>
      <c r="T14" s="1"/>
    </row>
    <row r="15" spans="1:20" x14ac:dyDescent="0.25">
      <c r="A15" s="1">
        <v>12</v>
      </c>
      <c r="B15" s="1">
        <v>210</v>
      </c>
      <c r="C15" s="1">
        <f t="shared" si="0"/>
        <v>3.6651914291880923</v>
      </c>
      <c r="D15" s="1">
        <f t="shared" si="1"/>
        <v>-24.751006040159254</v>
      </c>
      <c r="E15" s="1">
        <f t="shared" si="2"/>
        <v>-14.290000000000003</v>
      </c>
      <c r="F15" s="1">
        <v>18</v>
      </c>
      <c r="I15" s="1">
        <v>11</v>
      </c>
      <c r="J15" s="1">
        <v>12</v>
      </c>
      <c r="K15" s="1">
        <v>12</v>
      </c>
      <c r="L15" s="1">
        <v>-0.8660254037844386</v>
      </c>
      <c r="M15" s="1">
        <v>-0.50000000000000011</v>
      </c>
      <c r="R15" s="1"/>
      <c r="T15" s="1"/>
    </row>
    <row r="16" spans="1:20" x14ac:dyDescent="0.25">
      <c r="A16" s="1">
        <v>13</v>
      </c>
      <c r="B16" s="1">
        <v>225</v>
      </c>
      <c r="C16" s="1">
        <f t="shared" si="0"/>
        <v>3.9269908169872414</v>
      </c>
      <c r="D16" s="1">
        <f t="shared" si="1"/>
        <v>-20.209111806311533</v>
      </c>
      <c r="E16" s="1">
        <f t="shared" si="2"/>
        <v>-20.209111806311526</v>
      </c>
      <c r="F16" s="1">
        <v>27</v>
      </c>
      <c r="I16" s="1">
        <v>12</v>
      </c>
      <c r="J16" s="1">
        <v>13</v>
      </c>
      <c r="K16" s="1">
        <v>13</v>
      </c>
      <c r="L16" s="1">
        <v>-0.70710678118654768</v>
      </c>
      <c r="M16" s="1">
        <v>-0.70710678118654746</v>
      </c>
      <c r="R16" s="1"/>
      <c r="T16" s="1"/>
    </row>
    <row r="17" spans="1:20" x14ac:dyDescent="0.25">
      <c r="A17" s="1">
        <v>14</v>
      </c>
      <c r="B17" s="1">
        <v>240</v>
      </c>
      <c r="C17" s="1">
        <f t="shared" si="0"/>
        <v>4.1887902047863905</v>
      </c>
      <c r="D17" s="1">
        <f t="shared" si="1"/>
        <v>-14.290000000000012</v>
      </c>
      <c r="E17" s="1">
        <f t="shared" si="2"/>
        <v>-24.751006040159247</v>
      </c>
      <c r="F17" s="1">
        <v>27</v>
      </c>
      <c r="I17" s="1">
        <v>13</v>
      </c>
      <c r="J17" s="1">
        <v>14</v>
      </c>
      <c r="K17" s="1">
        <v>14</v>
      </c>
      <c r="L17" s="1">
        <v>-0.50000000000000044</v>
      </c>
      <c r="M17" s="1">
        <v>-0.86602540378443837</v>
      </c>
      <c r="R17" s="1"/>
      <c r="T17" s="1"/>
    </row>
    <row r="18" spans="1:20" x14ac:dyDescent="0.25">
      <c r="A18" s="1">
        <v>15</v>
      </c>
      <c r="B18" s="1">
        <v>255</v>
      </c>
      <c r="C18" s="1">
        <f t="shared" si="0"/>
        <v>4.4505895925855405</v>
      </c>
      <c r="D18" s="1">
        <f t="shared" si="1"/>
        <v>-7.3970483090300387</v>
      </c>
      <c r="E18" s="1">
        <f t="shared" si="2"/>
        <v>-27.60616011534157</v>
      </c>
      <c r="F18" s="1">
        <v>27</v>
      </c>
      <c r="I18" s="1">
        <v>14</v>
      </c>
      <c r="J18" s="1">
        <v>15</v>
      </c>
      <c r="K18" s="1">
        <v>15</v>
      </c>
      <c r="L18" s="1">
        <v>-0.25881904510252063</v>
      </c>
      <c r="M18" s="1">
        <v>-0.96592582628906831</v>
      </c>
      <c r="R18" s="1"/>
      <c r="T18" s="1"/>
    </row>
    <row r="19" spans="1:20" x14ac:dyDescent="0.25">
      <c r="A19" s="1">
        <v>16</v>
      </c>
      <c r="B19" s="1">
        <v>285</v>
      </c>
      <c r="C19" s="1">
        <f t="shared" si="0"/>
        <v>4.9741883681838397</v>
      </c>
      <c r="D19" s="1">
        <f t="shared" si="1"/>
        <v>7.3970483090300538</v>
      </c>
      <c r="E19" s="1">
        <f t="shared" si="2"/>
        <v>-27.606160115341567</v>
      </c>
      <c r="F19" s="1">
        <v>27</v>
      </c>
      <c r="I19" s="1">
        <v>15</v>
      </c>
      <c r="J19" s="1">
        <v>16</v>
      </c>
      <c r="K19" s="1">
        <v>16</v>
      </c>
      <c r="L19" s="1">
        <v>0.25881904510252113</v>
      </c>
      <c r="M19" s="1">
        <v>-0.9659258262890682</v>
      </c>
      <c r="R19" s="1"/>
      <c r="T19" s="1"/>
    </row>
    <row r="20" spans="1:20" x14ac:dyDescent="0.25">
      <c r="A20" s="1">
        <v>17</v>
      </c>
      <c r="B20" s="1">
        <v>300</v>
      </c>
      <c r="C20" s="1">
        <f t="shared" si="0"/>
        <v>5.2359877559829888</v>
      </c>
      <c r="D20" s="1">
        <f t="shared" si="1"/>
        <v>14.290000000000003</v>
      </c>
      <c r="E20" s="1">
        <f t="shared" si="2"/>
        <v>-24.751006040159254</v>
      </c>
      <c r="F20" s="1">
        <v>36</v>
      </c>
      <c r="I20" s="1">
        <v>16</v>
      </c>
      <c r="J20" s="1">
        <v>17</v>
      </c>
      <c r="K20" s="1">
        <v>17</v>
      </c>
      <c r="L20" s="1">
        <v>0.50000000000000011</v>
      </c>
      <c r="M20" s="1">
        <v>-0.8660254037844386</v>
      </c>
      <c r="R20" s="1"/>
      <c r="T20" s="1"/>
    </row>
    <row r="21" spans="1:20" x14ac:dyDescent="0.25">
      <c r="A21" s="1">
        <v>18</v>
      </c>
      <c r="B21" s="1">
        <v>315</v>
      </c>
      <c r="C21" s="1">
        <f t="shared" si="0"/>
        <v>5.497787143782138</v>
      </c>
      <c r="D21" s="1">
        <f t="shared" si="1"/>
        <v>20.209111806311522</v>
      </c>
      <c r="E21" s="1">
        <f t="shared" si="2"/>
        <v>-20.209111806311533</v>
      </c>
      <c r="F21" s="1">
        <v>36</v>
      </c>
      <c r="I21" s="1">
        <v>17</v>
      </c>
      <c r="J21" s="1">
        <v>18</v>
      </c>
      <c r="K21" s="1">
        <v>18</v>
      </c>
      <c r="L21" s="1">
        <v>0.70710678118654735</v>
      </c>
      <c r="M21" s="1">
        <v>-0.70710678118654768</v>
      </c>
      <c r="R21" s="1"/>
      <c r="T21" s="1"/>
    </row>
    <row r="22" spans="1:20" x14ac:dyDescent="0.25">
      <c r="A22" s="1">
        <v>19</v>
      </c>
      <c r="B22" s="1">
        <v>330</v>
      </c>
      <c r="C22" s="1">
        <f t="shared" si="0"/>
        <v>5.7595865315812871</v>
      </c>
      <c r="D22" s="1">
        <f t="shared" si="1"/>
        <v>24.751006040159247</v>
      </c>
      <c r="E22" s="1">
        <f t="shared" si="2"/>
        <v>-14.290000000000012</v>
      </c>
      <c r="F22" s="1">
        <v>36</v>
      </c>
      <c r="I22" s="1">
        <v>18</v>
      </c>
      <c r="J22" s="1">
        <v>19</v>
      </c>
      <c r="K22" s="1">
        <v>19</v>
      </c>
      <c r="L22" s="1">
        <v>0.86602540378443837</v>
      </c>
      <c r="M22" s="1">
        <v>-0.50000000000000044</v>
      </c>
      <c r="R22" s="1"/>
      <c r="T22" s="1"/>
    </row>
    <row r="23" spans="1:20" x14ac:dyDescent="0.25">
      <c r="A23" s="1">
        <v>20</v>
      </c>
      <c r="B23" s="1">
        <v>345</v>
      </c>
      <c r="C23" s="1">
        <f t="shared" si="0"/>
        <v>6.0213859193804371</v>
      </c>
      <c r="D23" s="1">
        <f t="shared" si="1"/>
        <v>27.60616011534157</v>
      </c>
      <c r="E23" s="1">
        <f t="shared" si="2"/>
        <v>-7.3970483090300405</v>
      </c>
      <c r="F23" s="1">
        <v>36</v>
      </c>
      <c r="I23" s="1">
        <v>19</v>
      </c>
      <c r="J23" s="1">
        <v>20</v>
      </c>
      <c r="K23" s="1">
        <v>20</v>
      </c>
      <c r="L23" s="1">
        <v>0.96592582628906831</v>
      </c>
      <c r="M23" s="1">
        <v>-0.25881904510252068</v>
      </c>
      <c r="R23" s="1"/>
      <c r="T23" s="1"/>
    </row>
  </sheetData>
  <sortState ref="R4:W23">
    <sortCondition ref="S4:S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Surrey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Aguiar Oliveira Rosa J Mr (PG/R - Mech. Eng. Sci.)</dc:creator>
  <cp:lastModifiedBy>Dr Paul Nathan</cp:lastModifiedBy>
  <dcterms:created xsi:type="dcterms:W3CDTF">2016-03-21T16:07:02Z</dcterms:created>
  <dcterms:modified xsi:type="dcterms:W3CDTF">2016-03-21T22:48:16Z</dcterms:modified>
</cp:coreProperties>
</file>