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김하진\Desktop\형진\"/>
    </mc:Choice>
  </mc:AlternateContent>
  <xr:revisionPtr revIDLastSave="0" documentId="13_ncr:1_{9D13DA40-0D58-4E7E-B5B0-95604766F734}" xr6:coauthVersionLast="47" xr6:coauthVersionMax="47" xr10:uidLastSave="{00000000-0000-0000-0000-000000000000}"/>
  <bookViews>
    <workbookView xWindow="14400" yWindow="0" windowWidth="14400" windowHeight="15600" activeTab="2" xr2:uid="{70C55FFD-CB6A-49AE-9894-CCD1D6D2417B}"/>
  </bookViews>
  <sheets>
    <sheet name="Transactions" sheetId="1" r:id="rId1"/>
    <sheet name="Profit and Loss" sheetId="2" r:id="rId2"/>
    <sheet name="Balance 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3" l="1"/>
  <c r="D47" i="3"/>
  <c r="D40" i="3"/>
  <c r="D38" i="3"/>
  <c r="D32" i="3"/>
  <c r="D22" i="3"/>
  <c r="D14" i="3"/>
  <c r="D8" i="3"/>
  <c r="N12" i="2"/>
  <c r="O12" i="2"/>
  <c r="N26" i="2"/>
  <c r="N7" i="2"/>
  <c r="N14" i="2" s="1"/>
  <c r="N28" i="2" s="1"/>
  <c r="O7" i="2"/>
  <c r="O14" i="2" s="1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M7" i="2" s="1"/>
  <c r="M14" i="2" s="1"/>
  <c r="M28" i="2" s="1"/>
  <c r="L4" i="2"/>
  <c r="L7" i="2" s="1"/>
  <c r="L14" i="2" s="1"/>
  <c r="L28" i="2" s="1"/>
  <c r="K4" i="2"/>
  <c r="K7" i="2" s="1"/>
  <c r="K14" i="2" s="1"/>
  <c r="K28" i="2" s="1"/>
  <c r="J4" i="2"/>
  <c r="J7" i="2" s="1"/>
  <c r="J14" i="2" s="1"/>
  <c r="J28" i="2" s="1"/>
  <c r="I4" i="2"/>
  <c r="I7" i="2" s="1"/>
  <c r="I14" i="2" s="1"/>
  <c r="I28" i="2" s="1"/>
  <c r="H4" i="2"/>
  <c r="H7" i="2" s="1"/>
  <c r="G4" i="2"/>
  <c r="G7" i="2" s="1"/>
  <c r="G14" i="2" s="1"/>
  <c r="G28" i="2" s="1"/>
  <c r="F4" i="2"/>
  <c r="F7" i="2" s="1"/>
  <c r="F14" i="2" s="1"/>
  <c r="F28" i="2" s="1"/>
  <c r="E4" i="2"/>
  <c r="E7" i="2" s="1"/>
  <c r="E14" i="2" s="1"/>
  <c r="E28" i="2" s="1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M12" i="2" s="1"/>
  <c r="L10" i="2"/>
  <c r="L12" i="2" s="1"/>
  <c r="K10" i="2"/>
  <c r="K12" i="2" s="1"/>
  <c r="J10" i="2"/>
  <c r="J12" i="2" s="1"/>
  <c r="I10" i="2"/>
  <c r="I12" i="2" s="1"/>
  <c r="H10" i="2"/>
  <c r="H12" i="2" s="1"/>
  <c r="G10" i="2"/>
  <c r="G12" i="2" s="1"/>
  <c r="F10" i="2"/>
  <c r="F12" i="2" s="1"/>
  <c r="E10" i="2"/>
  <c r="E12" i="2" s="1"/>
  <c r="D10" i="2"/>
  <c r="D12" i="2" s="1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O26" i="2" s="1"/>
  <c r="N18" i="2"/>
  <c r="M18" i="2"/>
  <c r="M26" i="2" s="1"/>
  <c r="L18" i="2"/>
  <c r="L26" i="2" s="1"/>
  <c r="K18" i="2"/>
  <c r="K26" i="2" s="1"/>
  <c r="J18" i="2"/>
  <c r="J26" i="2" s="1"/>
  <c r="I18" i="2"/>
  <c r="I26" i="2" s="1"/>
  <c r="H18" i="2"/>
  <c r="H26" i="2" s="1"/>
  <c r="G18" i="2"/>
  <c r="G26" i="2" s="1"/>
  <c r="F18" i="2"/>
  <c r="F26" i="2" s="1"/>
  <c r="E18" i="2"/>
  <c r="E26" i="2" s="1"/>
  <c r="D18" i="2"/>
  <c r="D26" i="2" s="1"/>
  <c r="D4" i="2"/>
  <c r="D7" i="2" s="1"/>
  <c r="D14" i="2" s="1"/>
  <c r="D28" i="2" s="1"/>
  <c r="D24" i="3" l="1"/>
  <c r="O28" i="2"/>
  <c r="H14" i="2"/>
  <c r="H28" i="2" s="1"/>
</calcChain>
</file>

<file path=xl/sharedStrings.xml><?xml version="1.0" encoding="utf-8"?>
<sst xmlns="http://schemas.openxmlformats.org/spreadsheetml/2006/main" count="113" uniqueCount="93">
  <si>
    <t>Transactions</t>
    <phoneticPr fontId="1" type="noConversion"/>
  </si>
  <si>
    <t>Category</t>
    <phoneticPr fontId="1" type="noConversion"/>
  </si>
  <si>
    <t>Date</t>
    <phoneticPr fontId="1" type="noConversion"/>
  </si>
  <si>
    <t>Month</t>
    <phoneticPr fontId="1" type="noConversion"/>
  </si>
  <si>
    <t>Amount</t>
    <phoneticPr fontId="1" type="noConversion"/>
  </si>
  <si>
    <t>Description</t>
    <phoneticPr fontId="1" type="noConversion"/>
  </si>
  <si>
    <t>1/1/2021</t>
    <phoneticPr fontId="1" type="noConversion"/>
  </si>
  <si>
    <t>Jan</t>
    <phoneticPr fontId="1" type="noConversion"/>
  </si>
  <si>
    <t>Purchase of one lawnmower</t>
    <phoneticPr fontId="1" type="noConversion"/>
  </si>
  <si>
    <t>Purchase Equipment</t>
    <phoneticPr fontId="1" type="noConversion"/>
  </si>
  <si>
    <t>1/15/2021</t>
    <phoneticPr fontId="1" type="noConversion"/>
  </si>
  <si>
    <t>1/31/2021</t>
    <phoneticPr fontId="1" type="noConversion"/>
  </si>
  <si>
    <t>2/10/2021</t>
    <phoneticPr fontId="1" type="noConversion"/>
  </si>
  <si>
    <t>2/28/2021</t>
    <phoneticPr fontId="1" type="noConversion"/>
  </si>
  <si>
    <t>3/31/2021</t>
    <phoneticPr fontId="1" type="noConversion"/>
  </si>
  <si>
    <t>Purchase of a company van with a loan</t>
    <phoneticPr fontId="1" type="noConversion"/>
  </si>
  <si>
    <t>Income from gardening services (Jan)</t>
    <phoneticPr fontId="1" type="noConversion"/>
  </si>
  <si>
    <t>2/28/2022</t>
  </si>
  <si>
    <t>Employee salaries (Jan)</t>
    <phoneticPr fontId="1" type="noConversion"/>
  </si>
  <si>
    <t>Purchase of additional lawnmowers</t>
    <phoneticPr fontId="1" type="noConversion"/>
  </si>
  <si>
    <t>Income from gardening services (Feb)</t>
    <phoneticPr fontId="1" type="noConversion"/>
  </si>
  <si>
    <t>Employee salaries (Feb)</t>
    <phoneticPr fontId="1" type="noConversion"/>
  </si>
  <si>
    <t>Employee salaries (Mar)</t>
    <phoneticPr fontId="1" type="noConversion"/>
  </si>
  <si>
    <t>Feb</t>
    <phoneticPr fontId="1" type="noConversion"/>
  </si>
  <si>
    <t>Mar</t>
    <phoneticPr fontId="1" type="noConversion"/>
  </si>
  <si>
    <t>Vehicle</t>
    <phoneticPr fontId="1" type="noConversion"/>
  </si>
  <si>
    <t>Services</t>
    <phoneticPr fontId="1" type="noConversion"/>
  </si>
  <si>
    <t>Salaries</t>
    <phoneticPr fontId="1" type="noConversion"/>
  </si>
  <si>
    <t>Profit and Loss</t>
    <phoneticPr fontId="1" type="noConversion"/>
  </si>
  <si>
    <t>Income</t>
    <phoneticPr fontId="1" type="noConversion"/>
  </si>
  <si>
    <t>Revenue</t>
    <phoneticPr fontId="1" type="noConversion"/>
  </si>
  <si>
    <t>Custome Sales 1</t>
    <phoneticPr fontId="1" type="noConversion"/>
  </si>
  <si>
    <t>Custome Sales 2</t>
    <phoneticPr fontId="1" type="noConversion"/>
  </si>
  <si>
    <t>Total Sales</t>
    <phoneticPr fontId="1" type="noConversion"/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</si>
  <si>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</si>
  <si>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</si>
  <si>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</si>
  <si>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</si>
  <si>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</si>
  <si>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</si>
  <si>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</si>
  <si>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</si>
  <si>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</si>
  <si>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 of Sales</t>
    <phoneticPr fontId="1" type="noConversion"/>
  </si>
  <si>
    <t>Cost of Goods Sold 1</t>
    <phoneticPr fontId="1" type="noConversion"/>
  </si>
  <si>
    <t>Cost of Goods Sold 2</t>
    <phoneticPr fontId="1" type="noConversion"/>
  </si>
  <si>
    <t>Total Cost of Sales</t>
    <phoneticPr fontId="1" type="noConversion"/>
  </si>
  <si>
    <t>Net Income</t>
    <phoneticPr fontId="1" type="noConversion"/>
  </si>
  <si>
    <t>Expanses</t>
    <phoneticPr fontId="1" type="noConversion"/>
  </si>
  <si>
    <t>Advertising</t>
    <phoneticPr fontId="1" type="noConversion"/>
  </si>
  <si>
    <t>Office Supplies</t>
    <phoneticPr fontId="1" type="noConversion"/>
  </si>
  <si>
    <t>Repairs</t>
    <phoneticPr fontId="1" type="noConversion"/>
  </si>
  <si>
    <t>Utilities</t>
    <phoneticPr fontId="1" type="noConversion"/>
  </si>
  <si>
    <t>Rent</t>
    <phoneticPr fontId="1" type="noConversion"/>
  </si>
  <si>
    <t>Total expenses</t>
    <phoneticPr fontId="1" type="noConversion"/>
  </si>
  <si>
    <t>Total Profit (Loss)</t>
    <phoneticPr fontId="1" type="noConversion"/>
  </si>
  <si>
    <t>Balance Sheet</t>
    <phoneticPr fontId="1" type="noConversion"/>
  </si>
  <si>
    <t>Assets</t>
    <phoneticPr fontId="1" type="noConversion"/>
  </si>
  <si>
    <t>Cash and Cash Equivalents</t>
    <phoneticPr fontId="1" type="noConversion"/>
  </si>
  <si>
    <t>Checking Accounts</t>
    <phoneticPr fontId="1" type="noConversion"/>
  </si>
  <si>
    <t>Saving Accounts</t>
    <phoneticPr fontId="1" type="noConversion"/>
  </si>
  <si>
    <t>Total Cash</t>
    <phoneticPr fontId="1" type="noConversion"/>
  </si>
  <si>
    <t>Curren Assets</t>
    <phoneticPr fontId="1" type="noConversion"/>
  </si>
  <si>
    <t>Accounts Receivable</t>
    <phoneticPr fontId="1" type="noConversion"/>
  </si>
  <si>
    <t>Inventory</t>
    <phoneticPr fontId="1" type="noConversion"/>
  </si>
  <si>
    <t>Preparyments</t>
    <phoneticPr fontId="1" type="noConversion"/>
  </si>
  <si>
    <t>Total Current Assets</t>
    <phoneticPr fontId="1" type="noConversion"/>
  </si>
  <si>
    <t>Property, Plant and Equipment</t>
    <phoneticPr fontId="1" type="noConversion"/>
  </si>
  <si>
    <t>Vehicles</t>
    <phoneticPr fontId="1" type="noConversion"/>
  </si>
  <si>
    <t>Furniture &amp; Fixtures</t>
    <phoneticPr fontId="1" type="noConversion"/>
  </si>
  <si>
    <t>Equipment</t>
    <phoneticPr fontId="1" type="noConversion"/>
  </si>
  <si>
    <t>Buildings</t>
    <phoneticPr fontId="1" type="noConversion"/>
  </si>
  <si>
    <t>Land</t>
    <phoneticPr fontId="1" type="noConversion"/>
  </si>
  <si>
    <t>Total Property, Plant and Equipment</t>
    <phoneticPr fontId="1" type="noConversion"/>
  </si>
  <si>
    <t>Total Assets</t>
    <phoneticPr fontId="1" type="noConversion"/>
  </si>
  <si>
    <t>Liabilities and Owner's Equity</t>
    <phoneticPr fontId="1" type="noConversion"/>
  </si>
  <si>
    <t>Current Liabilities</t>
    <phoneticPr fontId="1" type="noConversion"/>
  </si>
  <si>
    <t>Accounts payable</t>
    <phoneticPr fontId="1" type="noConversion"/>
  </si>
  <si>
    <t>Notes payable</t>
  </si>
  <si>
    <t>Other Current Liabilities</t>
  </si>
  <si>
    <t>Total Current Liabilities</t>
    <phoneticPr fontId="1" type="noConversion"/>
  </si>
  <si>
    <t>Non-Current Liabilities</t>
    <phoneticPr fontId="1" type="noConversion"/>
  </si>
  <si>
    <t>Long-term Notes Payable</t>
    <phoneticPr fontId="1" type="noConversion"/>
  </si>
  <si>
    <t>Loans</t>
    <phoneticPr fontId="1" type="noConversion"/>
  </si>
  <si>
    <t>Other Non-Current Liabilities</t>
    <phoneticPr fontId="1" type="noConversion"/>
  </si>
  <si>
    <t>Total Non-Current Liabilities</t>
    <phoneticPr fontId="1" type="noConversion"/>
  </si>
  <si>
    <t>Total owners' equity</t>
    <phoneticPr fontId="1" type="noConversion"/>
  </si>
  <si>
    <t>Total liabilities</t>
    <phoneticPr fontId="1" type="noConversion"/>
  </si>
  <si>
    <t>Owners' equity</t>
    <phoneticPr fontId="1" type="noConversion"/>
  </si>
  <si>
    <t>Capital Stock</t>
    <phoneticPr fontId="1" type="noConversion"/>
  </si>
  <si>
    <t>Retained Earning</t>
    <phoneticPr fontId="1" type="noConversion"/>
  </si>
  <si>
    <t>Other</t>
    <phoneticPr fontId="1" type="noConversion"/>
  </si>
  <si>
    <t>Balance Check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</si>
</sst>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4" formatCode="\$#,##0_);[Red]\(\$#,##0\)"/>
    <numFmt numFmtId="181" formatCode="[$-F800]dddd\,\ mmmm\ dd\,\ yyyy"/>
    <numFmt numFmtId="183" formatCode="\$#,##0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3" fontId="3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8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1" xfId="0" applyFont="1" applyFill="1" applyBorder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3" borderId="16" xfId="0" applyFont="1" applyFill="1" applyBorder="1">
      <alignment vertical="center"/>
    </xf>
    <xf numFmtId="0" fontId="4" fillId="3" borderId="17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4" fillId="4" borderId="16" xfId="0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9" xfId="0" applyFont="1" applyFill="1" applyBorder="1">
      <alignment vertical="center"/>
    </xf>
    <xf numFmtId="0" fontId="4" fillId="4" borderId="17" xfId="0" applyFont="1" applyFill="1" applyBorder="1">
      <alignment vertical="center"/>
    </xf>
    <xf numFmtId="0" fontId="4" fillId="4" borderId="0" xfId="0" applyFont="1" applyFill="1" applyBorder="1">
      <alignment vertical="center"/>
    </xf>
    <xf numFmtId="0" fontId="4" fillId="4" borderId="11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3" fillId="5" borderId="3" xfId="0" applyFont="1" applyFill="1" applyBorder="1">
      <alignment vertical="center"/>
    </xf>
    <xf numFmtId="0" fontId="4" fillId="5" borderId="5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4" fillId="6" borderId="13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24" fontId="4" fillId="0" borderId="0" xfId="0" applyNumberFormat="1" applyFont="1" applyAlignment="1">
      <alignment horizontal="right" vertical="center"/>
    </xf>
    <xf numFmtId="24" fontId="4" fillId="0" borderId="1" xfId="0" applyNumberFormat="1" applyFont="1" applyBorder="1" applyAlignment="1">
      <alignment horizontal="right" vertical="center"/>
    </xf>
    <xf numFmtId="24" fontId="4" fillId="0" borderId="16" xfId="0" applyNumberFormat="1" applyFont="1" applyBorder="1" applyAlignment="1">
      <alignment horizontal="right" vertical="center"/>
    </xf>
    <xf numFmtId="24" fontId="4" fillId="0" borderId="19" xfId="0" applyNumberFormat="1" applyFont="1" applyBorder="1" applyAlignment="1">
      <alignment horizontal="right" vertical="center"/>
    </xf>
    <xf numFmtId="24" fontId="4" fillId="0" borderId="4" xfId="0" applyNumberFormat="1" applyFont="1" applyBorder="1" applyAlignment="1">
      <alignment horizontal="right" vertical="center"/>
    </xf>
    <xf numFmtId="24" fontId="4" fillId="0" borderId="17" xfId="0" applyNumberFormat="1" applyFont="1" applyBorder="1" applyAlignment="1">
      <alignment horizontal="right" vertical="center"/>
    </xf>
    <xf numFmtId="24" fontId="4" fillId="6" borderId="14" xfId="0" applyNumberFormat="1" applyFont="1" applyFill="1" applyBorder="1" applyAlignment="1">
      <alignment horizontal="right" vertical="center"/>
    </xf>
    <xf numFmtId="24" fontId="4" fillId="3" borderId="16" xfId="0" applyNumberFormat="1" applyFont="1" applyFill="1" applyBorder="1" applyAlignment="1">
      <alignment horizontal="right" vertical="center"/>
    </xf>
    <xf numFmtId="24" fontId="4" fillId="3" borderId="17" xfId="0" applyNumberFormat="1" applyFont="1" applyFill="1" applyBorder="1" applyAlignment="1">
      <alignment horizontal="right" vertical="center"/>
    </xf>
    <xf numFmtId="24" fontId="4" fillId="3" borderId="18" xfId="0" applyNumberFormat="1" applyFont="1" applyFill="1" applyBorder="1" applyAlignment="1">
      <alignment horizontal="right" vertical="center"/>
    </xf>
    <xf numFmtId="24" fontId="4" fillId="3" borderId="19" xfId="0" applyNumberFormat="1" applyFont="1" applyFill="1" applyBorder="1" applyAlignment="1">
      <alignment horizontal="right" vertical="center"/>
    </xf>
    <xf numFmtId="24" fontId="8" fillId="3" borderId="16" xfId="0" applyNumberFormat="1" applyFont="1" applyFill="1" applyBorder="1" applyAlignment="1">
      <alignment horizontal="right" vertical="center"/>
    </xf>
    <xf numFmtId="24" fontId="8" fillId="3" borderId="17" xfId="0" applyNumberFormat="1" applyFont="1" applyFill="1" applyBorder="1" applyAlignment="1">
      <alignment horizontal="right" vertical="center"/>
    </xf>
    <xf numFmtId="24" fontId="8" fillId="3" borderId="2" xfId="0" applyNumberFormat="1" applyFont="1" applyFill="1" applyBorder="1" applyAlignment="1">
      <alignment horizontal="right" vertical="center"/>
    </xf>
    <xf numFmtId="24" fontId="4" fillId="2" borderId="14" xfId="0" applyNumberFormat="1" applyFont="1" applyFill="1" applyBorder="1" applyAlignment="1">
      <alignment horizontal="right" vertical="center"/>
    </xf>
    <xf numFmtId="24" fontId="4" fillId="4" borderId="16" xfId="0" applyNumberFormat="1" applyFont="1" applyFill="1" applyBorder="1" applyAlignment="1">
      <alignment horizontal="right" vertical="center"/>
    </xf>
    <xf numFmtId="24" fontId="4" fillId="4" borderId="17" xfId="0" applyNumberFormat="1" applyFont="1" applyFill="1" applyBorder="1" applyAlignment="1">
      <alignment horizontal="right" vertical="center"/>
    </xf>
    <xf numFmtId="24" fontId="4" fillId="4" borderId="19" xfId="0" applyNumberFormat="1" applyFont="1" applyFill="1" applyBorder="1" applyAlignment="1">
      <alignment horizontal="right" vertical="center"/>
    </xf>
    <xf numFmtId="24" fontId="4" fillId="7" borderId="0" xfId="0" applyNumberFormat="1" applyFont="1" applyFill="1" applyAlignment="1">
      <alignment horizontal="right" vertical="center"/>
    </xf>
    <xf numFmtId="0" fontId="10" fillId="5" borderId="0" xfId="0" applyFont="1" applyFill="1" applyAlignment="1">
      <alignment horizontal="left" vertical="center"/>
    </xf>
    <xf numFmtId="24" fontId="4" fillId="5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83" formatCode="\$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A73AFA-F035-4127-8479-2E121BD99865}" name="Table1" displayName="Table1" ref="A2:E25" totalsRowShown="0" headerRowDxfId="0" dataDxfId="1">
  <autoFilter ref="A2:E25" xr:uid="{EDA73AFA-F035-4127-8479-2E121BD99865}"/>
  <tableColumns count="5">
    <tableColumn id="1" xr3:uid="{1D4DCF95-94A5-477F-8496-627986A21F20}" name="Category" dataDxfId="6"/>
    <tableColumn id="2" xr3:uid="{32D423DC-EE30-439C-A28F-DD176EC268D3}" name="Date" dataDxfId="5"/>
    <tableColumn id="3" xr3:uid="{A5FE925D-1F56-4255-8C94-87DB64B12A8D}" name="Month" dataDxfId="4"/>
    <tableColumn id="4" xr3:uid="{5FF6D8F9-09E9-4CF8-9F17-3C66B1FFCE8A}" name="Amount" dataDxfId="3"/>
    <tableColumn id="5" xr3:uid="{570ADEC5-07D8-41BE-872B-3813436A83A4}" name="Description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3229-7873-4AFA-B309-F27FA1A776B9}">
  <dimension ref="A1:E11"/>
  <sheetViews>
    <sheetView workbookViewId="0">
      <selection activeCell="D8" sqref="D8"/>
    </sheetView>
  </sheetViews>
  <sheetFormatPr defaultRowHeight="16.5" x14ac:dyDescent="0.3"/>
  <cols>
    <col min="1" max="1" width="26.625" style="2" customWidth="1"/>
    <col min="2" max="2" width="10.5" style="2" customWidth="1"/>
    <col min="3" max="3" width="11.625" style="2" customWidth="1"/>
    <col min="4" max="4" width="11.25" style="7" customWidth="1"/>
    <col min="5" max="5" width="42.5" style="2" customWidth="1"/>
    <col min="6" max="16384" width="9" style="2"/>
  </cols>
  <sheetData>
    <row r="1" spans="1:5" ht="26.25" x14ac:dyDescent="0.3">
      <c r="A1" s="4" t="s">
        <v>0</v>
      </c>
    </row>
    <row r="2" spans="1:5" x14ac:dyDescent="0.3">
      <c r="A2" s="3" t="s">
        <v>1</v>
      </c>
      <c r="B2" s="3" t="s">
        <v>2</v>
      </c>
      <c r="C2" s="3" t="s">
        <v>3</v>
      </c>
      <c r="D2" s="8" t="s">
        <v>4</v>
      </c>
      <c r="E2" s="3" t="s">
        <v>5</v>
      </c>
    </row>
    <row r="3" spans="1:5" x14ac:dyDescent="0.3">
      <c r="A3" s="2" t="s">
        <v>9</v>
      </c>
      <c r="B3" s="5" t="s">
        <v>6</v>
      </c>
      <c r="C3" s="6" t="s">
        <v>7</v>
      </c>
      <c r="D3" s="7">
        <v>-500</v>
      </c>
      <c r="E3" s="2" t="s">
        <v>8</v>
      </c>
    </row>
    <row r="4" spans="1:5" x14ac:dyDescent="0.3">
      <c r="A4" s="2" t="s">
        <v>25</v>
      </c>
      <c r="B4" s="2" t="s">
        <v>10</v>
      </c>
      <c r="C4" s="2" t="s">
        <v>7</v>
      </c>
      <c r="D4" s="7">
        <v>-15000</v>
      </c>
      <c r="E4" s="2" t="s">
        <v>15</v>
      </c>
    </row>
    <row r="5" spans="1:5" x14ac:dyDescent="0.3">
      <c r="A5" s="2" t="s">
        <v>26</v>
      </c>
      <c r="B5" s="2" t="s">
        <v>11</v>
      </c>
      <c r="C5" s="2" t="s">
        <v>7</v>
      </c>
      <c r="D5" s="7">
        <v>1500</v>
      </c>
      <c r="E5" s="2" t="s">
        <v>16</v>
      </c>
    </row>
    <row r="6" spans="1:5" x14ac:dyDescent="0.3">
      <c r="A6" s="2" t="s">
        <v>27</v>
      </c>
      <c r="B6" s="2" t="s">
        <v>11</v>
      </c>
      <c r="C6" s="2" t="s">
        <v>23</v>
      </c>
      <c r="D6" s="7">
        <v>-2000</v>
      </c>
      <c r="E6" s="2" t="s">
        <v>18</v>
      </c>
    </row>
    <row r="7" spans="1:5" x14ac:dyDescent="0.3">
      <c r="A7" s="2" t="s">
        <v>9</v>
      </c>
      <c r="B7" s="2" t="s">
        <v>12</v>
      </c>
      <c r="C7" s="2" t="s">
        <v>23</v>
      </c>
      <c r="D7" s="7">
        <v>-2000</v>
      </c>
      <c r="E7" s="2" t="s">
        <v>19</v>
      </c>
    </row>
    <row r="8" spans="1:5" x14ac:dyDescent="0.3">
      <c r="A8" s="2" t="s">
        <v>26</v>
      </c>
      <c r="B8" s="2" t="s">
        <v>13</v>
      </c>
      <c r="C8" s="2" t="s">
        <v>23</v>
      </c>
      <c r="D8" s="7">
        <v>2000</v>
      </c>
      <c r="E8" s="2" t="s">
        <v>20</v>
      </c>
    </row>
    <row r="9" spans="1:5" x14ac:dyDescent="0.3">
      <c r="A9" s="2" t="s">
        <v>27</v>
      </c>
      <c r="B9" s="2" t="s">
        <v>17</v>
      </c>
      <c r="C9" s="2" t="s">
        <v>24</v>
      </c>
      <c r="D9" s="7">
        <v>-1500</v>
      </c>
      <c r="E9" s="2" t="s">
        <v>21</v>
      </c>
    </row>
    <row r="10" spans="1:5" x14ac:dyDescent="0.3">
      <c r="A10" s="2" t="s">
        <v>26</v>
      </c>
      <c r="B10" s="2" t="s">
        <v>14</v>
      </c>
      <c r="C10" s="2" t="s">
        <v>24</v>
      </c>
      <c r="D10" s="7">
        <v>4000</v>
      </c>
      <c r="E10" s="2" t="s">
        <v>16</v>
      </c>
    </row>
    <row r="11" spans="1:5" x14ac:dyDescent="0.3">
      <c r="A11" s="2" t="s">
        <v>27</v>
      </c>
      <c r="B11" s="2" t="s">
        <v>14</v>
      </c>
      <c r="D11" s="7">
        <v>-3500</v>
      </c>
      <c r="E11" s="2" t="s">
        <v>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87C-35A8-48C0-A3BF-39E6D33ACAF3}">
  <dimension ref="A1:O28"/>
  <sheetViews>
    <sheetView zoomScale="70" zoomScaleNormal="70" workbookViewId="0">
      <selection activeCell="B10" sqref="B10"/>
    </sheetView>
  </sheetViews>
  <sheetFormatPr defaultRowHeight="15" x14ac:dyDescent="0.3"/>
  <cols>
    <col min="1" max="1" width="24" style="9" bestFit="1" customWidth="1"/>
    <col min="2" max="2" width="12.75" style="9" bestFit="1" customWidth="1"/>
    <col min="3" max="3" width="16.125" style="9" bestFit="1" customWidth="1"/>
    <col min="4" max="16384" width="9" style="9"/>
  </cols>
  <sheetData>
    <row r="1" spans="1:15" ht="26.25" x14ac:dyDescent="0.3">
      <c r="A1" s="1" t="s">
        <v>28</v>
      </c>
    </row>
    <row r="3" spans="1:15" ht="21" x14ac:dyDescent="0.3">
      <c r="A3" s="35" t="s">
        <v>29</v>
      </c>
      <c r="D3" s="18" t="s">
        <v>7</v>
      </c>
      <c r="E3" s="19" t="s">
        <v>23</v>
      </c>
      <c r="F3" s="19" t="s">
        <v>24</v>
      </c>
      <c r="G3" s="19" t="s">
        <v>34</v>
      </c>
      <c r="H3" s="19" t="s">
        <v>35</v>
      </c>
      <c r="I3" s="19" t="s">
        <v>36</v>
      </c>
      <c r="J3" s="19" t="s">
        <v>37</v>
      </c>
      <c r="K3" s="19" t="s">
        <v>38</v>
      </c>
      <c r="L3" s="19" t="s">
        <v>39</v>
      </c>
      <c r="M3" s="19" t="s">
        <v>40</v>
      </c>
      <c r="N3" s="19" t="s">
        <v>41</v>
      </c>
      <c r="O3" s="20" t="s">
        <v>42</v>
      </c>
    </row>
    <row r="4" spans="1:15" ht="18.75" x14ac:dyDescent="0.3">
      <c r="B4" s="37" t="s">
        <v>30</v>
      </c>
      <c r="C4" s="21" t="s">
        <v>26</v>
      </c>
      <c r="D4" s="14">
        <f>SUMIFS(Transactions!$D:$D,Transactions!$A:$A,'Profit and Loss'!$C4,Transactions!$C:$C,'Profit and Loss'!D$3)</f>
        <v>1500</v>
      </c>
      <c r="E4" s="14">
        <f>SUMIFS(Transactions!$D:$D,Transactions!$A:$A,'Profit and Loss'!$C4,Transactions!$C:$C,'Profit and Loss'!E$3)</f>
        <v>2000</v>
      </c>
      <c r="F4" s="14">
        <f>SUMIFS(Transactions!$D:$D,Transactions!$A:$A,'Profit and Loss'!$C4,Transactions!$C:$C,'Profit and Loss'!F$3)</f>
        <v>4000</v>
      </c>
      <c r="G4" s="14">
        <f>SUMIFS(Transactions!$D:$D,Transactions!$A:$A,'Profit and Loss'!$C4,Transactions!$C:$C,'Profit and Loss'!G$3)</f>
        <v>0</v>
      </c>
      <c r="H4" s="14">
        <f>SUMIFS(Transactions!$D:$D,Transactions!$A:$A,'Profit and Loss'!$C4,Transactions!$C:$C,'Profit and Loss'!H$3)</f>
        <v>0</v>
      </c>
      <c r="I4" s="14">
        <f>SUMIFS(Transactions!$D:$D,Transactions!$A:$A,'Profit and Loss'!$C4,Transactions!$C:$C,'Profit and Loss'!I$3)</f>
        <v>0</v>
      </c>
      <c r="J4" s="14">
        <f>SUMIFS(Transactions!$D:$D,Transactions!$A:$A,'Profit and Loss'!$C4,Transactions!$C:$C,'Profit and Loss'!J$3)</f>
        <v>0</v>
      </c>
      <c r="K4" s="14">
        <f>SUMIFS(Transactions!$D:$D,Transactions!$A:$A,'Profit and Loss'!$C4,Transactions!$C:$C,'Profit and Loss'!K$3)</f>
        <v>0</v>
      </c>
      <c r="L4" s="14">
        <f>SUMIFS(Transactions!$D:$D,Transactions!$A:$A,'Profit and Loss'!$C4,Transactions!$C:$C,'Profit and Loss'!L$3)</f>
        <v>0</v>
      </c>
      <c r="M4" s="14">
        <f>SUMIFS(Transactions!$D:$D,Transactions!$A:$A,'Profit and Loss'!$C4,Transactions!$C:$C,'Profit and Loss'!M$3)</f>
        <v>0</v>
      </c>
      <c r="N4" s="14">
        <f>SUMIFS(Transactions!$D:$D,Transactions!$A:$A,'Profit and Loss'!$C4,Transactions!$C:$C,'Profit and Loss'!N$3)</f>
        <v>0</v>
      </c>
      <c r="O4" s="15">
        <f>SUMIFS(Transactions!$D:$D,Transactions!$A:$A,'Profit and Loss'!$C4,Transactions!$C:$C,'Profit and Loss'!O$3)</f>
        <v>0</v>
      </c>
    </row>
    <row r="5" spans="1:15" x14ac:dyDescent="0.3">
      <c r="C5" s="22" t="s">
        <v>31</v>
      </c>
      <c r="D5" s="16">
        <f>SUMIFS(Transactions!$D:$D,Transactions!$A:$A,'Profit and Loss'!$C5,Transactions!$C:$C,'Profit and Loss'!D$3)</f>
        <v>0</v>
      </c>
      <c r="E5" s="16">
        <f>SUMIFS(Transactions!$D:$D,Transactions!$A:$A,'Profit and Loss'!$C5,Transactions!$C:$C,'Profit and Loss'!E$3)</f>
        <v>0</v>
      </c>
      <c r="F5" s="16">
        <f>SUMIFS(Transactions!$D:$D,Transactions!$A:$A,'Profit and Loss'!$C5,Transactions!$C:$C,'Profit and Loss'!F$3)</f>
        <v>0</v>
      </c>
      <c r="G5" s="16">
        <f>SUMIFS(Transactions!$D:$D,Transactions!$A:$A,'Profit and Loss'!$C5,Transactions!$C:$C,'Profit and Loss'!G$3)</f>
        <v>0</v>
      </c>
      <c r="H5" s="16">
        <f>SUMIFS(Transactions!$D:$D,Transactions!$A:$A,'Profit and Loss'!$C5,Transactions!$C:$C,'Profit and Loss'!H$3)</f>
        <v>0</v>
      </c>
      <c r="I5" s="16">
        <f>SUMIFS(Transactions!$D:$D,Transactions!$A:$A,'Profit and Loss'!$C5,Transactions!$C:$C,'Profit and Loss'!I$3)</f>
        <v>0</v>
      </c>
      <c r="J5" s="16">
        <f>SUMIFS(Transactions!$D:$D,Transactions!$A:$A,'Profit and Loss'!$C5,Transactions!$C:$C,'Profit and Loss'!J$3)</f>
        <v>0</v>
      </c>
      <c r="K5" s="16">
        <f>SUMIFS(Transactions!$D:$D,Transactions!$A:$A,'Profit and Loss'!$C5,Transactions!$C:$C,'Profit and Loss'!K$3)</f>
        <v>0</v>
      </c>
      <c r="L5" s="16">
        <f>SUMIFS(Transactions!$D:$D,Transactions!$A:$A,'Profit and Loss'!$C5,Transactions!$C:$C,'Profit and Loss'!L$3)</f>
        <v>0</v>
      </c>
      <c r="M5" s="16">
        <f>SUMIFS(Transactions!$D:$D,Transactions!$A:$A,'Profit and Loss'!$C5,Transactions!$C:$C,'Profit and Loss'!M$3)</f>
        <v>0</v>
      </c>
      <c r="N5" s="16">
        <f>SUMIFS(Transactions!$D:$D,Transactions!$A:$A,'Profit and Loss'!$C5,Transactions!$C:$C,'Profit and Loss'!N$3)</f>
        <v>0</v>
      </c>
      <c r="O5" s="17">
        <f>SUMIFS(Transactions!$D:$D,Transactions!$A:$A,'Profit and Loss'!$C5,Transactions!$C:$C,'Profit and Loss'!O$3)</f>
        <v>0</v>
      </c>
    </row>
    <row r="6" spans="1:15" ht="15.75" thickBot="1" x14ac:dyDescent="0.35">
      <c r="C6" s="22" t="s">
        <v>32</v>
      </c>
      <c r="D6" s="16">
        <f>SUMIFS(Transactions!$D:$D,Transactions!$A:$A,'Profit and Loss'!$C6,Transactions!$C:$C,'Profit and Loss'!D$3)</f>
        <v>0</v>
      </c>
      <c r="E6" s="16">
        <f>SUMIFS(Transactions!$D:$D,Transactions!$A:$A,'Profit and Loss'!$C6,Transactions!$C:$C,'Profit and Loss'!E$3)</f>
        <v>0</v>
      </c>
      <c r="F6" s="16">
        <f>SUMIFS(Transactions!$D:$D,Transactions!$A:$A,'Profit and Loss'!$C6,Transactions!$C:$C,'Profit and Loss'!F$3)</f>
        <v>0</v>
      </c>
      <c r="G6" s="16">
        <f>SUMIFS(Transactions!$D:$D,Transactions!$A:$A,'Profit and Loss'!$C6,Transactions!$C:$C,'Profit and Loss'!G$3)</f>
        <v>0</v>
      </c>
      <c r="H6" s="16">
        <f>SUMIFS(Transactions!$D:$D,Transactions!$A:$A,'Profit and Loss'!$C6,Transactions!$C:$C,'Profit and Loss'!H$3)</f>
        <v>0</v>
      </c>
      <c r="I6" s="16">
        <f>SUMIFS(Transactions!$D:$D,Transactions!$A:$A,'Profit and Loss'!$C6,Transactions!$C:$C,'Profit and Loss'!I$3)</f>
        <v>0</v>
      </c>
      <c r="J6" s="16">
        <f>SUMIFS(Transactions!$D:$D,Transactions!$A:$A,'Profit and Loss'!$C6,Transactions!$C:$C,'Profit and Loss'!J$3)</f>
        <v>0</v>
      </c>
      <c r="K6" s="16">
        <f>SUMIFS(Transactions!$D:$D,Transactions!$A:$A,'Profit and Loss'!$C6,Transactions!$C:$C,'Profit and Loss'!K$3)</f>
        <v>0</v>
      </c>
      <c r="L6" s="16">
        <f>SUMIFS(Transactions!$D:$D,Transactions!$A:$A,'Profit and Loss'!$C6,Transactions!$C:$C,'Profit and Loss'!L$3)</f>
        <v>0</v>
      </c>
      <c r="M6" s="16">
        <f>SUMIFS(Transactions!$D:$D,Transactions!$A:$A,'Profit and Loss'!$C6,Transactions!$C:$C,'Profit and Loss'!M$3)</f>
        <v>0</v>
      </c>
      <c r="N6" s="16">
        <f>SUMIFS(Transactions!$D:$D,Transactions!$A:$A,'Profit and Loss'!$C6,Transactions!$C:$C,'Profit and Loss'!N$3)</f>
        <v>0</v>
      </c>
      <c r="O6" s="17">
        <f>SUMIFS(Transactions!$D:$D,Transactions!$A:$A,'Profit and Loss'!$C6,Transactions!$C:$C,'Profit and Loss'!O$3)</f>
        <v>0</v>
      </c>
    </row>
    <row r="7" spans="1:15" ht="15.75" thickBot="1" x14ac:dyDescent="0.35">
      <c r="C7" s="23" t="s">
        <v>33</v>
      </c>
      <c r="D7" s="12">
        <f>SUM(D4:D6)</f>
        <v>1500</v>
      </c>
      <c r="E7" s="12">
        <f t="shared" ref="E7:O7" si="0">SUM(E4:E6)</f>
        <v>2000</v>
      </c>
      <c r="F7" s="12">
        <f t="shared" si="0"/>
        <v>4000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</row>
    <row r="10" spans="1:15" ht="18.75" x14ac:dyDescent="0.3">
      <c r="B10" s="37" t="s">
        <v>43</v>
      </c>
      <c r="C10" s="21" t="s">
        <v>44</v>
      </c>
      <c r="D10" s="14">
        <f>SUMIFS(Transactions!$D:$D,Transactions!$A:$A,'Profit and Loss'!$C10,Transactions!$C:$C,'Profit and Loss'!D$3)</f>
        <v>0</v>
      </c>
      <c r="E10" s="14">
        <f>SUMIFS(Transactions!$D:$D,Transactions!$A:$A,'Profit and Loss'!$C10,Transactions!$C:$C,'Profit and Loss'!E$3)</f>
        <v>0</v>
      </c>
      <c r="F10" s="14">
        <f>SUMIFS(Transactions!$D:$D,Transactions!$A:$A,'Profit and Loss'!$C10,Transactions!$C:$C,'Profit and Loss'!F$3)</f>
        <v>0</v>
      </c>
      <c r="G10" s="14">
        <f>SUMIFS(Transactions!$D:$D,Transactions!$A:$A,'Profit and Loss'!$C10,Transactions!$C:$C,'Profit and Loss'!G$3)</f>
        <v>0</v>
      </c>
      <c r="H10" s="14">
        <f>SUMIFS(Transactions!$D:$D,Transactions!$A:$A,'Profit and Loss'!$C10,Transactions!$C:$C,'Profit and Loss'!H$3)</f>
        <v>0</v>
      </c>
      <c r="I10" s="14">
        <f>SUMIFS(Transactions!$D:$D,Transactions!$A:$A,'Profit and Loss'!$C10,Transactions!$C:$C,'Profit and Loss'!I$3)</f>
        <v>0</v>
      </c>
      <c r="J10" s="14">
        <f>SUMIFS(Transactions!$D:$D,Transactions!$A:$A,'Profit and Loss'!$C10,Transactions!$C:$C,'Profit and Loss'!J$3)</f>
        <v>0</v>
      </c>
      <c r="K10" s="14">
        <f>SUMIFS(Transactions!$D:$D,Transactions!$A:$A,'Profit and Loss'!$C10,Transactions!$C:$C,'Profit and Loss'!K$3)</f>
        <v>0</v>
      </c>
      <c r="L10" s="14">
        <f>SUMIFS(Transactions!$D:$D,Transactions!$A:$A,'Profit and Loss'!$C10,Transactions!$C:$C,'Profit and Loss'!L$3)</f>
        <v>0</v>
      </c>
      <c r="M10" s="14">
        <f>SUMIFS(Transactions!$D:$D,Transactions!$A:$A,'Profit and Loss'!$C10,Transactions!$C:$C,'Profit and Loss'!M$3)</f>
        <v>0</v>
      </c>
      <c r="N10" s="14">
        <f>SUMIFS(Transactions!$D:$D,Transactions!$A:$A,'Profit and Loss'!$C10,Transactions!$C:$C,'Profit and Loss'!N$3)</f>
        <v>0</v>
      </c>
      <c r="O10" s="15">
        <f>SUMIFS(Transactions!$D:$D,Transactions!$A:$A,'Profit and Loss'!$C10,Transactions!$C:$C,'Profit and Loss'!O$3)</f>
        <v>0</v>
      </c>
    </row>
    <row r="11" spans="1:15" ht="15.75" thickBot="1" x14ac:dyDescent="0.35">
      <c r="C11" s="22" t="s">
        <v>45</v>
      </c>
      <c r="D11" s="16">
        <f>SUMIFS(Transactions!$D:$D,Transactions!$A:$A,'Profit and Loss'!$C11,Transactions!$C:$C,'Profit and Loss'!D$3)</f>
        <v>0</v>
      </c>
      <c r="E11" s="16">
        <f>SUMIFS(Transactions!$D:$D,Transactions!$A:$A,'Profit and Loss'!$C11,Transactions!$C:$C,'Profit and Loss'!E$3)</f>
        <v>0</v>
      </c>
      <c r="F11" s="16">
        <f>SUMIFS(Transactions!$D:$D,Transactions!$A:$A,'Profit and Loss'!$C11,Transactions!$C:$C,'Profit and Loss'!F$3)</f>
        <v>0</v>
      </c>
      <c r="G11" s="16">
        <f>SUMIFS(Transactions!$D:$D,Transactions!$A:$A,'Profit and Loss'!$C11,Transactions!$C:$C,'Profit and Loss'!G$3)</f>
        <v>0</v>
      </c>
      <c r="H11" s="16">
        <f>SUMIFS(Transactions!$D:$D,Transactions!$A:$A,'Profit and Loss'!$C11,Transactions!$C:$C,'Profit and Loss'!H$3)</f>
        <v>0</v>
      </c>
      <c r="I11" s="16">
        <f>SUMIFS(Transactions!$D:$D,Transactions!$A:$A,'Profit and Loss'!$C11,Transactions!$C:$C,'Profit and Loss'!I$3)</f>
        <v>0</v>
      </c>
      <c r="J11" s="16">
        <f>SUMIFS(Transactions!$D:$D,Transactions!$A:$A,'Profit and Loss'!$C11,Transactions!$C:$C,'Profit and Loss'!J$3)</f>
        <v>0</v>
      </c>
      <c r="K11" s="16">
        <f>SUMIFS(Transactions!$D:$D,Transactions!$A:$A,'Profit and Loss'!$C11,Transactions!$C:$C,'Profit and Loss'!K$3)</f>
        <v>0</v>
      </c>
      <c r="L11" s="16">
        <f>SUMIFS(Transactions!$D:$D,Transactions!$A:$A,'Profit and Loss'!$C11,Transactions!$C:$C,'Profit and Loss'!L$3)</f>
        <v>0</v>
      </c>
      <c r="M11" s="16">
        <f>SUMIFS(Transactions!$D:$D,Transactions!$A:$A,'Profit and Loss'!$C11,Transactions!$C:$C,'Profit and Loss'!M$3)</f>
        <v>0</v>
      </c>
      <c r="N11" s="16">
        <f>SUMIFS(Transactions!$D:$D,Transactions!$A:$A,'Profit and Loss'!$C11,Transactions!$C:$C,'Profit and Loss'!N$3)</f>
        <v>0</v>
      </c>
      <c r="O11" s="17">
        <f>SUMIFS(Transactions!$D:$D,Transactions!$A:$A,'Profit and Loss'!$C11,Transactions!$C:$C,'Profit and Loss'!O$3)</f>
        <v>0</v>
      </c>
    </row>
    <row r="12" spans="1:15" ht="15.75" thickBot="1" x14ac:dyDescent="0.35">
      <c r="C12" s="23" t="s">
        <v>46</v>
      </c>
      <c r="D12" s="12">
        <f>SUM(D10:D11)</f>
        <v>0</v>
      </c>
      <c r="E12" s="12">
        <f t="shared" ref="E12:O12" si="1">SUM(E10:E11)</f>
        <v>0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2">
        <f t="shared" si="1"/>
        <v>0</v>
      </c>
      <c r="K12" s="12">
        <f t="shared" si="1"/>
        <v>0</v>
      </c>
      <c r="L12" s="12">
        <f t="shared" si="1"/>
        <v>0</v>
      </c>
      <c r="M12" s="12">
        <f t="shared" si="1"/>
        <v>0</v>
      </c>
      <c r="N12" s="12">
        <f t="shared" si="1"/>
        <v>0</v>
      </c>
      <c r="O12" s="13">
        <f t="shared" si="1"/>
        <v>0</v>
      </c>
    </row>
    <row r="13" spans="1:15" ht="15.75" thickBot="1" x14ac:dyDescent="0.35"/>
    <row r="14" spans="1:15" ht="15.75" thickBot="1" x14ac:dyDescent="0.35">
      <c r="C14" s="24" t="s">
        <v>47</v>
      </c>
      <c r="D14" s="11">
        <f>D7-D12</f>
        <v>1500</v>
      </c>
      <c r="E14" s="11">
        <f t="shared" ref="E14:O14" si="2">E7-E12</f>
        <v>2000</v>
      </c>
      <c r="F14" s="11">
        <f t="shared" si="2"/>
        <v>4000</v>
      </c>
      <c r="G14" s="11">
        <f t="shared" si="2"/>
        <v>0</v>
      </c>
      <c r="H14" s="11">
        <f t="shared" si="2"/>
        <v>0</v>
      </c>
      <c r="I14" s="11">
        <f t="shared" si="2"/>
        <v>0</v>
      </c>
      <c r="J14" s="11">
        <f t="shared" si="2"/>
        <v>0</v>
      </c>
      <c r="K14" s="11">
        <f t="shared" si="2"/>
        <v>0</v>
      </c>
      <c r="L14" s="11">
        <f t="shared" si="2"/>
        <v>0</v>
      </c>
      <c r="M14" s="11">
        <f t="shared" si="2"/>
        <v>0</v>
      </c>
      <c r="N14" s="11">
        <f t="shared" si="2"/>
        <v>0</v>
      </c>
      <c r="O14" s="11">
        <f t="shared" si="2"/>
        <v>0</v>
      </c>
    </row>
    <row r="17" spans="1:15" ht="21" x14ac:dyDescent="0.3">
      <c r="A17" s="36" t="s">
        <v>48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x14ac:dyDescent="0.3">
      <c r="C18" s="25" t="s">
        <v>9</v>
      </c>
      <c r="D18" s="26">
        <f>SUMIFS(Transactions!$D:$D,Transactions!$A:$A,'Profit and Loss'!$C18,Transactions!$C:$C,'Profit and Loss'!D$3)</f>
        <v>-500</v>
      </c>
      <c r="E18" s="26">
        <f>SUMIFS(Transactions!$D:$D,Transactions!$A:$A,'Profit and Loss'!$C18,Transactions!$C:$C,'Profit and Loss'!E$3)</f>
        <v>-2000</v>
      </c>
      <c r="F18" s="26">
        <f>SUMIFS(Transactions!$D:$D,Transactions!$A:$A,'Profit and Loss'!$C18,Transactions!$C:$C,'Profit and Loss'!F$3)</f>
        <v>0</v>
      </c>
      <c r="G18" s="26">
        <f>SUMIFS(Transactions!$D:$D,Transactions!$A:$A,'Profit and Loss'!$C18,Transactions!$C:$C,'Profit and Loss'!G$3)</f>
        <v>0</v>
      </c>
      <c r="H18" s="26">
        <f>SUMIFS(Transactions!$D:$D,Transactions!$A:$A,'Profit and Loss'!$C18,Transactions!$C:$C,'Profit and Loss'!H$3)</f>
        <v>0</v>
      </c>
      <c r="I18" s="26">
        <f>SUMIFS(Transactions!$D:$D,Transactions!$A:$A,'Profit and Loss'!$C18,Transactions!$C:$C,'Profit and Loss'!I$3)</f>
        <v>0</v>
      </c>
      <c r="J18" s="26">
        <f>SUMIFS(Transactions!$D:$D,Transactions!$A:$A,'Profit and Loss'!$C18,Transactions!$C:$C,'Profit and Loss'!J$3)</f>
        <v>0</v>
      </c>
      <c r="K18" s="26">
        <f>SUMIFS(Transactions!$D:$D,Transactions!$A:$A,'Profit and Loss'!$C18,Transactions!$C:$C,'Profit and Loss'!K$3)</f>
        <v>0</v>
      </c>
      <c r="L18" s="26">
        <f>SUMIFS(Transactions!$D:$D,Transactions!$A:$A,'Profit and Loss'!$C18,Transactions!$C:$C,'Profit and Loss'!L$3)</f>
        <v>0</v>
      </c>
      <c r="M18" s="26">
        <f>SUMIFS(Transactions!$D:$D,Transactions!$A:$A,'Profit and Loss'!$C18,Transactions!$C:$C,'Profit and Loss'!M$3)</f>
        <v>0</v>
      </c>
      <c r="N18" s="26">
        <f>SUMIFS(Transactions!$D:$D,Transactions!$A:$A,'Profit and Loss'!$C18,Transactions!$C:$C,'Profit and Loss'!N$3)</f>
        <v>0</v>
      </c>
      <c r="O18" s="27">
        <f>SUMIFS(Transactions!$D:$D,Transactions!$A:$A,'Profit and Loss'!$C18,Transactions!$C:$C,'Profit and Loss'!O$3)</f>
        <v>0</v>
      </c>
    </row>
    <row r="19" spans="1:15" x14ac:dyDescent="0.3">
      <c r="C19" s="28" t="s">
        <v>25</v>
      </c>
      <c r="D19" s="29">
        <f>SUMIFS(Transactions!$D:$D,Transactions!$A:$A,'Profit and Loss'!$C19,Transactions!$C:$C,'Profit and Loss'!D$3)</f>
        <v>-15000</v>
      </c>
      <c r="E19" s="29">
        <f>SUMIFS(Transactions!$D:$D,Transactions!$A:$A,'Profit and Loss'!$C19,Transactions!$C:$C,'Profit and Loss'!E$3)</f>
        <v>0</v>
      </c>
      <c r="F19" s="29">
        <f>SUMIFS(Transactions!$D:$D,Transactions!$A:$A,'Profit and Loss'!$C19,Transactions!$C:$C,'Profit and Loss'!F$3)</f>
        <v>0</v>
      </c>
      <c r="G19" s="29">
        <f>SUMIFS(Transactions!$D:$D,Transactions!$A:$A,'Profit and Loss'!$C19,Transactions!$C:$C,'Profit and Loss'!G$3)</f>
        <v>0</v>
      </c>
      <c r="H19" s="29">
        <f>SUMIFS(Transactions!$D:$D,Transactions!$A:$A,'Profit and Loss'!$C19,Transactions!$C:$C,'Profit and Loss'!H$3)</f>
        <v>0</v>
      </c>
      <c r="I19" s="29">
        <f>SUMIFS(Transactions!$D:$D,Transactions!$A:$A,'Profit and Loss'!$C19,Transactions!$C:$C,'Profit and Loss'!I$3)</f>
        <v>0</v>
      </c>
      <c r="J19" s="29">
        <f>SUMIFS(Transactions!$D:$D,Transactions!$A:$A,'Profit and Loss'!$C19,Transactions!$C:$C,'Profit and Loss'!J$3)</f>
        <v>0</v>
      </c>
      <c r="K19" s="29">
        <f>SUMIFS(Transactions!$D:$D,Transactions!$A:$A,'Profit and Loss'!$C19,Transactions!$C:$C,'Profit and Loss'!K$3)</f>
        <v>0</v>
      </c>
      <c r="L19" s="29">
        <f>SUMIFS(Transactions!$D:$D,Transactions!$A:$A,'Profit and Loss'!$C19,Transactions!$C:$C,'Profit and Loss'!L$3)</f>
        <v>0</v>
      </c>
      <c r="M19" s="29">
        <f>SUMIFS(Transactions!$D:$D,Transactions!$A:$A,'Profit and Loss'!$C19,Transactions!$C:$C,'Profit and Loss'!M$3)</f>
        <v>0</v>
      </c>
      <c r="N19" s="29">
        <f>SUMIFS(Transactions!$D:$D,Transactions!$A:$A,'Profit and Loss'!$C19,Transactions!$C:$C,'Profit and Loss'!N$3)</f>
        <v>0</v>
      </c>
      <c r="O19" s="30">
        <f>SUMIFS(Transactions!$D:$D,Transactions!$A:$A,'Profit and Loss'!$C19,Transactions!$C:$C,'Profit and Loss'!O$3)</f>
        <v>0</v>
      </c>
    </row>
    <row r="20" spans="1:15" x14ac:dyDescent="0.3">
      <c r="C20" s="28" t="s">
        <v>27</v>
      </c>
      <c r="D20" s="29">
        <f>SUMIFS(Transactions!$D:$D,Transactions!$A:$A,'Profit and Loss'!$C20,Transactions!$C:$C,'Profit and Loss'!D$3)</f>
        <v>0</v>
      </c>
      <c r="E20" s="29">
        <f>SUMIFS(Transactions!$D:$D,Transactions!$A:$A,'Profit and Loss'!$C20,Transactions!$C:$C,'Profit and Loss'!E$3)</f>
        <v>-2000</v>
      </c>
      <c r="F20" s="29">
        <f>SUMIFS(Transactions!$D:$D,Transactions!$A:$A,'Profit and Loss'!$C20,Transactions!$C:$C,'Profit and Loss'!F$3)</f>
        <v>-1500</v>
      </c>
      <c r="G20" s="29">
        <f>SUMIFS(Transactions!$D:$D,Transactions!$A:$A,'Profit and Loss'!$C20,Transactions!$C:$C,'Profit and Loss'!G$3)</f>
        <v>0</v>
      </c>
      <c r="H20" s="29">
        <f>SUMIFS(Transactions!$D:$D,Transactions!$A:$A,'Profit and Loss'!$C20,Transactions!$C:$C,'Profit and Loss'!H$3)</f>
        <v>0</v>
      </c>
      <c r="I20" s="29">
        <f>SUMIFS(Transactions!$D:$D,Transactions!$A:$A,'Profit and Loss'!$C20,Transactions!$C:$C,'Profit and Loss'!I$3)</f>
        <v>0</v>
      </c>
      <c r="J20" s="29">
        <f>SUMIFS(Transactions!$D:$D,Transactions!$A:$A,'Profit and Loss'!$C20,Transactions!$C:$C,'Profit and Loss'!J$3)</f>
        <v>0</v>
      </c>
      <c r="K20" s="29">
        <f>SUMIFS(Transactions!$D:$D,Transactions!$A:$A,'Profit and Loss'!$C20,Transactions!$C:$C,'Profit and Loss'!K$3)</f>
        <v>0</v>
      </c>
      <c r="L20" s="29">
        <f>SUMIFS(Transactions!$D:$D,Transactions!$A:$A,'Profit and Loss'!$C20,Transactions!$C:$C,'Profit and Loss'!L$3)</f>
        <v>0</v>
      </c>
      <c r="M20" s="29">
        <f>SUMIFS(Transactions!$D:$D,Transactions!$A:$A,'Profit and Loss'!$C20,Transactions!$C:$C,'Profit and Loss'!M$3)</f>
        <v>0</v>
      </c>
      <c r="N20" s="29">
        <f>SUMIFS(Transactions!$D:$D,Transactions!$A:$A,'Profit and Loss'!$C20,Transactions!$C:$C,'Profit and Loss'!N$3)</f>
        <v>0</v>
      </c>
      <c r="O20" s="30">
        <f>SUMIFS(Transactions!$D:$D,Transactions!$A:$A,'Profit and Loss'!$C20,Transactions!$C:$C,'Profit and Loss'!O$3)</f>
        <v>0</v>
      </c>
    </row>
    <row r="21" spans="1:15" x14ac:dyDescent="0.3">
      <c r="C21" s="28" t="s">
        <v>49</v>
      </c>
      <c r="D21" s="29">
        <f>SUMIFS(Transactions!$D:$D,Transactions!$A:$A,'Profit and Loss'!$C21,Transactions!$C:$C,'Profit and Loss'!D$3)</f>
        <v>0</v>
      </c>
      <c r="E21" s="29">
        <f>SUMIFS(Transactions!$D:$D,Transactions!$A:$A,'Profit and Loss'!$C21,Transactions!$C:$C,'Profit and Loss'!E$3)</f>
        <v>0</v>
      </c>
      <c r="F21" s="29">
        <f>SUMIFS(Transactions!$D:$D,Transactions!$A:$A,'Profit and Loss'!$C21,Transactions!$C:$C,'Profit and Loss'!F$3)</f>
        <v>0</v>
      </c>
      <c r="G21" s="29">
        <f>SUMIFS(Transactions!$D:$D,Transactions!$A:$A,'Profit and Loss'!$C21,Transactions!$C:$C,'Profit and Loss'!G$3)</f>
        <v>0</v>
      </c>
      <c r="H21" s="29">
        <f>SUMIFS(Transactions!$D:$D,Transactions!$A:$A,'Profit and Loss'!$C21,Transactions!$C:$C,'Profit and Loss'!H$3)</f>
        <v>0</v>
      </c>
      <c r="I21" s="29">
        <f>SUMIFS(Transactions!$D:$D,Transactions!$A:$A,'Profit and Loss'!$C21,Transactions!$C:$C,'Profit and Loss'!I$3)</f>
        <v>0</v>
      </c>
      <c r="J21" s="29">
        <f>SUMIFS(Transactions!$D:$D,Transactions!$A:$A,'Profit and Loss'!$C21,Transactions!$C:$C,'Profit and Loss'!J$3)</f>
        <v>0</v>
      </c>
      <c r="K21" s="29">
        <f>SUMIFS(Transactions!$D:$D,Transactions!$A:$A,'Profit and Loss'!$C21,Transactions!$C:$C,'Profit and Loss'!K$3)</f>
        <v>0</v>
      </c>
      <c r="L21" s="29">
        <f>SUMIFS(Transactions!$D:$D,Transactions!$A:$A,'Profit and Loss'!$C21,Transactions!$C:$C,'Profit and Loss'!L$3)</f>
        <v>0</v>
      </c>
      <c r="M21" s="29">
        <f>SUMIFS(Transactions!$D:$D,Transactions!$A:$A,'Profit and Loss'!$C21,Transactions!$C:$C,'Profit and Loss'!M$3)</f>
        <v>0</v>
      </c>
      <c r="N21" s="29">
        <f>SUMIFS(Transactions!$D:$D,Transactions!$A:$A,'Profit and Loss'!$C21,Transactions!$C:$C,'Profit and Loss'!N$3)</f>
        <v>0</v>
      </c>
      <c r="O21" s="30">
        <f>SUMIFS(Transactions!$D:$D,Transactions!$A:$A,'Profit and Loss'!$C21,Transactions!$C:$C,'Profit and Loss'!O$3)</f>
        <v>0</v>
      </c>
    </row>
    <row r="22" spans="1:15" x14ac:dyDescent="0.3">
      <c r="C22" s="28" t="s">
        <v>50</v>
      </c>
      <c r="D22" s="29">
        <f>SUMIFS(Transactions!$D:$D,Transactions!$A:$A,'Profit and Loss'!$C22,Transactions!$C:$C,'Profit and Loss'!D$3)</f>
        <v>0</v>
      </c>
      <c r="E22" s="29">
        <f>SUMIFS(Transactions!$D:$D,Transactions!$A:$A,'Profit and Loss'!$C22,Transactions!$C:$C,'Profit and Loss'!E$3)</f>
        <v>0</v>
      </c>
      <c r="F22" s="29">
        <f>SUMIFS(Transactions!$D:$D,Transactions!$A:$A,'Profit and Loss'!$C22,Transactions!$C:$C,'Profit and Loss'!F$3)</f>
        <v>0</v>
      </c>
      <c r="G22" s="29">
        <f>SUMIFS(Transactions!$D:$D,Transactions!$A:$A,'Profit and Loss'!$C22,Transactions!$C:$C,'Profit and Loss'!G$3)</f>
        <v>0</v>
      </c>
      <c r="H22" s="29">
        <f>SUMIFS(Transactions!$D:$D,Transactions!$A:$A,'Profit and Loss'!$C22,Transactions!$C:$C,'Profit and Loss'!H$3)</f>
        <v>0</v>
      </c>
      <c r="I22" s="29">
        <f>SUMIFS(Transactions!$D:$D,Transactions!$A:$A,'Profit and Loss'!$C22,Transactions!$C:$C,'Profit and Loss'!I$3)</f>
        <v>0</v>
      </c>
      <c r="J22" s="29">
        <f>SUMIFS(Transactions!$D:$D,Transactions!$A:$A,'Profit and Loss'!$C22,Transactions!$C:$C,'Profit and Loss'!J$3)</f>
        <v>0</v>
      </c>
      <c r="K22" s="29">
        <f>SUMIFS(Transactions!$D:$D,Transactions!$A:$A,'Profit and Loss'!$C22,Transactions!$C:$C,'Profit and Loss'!K$3)</f>
        <v>0</v>
      </c>
      <c r="L22" s="29">
        <f>SUMIFS(Transactions!$D:$D,Transactions!$A:$A,'Profit and Loss'!$C22,Transactions!$C:$C,'Profit and Loss'!L$3)</f>
        <v>0</v>
      </c>
      <c r="M22" s="29">
        <f>SUMIFS(Transactions!$D:$D,Transactions!$A:$A,'Profit and Loss'!$C22,Transactions!$C:$C,'Profit and Loss'!M$3)</f>
        <v>0</v>
      </c>
      <c r="N22" s="29">
        <f>SUMIFS(Transactions!$D:$D,Transactions!$A:$A,'Profit and Loss'!$C22,Transactions!$C:$C,'Profit and Loss'!N$3)</f>
        <v>0</v>
      </c>
      <c r="O22" s="30">
        <f>SUMIFS(Transactions!$D:$D,Transactions!$A:$A,'Profit and Loss'!$C22,Transactions!$C:$C,'Profit and Loss'!O$3)</f>
        <v>0</v>
      </c>
    </row>
    <row r="23" spans="1:15" x14ac:dyDescent="0.3">
      <c r="C23" s="28" t="s">
        <v>51</v>
      </c>
      <c r="D23" s="29">
        <f>SUMIFS(Transactions!$D:$D,Transactions!$A:$A,'Profit and Loss'!$C23,Transactions!$C:$C,'Profit and Loss'!D$3)</f>
        <v>0</v>
      </c>
      <c r="E23" s="29">
        <f>SUMIFS(Transactions!$D:$D,Transactions!$A:$A,'Profit and Loss'!$C23,Transactions!$C:$C,'Profit and Loss'!E$3)</f>
        <v>0</v>
      </c>
      <c r="F23" s="29">
        <f>SUMIFS(Transactions!$D:$D,Transactions!$A:$A,'Profit and Loss'!$C23,Transactions!$C:$C,'Profit and Loss'!F$3)</f>
        <v>0</v>
      </c>
      <c r="G23" s="29">
        <f>SUMIFS(Transactions!$D:$D,Transactions!$A:$A,'Profit and Loss'!$C23,Transactions!$C:$C,'Profit and Loss'!G$3)</f>
        <v>0</v>
      </c>
      <c r="H23" s="29">
        <f>SUMIFS(Transactions!$D:$D,Transactions!$A:$A,'Profit and Loss'!$C23,Transactions!$C:$C,'Profit and Loss'!H$3)</f>
        <v>0</v>
      </c>
      <c r="I23" s="29">
        <f>SUMIFS(Transactions!$D:$D,Transactions!$A:$A,'Profit and Loss'!$C23,Transactions!$C:$C,'Profit and Loss'!I$3)</f>
        <v>0</v>
      </c>
      <c r="J23" s="29">
        <f>SUMIFS(Transactions!$D:$D,Transactions!$A:$A,'Profit and Loss'!$C23,Transactions!$C:$C,'Profit and Loss'!J$3)</f>
        <v>0</v>
      </c>
      <c r="K23" s="29">
        <f>SUMIFS(Transactions!$D:$D,Transactions!$A:$A,'Profit and Loss'!$C23,Transactions!$C:$C,'Profit and Loss'!K$3)</f>
        <v>0</v>
      </c>
      <c r="L23" s="29">
        <f>SUMIFS(Transactions!$D:$D,Transactions!$A:$A,'Profit and Loss'!$C23,Transactions!$C:$C,'Profit and Loss'!L$3)</f>
        <v>0</v>
      </c>
      <c r="M23" s="29">
        <f>SUMIFS(Transactions!$D:$D,Transactions!$A:$A,'Profit and Loss'!$C23,Transactions!$C:$C,'Profit and Loss'!M$3)</f>
        <v>0</v>
      </c>
      <c r="N23" s="29">
        <f>SUMIFS(Transactions!$D:$D,Transactions!$A:$A,'Profit and Loss'!$C23,Transactions!$C:$C,'Profit and Loss'!N$3)</f>
        <v>0</v>
      </c>
      <c r="O23" s="30">
        <f>SUMIFS(Transactions!$D:$D,Transactions!$A:$A,'Profit and Loss'!$C23,Transactions!$C:$C,'Profit and Loss'!O$3)</f>
        <v>0</v>
      </c>
    </row>
    <row r="24" spans="1:15" x14ac:dyDescent="0.3">
      <c r="C24" s="28" t="s">
        <v>52</v>
      </c>
      <c r="D24" s="29">
        <f>SUMIFS(Transactions!$D:$D,Transactions!$A:$A,'Profit and Loss'!$C24,Transactions!$C:$C,'Profit and Loss'!D$3)</f>
        <v>0</v>
      </c>
      <c r="E24" s="29">
        <f>SUMIFS(Transactions!$D:$D,Transactions!$A:$A,'Profit and Loss'!$C24,Transactions!$C:$C,'Profit and Loss'!E$3)</f>
        <v>0</v>
      </c>
      <c r="F24" s="29">
        <f>SUMIFS(Transactions!$D:$D,Transactions!$A:$A,'Profit and Loss'!$C24,Transactions!$C:$C,'Profit and Loss'!F$3)</f>
        <v>0</v>
      </c>
      <c r="G24" s="29">
        <f>SUMIFS(Transactions!$D:$D,Transactions!$A:$A,'Profit and Loss'!$C24,Transactions!$C:$C,'Profit and Loss'!G$3)</f>
        <v>0</v>
      </c>
      <c r="H24" s="29">
        <f>SUMIFS(Transactions!$D:$D,Transactions!$A:$A,'Profit and Loss'!$C24,Transactions!$C:$C,'Profit and Loss'!H$3)</f>
        <v>0</v>
      </c>
      <c r="I24" s="29">
        <f>SUMIFS(Transactions!$D:$D,Transactions!$A:$A,'Profit and Loss'!$C24,Transactions!$C:$C,'Profit and Loss'!I$3)</f>
        <v>0</v>
      </c>
      <c r="J24" s="29">
        <f>SUMIFS(Transactions!$D:$D,Transactions!$A:$A,'Profit and Loss'!$C24,Transactions!$C:$C,'Profit and Loss'!J$3)</f>
        <v>0</v>
      </c>
      <c r="K24" s="29">
        <f>SUMIFS(Transactions!$D:$D,Transactions!$A:$A,'Profit and Loss'!$C24,Transactions!$C:$C,'Profit and Loss'!K$3)</f>
        <v>0</v>
      </c>
      <c r="L24" s="29">
        <f>SUMIFS(Transactions!$D:$D,Transactions!$A:$A,'Profit and Loss'!$C24,Transactions!$C:$C,'Profit and Loss'!L$3)</f>
        <v>0</v>
      </c>
      <c r="M24" s="29">
        <f>SUMIFS(Transactions!$D:$D,Transactions!$A:$A,'Profit and Loss'!$C24,Transactions!$C:$C,'Profit and Loss'!M$3)</f>
        <v>0</v>
      </c>
      <c r="N24" s="29">
        <f>SUMIFS(Transactions!$D:$D,Transactions!$A:$A,'Profit and Loss'!$C24,Transactions!$C:$C,'Profit and Loss'!N$3)</f>
        <v>0</v>
      </c>
      <c r="O24" s="30">
        <f>SUMIFS(Transactions!$D:$D,Transactions!$A:$A,'Profit and Loss'!$C24,Transactions!$C:$C,'Profit and Loss'!O$3)</f>
        <v>0</v>
      </c>
    </row>
    <row r="25" spans="1:15" x14ac:dyDescent="0.3">
      <c r="C25" s="28" t="s">
        <v>53</v>
      </c>
      <c r="D25" s="29">
        <f>SUMIFS(Transactions!$D:$D,Transactions!$A:$A,'Profit and Loss'!$C25,Transactions!$C:$C,'Profit and Loss'!D$3)</f>
        <v>0</v>
      </c>
      <c r="E25" s="29">
        <f>SUMIFS(Transactions!$D:$D,Transactions!$A:$A,'Profit and Loss'!$C25,Transactions!$C:$C,'Profit and Loss'!E$3)</f>
        <v>0</v>
      </c>
      <c r="F25" s="29">
        <f>SUMIFS(Transactions!$D:$D,Transactions!$A:$A,'Profit and Loss'!$C25,Transactions!$C:$C,'Profit and Loss'!F$3)</f>
        <v>0</v>
      </c>
      <c r="G25" s="29">
        <f>SUMIFS(Transactions!$D:$D,Transactions!$A:$A,'Profit and Loss'!$C25,Transactions!$C:$C,'Profit and Loss'!G$3)</f>
        <v>0</v>
      </c>
      <c r="H25" s="29">
        <f>SUMIFS(Transactions!$D:$D,Transactions!$A:$A,'Profit and Loss'!$C25,Transactions!$C:$C,'Profit and Loss'!H$3)</f>
        <v>0</v>
      </c>
      <c r="I25" s="29">
        <f>SUMIFS(Transactions!$D:$D,Transactions!$A:$A,'Profit and Loss'!$C25,Transactions!$C:$C,'Profit and Loss'!I$3)</f>
        <v>0</v>
      </c>
      <c r="J25" s="29">
        <f>SUMIFS(Transactions!$D:$D,Transactions!$A:$A,'Profit and Loss'!$C25,Transactions!$C:$C,'Profit and Loss'!J$3)</f>
        <v>0</v>
      </c>
      <c r="K25" s="29">
        <f>SUMIFS(Transactions!$D:$D,Transactions!$A:$A,'Profit and Loss'!$C25,Transactions!$C:$C,'Profit and Loss'!K$3)</f>
        <v>0</v>
      </c>
      <c r="L25" s="29">
        <f>SUMIFS(Transactions!$D:$D,Transactions!$A:$A,'Profit and Loss'!$C25,Transactions!$C:$C,'Profit and Loss'!L$3)</f>
        <v>0</v>
      </c>
      <c r="M25" s="29">
        <f>SUMIFS(Transactions!$D:$D,Transactions!$A:$A,'Profit and Loss'!$C25,Transactions!$C:$C,'Profit and Loss'!M$3)</f>
        <v>0</v>
      </c>
      <c r="N25" s="29">
        <f>SUMIFS(Transactions!$D:$D,Transactions!$A:$A,'Profit and Loss'!$C25,Transactions!$C:$C,'Profit and Loss'!N$3)</f>
        <v>0</v>
      </c>
      <c r="O25" s="30">
        <f>SUMIFS(Transactions!$D:$D,Transactions!$A:$A,'Profit and Loss'!$C25,Transactions!$C:$C,'Profit and Loss'!O$3)</f>
        <v>0</v>
      </c>
    </row>
    <row r="26" spans="1:15" x14ac:dyDescent="0.3">
      <c r="C26" s="31" t="s">
        <v>54</v>
      </c>
      <c r="D26" s="32">
        <f>SUM(D18:D25)</f>
        <v>-15500</v>
      </c>
      <c r="E26" s="32">
        <f t="shared" ref="E26:O26" si="3">SUM(E18:E25)</f>
        <v>-4000</v>
      </c>
      <c r="F26" s="32">
        <f t="shared" si="3"/>
        <v>-1500</v>
      </c>
      <c r="G26" s="32">
        <f t="shared" si="3"/>
        <v>0</v>
      </c>
      <c r="H26" s="32">
        <f t="shared" si="3"/>
        <v>0</v>
      </c>
      <c r="I26" s="32">
        <f t="shared" si="3"/>
        <v>0</v>
      </c>
      <c r="J26" s="32">
        <f t="shared" si="3"/>
        <v>0</v>
      </c>
      <c r="K26" s="32">
        <f t="shared" si="3"/>
        <v>0</v>
      </c>
      <c r="L26" s="32">
        <f t="shared" si="3"/>
        <v>0</v>
      </c>
      <c r="M26" s="32">
        <f t="shared" si="3"/>
        <v>0</v>
      </c>
      <c r="N26" s="32">
        <f t="shared" si="3"/>
        <v>0</v>
      </c>
      <c r="O26" s="32">
        <f t="shared" si="3"/>
        <v>0</v>
      </c>
    </row>
    <row r="27" spans="1:15" ht="15.75" thickBot="1" x14ac:dyDescent="0.35"/>
    <row r="28" spans="1:15" ht="15.75" thickBot="1" x14ac:dyDescent="0.35">
      <c r="C28" s="33" t="s">
        <v>55</v>
      </c>
      <c r="D28" s="34">
        <f>D14+D26</f>
        <v>-14000</v>
      </c>
      <c r="E28" s="34">
        <f t="shared" ref="E28:O28" si="4">E14+E26</f>
        <v>-2000</v>
      </c>
      <c r="F28" s="34">
        <f t="shared" si="4"/>
        <v>2500</v>
      </c>
      <c r="G28" s="34">
        <f t="shared" si="4"/>
        <v>0</v>
      </c>
      <c r="H28" s="34">
        <f t="shared" si="4"/>
        <v>0</v>
      </c>
      <c r="I28" s="34">
        <f t="shared" si="4"/>
        <v>0</v>
      </c>
      <c r="J28" s="34">
        <f t="shared" si="4"/>
        <v>0</v>
      </c>
      <c r="K28" s="34">
        <f t="shared" si="4"/>
        <v>0</v>
      </c>
      <c r="L28" s="34">
        <f t="shared" si="4"/>
        <v>0</v>
      </c>
      <c r="M28" s="34">
        <f t="shared" si="4"/>
        <v>0</v>
      </c>
      <c r="N28" s="34">
        <f t="shared" si="4"/>
        <v>0</v>
      </c>
      <c r="O28" s="34">
        <f t="shared" si="4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8431-150F-4ED7-8308-C30A9ED0FE22}">
  <dimension ref="A1:D50"/>
  <sheetViews>
    <sheetView tabSelected="1" topLeftCell="A50" workbookViewId="0">
      <selection activeCell="D51" sqref="D51"/>
    </sheetView>
  </sheetViews>
  <sheetFormatPr defaultRowHeight="15" x14ac:dyDescent="0.3"/>
  <cols>
    <col min="1" max="1" width="36.375" style="38" customWidth="1"/>
    <col min="2" max="2" width="26.875" style="38" bestFit="1" customWidth="1"/>
    <col min="3" max="3" width="31.625" style="38" bestFit="1" customWidth="1"/>
    <col min="4" max="4" width="9" style="64"/>
    <col min="5" max="16384" width="9" style="38"/>
  </cols>
  <sheetData>
    <row r="1" spans="1:4" ht="26.25" x14ac:dyDescent="0.3">
      <c r="A1" s="39" t="s">
        <v>56</v>
      </c>
      <c r="B1" s="40"/>
      <c r="C1" s="40"/>
    </row>
    <row r="2" spans="1:4" x14ac:dyDescent="0.3">
      <c r="A2" s="40"/>
      <c r="B2" s="40"/>
      <c r="C2" s="40"/>
    </row>
    <row r="3" spans="1:4" ht="21" x14ac:dyDescent="0.3">
      <c r="A3" s="44" t="s">
        <v>57</v>
      </c>
      <c r="B3" s="45"/>
      <c r="C3" s="45"/>
      <c r="D3" s="65"/>
    </row>
    <row r="4" spans="1:4" x14ac:dyDescent="0.3">
      <c r="A4" s="40"/>
      <c r="B4" s="40"/>
      <c r="C4" s="40"/>
    </row>
    <row r="5" spans="1:4" ht="15.75" x14ac:dyDescent="0.3">
      <c r="A5" s="40"/>
      <c r="B5" s="43" t="s">
        <v>58</v>
      </c>
      <c r="C5" s="40"/>
    </row>
    <row r="6" spans="1:4" x14ac:dyDescent="0.3">
      <c r="A6" s="40"/>
      <c r="B6" s="40"/>
      <c r="C6" s="41" t="s">
        <v>59</v>
      </c>
      <c r="D6" s="66">
        <v>2000</v>
      </c>
    </row>
    <row r="7" spans="1:4" ht="15.75" thickBot="1" x14ac:dyDescent="0.35">
      <c r="A7" s="40"/>
      <c r="B7" s="40"/>
      <c r="C7" s="46" t="s">
        <v>60</v>
      </c>
      <c r="D7" s="67"/>
    </row>
    <row r="8" spans="1:4" ht="15.75" thickBot="1" x14ac:dyDescent="0.35">
      <c r="A8" s="40"/>
      <c r="B8" s="40"/>
      <c r="C8" s="47" t="s">
        <v>61</v>
      </c>
      <c r="D8" s="68">
        <f>SUM(D6:D7)</f>
        <v>2000</v>
      </c>
    </row>
    <row r="9" spans="1:4" x14ac:dyDescent="0.3">
      <c r="A9" s="40"/>
      <c r="B9" s="40"/>
      <c r="C9" s="40"/>
    </row>
    <row r="10" spans="1:4" ht="15.75" x14ac:dyDescent="0.3">
      <c r="A10" s="40"/>
      <c r="B10" s="43" t="s">
        <v>62</v>
      </c>
      <c r="C10" s="40"/>
    </row>
    <row r="11" spans="1:4" x14ac:dyDescent="0.3">
      <c r="A11" s="40"/>
      <c r="B11" s="40"/>
      <c r="C11" s="41" t="s">
        <v>63</v>
      </c>
      <c r="D11" s="66"/>
    </row>
    <row r="12" spans="1:4" x14ac:dyDescent="0.3">
      <c r="A12" s="40"/>
      <c r="B12" s="40"/>
      <c r="C12" s="42" t="s">
        <v>64</v>
      </c>
      <c r="D12" s="69"/>
    </row>
    <row r="13" spans="1:4" ht="15.75" thickBot="1" x14ac:dyDescent="0.35">
      <c r="A13" s="40"/>
      <c r="B13" s="40"/>
      <c r="C13" s="46" t="s">
        <v>65</v>
      </c>
      <c r="D13" s="67"/>
    </row>
    <row r="14" spans="1:4" ht="15.75" thickBot="1" x14ac:dyDescent="0.35">
      <c r="A14" s="40"/>
      <c r="B14" s="40"/>
      <c r="C14" s="47" t="s">
        <v>66</v>
      </c>
      <c r="D14" s="68">
        <f>SUM(D11:D13)</f>
        <v>0</v>
      </c>
    </row>
    <row r="15" spans="1:4" x14ac:dyDescent="0.3">
      <c r="A15" s="40"/>
      <c r="B15" s="40"/>
      <c r="C15" s="40"/>
    </row>
    <row r="16" spans="1:4" ht="15.75" x14ac:dyDescent="0.3">
      <c r="A16" s="40"/>
      <c r="B16" s="43" t="s">
        <v>67</v>
      </c>
      <c r="C16" s="40"/>
    </row>
    <row r="17" spans="1:4" x14ac:dyDescent="0.3">
      <c r="A17" s="40"/>
      <c r="B17" s="40"/>
      <c r="C17" s="41" t="s">
        <v>68</v>
      </c>
      <c r="D17" s="66">
        <v>15000</v>
      </c>
    </row>
    <row r="18" spans="1:4" x14ac:dyDescent="0.3">
      <c r="A18" s="40"/>
      <c r="B18" s="40"/>
      <c r="C18" s="42" t="s">
        <v>69</v>
      </c>
      <c r="D18" s="69"/>
    </row>
    <row r="19" spans="1:4" x14ac:dyDescent="0.3">
      <c r="A19" s="40"/>
      <c r="B19" s="40"/>
      <c r="C19" s="42" t="s">
        <v>70</v>
      </c>
      <c r="D19" s="69">
        <v>2500</v>
      </c>
    </row>
    <row r="20" spans="1:4" x14ac:dyDescent="0.3">
      <c r="A20" s="40"/>
      <c r="B20" s="40"/>
      <c r="C20" s="42" t="s">
        <v>71</v>
      </c>
      <c r="D20" s="69"/>
    </row>
    <row r="21" spans="1:4" ht="15.75" thickBot="1" x14ac:dyDescent="0.35">
      <c r="A21" s="40"/>
      <c r="B21" s="40"/>
      <c r="C21" s="46" t="s">
        <v>72</v>
      </c>
      <c r="D21" s="67"/>
    </row>
    <row r="22" spans="1:4" ht="15.75" thickBot="1" x14ac:dyDescent="0.35">
      <c r="A22" s="40"/>
      <c r="B22" s="40"/>
      <c r="C22" s="47" t="s">
        <v>73</v>
      </c>
      <c r="D22" s="68">
        <f>SUM(D17:D21)</f>
        <v>17500</v>
      </c>
    </row>
    <row r="23" spans="1:4" x14ac:dyDescent="0.3">
      <c r="A23" s="40"/>
      <c r="B23" s="40"/>
      <c r="C23" s="40"/>
    </row>
    <row r="24" spans="1:4" x14ac:dyDescent="0.3">
      <c r="A24" s="40"/>
      <c r="B24" s="48" t="s">
        <v>74</v>
      </c>
      <c r="C24" s="49"/>
      <c r="D24" s="70">
        <f>D8+D14+D22</f>
        <v>19500</v>
      </c>
    </row>
    <row r="25" spans="1:4" x14ac:dyDescent="0.3">
      <c r="A25" s="40"/>
      <c r="B25" s="40"/>
      <c r="C25" s="40"/>
    </row>
    <row r="26" spans="1:4" ht="21" x14ac:dyDescent="0.3">
      <c r="A26" s="44" t="s">
        <v>75</v>
      </c>
      <c r="B26" s="45"/>
      <c r="C26" s="45"/>
    </row>
    <row r="28" spans="1:4" ht="15.75" x14ac:dyDescent="0.3">
      <c r="B28" s="43" t="s">
        <v>76</v>
      </c>
      <c r="C28" s="40"/>
    </row>
    <row r="29" spans="1:4" x14ac:dyDescent="0.3">
      <c r="B29" s="40"/>
      <c r="C29" s="50" t="s">
        <v>77</v>
      </c>
      <c r="D29" s="71"/>
    </row>
    <row r="30" spans="1:4" x14ac:dyDescent="0.3">
      <c r="B30" s="40"/>
      <c r="C30" s="51" t="s">
        <v>78</v>
      </c>
      <c r="D30" s="72"/>
    </row>
    <row r="31" spans="1:4" x14ac:dyDescent="0.3">
      <c r="B31" s="40"/>
      <c r="C31" s="52" t="s">
        <v>79</v>
      </c>
      <c r="D31" s="73"/>
    </row>
    <row r="32" spans="1:4" ht="15.75" thickBot="1" x14ac:dyDescent="0.35">
      <c r="B32" s="40"/>
      <c r="C32" s="53" t="s">
        <v>80</v>
      </c>
      <c r="D32" s="74">
        <f>SUM(D29:D31)</f>
        <v>0</v>
      </c>
    </row>
    <row r="34" spans="2:4" ht="15.75" x14ac:dyDescent="0.3">
      <c r="B34" s="43" t="s">
        <v>81</v>
      </c>
      <c r="C34" s="40"/>
    </row>
    <row r="35" spans="2:4" x14ac:dyDescent="0.3">
      <c r="B35" s="40"/>
      <c r="C35" s="54" t="s">
        <v>82</v>
      </c>
      <c r="D35" s="75"/>
    </row>
    <row r="36" spans="2:4" x14ac:dyDescent="0.3">
      <c r="B36" s="40"/>
      <c r="C36" s="55" t="s">
        <v>83</v>
      </c>
      <c r="D36" s="76">
        <v>15000</v>
      </c>
    </row>
    <row r="37" spans="2:4" x14ac:dyDescent="0.3">
      <c r="B37" s="40"/>
      <c r="C37" s="55" t="s">
        <v>84</v>
      </c>
      <c r="D37" s="76"/>
    </row>
    <row r="38" spans="2:4" x14ac:dyDescent="0.3">
      <c r="B38" s="40"/>
      <c r="C38" s="56" t="s">
        <v>85</v>
      </c>
      <c r="D38" s="77">
        <f>SUM(D35:D37)</f>
        <v>15000</v>
      </c>
    </row>
    <row r="40" spans="2:4" x14ac:dyDescent="0.3">
      <c r="B40" s="60" t="s">
        <v>87</v>
      </c>
      <c r="C40" s="61"/>
      <c r="D40" s="78">
        <f>D32+D38</f>
        <v>15000</v>
      </c>
    </row>
    <row r="41" spans="2:4" x14ac:dyDescent="0.3">
      <c r="B41" s="40"/>
      <c r="C41" s="40"/>
    </row>
    <row r="42" spans="2:4" ht="15.75" x14ac:dyDescent="0.3">
      <c r="B42" s="43" t="s">
        <v>88</v>
      </c>
      <c r="C42" s="40"/>
    </row>
    <row r="43" spans="2:4" x14ac:dyDescent="0.3">
      <c r="B43" s="40"/>
      <c r="C43" s="57" t="s">
        <v>89</v>
      </c>
      <c r="D43" s="79"/>
    </row>
    <row r="44" spans="2:4" x14ac:dyDescent="0.3">
      <c r="B44" s="40"/>
      <c r="C44" s="58" t="s">
        <v>90</v>
      </c>
      <c r="D44" s="80">
        <v>4500</v>
      </c>
    </row>
    <row r="45" spans="2:4" ht="15.75" thickBot="1" x14ac:dyDescent="0.35">
      <c r="B45" s="40"/>
      <c r="C45" s="59" t="s">
        <v>91</v>
      </c>
      <c r="D45" s="81"/>
    </row>
    <row r="46" spans="2:4" x14ac:dyDescent="0.3">
      <c r="B46" s="40"/>
      <c r="C46" s="40"/>
    </row>
    <row r="47" spans="2:4" x14ac:dyDescent="0.3">
      <c r="B47" s="62" t="s">
        <v>86</v>
      </c>
      <c r="C47" s="63"/>
      <c r="D47" s="82">
        <f>SUM(D43:D45)</f>
        <v>4500</v>
      </c>
    </row>
    <row r="50" spans="2:4" ht="23.25" x14ac:dyDescent="0.3">
      <c r="B50" s="83" t="s">
        <v>92</v>
      </c>
      <c r="C50" s="83"/>
      <c r="D50" s="84">
        <f>D24-(D40+D47)</f>
        <v>0</v>
      </c>
    </row>
  </sheetData>
  <mergeCells count="1">
    <mergeCell ref="B50:C5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Profit and Loss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김하진</dc:creator>
  <cp:lastModifiedBy>김하진</cp:lastModifiedBy>
  <dcterms:created xsi:type="dcterms:W3CDTF">2024-06-19T06:26:46Z</dcterms:created>
  <dcterms:modified xsi:type="dcterms:W3CDTF">2024-06-19T07:15:38Z</dcterms:modified>
</cp:coreProperties>
</file>