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tsaimujung/wi-procurement/backEnd/test/intergration/testMod/testBom/excelBomData/"/>
    </mc:Choice>
  </mc:AlternateContent>
  <xr:revisionPtr revIDLastSave="0" documentId="13_ncr:1_{4314B386-493D-1C40-9CEA-CDECDD7D63A1}" xr6:coauthVersionLast="45" xr6:coauthVersionMax="45" xr10:uidLastSave="{00000000-0000-0000-0000-000000000000}"/>
  <bookViews>
    <workbookView xWindow="31120" yWindow="2240" windowWidth="37580" windowHeight="16500" xr2:uid="{00000000-000D-0000-FFFF-FFFF00000000}"/>
  </bookViews>
  <sheets>
    <sheet name="NB_Thermal_F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8" i="1" l="1"/>
  <c r="C40" i="1" l="1"/>
  <c r="C42" i="1"/>
  <c r="C27" i="1" l="1"/>
  <c r="C11" i="1" l="1"/>
  <c r="C34" i="1" l="1"/>
  <c r="C28" i="1" l="1"/>
  <c r="C49" i="1" s="1"/>
  <c r="C51" i="1" s="1"/>
  <c r="C52" i="1" l="1"/>
  <c r="C48" i="1"/>
</calcChain>
</file>

<file path=xl/sharedStrings.xml><?xml version="1.0" encoding="utf-8"?>
<sst xmlns="http://schemas.openxmlformats.org/spreadsheetml/2006/main" count="87" uniqueCount="75">
  <si>
    <t>Product Type</t>
  </si>
  <si>
    <t>NB</t>
  </si>
  <si>
    <t>測試項目</t>
    <phoneticPr fontId="0" type="noConversion"/>
  </si>
  <si>
    <r>
      <rPr>
        <b/>
        <sz val="14"/>
        <color rgb="FF000000"/>
        <rFont val="細明體"/>
        <family val="3"/>
        <charset val="136"/>
      </rPr>
      <t>完整填寫</t>
    </r>
    <r>
      <rPr>
        <b/>
        <sz val="14"/>
        <color rgb="FF000000"/>
        <rFont val="Noto Sans CJK TC"/>
        <family val="2"/>
      </rPr>
      <t>partlist</t>
    </r>
    <r>
      <rPr>
        <b/>
        <sz val="14"/>
        <color rgb="FF000000"/>
        <rFont val="細明體"/>
        <family val="3"/>
        <charset val="136"/>
      </rPr>
      <t>內容</t>
    </r>
  </si>
  <si>
    <t>Part Category I</t>
  </si>
  <si>
    <t>Thermal</t>
  </si>
  <si>
    <t>Part Category II</t>
  </si>
  <si>
    <t>Fan</t>
  </si>
  <si>
    <t>Part Name</t>
  </si>
  <si>
    <t>Bucky N5 15 LCD Cover-Silver</t>
    <phoneticPr fontId="2" type="noConversion"/>
  </si>
  <si>
    <t>Part Number</t>
    <phoneticPr fontId="2" type="noConversion"/>
  </si>
  <si>
    <t>434.0F801.0001</t>
  </si>
  <si>
    <t>Currency</t>
    <phoneticPr fontId="2" type="noConversion"/>
  </si>
  <si>
    <t>USD</t>
    <phoneticPr fontId="2" type="noConversion"/>
  </si>
  <si>
    <t>SKU</t>
    <phoneticPr fontId="2" type="noConversion"/>
  </si>
  <si>
    <t>SKU1, SKU3</t>
  </si>
  <si>
    <t>Part Category I</t>
    <phoneticPr fontId="2" type="noConversion"/>
  </si>
  <si>
    <t>Part Category II</t>
    <phoneticPr fontId="2" type="noConversion"/>
  </si>
  <si>
    <t>A.零件費用</t>
  </si>
  <si>
    <r>
      <rPr>
        <sz val="12"/>
        <color theme="1"/>
        <rFont val="新細明體"/>
        <family val="2"/>
        <charset val="136"/>
      </rPr>
      <t>風扇型式</t>
    </r>
    <phoneticPr fontId="9" type="noConversion"/>
  </si>
  <si>
    <r>
      <t>Blower(</t>
    </r>
    <r>
      <rPr>
        <sz val="12"/>
        <color theme="1"/>
        <rFont val="細明體"/>
        <family val="3"/>
        <charset val="136"/>
      </rPr>
      <t>離心扇</t>
    </r>
    <r>
      <rPr>
        <sz val="12"/>
        <color theme="1"/>
        <rFont val="Arial"/>
        <family val="2"/>
      </rPr>
      <t>)</t>
    </r>
  </si>
  <si>
    <r>
      <t>Fan size (H=</t>
    </r>
    <r>
      <rPr>
        <sz val="12"/>
        <color theme="1"/>
        <rFont val="新細明體"/>
        <family val="2"/>
        <charset val="136"/>
      </rPr>
      <t>馬達高度</t>
    </r>
    <r>
      <rPr>
        <sz val="12"/>
        <color theme="1"/>
        <rFont val="Arial"/>
        <family val="2"/>
      </rPr>
      <t>)</t>
    </r>
    <phoneticPr fontId="9" type="noConversion"/>
  </si>
  <si>
    <t>Baseline</t>
  </si>
  <si>
    <r>
      <rPr>
        <sz val="12"/>
        <color theme="1"/>
        <rFont val="新細明體"/>
        <family val="2"/>
        <charset val="136"/>
      </rPr>
      <t>馬達架構</t>
    </r>
    <phoneticPr fontId="9" type="noConversion"/>
  </si>
  <si>
    <t>三相</t>
  </si>
  <si>
    <t>馬達差異</t>
  </si>
  <si>
    <r>
      <rPr>
        <sz val="12"/>
        <color theme="1"/>
        <rFont val="新細明體"/>
        <family val="2"/>
        <charset val="136"/>
      </rPr>
      <t>軸承和套筒</t>
    </r>
    <phoneticPr fontId="9" type="noConversion"/>
  </si>
  <si>
    <r>
      <t>FDB+</t>
    </r>
    <r>
      <rPr>
        <sz val="12"/>
        <color theme="1"/>
        <rFont val="細明體"/>
        <family val="3"/>
        <charset val="136"/>
      </rPr>
      <t>金屬</t>
    </r>
  </si>
  <si>
    <t>軸承差異</t>
  </si>
  <si>
    <r>
      <rPr>
        <sz val="12"/>
        <color theme="1"/>
        <rFont val="新細明體"/>
        <family val="2"/>
        <charset val="136"/>
      </rPr>
      <t>扇葉材料</t>
    </r>
    <phoneticPr fontId="9" type="noConversion"/>
  </si>
  <si>
    <t>扇葉材料差異</t>
  </si>
  <si>
    <r>
      <rPr>
        <sz val="12"/>
        <color theme="1"/>
        <rFont val="新細明體"/>
        <family val="2"/>
        <charset val="136"/>
      </rPr>
      <t>磁石材料及尺寸</t>
    </r>
    <phoneticPr fontId="9" type="noConversion"/>
  </si>
  <si>
    <t>MQ</t>
  </si>
  <si>
    <t>磁石材料差異</t>
  </si>
  <si>
    <t>單價</t>
  </si>
  <si>
    <t>有鹵</t>
  </si>
  <si>
    <t>用量</t>
    <phoneticPr fontId="2" type="noConversion"/>
  </si>
  <si>
    <t>公式</t>
  </si>
  <si>
    <t>單價 * 用量</t>
  </si>
  <si>
    <t>Price</t>
    <phoneticPr fontId="8" type="noConversion"/>
  </si>
  <si>
    <t>B.加工費</t>
  </si>
  <si>
    <t>塗黑</t>
  </si>
  <si>
    <t>exist</t>
  </si>
  <si>
    <t>遮噴</t>
  </si>
  <si>
    <t>工時費(次)</t>
  </si>
  <si>
    <t>數量</t>
  </si>
  <si>
    <r>
      <rPr>
        <sz val="12"/>
        <color theme="1"/>
        <rFont val="PMingLiU"/>
        <family val="1"/>
        <charset val="136"/>
      </rPr>
      <t>工時費</t>
    </r>
    <r>
      <rPr>
        <sz val="12"/>
        <color theme="1"/>
        <rFont val="Arial"/>
        <family val="2"/>
      </rPr>
      <t>(</t>
    </r>
    <r>
      <rPr>
        <sz val="12"/>
        <color theme="1"/>
        <rFont val="PMingLiU"/>
        <family val="1"/>
        <charset val="136"/>
      </rPr>
      <t>次</t>
    </r>
    <r>
      <rPr>
        <sz val="12"/>
        <color theme="1"/>
        <rFont val="Arial"/>
        <family val="2"/>
      </rPr>
      <t xml:space="preserve">) * </t>
    </r>
    <r>
      <rPr>
        <sz val="12"/>
        <color theme="1"/>
        <rFont val="PMingLiU"/>
        <family val="1"/>
        <charset val="136"/>
      </rPr>
      <t>數量</t>
    </r>
    <phoneticPr fontId="2" type="noConversion"/>
  </si>
  <si>
    <t>Price</t>
  </si>
  <si>
    <t>雷雕</t>
    <phoneticPr fontId="2" type="noConversion"/>
  </si>
  <si>
    <t>機台費(次)</t>
  </si>
  <si>
    <t>雷雕總面積(mm²)</t>
  </si>
  <si>
    <t>雷雕單位面積</t>
  </si>
  <si>
    <t>雷雕單價</t>
  </si>
  <si>
    <t>雷雕加工費</t>
    <phoneticPr fontId="2" type="noConversion"/>
  </si>
  <si>
    <r>
      <rPr>
        <sz val="12"/>
        <color theme="1"/>
        <rFont val="PMingLiU"/>
        <family val="1"/>
        <charset val="136"/>
      </rPr>
      <t>機台費</t>
    </r>
    <r>
      <rPr>
        <sz val="12"/>
        <color theme="1"/>
        <rFont val="Arial"/>
        <family val="2"/>
      </rPr>
      <t>(</t>
    </r>
    <r>
      <rPr>
        <sz val="12"/>
        <color theme="1"/>
        <rFont val="PMingLiU"/>
        <family val="1"/>
        <charset val="136"/>
      </rPr>
      <t>次</t>
    </r>
    <r>
      <rPr>
        <sz val="12"/>
        <color theme="1"/>
        <rFont val="Arial"/>
        <family val="2"/>
      </rPr>
      <t xml:space="preserve">) + </t>
    </r>
    <r>
      <rPr>
        <sz val="12"/>
        <color theme="1"/>
        <rFont val="PMingLiU"/>
        <family val="1"/>
        <charset val="136"/>
      </rPr>
      <t>雷雕加工費</t>
    </r>
    <phoneticPr fontId="2" type="noConversion"/>
  </si>
  <si>
    <t>噴漆</t>
  </si>
  <si>
    <t>工時費(次)</t>
    <phoneticPr fontId="2" type="noConversion"/>
  </si>
  <si>
    <r>
      <rPr>
        <sz val="12"/>
        <color theme="1"/>
        <rFont val="PMingLiU"/>
        <family val="1"/>
        <charset val="136"/>
      </rPr>
      <t>工時費</t>
    </r>
    <r>
      <rPr>
        <sz val="12"/>
        <color theme="1"/>
        <rFont val="Arial"/>
        <family val="2"/>
      </rPr>
      <t xml:space="preserve">(次) * </t>
    </r>
    <r>
      <rPr>
        <sz val="12"/>
        <color theme="1"/>
        <rFont val="PMingLiU"/>
        <family val="1"/>
        <charset val="136"/>
      </rPr>
      <t>數量</t>
    </r>
    <phoneticPr fontId="2" type="noConversion"/>
  </si>
  <si>
    <r>
      <t>A.</t>
    </r>
    <r>
      <rPr>
        <b/>
        <sz val="12"/>
        <color rgb="FF0000FF"/>
        <rFont val="Arial"/>
        <family val="2"/>
      </rPr>
      <t>零件費用</t>
    </r>
    <phoneticPr fontId="2" type="noConversion"/>
  </si>
  <si>
    <t>B.加工費</t>
    <phoneticPr fontId="2" type="noConversion"/>
  </si>
  <si>
    <t>管銷利潤比重</t>
  </si>
  <si>
    <t>C.管銷&amp;利潤(15%)</t>
  </si>
  <si>
    <t>D.成品總價(USD)</t>
  </si>
  <si>
    <t>fansizex</t>
    <phoneticPr fontId="2" type="noConversion"/>
  </si>
  <si>
    <t>fansizey</t>
    <phoneticPr fontId="2" type="noConversion"/>
  </si>
  <si>
    <t>fansizez</t>
    <phoneticPr fontId="2" type="noConversion"/>
  </si>
  <si>
    <t>電壓</t>
    <phoneticPr fontId="2" type="noConversion"/>
  </si>
  <si>
    <t>12V</t>
    <phoneticPr fontId="2" type="noConversion"/>
  </si>
  <si>
    <t>打凸</t>
    <phoneticPr fontId="2" type="noConversion"/>
  </si>
  <si>
    <t>fanArea</t>
  </si>
  <si>
    <t>風扇cost增加</t>
    <phoneticPr fontId="2" type="noConversion"/>
  </si>
  <si>
    <t>fanSizePrice</t>
    <phoneticPr fontId="2" type="noConversion"/>
  </si>
  <si>
    <t>YES</t>
    <phoneticPr fontId="2" type="noConversion"/>
  </si>
  <si>
    <t>60x60x5.5</t>
    <phoneticPr fontId="2" type="noConversion"/>
  </si>
  <si>
    <t>LCP(0.2~0.3)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</si>
</sst>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&quot;$&quot;* #,##0.00_-;\-&quot;$&quot;* #,##0.00_-;_-&quot;$&quot;* &quot;-&quot;??_-;_-@_-"/>
    <numFmt numFmtId="177" formatCode="0.0000"/>
    <numFmt numFmtId="178" formatCode="0.0%"/>
  </numFmts>
  <fonts count="24">
    <font>
      <sz val="12"/>
      <color theme="1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新細明體"/>
      <family val="1"/>
      <charset val="136"/>
    </font>
    <font>
      <sz val="12"/>
      <color theme="1"/>
      <name val="新細明體"/>
      <family val="2"/>
      <charset val="136"/>
    </font>
    <font>
      <b/>
      <sz val="12"/>
      <color indexed="12"/>
      <name val="Arial"/>
      <family val="2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細明體"/>
      <family val="3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0000FF"/>
      <name val="Arial"/>
      <family val="2"/>
    </font>
    <font>
      <sz val="12"/>
      <name val="微軟正黑體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Arial"/>
      <family val="1"/>
      <charset val="136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細明體"/>
      <family val="3"/>
      <charset val="136"/>
    </font>
    <font>
      <b/>
      <sz val="14"/>
      <color rgb="FF000000"/>
      <name val="Noto Sans CJK TC"/>
      <family val="2"/>
    </font>
    <font>
      <sz val="14"/>
      <color rgb="FF000000"/>
      <name val="Noto Sans CJK TC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CB9CA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0" fontId="5" fillId="0" borderId="0"/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77" fontId="3" fillId="0" borderId="11" xfId="0" applyNumberFormat="1" applyFont="1" applyBorder="1" applyAlignment="1">
      <alignment horizontal="left" vertical="center"/>
    </xf>
    <xf numFmtId="177" fontId="0" fillId="0" borderId="6" xfId="0" applyNumberFormat="1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177" fontId="3" fillId="0" borderId="15" xfId="0" applyNumberFormat="1" applyFont="1" applyBorder="1" applyAlignment="1">
      <alignment horizontal="left" vertical="center"/>
    </xf>
    <xf numFmtId="0" fontId="7" fillId="0" borderId="12" xfId="1" applyFont="1" applyFill="1" applyBorder="1" applyAlignment="1">
      <alignment vertical="center"/>
    </xf>
    <xf numFmtId="10" fontId="18" fillId="0" borderId="11" xfId="0" applyNumberFormat="1" applyFont="1" applyBorder="1" applyAlignment="1">
      <alignment horizontal="left" vertical="center"/>
    </xf>
    <xf numFmtId="0" fontId="11" fillId="0" borderId="10" xfId="1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13" fillId="0" borderId="12" xfId="0" applyFont="1" applyFill="1" applyBorder="1" applyAlignment="1">
      <alignment horizontal="left" vertical="center"/>
    </xf>
    <xf numFmtId="177" fontId="11" fillId="0" borderId="3" xfId="1" applyNumberFormat="1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178" fontId="3" fillId="0" borderId="0" xfId="0" applyNumberFormat="1" applyFont="1">
      <alignment vertical="center"/>
    </xf>
    <xf numFmtId="0" fontId="11" fillId="0" borderId="20" xfId="1" applyFont="1" applyBorder="1" applyAlignment="1">
      <alignment vertical="center"/>
    </xf>
    <xf numFmtId="0" fontId="11" fillId="0" borderId="21" xfId="1" applyFont="1" applyBorder="1" applyAlignment="1">
      <alignment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177" fontId="3" fillId="3" borderId="11" xfId="0" applyNumberFormat="1" applyFont="1" applyFill="1" applyBorder="1" applyAlignment="1">
      <alignment horizontal="left" vertical="center"/>
    </xf>
    <xf numFmtId="0" fontId="7" fillId="0" borderId="22" xfId="1" applyFont="1" applyBorder="1" applyAlignment="1">
      <alignment horizontal="left" vertical="center"/>
    </xf>
    <xf numFmtId="9" fontId="3" fillId="0" borderId="22" xfId="0" applyNumberFormat="1" applyFont="1" applyBorder="1" applyAlignment="1">
      <alignment horizontal="left" vertical="center"/>
    </xf>
    <xf numFmtId="0" fontId="20" fillId="4" borderId="25" xfId="0" applyFont="1" applyFill="1" applyBorder="1" applyAlignment="1"/>
    <xf numFmtId="0" fontId="0" fillId="4" borderId="26" xfId="0" applyFill="1" applyBorder="1">
      <alignment vertical="center"/>
    </xf>
    <xf numFmtId="0" fontId="0" fillId="4" borderId="12" xfId="0" applyFill="1" applyBorder="1">
      <alignment vertical="center"/>
    </xf>
    <xf numFmtId="0" fontId="23" fillId="5" borderId="26" xfId="0" applyFont="1" applyFill="1" applyBorder="1">
      <alignment vertical="center"/>
    </xf>
    <xf numFmtId="0" fontId="23" fillId="5" borderId="12" xfId="0" applyFont="1" applyFill="1" applyBorder="1">
      <alignment vertical="center"/>
    </xf>
    <xf numFmtId="0" fontId="11" fillId="6" borderId="25" xfId="1" applyFont="1" applyFill="1" applyBorder="1" applyAlignment="1">
      <alignment vertical="center"/>
    </xf>
    <xf numFmtId="0" fontId="0" fillId="6" borderId="0" xfId="0" applyFill="1">
      <alignment vertical="center"/>
    </xf>
    <xf numFmtId="0" fontId="7" fillId="0" borderId="25" xfId="1" applyFont="1" applyFill="1" applyBorder="1" applyAlignment="1">
      <alignment vertical="center"/>
    </xf>
    <xf numFmtId="0" fontId="0" fillId="0" borderId="25" xfId="0" applyBorder="1" applyAlignment="1">
      <alignment horizontal="left"/>
    </xf>
    <xf numFmtId="177" fontId="3" fillId="0" borderId="25" xfId="0" applyNumberFormat="1" applyFont="1" applyBorder="1" applyAlignment="1">
      <alignment horizontal="left" vertical="center"/>
    </xf>
    <xf numFmtId="0" fontId="4" fillId="0" borderId="25" xfId="4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10" fontId="18" fillId="0" borderId="25" xfId="0" applyNumberFormat="1" applyFont="1" applyBorder="1" applyAlignment="1">
      <alignment horizontal="left" vertical="center"/>
    </xf>
    <xf numFmtId="0" fontId="11" fillId="0" borderId="25" xfId="4" applyFont="1" applyBorder="1" applyAlignment="1">
      <alignment horizontal="left" vertical="center"/>
    </xf>
    <xf numFmtId="0" fontId="11" fillId="3" borderId="25" xfId="4" applyFont="1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16" fillId="0" borderId="25" xfId="4" applyFont="1" applyBorder="1" applyAlignment="1">
      <alignment horizontal="left" vertical="center"/>
    </xf>
    <xf numFmtId="0" fontId="3" fillId="0" borderId="25" xfId="0" applyNumberFormat="1" applyFont="1" applyBorder="1" applyAlignment="1">
      <alignment horizontal="left" vertical="center"/>
    </xf>
    <xf numFmtId="0" fontId="22" fillId="5" borderId="25" xfId="0" applyFont="1" applyFill="1" applyBorder="1" applyAlignment="1">
      <alignment horizontal="left"/>
    </xf>
    <xf numFmtId="0" fontId="7" fillId="0" borderId="18" xfId="1" applyFont="1" applyBorder="1" applyAlignment="1">
      <alignment horizontal="left" vertical="center"/>
    </xf>
    <xf numFmtId="0" fontId="7" fillId="0" borderId="30" xfId="1" applyFont="1" applyFill="1" applyBorder="1" applyAlignment="1">
      <alignment vertical="center"/>
    </xf>
    <xf numFmtId="0" fontId="0" fillId="0" borderId="31" xfId="0" applyBorder="1">
      <alignment vertical="center"/>
    </xf>
    <xf numFmtId="177" fontId="0" fillId="0" borderId="32" xfId="0" applyNumberFormat="1" applyBorder="1" applyAlignment="1">
      <alignment horizontal="left" vertical="center"/>
    </xf>
    <xf numFmtId="0" fontId="7" fillId="0" borderId="34" xfId="1" applyFont="1" applyFill="1" applyBorder="1" applyAlignment="1">
      <alignment vertical="center"/>
    </xf>
    <xf numFmtId="177" fontId="3" fillId="0" borderId="35" xfId="0" applyNumberFormat="1" applyFont="1" applyBorder="1" applyAlignment="1">
      <alignment horizontal="left" vertical="center"/>
    </xf>
    <xf numFmtId="0" fontId="4" fillId="0" borderId="29" xfId="4" applyFont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3" fillId="0" borderId="29" xfId="0" applyNumberFormat="1" applyFont="1" applyBorder="1" applyAlignment="1">
      <alignment horizontal="left" vertical="center"/>
    </xf>
    <xf numFmtId="0" fontId="19" fillId="4" borderId="23" xfId="0" applyFont="1" applyFill="1" applyBorder="1" applyAlignment="1">
      <alignment horizontal="left"/>
    </xf>
    <xf numFmtId="0" fontId="19" fillId="4" borderId="24" xfId="0" applyFont="1" applyFill="1" applyBorder="1" applyAlignment="1">
      <alignment horizontal="left"/>
    </xf>
    <xf numFmtId="0" fontId="21" fillId="5" borderId="25" xfId="0" applyFont="1" applyFill="1" applyBorder="1" applyAlignment="1">
      <alignment horizontal="left"/>
    </xf>
    <xf numFmtId="0" fontId="22" fillId="5" borderId="25" xfId="0" applyFont="1" applyFill="1" applyBorder="1" applyAlignment="1">
      <alignment horizontal="left"/>
    </xf>
    <xf numFmtId="0" fontId="15" fillId="6" borderId="25" xfId="1" applyFont="1" applyFill="1" applyBorder="1" applyAlignment="1">
      <alignment horizontal="left" vertical="center"/>
    </xf>
    <xf numFmtId="0" fontId="7" fillId="0" borderId="8" xfId="1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0" fontId="7" fillId="0" borderId="11" xfId="1" applyFont="1" applyFill="1" applyBorder="1" applyAlignment="1">
      <alignment horizontal="left" vertical="center"/>
    </xf>
    <xf numFmtId="0" fontId="7" fillId="0" borderId="16" xfId="1" applyFont="1" applyFill="1" applyBorder="1" applyAlignment="1">
      <alignment horizontal="left" vertical="center"/>
    </xf>
    <xf numFmtId="0" fontId="7" fillId="0" borderId="17" xfId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0" fontId="7" fillId="0" borderId="18" xfId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7" fillId="0" borderId="14" xfId="1" applyFont="1" applyFill="1" applyBorder="1" applyAlignment="1">
      <alignment horizontal="left" vertical="center"/>
    </xf>
    <xf numFmtId="0" fontId="7" fillId="0" borderId="13" xfId="1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</cellXfs>
  <cellStyles count="7">
    <cellStyle name="一般" xfId="0" builtinId="0"/>
    <cellStyle name="一般_DB1報價NT_20050420(GE) - 宜鑫" xfId="1" xr:uid="{00000000-0005-0000-0000-000002000000}"/>
    <cellStyle name="一般_DB1報價NT_20050420(GE) - 宜鑫_LCM景鑫报价0510" xfId="4" xr:uid="{00000000-0005-0000-0000-000003000000}"/>
    <cellStyle name="百分比 2" xfId="6" xr:uid="{CF7681A8-2E15-4D12-A657-043DFAF5D11D}"/>
    <cellStyle name="貨幣 2" xfId="3" xr:uid="{00000000-0005-0000-0000-000004000000}"/>
    <cellStyle name="貨幣 3" xfId="5" xr:uid="{00000000-0005-0000-0000-000005000000}"/>
    <cellStyle name="貨幣 4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11" zoomScale="170" zoomScaleNormal="170" workbookViewId="0">
      <selection activeCell="B18" sqref="B18"/>
    </sheetView>
  </sheetViews>
  <sheetFormatPr baseColWidth="10" defaultColWidth="8.83203125" defaultRowHeight="15"/>
  <cols>
    <col min="1" max="1" width="17.5" bestFit="1" customWidth="1"/>
    <col min="2" max="2" width="23.33203125" bestFit="1" customWidth="1"/>
    <col min="3" max="3" width="30.6640625" bestFit="1" customWidth="1"/>
    <col min="4" max="4" width="28.5" customWidth="1"/>
    <col min="5" max="5" width="31.6640625" customWidth="1"/>
    <col min="6" max="6" width="31.5" customWidth="1"/>
    <col min="7" max="7" width="15.1640625" bestFit="1" customWidth="1"/>
    <col min="8" max="8" width="10.6640625" bestFit="1" customWidth="1"/>
  </cols>
  <sheetData>
    <row r="1" spans="1:7" s="26" customFormat="1" ht="16">
      <c r="A1" s="52" t="s">
        <v>0</v>
      </c>
      <c r="B1" s="53"/>
      <c r="C1" s="24" t="s">
        <v>1</v>
      </c>
      <c r="D1" s="24"/>
      <c r="E1" s="24"/>
      <c r="F1" s="24"/>
      <c r="G1" s="25"/>
    </row>
    <row r="2" spans="1:7" s="28" customFormat="1" ht="20">
      <c r="A2" s="54" t="s">
        <v>2</v>
      </c>
      <c r="B2" s="55"/>
      <c r="C2" s="42" t="s">
        <v>3</v>
      </c>
      <c r="D2" s="42"/>
      <c r="E2" s="42"/>
      <c r="F2" s="42"/>
      <c r="G2" s="27"/>
    </row>
    <row r="3" spans="1:7" s="30" customFormat="1" ht="16">
      <c r="A3" s="56" t="s">
        <v>4</v>
      </c>
      <c r="B3" s="56"/>
      <c r="C3" s="29" t="s">
        <v>5</v>
      </c>
      <c r="D3" s="29"/>
      <c r="E3" s="29"/>
      <c r="F3" s="29"/>
    </row>
    <row r="4" spans="1:7" s="30" customFormat="1" ht="16">
      <c r="A4" s="56" t="s">
        <v>6</v>
      </c>
      <c r="B4" s="56"/>
      <c r="C4" s="29" t="s">
        <v>7</v>
      </c>
      <c r="D4" s="29"/>
      <c r="E4" s="29"/>
      <c r="F4" s="29"/>
    </row>
    <row r="5" spans="1:7" ht="16">
      <c r="A5" s="61" t="s">
        <v>8</v>
      </c>
      <c r="B5" s="62"/>
      <c r="C5" s="1" t="s">
        <v>9</v>
      </c>
    </row>
    <row r="6" spans="1:7" ht="16">
      <c r="A6" s="57" t="s">
        <v>10</v>
      </c>
      <c r="B6" s="63"/>
      <c r="C6" s="2" t="s">
        <v>11</v>
      </c>
    </row>
    <row r="7" spans="1:7" ht="16">
      <c r="A7" s="57" t="s">
        <v>12</v>
      </c>
      <c r="B7" s="63"/>
      <c r="C7" s="2" t="s">
        <v>13</v>
      </c>
    </row>
    <row r="8" spans="1:7" ht="17.25" customHeight="1">
      <c r="A8" s="64" t="s">
        <v>14</v>
      </c>
      <c r="B8" s="65"/>
      <c r="C8" s="9" t="s">
        <v>15</v>
      </c>
    </row>
    <row r="9" spans="1:7" ht="16" customHeight="1">
      <c r="A9" s="67" t="s">
        <v>16</v>
      </c>
      <c r="B9" s="68"/>
      <c r="C9" s="16" t="s">
        <v>5</v>
      </c>
    </row>
    <row r="10" spans="1:7" ht="17.25" customHeight="1">
      <c r="A10" s="69" t="s">
        <v>17</v>
      </c>
      <c r="B10" s="70"/>
      <c r="C10" s="17" t="s">
        <v>7</v>
      </c>
    </row>
    <row r="11" spans="1:7" ht="17.25" customHeight="1">
      <c r="A11" s="61" t="s">
        <v>18</v>
      </c>
      <c r="B11" s="66"/>
      <c r="C11" s="12">
        <f>IFERROR(C27, "")</f>
        <v>2.6</v>
      </c>
    </row>
    <row r="12" spans="1:7" ht="16">
      <c r="A12" s="59" t="s">
        <v>7</v>
      </c>
      <c r="B12" s="10" t="s">
        <v>19</v>
      </c>
      <c r="C12" s="13" t="s">
        <v>20</v>
      </c>
    </row>
    <row r="13" spans="1:7" ht="16">
      <c r="A13" s="59"/>
      <c r="B13" s="10" t="s">
        <v>21</v>
      </c>
      <c r="C13" s="13" t="s">
        <v>73</v>
      </c>
    </row>
    <row r="14" spans="1:7" ht="16">
      <c r="A14" s="59"/>
      <c r="B14" s="18" t="s">
        <v>22</v>
      </c>
      <c r="C14" s="19">
        <v>3.7</v>
      </c>
    </row>
    <row r="15" spans="1:7" ht="16">
      <c r="A15" s="59"/>
      <c r="B15" s="10" t="s">
        <v>23</v>
      </c>
      <c r="C15" s="14" t="s">
        <v>24</v>
      </c>
    </row>
    <row r="16" spans="1:7" ht="16">
      <c r="A16" s="59"/>
      <c r="B16" s="18" t="s">
        <v>25</v>
      </c>
      <c r="C16" s="20">
        <v>0</v>
      </c>
    </row>
    <row r="17" spans="1:3" ht="16">
      <c r="A17" s="59"/>
      <c r="B17" s="10" t="s">
        <v>26</v>
      </c>
      <c r="C17" s="13" t="s">
        <v>27</v>
      </c>
    </row>
    <row r="18" spans="1:3" ht="16">
      <c r="A18" s="59"/>
      <c r="B18" s="18" t="s">
        <v>28</v>
      </c>
      <c r="C18" s="19">
        <v>0</v>
      </c>
    </row>
    <row r="19" spans="1:3" ht="16">
      <c r="A19" s="59"/>
      <c r="B19" s="10" t="s">
        <v>29</v>
      </c>
      <c r="C19" s="13" t="s">
        <v>74</v>
      </c>
    </row>
    <row r="20" spans="1:3" ht="16">
      <c r="A20" s="59"/>
      <c r="B20" s="18" t="s">
        <v>30</v>
      </c>
      <c r="C20" s="19">
        <v>7.4999999999999997E-2</v>
      </c>
    </row>
    <row r="21" spans="1:3" ht="16">
      <c r="A21" s="59"/>
      <c r="B21" s="10" t="s">
        <v>31</v>
      </c>
      <c r="C21" s="13" t="s">
        <v>32</v>
      </c>
    </row>
    <row r="22" spans="1:3" ht="16">
      <c r="A22" s="59"/>
      <c r="B22" s="18" t="s">
        <v>33</v>
      </c>
      <c r="C22" s="19">
        <v>0</v>
      </c>
    </row>
    <row r="23" spans="1:3" ht="18">
      <c r="A23" s="59"/>
      <c r="B23" s="11" t="s">
        <v>34</v>
      </c>
      <c r="C23" s="21">
        <v>2.6</v>
      </c>
    </row>
    <row r="24" spans="1:3" ht="16">
      <c r="A24" s="59"/>
      <c r="B24" s="50" t="s">
        <v>35</v>
      </c>
      <c r="C24" s="51">
        <v>1</v>
      </c>
    </row>
    <row r="25" spans="1:3" ht="18">
      <c r="A25" s="59"/>
      <c r="B25" s="11" t="s">
        <v>36</v>
      </c>
      <c r="C25" s="13">
        <v>1</v>
      </c>
    </row>
    <row r="26" spans="1:3" ht="16">
      <c r="A26" s="59"/>
      <c r="B26" s="7" t="s">
        <v>37</v>
      </c>
      <c r="C26" s="8" t="s">
        <v>38</v>
      </c>
    </row>
    <row r="27" spans="1:3" ht="16">
      <c r="A27" s="60"/>
      <c r="B27" s="47" t="s">
        <v>39</v>
      </c>
      <c r="C27" s="48">
        <f>C23*C25</f>
        <v>2.6</v>
      </c>
    </row>
    <row r="28" spans="1:3" ht="16">
      <c r="A28" s="44" t="s">
        <v>40</v>
      </c>
      <c r="B28" s="45"/>
      <c r="C28" s="46">
        <f>C34+C42+C47</f>
        <v>0.13500000000000001</v>
      </c>
    </row>
    <row r="29" spans="1:3" ht="16">
      <c r="A29" s="49" t="s">
        <v>41</v>
      </c>
      <c r="B29" s="50" t="s">
        <v>42</v>
      </c>
      <c r="C29" s="51">
        <v>1</v>
      </c>
    </row>
    <row r="30" spans="1:3" ht="16">
      <c r="A30" s="71" t="s">
        <v>43</v>
      </c>
      <c r="B30" s="32" t="s">
        <v>42</v>
      </c>
      <c r="C30" s="41">
        <v>1</v>
      </c>
    </row>
    <row r="31" spans="1:3" ht="16">
      <c r="A31" s="72"/>
      <c r="B31" s="32" t="s">
        <v>44</v>
      </c>
      <c r="C31" s="33">
        <v>3.5000000000000003E-2</v>
      </c>
    </row>
    <row r="32" spans="1:3" ht="16">
      <c r="A32" s="72"/>
      <c r="B32" s="34" t="s">
        <v>45</v>
      </c>
      <c r="C32" s="35">
        <v>1</v>
      </c>
    </row>
    <row r="33" spans="1:3" ht="16">
      <c r="A33" s="72"/>
      <c r="B33" s="31" t="s">
        <v>37</v>
      </c>
      <c r="C33" s="36" t="s">
        <v>46</v>
      </c>
    </row>
    <row r="34" spans="1:3" ht="16">
      <c r="A34" s="73"/>
      <c r="B34" s="31" t="s">
        <v>47</v>
      </c>
      <c r="C34" s="33">
        <f>C31*C32</f>
        <v>3.5000000000000003E-2</v>
      </c>
    </row>
    <row r="35" spans="1:3" ht="16">
      <c r="A35" s="74" t="s">
        <v>48</v>
      </c>
      <c r="B35" s="32" t="s">
        <v>42</v>
      </c>
      <c r="C35" s="41">
        <v>1</v>
      </c>
    </row>
    <row r="36" spans="1:3" ht="16">
      <c r="A36" s="75"/>
      <c r="B36" s="32" t="s">
        <v>49</v>
      </c>
      <c r="C36" s="33">
        <v>0.01</v>
      </c>
    </row>
    <row r="37" spans="1:3" ht="16">
      <c r="A37" s="75"/>
      <c r="B37" s="37" t="s">
        <v>50</v>
      </c>
      <c r="C37" s="35">
        <v>1200</v>
      </c>
    </row>
    <row r="38" spans="1:3" ht="16">
      <c r="A38" s="75"/>
      <c r="B38" s="38" t="s">
        <v>51</v>
      </c>
      <c r="C38" s="39">
        <v>200</v>
      </c>
    </row>
    <row r="39" spans="1:3" ht="16">
      <c r="A39" s="75"/>
      <c r="B39" s="38" t="s">
        <v>52</v>
      </c>
      <c r="C39" s="39">
        <v>5.0000000000000001E-3</v>
      </c>
    </row>
    <row r="40" spans="1:3" ht="18">
      <c r="A40" s="75"/>
      <c r="B40" s="40" t="s">
        <v>53</v>
      </c>
      <c r="C40" s="35">
        <f>C37/C38*C39</f>
        <v>0.03</v>
      </c>
    </row>
    <row r="41" spans="1:3" ht="16">
      <c r="A41" s="75"/>
      <c r="B41" s="31" t="s">
        <v>37</v>
      </c>
      <c r="C41" s="36" t="s">
        <v>54</v>
      </c>
    </row>
    <row r="42" spans="1:3" ht="16">
      <c r="A42" s="76"/>
      <c r="B42" s="31" t="s">
        <v>39</v>
      </c>
      <c r="C42" s="33">
        <f>C36+C40</f>
        <v>0.04</v>
      </c>
    </row>
    <row r="43" spans="1:3" ht="16">
      <c r="A43" s="71" t="s">
        <v>55</v>
      </c>
      <c r="B43" s="32" t="s">
        <v>42</v>
      </c>
      <c r="C43" s="41">
        <v>1</v>
      </c>
    </row>
    <row r="44" spans="1:3" ht="16">
      <c r="A44" s="72"/>
      <c r="B44" s="32" t="s">
        <v>56</v>
      </c>
      <c r="C44" s="33">
        <v>4.4999999999999998E-2</v>
      </c>
    </row>
    <row r="45" spans="1:3" ht="16">
      <c r="A45" s="72"/>
      <c r="B45" s="34" t="s">
        <v>45</v>
      </c>
      <c r="C45" s="35">
        <v>1</v>
      </c>
    </row>
    <row r="46" spans="1:3" ht="16">
      <c r="A46" s="72"/>
      <c r="B46" s="31" t="s">
        <v>37</v>
      </c>
      <c r="C46" s="36" t="s">
        <v>57</v>
      </c>
    </row>
    <row r="47" spans="1:3" ht="16">
      <c r="A47" s="73"/>
      <c r="B47" s="31" t="s">
        <v>39</v>
      </c>
      <c r="C47" s="33">
        <v>0.06</v>
      </c>
    </row>
    <row r="48" spans="1:3" ht="16">
      <c r="A48" s="79" t="s">
        <v>58</v>
      </c>
      <c r="B48" s="80"/>
      <c r="C48" s="6">
        <f>C11</f>
        <v>2.6</v>
      </c>
    </row>
    <row r="49" spans="1:4" ht="16">
      <c r="A49" s="57" t="s">
        <v>59</v>
      </c>
      <c r="B49" s="58"/>
      <c r="C49" s="3">
        <f>C28</f>
        <v>0.13500000000000001</v>
      </c>
    </row>
    <row r="50" spans="1:4" ht="16">
      <c r="A50" s="43" t="s">
        <v>60</v>
      </c>
      <c r="B50" s="22"/>
      <c r="C50" s="23">
        <v>0.15</v>
      </c>
      <c r="D50" s="15"/>
    </row>
    <row r="51" spans="1:4" ht="16">
      <c r="A51" s="57" t="s">
        <v>61</v>
      </c>
      <c r="B51" s="58"/>
      <c r="C51" s="5">
        <f>C49*C50</f>
        <v>2.0250000000000001E-2</v>
      </c>
    </row>
    <row r="52" spans="1:4" ht="17" thickBot="1">
      <c r="A52" s="77" t="s">
        <v>62</v>
      </c>
      <c r="B52" s="78"/>
      <c r="C52" s="4">
        <f>C11+C28+C51</f>
        <v>2.7552500000000002</v>
      </c>
    </row>
    <row r="53" spans="1:4">
      <c r="A53" t="s">
        <v>63</v>
      </c>
      <c r="C53">
        <v>60</v>
      </c>
    </row>
    <row r="54" spans="1:4">
      <c r="A54" t="s">
        <v>64</v>
      </c>
      <c r="C54">
        <v>60</v>
      </c>
    </row>
    <row r="55" spans="1:4">
      <c r="A55" t="s">
        <v>65</v>
      </c>
      <c r="C55">
        <v>6.5</v>
      </c>
    </row>
    <row r="56" spans="1:4">
      <c r="A56" t="s">
        <v>66</v>
      </c>
      <c r="C56" t="s">
        <v>67</v>
      </c>
    </row>
    <row r="57" spans="1:4">
      <c r="A57" t="s">
        <v>68</v>
      </c>
      <c r="C57" t="s">
        <v>72</v>
      </c>
    </row>
    <row r="58" spans="1:4" ht="16" thickBot="1">
      <c r="A58" t="s">
        <v>69</v>
      </c>
      <c r="C58">
        <f>C53*C54</f>
        <v>3600</v>
      </c>
    </row>
    <row r="59" spans="1:4" ht="16">
      <c r="A59" s="81" t="s">
        <v>70</v>
      </c>
      <c r="C59">
        <v>0.1</v>
      </c>
    </row>
    <row r="60" spans="1:4">
      <c r="A60" t="s">
        <v>71</v>
      </c>
      <c r="C60">
        <v>1.5</v>
      </c>
    </row>
  </sheetData>
  <mergeCells count="19">
    <mergeCell ref="A52:B52"/>
    <mergeCell ref="A48:B48"/>
    <mergeCell ref="A49:B49"/>
    <mergeCell ref="A1:B1"/>
    <mergeCell ref="A2:B2"/>
    <mergeCell ref="A3:B3"/>
    <mergeCell ref="A4:B4"/>
    <mergeCell ref="A51:B51"/>
    <mergeCell ref="A12:A27"/>
    <mergeCell ref="A5:B5"/>
    <mergeCell ref="A6:B6"/>
    <mergeCell ref="A7:B7"/>
    <mergeCell ref="A8:B8"/>
    <mergeCell ref="A11:B11"/>
    <mergeCell ref="A9:B9"/>
    <mergeCell ref="A10:B10"/>
    <mergeCell ref="A30:A34"/>
    <mergeCell ref="A35:A42"/>
    <mergeCell ref="A43:A47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4ECEF0103A82D459127BD2B00801A15" ma:contentTypeVersion="9" ma:contentTypeDescription="建立新的文件。" ma:contentTypeScope="" ma:versionID="a7cf6db9359e6500a417ab025c45937b">
  <xsd:schema xmlns:xsd="http://www.w3.org/2001/XMLSchema" xmlns:xs="http://www.w3.org/2001/XMLSchema" xmlns:p="http://schemas.microsoft.com/office/2006/metadata/properties" xmlns:ns2="7f9ab708-c0d1-4631-b236-a59903791775" xmlns:ns3="110403a9-fab8-47bb-8327-79594a4418f1" targetNamespace="http://schemas.microsoft.com/office/2006/metadata/properties" ma:root="true" ma:fieldsID="5b6e379e43ea3fba06da6e43bbb3f5d3" ns2:_="" ns3:_="">
    <xsd:import namespace="7f9ab708-c0d1-4631-b236-a59903791775"/>
    <xsd:import namespace="110403a9-fab8-47bb-8327-79594a441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ab708-c0d1-4631-b236-a599037917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403a9-fab8-47bb-8327-79594a441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ACEB5F-2178-4A25-937D-E720EDC61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9ab708-c0d1-4631-b236-a59903791775"/>
    <ds:schemaRef ds:uri="110403a9-fab8-47bb-8327-79594a441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E873D-E01A-4A50-A1DF-59B28CDF8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1CF1BC-9410-4C5C-81F6-925149D7FE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NB_Thermal_Fan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Billy Pong/WHQ/Wistron</dc:creator>
  <cp:keywords/>
  <dc:description/>
  <cp:lastModifiedBy>Tommy Tsai/WHQ/Wistron</cp:lastModifiedBy>
  <cp:revision/>
  <dcterms:created xsi:type="dcterms:W3CDTF">2019-10-22T11:36:55Z</dcterms:created>
  <dcterms:modified xsi:type="dcterms:W3CDTF">2020-09-15T10:17:39Z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0x010100E4ECEF0103A82D459127BD2B00801A15</vt:lpwstr>
  </property>
</Properties>
</file>