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715"/>
  <workbookPr/>
  <mc:AlternateContent xmlns:mc="http://schemas.openxmlformats.org/markup-compatibility/2006">
    <mc:Choice Requires="x15">
      <x15ac:absPath xmlns:x15ac="http://schemas.microsoft.com/office/spreadsheetml/2010/11/ac" url="/Users/jade/Documents/因萊騰/中壽菁英網/"/>
    </mc:Choice>
  </mc:AlternateContent>
  <bookViews>
    <workbookView xWindow="0" yWindow="460" windowWidth="25600" windowHeight="14720" tabRatio="840"/>
  </bookViews>
  <sheets>
    <sheet name="Q&amp;A" sheetId="26" r:id="rId1"/>
    <sheet name="Sheet1" sheetId="4" r:id="rId2"/>
    <sheet name="菁英網流量記錄" sheetId="7" r:id="rId3"/>
    <sheet name="績效管理" sheetId="37" r:id="rId4"/>
  </sheets>
  <definedNames>
    <definedName name="_xlnm._FilterDatabase" localSheetId="0" hidden="1">'Q&amp;A'!$A$2:$L$339</definedName>
    <definedName name="_xlnm._FilterDatabase" localSheetId="2" hidden="1">菁英網流量記錄!$A$5:$WVF$173</definedName>
    <definedName name="RWD版型數">Sheet1!$C$2:$C$4</definedName>
    <definedName name="主要功能類別">Sheet1!$D$2:$D$8</definedName>
    <definedName name="開發種類">Sheet1!$B$2:$B$4</definedName>
    <definedName name="資料主要來源or目標">Sheet1!$F$2:$F$12</definedName>
    <definedName name="資料即時性要求">Sheet1!$E$2:$E$7</definedName>
    <definedName name="複雜度">Sheet1!$A$2:$A$6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9" i="26" l="1"/>
  <c r="B8" i="26"/>
  <c r="B22" i="26"/>
  <c r="B24" i="26"/>
  <c r="B26" i="26"/>
  <c r="B235" i="26"/>
  <c r="B180" i="26"/>
  <c r="B181" i="26"/>
  <c r="B182" i="26"/>
  <c r="B183" i="26"/>
  <c r="B184" i="26"/>
  <c r="B185" i="26"/>
  <c r="B186" i="26"/>
  <c r="B187" i="26"/>
  <c r="B188" i="26"/>
  <c r="B189" i="26"/>
  <c r="B190" i="26"/>
  <c r="B191" i="26"/>
  <c r="B192" i="26"/>
  <c r="B193" i="26"/>
  <c r="B194" i="26"/>
  <c r="B195" i="26"/>
  <c r="B196" i="26"/>
  <c r="B197" i="26"/>
  <c r="B198" i="26"/>
  <c r="B199" i="26"/>
  <c r="B200" i="26"/>
  <c r="B201" i="26"/>
  <c r="B202" i="26"/>
  <c r="B203" i="26"/>
  <c r="B204" i="26"/>
  <c r="B205" i="26"/>
  <c r="B231" i="26"/>
  <c r="B232" i="26"/>
  <c r="B233" i="26"/>
  <c r="B7" i="26"/>
  <c r="B10" i="26"/>
  <c r="B11" i="26"/>
  <c r="B12" i="26"/>
  <c r="B13" i="26"/>
  <c r="B14" i="26"/>
  <c r="B15" i="26"/>
  <c r="B16" i="26"/>
  <c r="B17" i="26"/>
  <c r="B243" i="26"/>
  <c r="B244" i="26"/>
  <c r="B245" i="26"/>
  <c r="B246" i="26"/>
  <c r="B247" i="26"/>
  <c r="B248" i="26"/>
  <c r="B249" i="26"/>
  <c r="B250" i="26"/>
  <c r="B251" i="26"/>
  <c r="B252" i="26"/>
  <c r="B253" i="26"/>
  <c r="B254" i="26"/>
  <c r="B255" i="26"/>
  <c r="B256" i="26"/>
  <c r="B257" i="26"/>
  <c r="B258" i="26"/>
  <c r="B259" i="26"/>
  <c r="B260" i="26"/>
  <c r="B261" i="26"/>
  <c r="B262" i="26"/>
  <c r="B263" i="26"/>
  <c r="B264" i="26"/>
  <c r="B265" i="26"/>
  <c r="B266" i="26"/>
  <c r="B267" i="26"/>
  <c r="B268" i="26"/>
  <c r="B269" i="26"/>
  <c r="B270" i="26"/>
  <c r="B271" i="26"/>
  <c r="B272" i="26"/>
  <c r="B273" i="26"/>
  <c r="B274" i="26"/>
  <c r="B275" i="26"/>
  <c r="B276" i="26"/>
  <c r="B277" i="26"/>
  <c r="B278" i="26"/>
  <c r="B335" i="26"/>
  <c r="B336" i="26"/>
  <c r="B337" i="26"/>
  <c r="B326" i="26"/>
  <c r="B327" i="26"/>
  <c r="B328" i="26"/>
  <c r="B329" i="26"/>
  <c r="B330" i="26"/>
  <c r="B331" i="26"/>
  <c r="B332" i="26"/>
  <c r="B333" i="26"/>
  <c r="B322" i="26"/>
  <c r="B323" i="26"/>
  <c r="B324" i="26"/>
  <c r="B236" i="26"/>
  <c r="B237" i="26"/>
  <c r="B238" i="26"/>
  <c r="B239" i="26"/>
  <c r="B240" i="26"/>
  <c r="B241" i="26"/>
  <c r="B215" i="26"/>
  <c r="B216" i="26"/>
  <c r="B217" i="26"/>
  <c r="B218" i="26"/>
  <c r="B219" i="26"/>
  <c r="B220" i="26"/>
  <c r="B207" i="26"/>
  <c r="B208" i="26"/>
  <c r="B209" i="26"/>
  <c r="B108" i="26"/>
  <c r="B109" i="26"/>
  <c r="B110" i="26"/>
  <c r="B111" i="26"/>
  <c r="B112" i="26"/>
  <c r="B113" i="26"/>
  <c r="B114" i="26"/>
  <c r="B115" i="26"/>
  <c r="B116" i="26"/>
  <c r="B117" i="26"/>
  <c r="B118" i="26"/>
  <c r="B85" i="26"/>
  <c r="B86" i="26"/>
  <c r="B87" i="26"/>
  <c r="B51" i="26"/>
  <c r="B52" i="26"/>
  <c r="B53" i="26"/>
  <c r="B21" i="26"/>
  <c r="B353" i="26"/>
  <c r="B27" i="26"/>
  <c r="B28" i="26"/>
  <c r="B29" i="26"/>
  <c r="B30" i="26"/>
  <c r="B31" i="26"/>
  <c r="B32" i="26"/>
  <c r="B33" i="26"/>
  <c r="B34" i="26"/>
  <c r="B35" i="26"/>
  <c r="B36" i="26"/>
  <c r="B37" i="26"/>
  <c r="B38" i="26"/>
  <c r="B39" i="26"/>
  <c r="B40" i="26"/>
  <c r="B41" i="26"/>
  <c r="B42" i="26"/>
  <c r="B43" i="26"/>
  <c r="B44" i="26"/>
  <c r="B45" i="26"/>
  <c r="B46" i="26"/>
  <c r="B47" i="26"/>
  <c r="B48" i="26"/>
  <c r="B49" i="26"/>
  <c r="B23" i="26"/>
  <c r="B25" i="26"/>
  <c r="B279" i="26"/>
  <c r="B280" i="26"/>
  <c r="B281" i="26"/>
  <c r="B282" i="26"/>
  <c r="B283" i="26"/>
  <c r="B284" i="26"/>
  <c r="B285" i="26"/>
  <c r="B286" i="26"/>
  <c r="B287" i="26"/>
  <c r="B288" i="26"/>
  <c r="B289" i="26"/>
  <c r="B290" i="26"/>
  <c r="B291" i="26"/>
  <c r="B292" i="26"/>
  <c r="B293" i="26"/>
  <c r="B294" i="26"/>
  <c r="B295" i="26"/>
  <c r="B296" i="26"/>
  <c r="B297" i="26"/>
  <c r="B298" i="26"/>
  <c r="B299" i="26"/>
  <c r="B300" i="26"/>
  <c r="B301" i="26"/>
  <c r="B302" i="26"/>
  <c r="B303" i="26"/>
  <c r="B304" i="26"/>
  <c r="B305" i="26"/>
  <c r="B306" i="26"/>
  <c r="B307" i="26"/>
  <c r="B54" i="26"/>
  <c r="B55" i="26"/>
  <c r="B56" i="26"/>
  <c r="B57" i="26"/>
  <c r="B58" i="26"/>
  <c r="B59" i="26"/>
  <c r="B60" i="26"/>
  <c r="B61" i="26"/>
  <c r="B62" i="26"/>
  <c r="B63" i="26"/>
  <c r="B64" i="26"/>
  <c r="B65" i="26"/>
  <c r="B66" i="26"/>
  <c r="B67" i="26"/>
  <c r="B68" i="26"/>
  <c r="B69" i="26"/>
  <c r="B70" i="26"/>
  <c r="B71" i="26"/>
  <c r="B72" i="26"/>
  <c r="B73" i="26"/>
  <c r="B74" i="26"/>
  <c r="B75" i="26"/>
  <c r="B76" i="26"/>
  <c r="B77" i="26"/>
  <c r="B78" i="26"/>
  <c r="B79" i="26"/>
  <c r="B80" i="26"/>
  <c r="B81" i="26"/>
  <c r="B82" i="26"/>
  <c r="B83" i="26"/>
  <c r="B210" i="26"/>
  <c r="B211" i="26"/>
  <c r="B212" i="26"/>
  <c r="B213" i="26"/>
  <c r="B221" i="26"/>
  <c r="B222" i="26"/>
  <c r="B223" i="26"/>
  <c r="B224" i="26"/>
  <c r="B225" i="26"/>
  <c r="B226" i="26"/>
  <c r="B227" i="26"/>
  <c r="B228" i="26"/>
  <c r="B229" i="26"/>
  <c r="B119" i="26"/>
  <c r="B120" i="26"/>
  <c r="B121" i="26"/>
  <c r="B122" i="26"/>
  <c r="B123" i="26"/>
  <c r="B124" i="26"/>
  <c r="B125" i="26"/>
  <c r="B126" i="26"/>
  <c r="B127" i="26"/>
  <c r="B128" i="26"/>
  <c r="B129" i="26"/>
  <c r="B130" i="26"/>
  <c r="B131" i="26"/>
  <c r="B132" i="26"/>
  <c r="B133" i="26"/>
  <c r="B134" i="26"/>
  <c r="B135" i="26"/>
  <c r="B136" i="26"/>
  <c r="B137" i="26"/>
  <c r="B138" i="26"/>
  <c r="B139" i="26"/>
  <c r="B140" i="26"/>
  <c r="B141" i="26"/>
  <c r="B142" i="26"/>
  <c r="B143" i="26"/>
  <c r="B88" i="26"/>
  <c r="B89" i="26"/>
  <c r="B90" i="26"/>
  <c r="B91" i="26"/>
  <c r="B92" i="26"/>
  <c r="B93" i="26"/>
  <c r="B94" i="26"/>
  <c r="B95" i="26"/>
  <c r="B96" i="26"/>
  <c r="B97" i="26"/>
  <c r="B98" i="26"/>
  <c r="B99" i="26"/>
  <c r="B100" i="26"/>
  <c r="B101" i="26"/>
  <c r="B308" i="26"/>
  <c r="B309" i="26"/>
  <c r="B310" i="26"/>
  <c r="B311" i="26"/>
  <c r="B312" i="26"/>
  <c r="B313" i="26"/>
  <c r="B314" i="26"/>
  <c r="B315" i="26"/>
  <c r="B316" i="26"/>
  <c r="B317" i="26"/>
  <c r="B318" i="26"/>
  <c r="B319" i="26"/>
  <c r="B320" i="26"/>
  <c r="B144" i="26"/>
  <c r="B145" i="26"/>
  <c r="B146" i="26"/>
  <c r="B147" i="26"/>
  <c r="B148" i="26"/>
  <c r="B102" i="26"/>
  <c r="B103" i="26"/>
  <c r="B104" i="26"/>
  <c r="B105" i="26"/>
  <c r="B149" i="26"/>
  <c r="B150" i="26"/>
  <c r="B151" i="26"/>
  <c r="B152" i="26"/>
  <c r="B153" i="26"/>
  <c r="B154" i="26"/>
  <c r="B155" i="26"/>
  <c r="B156" i="26"/>
  <c r="B157" i="26"/>
  <c r="B158" i="26"/>
  <c r="B159" i="26"/>
  <c r="B160" i="26"/>
  <c r="B161" i="26"/>
  <c r="J173" i="7"/>
  <c r="J172" i="7"/>
  <c r="J171" i="7"/>
  <c r="J170" i="7"/>
  <c r="J169" i="7"/>
  <c r="J168" i="7"/>
  <c r="J167" i="7"/>
  <c r="J166" i="7"/>
  <c r="J165" i="7"/>
  <c r="J164" i="7"/>
  <c r="J163" i="7"/>
  <c r="J162" i="7"/>
  <c r="J161" i="7"/>
  <c r="J160" i="7"/>
  <c r="J159" i="7"/>
  <c r="J158" i="7"/>
  <c r="J157" i="7"/>
  <c r="J156" i="7"/>
  <c r="J155" i="7"/>
  <c r="J154" i="7"/>
  <c r="J153" i="7"/>
  <c r="J152" i="7"/>
  <c r="J151" i="7"/>
  <c r="J150" i="7"/>
  <c r="J149" i="7"/>
  <c r="J148" i="7"/>
  <c r="J147" i="7"/>
  <c r="J146" i="7"/>
  <c r="J145" i="7"/>
  <c r="J144" i="7"/>
  <c r="J143" i="7"/>
  <c r="J142" i="7"/>
  <c r="J141" i="7"/>
  <c r="J140" i="7"/>
  <c r="J139" i="7"/>
  <c r="J138" i="7"/>
  <c r="J137" i="7"/>
  <c r="J136" i="7"/>
  <c r="J135" i="7"/>
  <c r="I4" i="7"/>
  <c r="J4" i="7"/>
  <c r="K135" i="7"/>
  <c r="J134" i="7"/>
  <c r="J133" i="7"/>
  <c r="J132" i="7"/>
  <c r="J131" i="7"/>
  <c r="K131" i="7"/>
  <c r="J130" i="7"/>
  <c r="J129" i="7"/>
  <c r="J128" i="7"/>
  <c r="J127" i="7"/>
  <c r="K127" i="7"/>
  <c r="J126" i="7"/>
  <c r="J125" i="7"/>
  <c r="J124" i="7"/>
  <c r="J123" i="7"/>
  <c r="K123" i="7"/>
  <c r="J122" i="7"/>
  <c r="J121" i="7"/>
  <c r="J120" i="7"/>
  <c r="J119" i="7"/>
  <c r="K119" i="7"/>
  <c r="J118" i="7"/>
  <c r="J117" i="7"/>
  <c r="J116" i="7"/>
  <c r="J115" i="7"/>
  <c r="K115" i="7"/>
  <c r="J114" i="7"/>
  <c r="J113" i="7"/>
  <c r="J112" i="7"/>
  <c r="J111" i="7"/>
  <c r="K111" i="7"/>
  <c r="J110" i="7"/>
  <c r="J109" i="7"/>
  <c r="J108" i="7"/>
  <c r="J107" i="7"/>
  <c r="K107" i="7"/>
  <c r="J106" i="7"/>
  <c r="J105" i="7"/>
  <c r="J104" i="7"/>
  <c r="J103" i="7"/>
  <c r="K103" i="7"/>
  <c r="J102" i="7"/>
  <c r="J101" i="7"/>
  <c r="J100" i="7"/>
  <c r="J99" i="7"/>
  <c r="K99" i="7"/>
  <c r="J98" i="7"/>
  <c r="J97" i="7"/>
  <c r="J96" i="7"/>
  <c r="J95" i="7"/>
  <c r="K95" i="7"/>
  <c r="J94" i="7"/>
  <c r="J93" i="7"/>
  <c r="J92" i="7"/>
  <c r="J91" i="7"/>
  <c r="K91" i="7"/>
  <c r="J90" i="7"/>
  <c r="J89" i="7"/>
  <c r="J88" i="7"/>
  <c r="J87" i="7"/>
  <c r="K87" i="7"/>
  <c r="J86" i="7"/>
  <c r="J85" i="7"/>
  <c r="J84" i="7"/>
  <c r="J83" i="7"/>
  <c r="K83" i="7"/>
  <c r="J82" i="7"/>
  <c r="J81" i="7"/>
  <c r="J80" i="7"/>
  <c r="J79" i="7"/>
  <c r="K79" i="7"/>
  <c r="J78" i="7"/>
  <c r="J77" i="7"/>
  <c r="J76" i="7"/>
  <c r="J75" i="7"/>
  <c r="K75" i="7"/>
  <c r="J74" i="7"/>
  <c r="J73" i="7"/>
  <c r="J72" i="7"/>
  <c r="J71" i="7"/>
  <c r="K71" i="7"/>
  <c r="J70" i="7"/>
  <c r="J69" i="7"/>
  <c r="J68" i="7"/>
  <c r="J67" i="7"/>
  <c r="K67" i="7"/>
  <c r="J66" i="7"/>
  <c r="J65" i="7"/>
  <c r="J64" i="7"/>
  <c r="J63" i="7"/>
  <c r="K63" i="7"/>
  <c r="J62" i="7"/>
  <c r="J61" i="7"/>
  <c r="J60" i="7"/>
  <c r="J59" i="7"/>
  <c r="K59" i="7"/>
  <c r="J58" i="7"/>
  <c r="J57" i="7"/>
  <c r="J56" i="7"/>
  <c r="J55" i="7"/>
  <c r="K55" i="7"/>
  <c r="J54" i="7"/>
  <c r="J53" i="7"/>
  <c r="J52" i="7"/>
  <c r="J51" i="7"/>
  <c r="K51" i="7"/>
  <c r="J50" i="7"/>
  <c r="J49" i="7"/>
  <c r="J48" i="7"/>
  <c r="J47" i="7"/>
  <c r="K47" i="7"/>
  <c r="J46" i="7"/>
  <c r="J45" i="7"/>
  <c r="J44" i="7"/>
  <c r="J43" i="7"/>
  <c r="K43" i="7"/>
  <c r="J42" i="7"/>
  <c r="J41" i="7"/>
  <c r="J40" i="7"/>
  <c r="J39" i="7"/>
  <c r="K39" i="7"/>
  <c r="J38" i="7"/>
  <c r="J37" i="7"/>
  <c r="J36" i="7"/>
  <c r="J35" i="7"/>
  <c r="K35" i="7"/>
  <c r="J34" i="7"/>
  <c r="J33" i="7"/>
  <c r="J32" i="7"/>
  <c r="J31" i="7"/>
  <c r="K31" i="7"/>
  <c r="J30" i="7"/>
  <c r="J29" i="7"/>
  <c r="J28" i="7"/>
  <c r="J27" i="7"/>
  <c r="K27" i="7"/>
  <c r="J26" i="7"/>
  <c r="J25" i="7"/>
  <c r="J24" i="7"/>
  <c r="J23" i="7"/>
  <c r="K23" i="7"/>
  <c r="J22" i="7"/>
  <c r="J21" i="7"/>
  <c r="J20" i="7"/>
  <c r="J19" i="7"/>
  <c r="K19" i="7"/>
  <c r="J18" i="7"/>
  <c r="J17" i="7"/>
  <c r="J16" i="7"/>
  <c r="J15" i="7"/>
  <c r="K15" i="7"/>
  <c r="J14" i="7"/>
  <c r="J13" i="7"/>
  <c r="J12" i="7"/>
  <c r="J11" i="7"/>
  <c r="K11" i="7"/>
  <c r="J10" i="7"/>
  <c r="J9" i="7"/>
  <c r="J8" i="7"/>
  <c r="J7" i="7"/>
  <c r="K7" i="7"/>
  <c r="J6" i="7"/>
  <c r="K173" i="7"/>
  <c r="K169" i="7"/>
  <c r="K165" i="7"/>
  <c r="K162" i="7"/>
  <c r="K161" i="7"/>
  <c r="K158" i="7"/>
  <c r="K157" i="7"/>
  <c r="K156" i="7"/>
  <c r="K154" i="7"/>
  <c r="K153" i="7"/>
  <c r="K152" i="7"/>
  <c r="K150" i="7"/>
  <c r="K149" i="7"/>
  <c r="K148" i="7"/>
  <c r="K146" i="7"/>
  <c r="K145" i="7"/>
  <c r="K144" i="7"/>
  <c r="K142" i="7"/>
  <c r="K141" i="7"/>
  <c r="K140" i="7"/>
  <c r="K138" i="7"/>
  <c r="K137" i="7"/>
  <c r="K136" i="7"/>
  <c r="K134" i="7"/>
  <c r="K133" i="7"/>
  <c r="K132" i="7"/>
  <c r="K130" i="7"/>
  <c r="K129" i="7"/>
  <c r="K128" i="7"/>
  <c r="K126" i="7"/>
  <c r="K125" i="7"/>
  <c r="K124" i="7"/>
  <c r="K122" i="7"/>
  <c r="K121" i="7"/>
  <c r="K120" i="7"/>
  <c r="K118" i="7"/>
  <c r="K117" i="7"/>
  <c r="K116" i="7"/>
  <c r="K114" i="7"/>
  <c r="K113" i="7"/>
  <c r="K112" i="7"/>
  <c r="K110" i="7"/>
  <c r="K109" i="7"/>
  <c r="K108" i="7"/>
  <c r="K106" i="7"/>
  <c r="K105" i="7"/>
  <c r="K104" i="7"/>
  <c r="K102" i="7"/>
  <c r="K101" i="7"/>
  <c r="K100" i="7"/>
  <c r="K98" i="7"/>
  <c r="K97" i="7"/>
  <c r="K96" i="7"/>
  <c r="K94" i="7"/>
  <c r="K93" i="7"/>
  <c r="K92" i="7"/>
  <c r="K90" i="7"/>
  <c r="K89" i="7"/>
  <c r="K88" i="7"/>
  <c r="K86" i="7"/>
  <c r="K85" i="7"/>
  <c r="K84" i="7"/>
  <c r="K82" i="7"/>
  <c r="K81" i="7"/>
  <c r="K80" i="7"/>
  <c r="K78" i="7"/>
  <c r="K77" i="7"/>
  <c r="K76" i="7"/>
  <c r="K74" i="7"/>
  <c r="K73" i="7"/>
  <c r="K72" i="7"/>
  <c r="K70" i="7"/>
  <c r="K69" i="7"/>
  <c r="K68" i="7"/>
  <c r="K66" i="7"/>
  <c r="K65" i="7"/>
  <c r="K64" i="7"/>
  <c r="K62" i="7"/>
  <c r="K61" i="7"/>
  <c r="K60" i="7"/>
  <c r="K58" i="7"/>
  <c r="K57" i="7"/>
  <c r="K56" i="7"/>
  <c r="K54" i="7"/>
  <c r="K53" i="7"/>
  <c r="K52" i="7"/>
  <c r="K50" i="7"/>
  <c r="K49" i="7"/>
  <c r="K48" i="7"/>
  <c r="K46" i="7"/>
  <c r="K45" i="7"/>
  <c r="K44" i="7"/>
  <c r="K42" i="7"/>
  <c r="K41" i="7"/>
  <c r="K40" i="7"/>
  <c r="K38" i="7"/>
  <c r="K37" i="7"/>
  <c r="K36" i="7"/>
  <c r="K34" i="7"/>
  <c r="K33" i="7"/>
  <c r="K32" i="7"/>
  <c r="K30" i="7"/>
  <c r="K29" i="7"/>
  <c r="K28" i="7"/>
  <c r="K26" i="7"/>
  <c r="K25" i="7"/>
  <c r="K24" i="7"/>
  <c r="K22" i="7"/>
  <c r="K21" i="7"/>
  <c r="K20" i="7"/>
  <c r="K18" i="7"/>
  <c r="K17" i="7"/>
  <c r="K16" i="7"/>
  <c r="K14" i="7"/>
  <c r="K13" i="7"/>
  <c r="K12" i="7"/>
  <c r="K10" i="7"/>
  <c r="K9" i="7"/>
  <c r="K8" i="7"/>
  <c r="K6" i="7"/>
  <c r="J3" i="7"/>
  <c r="L6" i="7"/>
  <c r="H4" i="7"/>
  <c r="G6" i="7"/>
  <c r="G22" i="7"/>
  <c r="G36" i="7"/>
  <c r="G59" i="7"/>
  <c r="G60" i="7"/>
  <c r="G62" i="7"/>
  <c r="G68" i="7"/>
  <c r="G86" i="7"/>
  <c r="G95" i="7"/>
  <c r="G99" i="7"/>
  <c r="G113" i="7"/>
  <c r="G126" i="7"/>
  <c r="G141" i="7"/>
  <c r="G148" i="7"/>
  <c r="G160" i="7"/>
  <c r="G166" i="7"/>
  <c r="G169" i="7"/>
  <c r="G170" i="7"/>
  <c r="G171" i="7"/>
  <c r="G4" i="7"/>
  <c r="G3" i="7"/>
  <c r="G5" i="7"/>
  <c r="F4" i="7"/>
  <c r="F5" i="7"/>
  <c r="E4" i="7"/>
  <c r="E5" i="7"/>
  <c r="D4" i="7"/>
  <c r="C4" i="7"/>
  <c r="C5" i="7"/>
  <c r="B4" i="7"/>
  <c r="B5" i="7"/>
  <c r="I5" i="7"/>
  <c r="H5" i="7"/>
  <c r="G38" i="7"/>
  <c r="G45" i="7"/>
  <c r="D5" i="7"/>
  <c r="G173" i="7"/>
  <c r="G172" i="7"/>
  <c r="G168" i="7"/>
  <c r="G167" i="7"/>
  <c r="G165" i="7"/>
  <c r="G164" i="7"/>
  <c r="G163" i="7"/>
  <c r="G162" i="7"/>
  <c r="G161" i="7"/>
  <c r="G159" i="7"/>
  <c r="G158" i="7"/>
  <c r="G157" i="7"/>
  <c r="G156" i="7"/>
  <c r="G155" i="7"/>
  <c r="G154" i="7"/>
  <c r="G153" i="7"/>
  <c r="G152" i="7"/>
  <c r="G151" i="7"/>
  <c r="G150" i="7"/>
  <c r="G149" i="7"/>
  <c r="G147" i="7"/>
  <c r="G146" i="7"/>
  <c r="G145" i="7"/>
  <c r="G144" i="7"/>
  <c r="G143" i="7"/>
  <c r="G142" i="7"/>
  <c r="G140" i="7"/>
  <c r="G139" i="7"/>
  <c r="G138" i="7"/>
  <c r="G137" i="7"/>
  <c r="G136" i="7"/>
  <c r="G135" i="7"/>
  <c r="G134" i="7"/>
  <c r="G133" i="7"/>
  <c r="G132" i="7"/>
  <c r="G131" i="7"/>
  <c r="G130" i="7"/>
  <c r="G129" i="7"/>
  <c r="G128" i="7"/>
  <c r="G127" i="7"/>
  <c r="G125" i="7"/>
  <c r="G124" i="7"/>
  <c r="G123" i="7"/>
  <c r="G122" i="7"/>
  <c r="G121" i="7"/>
  <c r="G120" i="7"/>
  <c r="G119" i="7"/>
  <c r="G118" i="7"/>
  <c r="G117" i="7"/>
  <c r="G116" i="7"/>
  <c r="G115" i="7"/>
  <c r="G114" i="7"/>
  <c r="G112" i="7"/>
  <c r="G111" i="7"/>
  <c r="G110" i="7"/>
  <c r="G109" i="7"/>
  <c r="G108" i="7"/>
  <c r="G107" i="7"/>
  <c r="G106" i="7"/>
  <c r="G105" i="7"/>
  <c r="G104" i="7"/>
  <c r="G103" i="7"/>
  <c r="G102" i="7"/>
  <c r="G101" i="7"/>
  <c r="G100" i="7"/>
  <c r="G98" i="7"/>
  <c r="G97" i="7"/>
  <c r="G96" i="7"/>
  <c r="G94" i="7"/>
  <c r="G93" i="7"/>
  <c r="G92" i="7"/>
  <c r="G91" i="7"/>
  <c r="G90" i="7"/>
  <c r="G89" i="7"/>
  <c r="G88" i="7"/>
  <c r="G87" i="7"/>
  <c r="G85" i="7"/>
  <c r="G84" i="7"/>
  <c r="G83" i="7"/>
  <c r="G82" i="7"/>
  <c r="G81" i="7"/>
  <c r="G80" i="7"/>
  <c r="G79" i="7"/>
  <c r="G78" i="7"/>
  <c r="G77" i="7"/>
  <c r="G76" i="7"/>
  <c r="G75" i="7"/>
  <c r="G74" i="7"/>
  <c r="G73" i="7"/>
  <c r="G72" i="7"/>
  <c r="G71" i="7"/>
  <c r="G70" i="7"/>
  <c r="G69" i="7"/>
  <c r="G67" i="7"/>
  <c r="G66" i="7"/>
  <c r="G65" i="7"/>
  <c r="G64" i="7"/>
  <c r="G63" i="7"/>
  <c r="G61" i="7"/>
  <c r="G58" i="7"/>
  <c r="G57" i="7"/>
  <c r="G56" i="7"/>
  <c r="G55" i="7"/>
  <c r="G54" i="7"/>
  <c r="G53" i="7"/>
  <c r="G52" i="7"/>
  <c r="G51" i="7"/>
  <c r="G50" i="7"/>
  <c r="G49" i="7"/>
  <c r="G48" i="7"/>
  <c r="G47" i="7"/>
  <c r="G46" i="7"/>
  <c r="G44" i="7"/>
  <c r="G43" i="7"/>
  <c r="G42" i="7"/>
  <c r="G41" i="7"/>
  <c r="G40" i="7"/>
  <c r="G39" i="7"/>
  <c r="G37" i="7"/>
  <c r="G35" i="7"/>
  <c r="G34" i="7"/>
  <c r="G33" i="7"/>
  <c r="G32" i="7"/>
  <c r="G31" i="7"/>
  <c r="G30" i="7"/>
  <c r="G29" i="7"/>
  <c r="G28" i="7"/>
  <c r="G27" i="7"/>
  <c r="G26" i="7"/>
  <c r="G25" i="7"/>
  <c r="G24" i="7"/>
  <c r="G23" i="7"/>
  <c r="G21" i="7"/>
  <c r="G20" i="7"/>
  <c r="G19" i="7"/>
  <c r="G18" i="7"/>
  <c r="G17" i="7"/>
  <c r="G16" i="7"/>
  <c r="G15" i="7"/>
  <c r="G14" i="7"/>
  <c r="G13" i="7"/>
  <c r="G12" i="7"/>
  <c r="G11" i="7"/>
  <c r="G10" i="7"/>
  <c r="G9" i="7"/>
  <c r="G8" i="7"/>
  <c r="G7" i="7"/>
  <c r="K170" i="7"/>
  <c r="J5" i="7"/>
  <c r="K166" i="7"/>
  <c r="L56" i="7"/>
  <c r="L60" i="7"/>
  <c r="L64" i="7"/>
  <c r="L68" i="7"/>
  <c r="L72" i="7"/>
  <c r="L76" i="7"/>
  <c r="L80" i="7"/>
  <c r="L84" i="7"/>
  <c r="L88" i="7"/>
  <c r="L92" i="7"/>
  <c r="L96" i="7"/>
  <c r="L100" i="7"/>
  <c r="L104" i="7"/>
  <c r="L108" i="7"/>
  <c r="L112" i="7"/>
  <c r="L116" i="7"/>
  <c r="L120" i="7"/>
  <c r="L124" i="7"/>
  <c r="L128" i="7"/>
  <c r="L132" i="7"/>
  <c r="L136" i="7"/>
  <c r="L140" i="7"/>
  <c r="L144" i="7"/>
  <c r="L148" i="7"/>
  <c r="L152" i="7"/>
  <c r="L156" i="7"/>
  <c r="L160" i="7"/>
  <c r="L164" i="7"/>
  <c r="L168" i="7"/>
  <c r="L172" i="7"/>
  <c r="L9" i="7"/>
  <c r="L13" i="7"/>
  <c r="L17" i="7"/>
  <c r="L21" i="7"/>
  <c r="L25" i="7"/>
  <c r="L29" i="7"/>
  <c r="L33" i="7"/>
  <c r="L37" i="7"/>
  <c r="L41" i="7"/>
  <c r="L45" i="7"/>
  <c r="L49" i="7"/>
  <c r="L53" i="7"/>
  <c r="L57" i="7"/>
  <c r="L61" i="7"/>
  <c r="L65" i="7"/>
  <c r="L69" i="7"/>
  <c r="L73" i="7"/>
  <c r="L77" i="7"/>
  <c r="L81" i="7"/>
  <c r="L85" i="7"/>
  <c r="L89" i="7"/>
  <c r="L93" i="7"/>
  <c r="L97" i="7"/>
  <c r="L101" i="7"/>
  <c r="L105" i="7"/>
  <c r="L109" i="7"/>
  <c r="L113" i="7"/>
  <c r="L117" i="7"/>
  <c r="L121" i="7"/>
  <c r="L125" i="7"/>
  <c r="L129" i="7"/>
  <c r="L133" i="7"/>
  <c r="L137" i="7"/>
  <c r="L141" i="7"/>
  <c r="L145" i="7"/>
  <c r="L149" i="7"/>
  <c r="L153" i="7"/>
  <c r="L157" i="7"/>
  <c r="L161" i="7"/>
  <c r="K139" i="7"/>
  <c r="K143" i="7"/>
  <c r="K147" i="7"/>
  <c r="K151" i="7"/>
  <c r="K155" i="7"/>
  <c r="K159" i="7"/>
  <c r="K163" i="7"/>
  <c r="K167" i="7"/>
  <c r="K171" i="7"/>
  <c r="L54" i="7"/>
  <c r="L58" i="7"/>
  <c r="L62" i="7"/>
  <c r="L66" i="7"/>
  <c r="L70" i="7"/>
  <c r="L74" i="7"/>
  <c r="L78" i="7"/>
  <c r="L82" i="7"/>
  <c r="L86" i="7"/>
  <c r="L90" i="7"/>
  <c r="L94" i="7"/>
  <c r="L98" i="7"/>
  <c r="L102" i="7"/>
  <c r="L106" i="7"/>
  <c r="L110" i="7"/>
  <c r="L114" i="7"/>
  <c r="L118" i="7"/>
  <c r="L122" i="7"/>
  <c r="L126" i="7"/>
  <c r="L130" i="7"/>
  <c r="L134" i="7"/>
  <c r="L138" i="7"/>
  <c r="L142" i="7"/>
  <c r="L146" i="7"/>
  <c r="L150" i="7"/>
  <c r="L154" i="7"/>
  <c r="L158" i="7"/>
  <c r="L162" i="7"/>
  <c r="L166" i="7"/>
  <c r="L170" i="7"/>
  <c r="L52" i="7"/>
  <c r="L50" i="7"/>
  <c r="L48" i="7"/>
  <c r="L46" i="7"/>
  <c r="L44" i="7"/>
  <c r="L42" i="7"/>
  <c r="L40" i="7"/>
  <c r="L38" i="7"/>
  <c r="L36" i="7"/>
  <c r="L34" i="7"/>
  <c r="L32" i="7"/>
  <c r="L30" i="7"/>
  <c r="L28" i="7"/>
  <c r="L26" i="7"/>
  <c r="L24" i="7"/>
  <c r="L22" i="7"/>
  <c r="L20" i="7"/>
  <c r="L18" i="7"/>
  <c r="L16" i="7"/>
  <c r="L14" i="7"/>
  <c r="L12" i="7"/>
  <c r="L10" i="7"/>
  <c r="L8" i="7"/>
  <c r="L173" i="7"/>
  <c r="L171" i="7"/>
  <c r="L169" i="7"/>
  <c r="L167" i="7"/>
  <c r="L165" i="7"/>
  <c r="K160" i="7"/>
  <c r="K164" i="7"/>
  <c r="K168" i="7"/>
  <c r="K172" i="7"/>
  <c r="L7" i="7"/>
  <c r="L11" i="7"/>
  <c r="L15" i="7"/>
  <c r="L19" i="7"/>
  <c r="L23" i="7"/>
  <c r="L27" i="7"/>
  <c r="L31" i="7"/>
  <c r="L35" i="7"/>
  <c r="L39" i="7"/>
  <c r="L43" i="7"/>
  <c r="L47" i="7"/>
  <c r="L51" i="7"/>
  <c r="L55" i="7"/>
  <c r="L59" i="7"/>
  <c r="L63" i="7"/>
  <c r="L67" i="7"/>
  <c r="L71" i="7"/>
  <c r="L75" i="7"/>
  <c r="L79" i="7"/>
  <c r="L83" i="7"/>
  <c r="L87" i="7"/>
  <c r="L91" i="7"/>
  <c r="L95" i="7"/>
  <c r="L99" i="7"/>
  <c r="L103" i="7"/>
  <c r="L107" i="7"/>
  <c r="L111" i="7"/>
  <c r="L115" i="7"/>
  <c r="L119" i="7"/>
  <c r="L123" i="7"/>
  <c r="L127" i="7"/>
  <c r="L131" i="7"/>
  <c r="L135" i="7"/>
  <c r="L139" i="7"/>
  <c r="L143" i="7"/>
  <c r="L147" i="7"/>
  <c r="L151" i="7"/>
  <c r="L155" i="7"/>
  <c r="L159" i="7"/>
  <c r="L163" i="7"/>
  <c r="B162" i="26"/>
  <c r="B163" i="26"/>
  <c r="B164" i="26"/>
  <c r="B165" i="26"/>
  <c r="B166" i="26"/>
  <c r="B167" i="26"/>
  <c r="B168" i="26"/>
  <c r="B169" i="26"/>
  <c r="B170" i="26"/>
  <c r="B171" i="26"/>
  <c r="B172" i="26"/>
  <c r="B173" i="26"/>
  <c r="B174" i="26"/>
  <c r="B175" i="26"/>
  <c r="B176" i="26"/>
  <c r="B177" i="26"/>
</calcChain>
</file>

<file path=xl/sharedStrings.xml><?xml version="1.0" encoding="utf-8"?>
<sst xmlns="http://schemas.openxmlformats.org/spreadsheetml/2006/main" count="3084" uniqueCount="1170">
  <si>
    <t>上稿系統</t>
  </si>
  <si>
    <t>訊息通知</t>
    <phoneticPr fontId="5" type="noConversion"/>
  </si>
  <si>
    <t>現有功能</t>
  </si>
  <si>
    <t>新功能</t>
  </si>
  <si>
    <t>開發種類</t>
    <phoneticPr fontId="5" type="noConversion"/>
  </si>
  <si>
    <t>資料主要來源or目標</t>
    <phoneticPr fontId="5" type="noConversion"/>
  </si>
  <si>
    <t>複合</t>
    <phoneticPr fontId="5" type="noConversion"/>
  </si>
  <si>
    <t>現有功能修改</t>
  </si>
  <si>
    <t>功能選單1</t>
  </si>
  <si>
    <t>功能選單2</t>
  </si>
  <si>
    <t>當日受理業績FYC</t>
  </si>
  <si>
    <t>後台管理維護
帳號分級與權責設定</t>
  </si>
  <si>
    <t>FYC業績進度</t>
  </si>
  <si>
    <t>新契約催辦照會</t>
  </si>
  <si>
    <t>新契約發單後照會</t>
  </si>
  <si>
    <t>旅行平安險照會</t>
  </si>
  <si>
    <t>一般式旅平險報備</t>
  </si>
  <si>
    <t>i-Share(含使用教學)</t>
  </si>
  <si>
    <t>傳真投保旅平險</t>
  </si>
  <si>
    <t>業務制度與辦法</t>
  </si>
  <si>
    <t>全體業務人員專區</t>
  </si>
  <si>
    <t>聘僱業務主管專區</t>
  </si>
  <si>
    <t>通訊處最高主管專區</t>
  </si>
  <si>
    <t>中壽業務訓練體系</t>
  </si>
  <si>
    <t>各項考試測驗題庫</t>
  </si>
  <si>
    <t>PQC保單品質俱樂部</t>
  </si>
  <si>
    <t>hiBox</t>
  </si>
  <si>
    <r>
      <rPr>
        <sz val="10"/>
        <rFont val="Arial"/>
        <family val="2"/>
      </rPr>
      <t>搶鮮資訊</t>
    </r>
  </si>
  <si>
    <r>
      <rPr>
        <sz val="10"/>
        <rFont val="Arial"/>
        <family val="2"/>
      </rPr>
      <t>電子報專區</t>
    </r>
  </si>
  <si>
    <r>
      <rPr>
        <sz val="10"/>
        <rFont val="Arial"/>
        <family val="2"/>
      </rPr>
      <t>投資情報</t>
    </r>
  </si>
  <si>
    <r>
      <rPr>
        <sz val="10"/>
        <rFont val="Arial"/>
        <family val="2"/>
      </rPr>
      <t>新聞</t>
    </r>
    <r>
      <rPr>
        <sz val="10"/>
        <rFont val="Times New Roman"/>
        <family val="1"/>
      </rPr>
      <t>News</t>
    </r>
  </si>
  <si>
    <r>
      <rPr>
        <sz val="10"/>
        <rFont val="Arial"/>
        <family val="2"/>
      </rPr>
      <t>業務菁英專訪</t>
    </r>
  </si>
  <si>
    <r>
      <rPr>
        <sz val="10"/>
        <rFont val="Arial"/>
        <family val="2"/>
      </rPr>
      <t>公司治理</t>
    </r>
  </si>
  <si>
    <r>
      <rPr>
        <sz val="10"/>
        <rFont val="Arial"/>
        <family val="2"/>
      </rPr>
      <t>新聞稿</t>
    </r>
  </si>
  <si>
    <r>
      <rPr>
        <sz val="10"/>
        <rFont val="Arial"/>
        <family val="2"/>
      </rPr>
      <t>企業社會責任</t>
    </r>
  </si>
  <si>
    <r>
      <rPr>
        <sz val="10"/>
        <rFont val="Arial"/>
        <family val="2"/>
      </rPr>
      <t>公司商品新聞</t>
    </r>
  </si>
  <si>
    <r>
      <rPr>
        <sz val="10"/>
        <rFont val="Arial"/>
        <family val="2"/>
      </rPr>
      <t>財經</t>
    </r>
    <r>
      <rPr>
        <sz val="10"/>
        <rFont val="Times New Roman"/>
        <family val="1"/>
      </rPr>
      <t>eNews</t>
    </r>
  </si>
  <si>
    <r>
      <rPr>
        <sz val="10"/>
        <rFont val="Arial"/>
        <family val="2"/>
      </rPr>
      <t>外勤福委會</t>
    </r>
  </si>
  <si>
    <r>
      <rPr>
        <sz val="10"/>
        <rFont val="Arial"/>
        <family val="2"/>
      </rPr>
      <t>業控法宣專區</t>
    </r>
  </si>
  <si>
    <r>
      <rPr>
        <sz val="10"/>
        <rFont val="Arial"/>
        <family val="2"/>
      </rPr>
      <t>業控</t>
    </r>
    <r>
      <rPr>
        <sz val="10"/>
        <rFont val="Times New Roman"/>
        <family val="1"/>
      </rPr>
      <t>HIGH</t>
    </r>
    <r>
      <rPr>
        <sz val="10"/>
        <rFont val="Arial"/>
        <family val="2"/>
      </rPr>
      <t>報</t>
    </r>
  </si>
  <si>
    <r>
      <rPr>
        <sz val="10"/>
        <rFont val="Arial"/>
        <family val="2"/>
      </rPr>
      <t>相關規章</t>
    </r>
  </si>
  <si>
    <r>
      <rPr>
        <sz val="10"/>
        <rFont val="Arial"/>
        <family val="2"/>
      </rPr>
      <t>個人園地</t>
    </r>
  </si>
  <si>
    <r>
      <rPr>
        <sz val="10"/>
        <rFont val="Arial"/>
        <family val="2"/>
      </rPr>
      <t>行事曆</t>
    </r>
  </si>
  <si>
    <r>
      <rPr>
        <sz val="10"/>
        <rFont val="Arial"/>
        <family val="2"/>
      </rPr>
      <t>組織繼續率</t>
    </r>
  </si>
  <si>
    <r>
      <rPr>
        <sz val="10"/>
        <rFont val="Arial"/>
        <family val="2"/>
      </rPr>
      <t>個人繼續率</t>
    </r>
  </si>
  <si>
    <r>
      <rPr>
        <sz val="10"/>
        <rFont val="Arial"/>
        <family val="2"/>
      </rPr>
      <t>個人基本資料</t>
    </r>
  </si>
  <si>
    <r>
      <rPr>
        <sz val="10"/>
        <rFont val="Arial"/>
        <family val="2"/>
      </rPr>
      <t>報稅專區</t>
    </r>
  </si>
  <si>
    <r>
      <rPr>
        <sz val="10"/>
        <rFont val="Arial"/>
        <family val="2"/>
      </rPr>
      <t>上一年度扣繳憑單</t>
    </r>
  </si>
  <si>
    <r>
      <rPr>
        <sz val="10"/>
        <rFont val="Arial"/>
        <family val="2"/>
      </rPr>
      <t>勞健保繳費證明</t>
    </r>
  </si>
  <si>
    <r>
      <rPr>
        <sz val="10"/>
        <rFont val="Arial"/>
        <family val="2"/>
      </rPr>
      <t>團險保障內容查詢</t>
    </r>
  </si>
  <si>
    <r>
      <rPr>
        <sz val="10"/>
        <rFont val="Arial"/>
        <family val="2"/>
      </rPr>
      <t>業務主管留才獎勵金</t>
    </r>
  </si>
  <si>
    <r>
      <rPr>
        <sz val="10"/>
        <rFont val="Arial"/>
        <family val="2"/>
      </rPr>
      <t>重要訊息</t>
    </r>
  </si>
  <si>
    <r>
      <rPr>
        <sz val="10"/>
        <rFont val="Arial"/>
        <family val="2"/>
      </rPr>
      <t>照會類</t>
    </r>
  </si>
  <si>
    <r>
      <rPr>
        <sz val="10"/>
        <rFont val="Arial"/>
        <family val="2"/>
      </rPr>
      <t>發單後照會</t>
    </r>
  </si>
  <si>
    <r>
      <rPr>
        <sz val="10"/>
        <rFont val="Arial"/>
        <family val="2"/>
      </rPr>
      <t>新契約拒保延期取消照會</t>
    </r>
  </si>
  <si>
    <r>
      <rPr>
        <sz val="10"/>
        <rFont val="Arial"/>
        <family val="2"/>
      </rPr>
      <t>契變照會</t>
    </r>
  </si>
  <si>
    <r>
      <rPr>
        <sz val="10"/>
        <rFont val="Arial"/>
        <family val="2"/>
      </rPr>
      <t>理賠照會</t>
    </r>
  </si>
  <si>
    <r>
      <rPr>
        <sz val="10"/>
        <rFont val="Arial"/>
        <family val="2"/>
      </rPr>
      <t>通知類</t>
    </r>
  </si>
  <si>
    <r>
      <rPr>
        <sz val="10"/>
        <rFont val="Arial"/>
        <family val="2"/>
      </rPr>
      <t>通知類總表</t>
    </r>
  </si>
  <si>
    <r>
      <rPr>
        <sz val="10"/>
        <rFont val="Arial"/>
        <family val="2"/>
      </rPr>
      <t>續期保費催告／墊繳／停效通知</t>
    </r>
  </si>
  <si>
    <r>
      <rPr>
        <sz val="10"/>
        <rFont val="Arial"/>
        <family val="2"/>
      </rPr>
      <t>續期保費入帳</t>
    </r>
  </si>
  <si>
    <r>
      <rPr>
        <sz val="10"/>
        <rFont val="Arial"/>
        <family val="2"/>
      </rPr>
      <t>各月應繳保費明細</t>
    </r>
  </si>
  <si>
    <r>
      <rPr>
        <sz val="10"/>
        <rFont val="Arial"/>
        <family val="2"/>
      </rPr>
      <t>生存金／滿期金預定發放通知</t>
    </r>
  </si>
  <si>
    <r>
      <rPr>
        <sz val="10"/>
        <rFont val="Arial"/>
        <family val="2"/>
      </rPr>
      <t>投資配息通知</t>
    </r>
  </si>
  <si>
    <r>
      <rPr>
        <sz val="10"/>
        <rFont val="Arial"/>
        <family val="2"/>
      </rPr>
      <t>年金通知</t>
    </r>
  </si>
  <si>
    <r>
      <rPr>
        <sz val="10"/>
        <rFont val="Arial"/>
        <family val="2"/>
      </rPr>
      <t>保單簽收單逾</t>
    </r>
    <r>
      <rPr>
        <sz val="10"/>
        <rFont val="Times New Roman"/>
        <family val="1"/>
      </rPr>
      <t>16</t>
    </r>
    <r>
      <rPr>
        <sz val="10"/>
        <rFont val="Arial"/>
        <family val="2"/>
      </rPr>
      <t>日尚未簽回之保單</t>
    </r>
  </si>
  <si>
    <r>
      <rPr>
        <sz val="10"/>
        <rFont val="Arial"/>
        <family val="2"/>
      </rPr>
      <t>轉扣失敗通知</t>
    </r>
  </si>
  <si>
    <r>
      <rPr>
        <sz val="10"/>
        <rFont val="Arial"/>
        <family val="2"/>
      </rPr>
      <t>集彙保單人數不足通知</t>
    </r>
  </si>
  <si>
    <r>
      <t>SN16</t>
    </r>
    <r>
      <rPr>
        <sz val="10"/>
        <rFont val="Arial"/>
        <family val="2"/>
      </rPr>
      <t>投資運用期屆滿收益分配通知</t>
    </r>
  </si>
  <si>
    <r>
      <rPr>
        <sz val="10"/>
        <rFont val="Arial"/>
        <family val="2"/>
      </rPr>
      <t>業務相關訊息</t>
    </r>
  </si>
  <si>
    <r>
      <rPr>
        <sz val="10"/>
        <rFont val="Arial"/>
        <family val="2"/>
      </rPr>
      <t>未申請結匯或批註狀況一覽表</t>
    </r>
  </si>
  <si>
    <r>
      <rPr>
        <sz val="10"/>
        <rFont val="Arial"/>
        <family val="2"/>
      </rPr>
      <t>我的新契約</t>
    </r>
  </si>
  <si>
    <r>
      <rPr>
        <sz val="10"/>
        <rFont val="Arial"/>
        <family val="2"/>
      </rPr>
      <t>我的理賠</t>
    </r>
  </si>
  <si>
    <r>
      <rPr>
        <sz val="10"/>
        <rFont val="Arial"/>
        <family val="2"/>
      </rPr>
      <t>原瑞泰理賠</t>
    </r>
  </si>
  <si>
    <r>
      <rPr>
        <sz val="10"/>
        <rFont val="Arial"/>
        <family val="2"/>
      </rPr>
      <t>我的契變</t>
    </r>
  </si>
  <si>
    <r>
      <rPr>
        <sz val="10"/>
        <rFont val="Arial"/>
        <family val="2"/>
      </rPr>
      <t>業務行政通知</t>
    </r>
  </si>
  <si>
    <r>
      <rPr>
        <sz val="10"/>
        <rFont val="Arial"/>
        <family val="2"/>
      </rPr>
      <t>改換件預告通知</t>
    </r>
  </si>
  <si>
    <r>
      <rPr>
        <sz val="10"/>
        <rFont val="Arial"/>
        <family val="2"/>
      </rPr>
      <t>轄下人員新增欠款通知</t>
    </r>
  </si>
  <si>
    <r>
      <rPr>
        <sz val="10"/>
        <rFont val="Arial"/>
        <family val="2"/>
      </rPr>
      <t>離職人員保戶清冊</t>
    </r>
  </si>
  <si>
    <r>
      <rPr>
        <sz val="10"/>
        <rFont val="Arial"/>
        <family val="2"/>
      </rPr>
      <t>離職人員旅平險合約清冊</t>
    </r>
  </si>
  <si>
    <r>
      <rPr>
        <sz val="10"/>
        <rFont val="Arial"/>
        <family val="2"/>
      </rPr>
      <t>客戶保單</t>
    </r>
  </si>
  <si>
    <r>
      <rPr>
        <sz val="10"/>
        <rFont val="Arial"/>
        <family val="2"/>
      </rPr>
      <t>卡安心合約查詢</t>
    </r>
  </si>
  <si>
    <r>
      <rPr>
        <sz val="10"/>
        <rFont val="Arial"/>
        <family val="2"/>
      </rPr>
      <t>個人保險</t>
    </r>
    <r>
      <rPr>
        <sz val="10"/>
        <rFont val="Times New Roman"/>
        <family val="1"/>
      </rPr>
      <t>(</t>
    </r>
    <r>
      <rPr>
        <sz val="10"/>
        <rFont val="Arial"/>
        <family val="2"/>
      </rPr>
      <t>壽險</t>
    </r>
    <r>
      <rPr>
        <sz val="10"/>
        <rFont val="Times New Roman"/>
        <family val="1"/>
      </rPr>
      <t>/</t>
    </r>
    <r>
      <rPr>
        <sz val="10"/>
        <rFont val="Arial"/>
        <family val="2"/>
      </rPr>
      <t>傷害險</t>
    </r>
    <r>
      <rPr>
        <sz val="10"/>
        <rFont val="Times New Roman"/>
        <family val="1"/>
      </rPr>
      <t>/</t>
    </r>
    <r>
      <rPr>
        <sz val="10"/>
        <rFont val="Arial"/>
        <family val="2"/>
      </rPr>
      <t>健康險</t>
    </r>
    <r>
      <rPr>
        <sz val="10"/>
        <rFont val="Times New Roman"/>
        <family val="1"/>
      </rPr>
      <t>/</t>
    </r>
    <r>
      <rPr>
        <sz val="10"/>
        <rFont val="Arial"/>
        <family val="2"/>
      </rPr>
      <t>年金險</t>
    </r>
    <r>
      <rPr>
        <sz val="10"/>
        <rFont val="Times New Roman"/>
        <family val="1"/>
      </rPr>
      <t>)</t>
    </r>
  </si>
  <si>
    <r>
      <rPr>
        <sz val="10"/>
        <rFont val="Arial"/>
        <family val="2"/>
      </rPr>
      <t>機票式旅平險</t>
    </r>
  </si>
  <si>
    <r>
      <rPr>
        <sz val="10"/>
        <rFont val="Arial"/>
        <family val="2"/>
      </rPr>
      <t>一般式旅平險</t>
    </r>
  </si>
  <si>
    <r>
      <rPr>
        <sz val="10"/>
        <rFont val="Arial"/>
        <family val="2"/>
      </rPr>
      <t>線上報備查詢</t>
    </r>
  </si>
  <si>
    <r>
      <rPr>
        <sz val="10"/>
        <rFont val="Arial"/>
        <family val="2"/>
      </rPr>
      <t>個人保險線上報備查詢</t>
    </r>
  </si>
  <si>
    <r>
      <rPr>
        <sz val="10"/>
        <rFont val="Arial"/>
        <family val="2"/>
      </rPr>
      <t>有效保單附約加保</t>
    </r>
    <r>
      <rPr>
        <sz val="10"/>
        <rFont val="Times New Roman"/>
        <family val="1"/>
      </rPr>
      <t>-</t>
    </r>
    <r>
      <rPr>
        <sz val="10"/>
        <rFont val="Arial"/>
        <family val="2"/>
      </rPr>
      <t>收件通報專區</t>
    </r>
  </si>
  <si>
    <r>
      <rPr>
        <sz val="10"/>
        <rFont val="Arial"/>
        <family val="2"/>
      </rPr>
      <t>傳真投保旅平險</t>
    </r>
  </si>
  <si>
    <r>
      <rPr>
        <sz val="10"/>
        <rFont val="Arial"/>
        <family val="2"/>
      </rPr>
      <t>旅平險傳真投保作業</t>
    </r>
  </si>
  <si>
    <r>
      <rPr>
        <sz val="10"/>
        <rFont val="Arial"/>
        <family val="2"/>
      </rPr>
      <t>傳真投保流水號碼查詢</t>
    </r>
  </si>
  <si>
    <r>
      <rPr>
        <sz val="10"/>
        <rFont val="Arial"/>
        <family val="2"/>
      </rPr>
      <t>旅平險保險試算</t>
    </r>
  </si>
  <si>
    <r>
      <rPr>
        <sz val="10"/>
        <rFont val="Arial"/>
        <family val="2"/>
      </rPr>
      <t>保單活化專案</t>
    </r>
    <r>
      <rPr>
        <sz val="10"/>
        <rFont val="Times New Roman"/>
        <family val="1"/>
      </rPr>
      <t>(</t>
    </r>
    <r>
      <rPr>
        <sz val="10"/>
        <rFont val="Arial"/>
        <family val="2"/>
      </rPr>
      <t>功能性契約轉換</t>
    </r>
    <r>
      <rPr>
        <sz val="10"/>
        <rFont val="Times New Roman"/>
        <family val="1"/>
      </rPr>
      <t>)</t>
    </r>
  </si>
  <si>
    <r>
      <rPr>
        <sz val="10"/>
        <rFont val="Arial"/>
        <family val="2"/>
      </rPr>
      <t>團險保單查詢</t>
    </r>
  </si>
  <si>
    <r>
      <rPr>
        <sz val="10"/>
        <rFont val="Arial"/>
        <family val="2"/>
      </rPr>
      <t>團險被保險人查詢</t>
    </r>
  </si>
  <si>
    <r>
      <rPr>
        <sz val="10"/>
        <rFont val="Arial"/>
        <family val="2"/>
      </rPr>
      <t>業績查詢</t>
    </r>
  </si>
  <si>
    <r>
      <rPr>
        <sz val="10"/>
        <rFont val="Arial"/>
        <family val="2"/>
      </rPr>
      <t>業績報表查詢</t>
    </r>
  </si>
  <si>
    <r>
      <rPr>
        <sz val="10"/>
        <rFont val="Arial"/>
        <family val="2"/>
      </rPr>
      <t>業績總額表</t>
    </r>
  </si>
  <si>
    <r>
      <rPr>
        <sz val="10"/>
        <rFont val="Arial"/>
        <family val="2"/>
      </rPr>
      <t>業績明細表</t>
    </r>
  </si>
  <si>
    <r>
      <rPr>
        <sz val="10"/>
        <rFont val="Arial"/>
        <family val="2"/>
      </rPr>
      <t>第二年</t>
    </r>
    <r>
      <rPr>
        <sz val="10"/>
        <rFont val="Times New Roman"/>
        <family val="1"/>
      </rPr>
      <t>RYC</t>
    </r>
    <r>
      <rPr>
        <sz val="10"/>
        <rFont val="Arial"/>
        <family val="2"/>
      </rPr>
      <t>業績明細表</t>
    </r>
  </si>
  <si>
    <r>
      <rPr>
        <sz val="10"/>
        <rFont val="Arial"/>
        <family val="2"/>
      </rPr>
      <t>制度＆辦法</t>
    </r>
  </si>
  <si>
    <r>
      <rPr>
        <sz val="10"/>
        <rFont val="Arial"/>
        <family val="2"/>
      </rPr>
      <t>業務制度與辦法</t>
    </r>
  </si>
  <si>
    <r>
      <rPr>
        <sz val="10"/>
        <rFont val="Arial"/>
        <family val="2"/>
      </rPr>
      <t>投資型保險商品</t>
    </r>
  </si>
  <si>
    <r>
      <rPr>
        <sz val="10"/>
        <rFont val="Arial"/>
        <family val="2"/>
      </rPr>
      <t>其他相關辦法</t>
    </r>
  </si>
  <si>
    <r>
      <rPr>
        <sz val="10"/>
        <rFont val="Arial"/>
        <family val="2"/>
      </rPr>
      <t>競賽獎勵</t>
    </r>
  </si>
  <si>
    <r>
      <rPr>
        <sz val="10"/>
        <rFont val="Arial"/>
        <family val="2"/>
      </rPr>
      <t>競賽辦法</t>
    </r>
  </si>
  <si>
    <r>
      <rPr>
        <sz val="10"/>
        <rFont val="Arial"/>
        <family val="2"/>
      </rPr>
      <t>菁英榮譽榜</t>
    </r>
  </si>
  <si>
    <r>
      <rPr>
        <sz val="10"/>
        <rFont val="Arial"/>
        <family val="2"/>
      </rPr>
      <t>活動影音</t>
    </r>
  </si>
  <si>
    <r>
      <rPr>
        <sz val="10"/>
        <rFont val="Arial"/>
        <family val="2"/>
      </rPr>
      <t>高峰海外旅遊業績查詢</t>
    </r>
  </si>
  <si>
    <r>
      <rPr>
        <sz val="10"/>
        <rFont val="Arial"/>
        <family val="2"/>
      </rPr>
      <t>高峰表揚會業績查詢</t>
    </r>
  </si>
  <si>
    <r>
      <rPr>
        <sz val="10"/>
        <rFont val="Arial"/>
        <family val="2"/>
      </rPr>
      <t>高峰表揚會排名快報</t>
    </r>
  </si>
  <si>
    <r>
      <rPr>
        <sz val="10"/>
        <rFont val="Arial"/>
        <family val="2"/>
      </rPr>
      <t>極峰表揚會業績查詢</t>
    </r>
  </si>
  <si>
    <r>
      <rPr>
        <sz val="10"/>
        <rFont val="Arial"/>
        <family val="2"/>
      </rPr>
      <t>下半年海外旅遊業績查詢</t>
    </r>
  </si>
  <si>
    <r>
      <rPr>
        <sz val="10"/>
        <rFont val="Arial"/>
        <family val="2"/>
      </rPr>
      <t>優秀外勤人員</t>
    </r>
  </si>
  <si>
    <r>
      <t>Top</t>
    </r>
    <r>
      <rPr>
        <sz val="10"/>
        <rFont val="Arial"/>
        <family val="2"/>
      </rPr>
      <t>之星＜</t>
    </r>
    <r>
      <rPr>
        <sz val="10"/>
        <rFont val="Times New Roman"/>
        <family val="1"/>
      </rPr>
      <t>98</t>
    </r>
    <r>
      <rPr>
        <sz val="10"/>
        <rFont val="Arial"/>
        <family val="2"/>
      </rPr>
      <t>年度前＞</t>
    </r>
  </si>
  <si>
    <r>
      <rPr>
        <sz val="10"/>
        <rFont val="Arial"/>
        <family val="2"/>
      </rPr>
      <t>菁英榮譽榜＜</t>
    </r>
    <r>
      <rPr>
        <sz val="10"/>
        <rFont val="Times New Roman"/>
        <family val="1"/>
      </rPr>
      <t>98</t>
    </r>
    <r>
      <rPr>
        <sz val="10"/>
        <rFont val="Arial"/>
        <family val="2"/>
      </rPr>
      <t>年度前＞</t>
    </r>
  </si>
  <si>
    <r>
      <rPr>
        <sz val="10"/>
        <rFont val="Arial"/>
        <family val="2"/>
      </rPr>
      <t>表單</t>
    </r>
    <r>
      <rPr>
        <sz val="10"/>
        <rFont val="Times New Roman"/>
        <family val="1"/>
      </rPr>
      <t>&amp;</t>
    </r>
    <r>
      <rPr>
        <sz val="10"/>
        <rFont val="Arial"/>
        <family val="2"/>
      </rPr>
      <t>軟體</t>
    </r>
  </si>
  <si>
    <r>
      <rPr>
        <sz val="10"/>
        <rFont val="Arial"/>
        <family val="2"/>
      </rPr>
      <t>新契約表單</t>
    </r>
  </si>
  <si>
    <r>
      <rPr>
        <sz val="10"/>
        <rFont val="Arial"/>
        <family val="2"/>
      </rPr>
      <t>疾病問卷</t>
    </r>
  </si>
  <si>
    <r>
      <rPr>
        <sz val="10"/>
        <rFont val="Arial"/>
        <family val="2"/>
      </rPr>
      <t>保服表單</t>
    </r>
  </si>
  <si>
    <r>
      <rPr>
        <sz val="10"/>
        <rFont val="Arial"/>
        <family val="2"/>
      </rPr>
      <t>理賠表單</t>
    </r>
  </si>
  <si>
    <r>
      <rPr>
        <sz val="10"/>
        <rFont val="Arial"/>
        <family val="2"/>
      </rPr>
      <t>人事相關表單</t>
    </r>
  </si>
  <si>
    <r>
      <rPr>
        <sz val="10"/>
        <rFont val="Arial"/>
        <family val="2"/>
      </rPr>
      <t>建議書系統</t>
    </r>
  </si>
  <si>
    <r>
      <rPr>
        <sz val="10"/>
        <rFont val="Arial"/>
        <family val="2"/>
      </rPr>
      <t>線上教學</t>
    </r>
  </si>
  <si>
    <r>
      <rPr>
        <sz val="10"/>
        <rFont val="Arial"/>
        <family val="2"/>
      </rPr>
      <t>房貸專區</t>
    </r>
  </si>
  <si>
    <r>
      <t xml:space="preserve">hiBox </t>
    </r>
    <r>
      <rPr>
        <sz val="10"/>
        <rFont val="Arial"/>
        <family val="2"/>
      </rPr>
      <t>專區</t>
    </r>
  </si>
  <si>
    <r>
      <rPr>
        <sz val="10"/>
        <rFont val="Arial"/>
        <family val="2"/>
      </rPr>
      <t>其他軟體下載</t>
    </r>
  </si>
  <si>
    <r>
      <rPr>
        <sz val="10"/>
        <rFont val="Arial"/>
        <family val="2"/>
      </rPr>
      <t>中壽品牌歌</t>
    </r>
    <r>
      <rPr>
        <sz val="10"/>
        <rFont val="Times New Roman"/>
        <family val="1"/>
      </rPr>
      <t>MV</t>
    </r>
  </si>
  <si>
    <r>
      <rPr>
        <sz val="10"/>
        <rFont val="Arial"/>
        <family val="2"/>
      </rPr>
      <t>團險／旅平險表單</t>
    </r>
  </si>
  <si>
    <r>
      <rPr>
        <sz val="10"/>
        <rFont val="Arial"/>
        <family val="2"/>
      </rPr>
      <t>商品輔銷</t>
    </r>
  </si>
  <si>
    <r>
      <rPr>
        <sz val="10"/>
        <rFont val="Arial"/>
        <family val="2"/>
      </rPr>
      <t>現行商品資訊</t>
    </r>
  </si>
  <si>
    <r>
      <rPr>
        <sz val="10"/>
        <rFont val="Arial"/>
        <family val="2"/>
      </rPr>
      <t>停售商品資訊</t>
    </r>
  </si>
  <si>
    <r>
      <rPr>
        <sz val="10"/>
        <rFont val="Arial"/>
        <family val="2"/>
      </rPr>
      <t>佣金表</t>
    </r>
  </si>
  <si>
    <r>
      <rPr>
        <sz val="10"/>
        <rFont val="Arial"/>
        <family val="2"/>
      </rPr>
      <t>保單行政作業</t>
    </r>
  </si>
  <si>
    <r>
      <rPr>
        <sz val="10"/>
        <rFont val="Arial"/>
        <family val="2"/>
      </rPr>
      <t>作業說明</t>
    </r>
  </si>
  <si>
    <r>
      <rPr>
        <sz val="10"/>
        <rFont val="Arial"/>
        <family val="2"/>
      </rPr>
      <t>相關表單</t>
    </r>
  </si>
  <si>
    <r>
      <rPr>
        <sz val="10"/>
        <rFont val="Arial"/>
        <family val="2"/>
      </rPr>
      <t>集體彙繳團體查詢</t>
    </r>
  </si>
  <si>
    <r>
      <rPr>
        <sz val="10"/>
        <rFont val="Arial"/>
        <family val="2"/>
      </rPr>
      <t>醫務核保要保要件查詢</t>
    </r>
  </si>
  <si>
    <r>
      <rPr>
        <sz val="10"/>
        <rFont val="Arial"/>
        <family val="2"/>
      </rPr>
      <t>各式手冊</t>
    </r>
  </si>
  <si>
    <r>
      <rPr>
        <sz val="10"/>
        <rFont val="Arial"/>
        <family val="2"/>
      </rPr>
      <t>業務手冊</t>
    </r>
  </si>
  <si>
    <r>
      <rPr>
        <sz val="10"/>
        <rFont val="Arial"/>
        <family val="2"/>
      </rPr>
      <t>新體系歷史條款下載</t>
    </r>
  </si>
  <si>
    <r>
      <rPr>
        <sz val="10"/>
        <rFont val="Arial"/>
        <family val="2"/>
      </rPr>
      <t>瑞泰體系歷史條款下載</t>
    </r>
  </si>
  <si>
    <r>
      <rPr>
        <sz val="10"/>
        <rFont val="Arial"/>
        <family val="2"/>
      </rPr>
      <t>團險專區</t>
    </r>
  </si>
  <si>
    <r>
      <rPr>
        <sz val="10"/>
        <rFont val="Arial"/>
        <family val="2"/>
      </rPr>
      <t>職域專區</t>
    </r>
  </si>
  <si>
    <r>
      <rPr>
        <sz val="10"/>
        <rFont val="Arial"/>
        <family val="2"/>
      </rPr>
      <t>增員專區</t>
    </r>
  </si>
  <si>
    <r>
      <rPr>
        <sz val="10"/>
        <rFont val="Arial"/>
        <family val="2"/>
      </rPr>
      <t>增員工具</t>
    </r>
  </si>
  <si>
    <r>
      <rPr>
        <sz val="10"/>
        <rFont val="Arial"/>
        <family val="2"/>
      </rPr>
      <t>課程／活動</t>
    </r>
  </si>
  <si>
    <r>
      <rPr>
        <sz val="10"/>
        <rFont val="Arial"/>
        <family val="2"/>
      </rPr>
      <t>獎勵辦法</t>
    </r>
  </si>
  <si>
    <r>
      <rPr>
        <sz val="10"/>
        <rFont val="Arial"/>
        <family val="2"/>
      </rPr>
      <t>規範／方案</t>
    </r>
  </si>
  <si>
    <r>
      <rPr>
        <sz val="10"/>
        <rFont val="Arial"/>
        <family val="2"/>
      </rPr>
      <t>網路徵才申請</t>
    </r>
  </si>
  <si>
    <r>
      <rPr>
        <sz val="10"/>
        <rFont val="Arial"/>
        <family val="2"/>
      </rPr>
      <t>產學合作</t>
    </r>
  </si>
  <si>
    <r>
      <rPr>
        <sz val="10"/>
        <rFont val="Arial"/>
        <family val="2"/>
      </rPr>
      <t>教育訓練</t>
    </r>
  </si>
  <si>
    <r>
      <rPr>
        <sz val="10"/>
        <rFont val="Arial"/>
        <family val="2"/>
      </rPr>
      <t>財富管理大學</t>
    </r>
  </si>
  <si>
    <r>
      <rPr>
        <sz val="10"/>
        <rFont val="Arial"/>
        <family val="2"/>
      </rPr>
      <t>行銷學院</t>
    </r>
  </si>
  <si>
    <r>
      <rPr>
        <sz val="10"/>
        <rFont val="Arial"/>
        <family val="2"/>
      </rPr>
      <t>經營學院</t>
    </r>
  </si>
  <si>
    <r>
      <rPr>
        <sz val="10"/>
        <rFont val="Arial"/>
        <family val="2"/>
      </rPr>
      <t>管理學院</t>
    </r>
  </si>
  <si>
    <r>
      <rPr>
        <sz val="10"/>
        <rFont val="Arial"/>
        <family val="2"/>
      </rPr>
      <t>財金學院</t>
    </r>
  </si>
  <si>
    <r>
      <rPr>
        <sz val="10"/>
        <rFont val="Arial"/>
        <family val="2"/>
      </rPr>
      <t>綜合學院</t>
    </r>
  </si>
  <si>
    <r>
      <rPr>
        <sz val="10"/>
        <rFont val="Arial"/>
        <family val="2"/>
      </rPr>
      <t>各項測驗專區</t>
    </r>
  </si>
  <si>
    <r>
      <rPr>
        <sz val="10"/>
        <rFont val="Arial"/>
        <family val="2"/>
      </rPr>
      <t>各地訓練中心</t>
    </r>
  </si>
  <si>
    <r>
      <rPr>
        <sz val="10"/>
        <rFont val="Arial"/>
        <family val="2"/>
      </rPr>
      <t>訓練工具與下載</t>
    </r>
  </si>
  <si>
    <r>
      <rPr>
        <sz val="10"/>
        <rFont val="Arial"/>
        <family val="2"/>
      </rPr>
      <t>新商品訓練檔案</t>
    </r>
  </si>
  <si>
    <r>
      <rPr>
        <sz val="10"/>
        <rFont val="Arial"/>
        <family val="2"/>
      </rPr>
      <t>成功起步新人銜訓課程</t>
    </r>
  </si>
  <si>
    <r>
      <rPr>
        <sz val="10"/>
        <rFont val="Arial"/>
        <family val="2"/>
      </rPr>
      <t>經營管理</t>
    </r>
  </si>
  <si>
    <r>
      <rPr>
        <sz val="10"/>
        <rFont val="Arial"/>
        <family val="2"/>
      </rPr>
      <t>受理／核實業績</t>
    </r>
  </si>
  <si>
    <r>
      <rPr>
        <sz val="10"/>
        <rFont val="Arial"/>
        <family val="2"/>
      </rPr>
      <t>年年好一點</t>
    </r>
  </si>
  <si>
    <r>
      <rPr>
        <sz val="10"/>
        <rFont val="Arial"/>
        <family val="2"/>
      </rPr>
      <t>業務品質指標</t>
    </r>
  </si>
  <si>
    <r>
      <rPr>
        <sz val="10"/>
        <rFont val="Arial"/>
        <family val="2"/>
      </rPr>
      <t>資料下載</t>
    </r>
  </si>
  <si>
    <r>
      <rPr>
        <sz val="10"/>
        <rFont val="Arial"/>
        <family val="2"/>
      </rPr>
      <t>帳號密碼</t>
    </r>
    <r>
      <rPr>
        <sz val="10"/>
        <rFont val="Times New Roman"/>
        <family val="1"/>
      </rPr>
      <t>/</t>
    </r>
    <r>
      <rPr>
        <sz val="10"/>
        <rFont val="Arial"/>
        <family val="2"/>
      </rPr>
      <t>登入</t>
    </r>
  </si>
  <si>
    <r>
      <rPr>
        <sz val="10"/>
        <rFont val="Arial"/>
        <family val="2"/>
      </rPr>
      <t>郵寄項目設定</t>
    </r>
  </si>
  <si>
    <r>
      <t>E</t>
    </r>
    <r>
      <rPr>
        <sz val="10"/>
        <rFont val="Arial"/>
        <family val="2"/>
      </rPr>
      <t>化服務</t>
    </r>
  </si>
  <si>
    <r>
      <rPr>
        <sz val="10"/>
        <rFont val="Arial"/>
        <family val="2"/>
      </rPr>
      <t>業務園地</t>
    </r>
  </si>
  <si>
    <r>
      <rPr>
        <sz val="10"/>
        <rFont val="Arial"/>
        <family val="2"/>
      </rPr>
      <t>投商平台</t>
    </r>
  </si>
  <si>
    <r>
      <rPr>
        <sz val="10"/>
        <rFont val="Arial"/>
        <family val="2"/>
      </rPr>
      <t>投資型客戶列表</t>
    </r>
  </si>
  <si>
    <t>平均每一帳號每次登入流量</t>
    <phoneticPr fontId="5" type="noConversion"/>
  </si>
  <si>
    <r>
      <rPr>
        <sz val="10"/>
        <rFont val="Arial"/>
        <family val="2"/>
      </rPr>
      <t>公文</t>
    </r>
  </si>
  <si>
    <r>
      <rPr>
        <sz val="10"/>
        <rFont val="Arial"/>
        <family val="2"/>
      </rPr>
      <t>價購商城</t>
    </r>
  </si>
  <si>
    <r>
      <rPr>
        <sz val="10"/>
        <rFont val="Arial"/>
        <family val="2"/>
      </rPr>
      <t>薪資查詢</t>
    </r>
  </si>
  <si>
    <r>
      <rPr>
        <sz val="10"/>
        <rFont val="Arial"/>
        <family val="2"/>
      </rPr>
      <t>組織資料查詢</t>
    </r>
  </si>
  <si>
    <r>
      <rPr>
        <sz val="10"/>
        <rFont val="Arial"/>
        <family val="2"/>
      </rPr>
      <t>繼續率查詢</t>
    </r>
  </si>
  <si>
    <r>
      <rPr>
        <sz val="10"/>
        <rFont val="Arial"/>
        <family val="2"/>
      </rPr>
      <t>代號、密碼修改</t>
    </r>
  </si>
  <si>
    <r>
      <rPr>
        <sz val="10"/>
        <rFont val="Arial"/>
        <family val="2"/>
      </rPr>
      <t>未來一週保戶生日名單</t>
    </r>
  </si>
  <si>
    <r>
      <rPr>
        <sz val="10"/>
        <rFont val="Arial"/>
        <family val="2"/>
      </rPr>
      <t>照會類總表</t>
    </r>
  </si>
  <si>
    <r>
      <rPr>
        <sz val="10"/>
        <rFont val="Arial"/>
        <family val="2"/>
      </rPr>
      <t>新契約照會</t>
    </r>
  </si>
  <si>
    <r>
      <rPr>
        <sz val="10"/>
        <rFont val="Arial"/>
        <family val="2"/>
      </rPr>
      <t>客戶查詢</t>
    </r>
  </si>
  <si>
    <r>
      <rPr>
        <sz val="10"/>
        <rFont val="Arial"/>
        <family val="2"/>
      </rPr>
      <t>客戶列表</t>
    </r>
  </si>
  <si>
    <r>
      <rPr>
        <sz val="10"/>
        <rFont val="Arial"/>
        <family val="2"/>
      </rPr>
      <t>線上報備</t>
    </r>
  </si>
  <si>
    <r>
      <rPr>
        <sz val="10"/>
        <rFont val="Arial"/>
        <family val="2"/>
      </rPr>
      <t>核實業績查詢</t>
    </r>
  </si>
  <si>
    <r>
      <rPr>
        <sz val="10"/>
        <rFont val="Arial"/>
        <family val="2"/>
      </rPr>
      <t>核實排行查詢</t>
    </r>
  </si>
  <si>
    <r>
      <rPr>
        <sz val="10"/>
        <rFont val="Arial"/>
        <family val="2"/>
      </rPr>
      <t>受理排行查詢</t>
    </r>
  </si>
  <si>
    <r>
      <rPr>
        <sz val="10"/>
        <rFont val="Arial"/>
        <family val="2"/>
      </rPr>
      <t>全省通訊處當月受理業績一覽表</t>
    </r>
  </si>
  <si>
    <r>
      <rPr>
        <sz val="10"/>
        <rFont val="Arial"/>
        <family val="2"/>
      </rPr>
      <t>競賽快報</t>
    </r>
  </si>
  <si>
    <r>
      <rPr>
        <sz val="10"/>
        <rFont val="Arial"/>
        <family val="2"/>
      </rPr>
      <t>極峰表揚會排名快報</t>
    </r>
  </si>
  <si>
    <r>
      <rPr>
        <sz val="10"/>
        <rFont val="Arial"/>
        <family val="2"/>
      </rPr>
      <t>出勤率查詢</t>
    </r>
  </si>
  <si>
    <t>觀察區間</t>
    <phoneticPr fontId="5" type="noConversion"/>
  </si>
  <si>
    <r>
      <rPr>
        <sz val="9"/>
        <color rgb="FF000000"/>
        <rFont val="細明體"/>
        <family val="3"/>
        <charset val="136"/>
      </rPr>
      <t>單月</t>
    </r>
    <r>
      <rPr>
        <sz val="9"/>
        <color rgb="FF000000"/>
        <rFont val="Times New Roman"/>
        <family val="1"/>
      </rPr>
      <t xml:space="preserve">
20160701~
20160731</t>
    </r>
    <phoneticPr fontId="5" type="noConversion"/>
  </si>
  <si>
    <r>
      <rPr>
        <sz val="9"/>
        <color rgb="FF000000"/>
        <rFont val="細明體"/>
        <family val="3"/>
        <charset val="136"/>
      </rPr>
      <t>年度</t>
    </r>
    <r>
      <rPr>
        <sz val="9"/>
        <color rgb="FF000000"/>
        <rFont val="Times New Roman"/>
        <family val="1"/>
      </rPr>
      <t xml:space="preserve">
20150701~
20160630</t>
    </r>
    <phoneticPr fontId="5" type="noConversion"/>
  </si>
  <si>
    <t>日均</t>
    <phoneticPr fontId="5" type="noConversion"/>
  </si>
  <si>
    <t>登入次數(含重複登入)</t>
    <phoneticPr fontId="5" type="noConversion"/>
  </si>
  <si>
    <t>各功能累計點擊次數</t>
    <phoneticPr fontId="5" type="noConversion"/>
  </si>
  <si>
    <t>個別功能對登入次數佔比</t>
    <phoneticPr fontId="5" type="noConversion"/>
  </si>
  <si>
    <t>個別功能對累計點擊次數佔比</t>
    <phoneticPr fontId="5" type="noConversion"/>
  </si>
  <si>
    <t>週累計</t>
    <phoneticPr fontId="5" type="noConversion"/>
  </si>
  <si>
    <t>漢堡選單</t>
  </si>
  <si>
    <t>網站導覽</t>
  </si>
  <si>
    <t>溝通橋樑</t>
  </si>
  <si>
    <t>熱門連結</t>
  </si>
  <si>
    <t>搜尋功能</t>
  </si>
  <si>
    <t>首頁</t>
  </si>
  <si>
    <t>我的照會</t>
  </si>
  <si>
    <t>我的通知</t>
  </si>
  <si>
    <t>行事曆</t>
  </si>
  <si>
    <t>電子公布欄</t>
  </si>
  <si>
    <t>公司新聞</t>
  </si>
  <si>
    <t>個人專區</t>
  </si>
  <si>
    <t>個人資料</t>
  </si>
  <si>
    <t>個人基本資料</t>
  </si>
  <si>
    <t>登錄狀況</t>
  </si>
  <si>
    <t>薪資查詢</t>
  </si>
  <si>
    <t>重要訊息</t>
  </si>
  <si>
    <t>行銷展業</t>
  </si>
  <si>
    <t>線上報備</t>
  </si>
  <si>
    <t>現行商品資訊</t>
  </si>
  <si>
    <t>價購商城</t>
  </si>
  <si>
    <t>輔銷軟體</t>
  </si>
  <si>
    <t>保單行政</t>
  </si>
  <si>
    <t>照會總覽</t>
  </si>
  <si>
    <t>契變照會</t>
  </si>
  <si>
    <t>理賠照會</t>
  </si>
  <si>
    <t>團體險照會</t>
  </si>
  <si>
    <t>新契約作業</t>
  </si>
  <si>
    <t>新契約總覽</t>
  </si>
  <si>
    <t>行政作業說明</t>
  </si>
  <si>
    <t>相關表單</t>
  </si>
  <si>
    <t>保戶服務作業</t>
  </si>
  <si>
    <t>契約變更總覽</t>
  </si>
  <si>
    <t>理賠作業</t>
  </si>
  <si>
    <t>理賠總覽</t>
  </si>
  <si>
    <t>流程與宣導</t>
  </si>
  <si>
    <t>保費作業</t>
  </si>
  <si>
    <t>客戶管理</t>
  </si>
  <si>
    <t>個險客戶查詢</t>
  </si>
  <si>
    <t>增員招攬規範</t>
  </si>
  <si>
    <t>職場行政規範</t>
  </si>
  <si>
    <t>新人報聘</t>
  </si>
  <si>
    <t>增員專區</t>
  </si>
  <si>
    <t>網路徵才申請</t>
  </si>
  <si>
    <t>教育訓練</t>
  </si>
  <si>
    <t>行銷學院</t>
  </si>
  <si>
    <t>經營學院</t>
  </si>
  <si>
    <t>財金學院</t>
  </si>
  <si>
    <t>綜合學院</t>
  </si>
  <si>
    <t>各項測驗專區</t>
  </si>
  <si>
    <t>訓練百寶箱</t>
  </si>
  <si>
    <t>競賽獎勵</t>
  </si>
  <si>
    <t>菁英榮譽榜</t>
  </si>
  <si>
    <t>高峰表揚會</t>
  </si>
  <si>
    <t>極峰表揚會</t>
  </si>
  <si>
    <t>優秀外勤人員</t>
  </si>
  <si>
    <t>法規專區</t>
  </si>
  <si>
    <t>法規命令</t>
  </si>
  <si>
    <t>規章辦法</t>
  </si>
  <si>
    <t>宣導專區</t>
  </si>
  <si>
    <t>後台管理</t>
  </si>
  <si>
    <t>組織定義維護</t>
  </si>
  <si>
    <t>時程定義維護</t>
  </si>
  <si>
    <t>工作月起迄、補全日、發薪日等定義匯入。</t>
  </si>
  <si>
    <t>資料即時性要求</t>
    <phoneticPr fontId="5" type="noConversion"/>
  </si>
  <si>
    <t>查詢</t>
    <phoneticPr fontId="5" type="noConversion"/>
  </si>
  <si>
    <t>現有功能</t>
    <phoneticPr fontId="5" type="noConversion"/>
  </si>
  <si>
    <t>即時</t>
    <phoneticPr fontId="5" type="noConversion"/>
  </si>
  <si>
    <t>表單輸入</t>
    <phoneticPr fontId="5" type="noConversion"/>
  </si>
  <si>
    <t>現有功能修改</t>
    <phoneticPr fontId="5" type="noConversion"/>
  </si>
  <si>
    <t>每日</t>
    <phoneticPr fontId="5" type="noConversion"/>
  </si>
  <si>
    <t>PC</t>
    <phoneticPr fontId="5" type="noConversion"/>
  </si>
  <si>
    <t>靜態內容</t>
    <phoneticPr fontId="5" type="noConversion"/>
  </si>
  <si>
    <t>新功能</t>
    <phoneticPr fontId="5" type="noConversion"/>
  </si>
  <si>
    <t>每週</t>
    <phoneticPr fontId="5" type="noConversion"/>
  </si>
  <si>
    <t>每月</t>
    <phoneticPr fontId="5" type="noConversion"/>
  </si>
  <si>
    <t>內部link</t>
    <phoneticPr fontId="5" type="noConversion"/>
  </si>
  <si>
    <t>即時</t>
  </si>
  <si>
    <t>RWD版型數</t>
    <phoneticPr fontId="5" type="noConversion"/>
  </si>
  <si>
    <t>PC+平板+手機</t>
    <phoneticPr fontId="5" type="noConversion"/>
  </si>
  <si>
    <t>PC+平板</t>
    <phoneticPr fontId="5" type="noConversion"/>
  </si>
  <si>
    <t>外部link</t>
    <phoneticPr fontId="5" type="noConversion"/>
  </si>
  <si>
    <t>每日</t>
  </si>
  <si>
    <t>每月</t>
  </si>
  <si>
    <t>(透過ETL批次 核心系統&lt;--&gt;菁英網DB)</t>
    <phoneticPr fontId="5" type="noConversion"/>
  </si>
  <si>
    <t>(透過ETL批次 其他系統&lt;--&gt;菁英網DB)</t>
    <phoneticPr fontId="5" type="noConversion"/>
  </si>
  <si>
    <t>後台系統(人工)</t>
    <phoneticPr fontId="5" type="noConversion"/>
  </si>
  <si>
    <t>上稿系統(人工)</t>
    <phoneticPr fontId="5" type="noConversion"/>
  </si>
  <si>
    <t>ESB-核心系統</t>
    <phoneticPr fontId="5" type="noConversion"/>
  </si>
  <si>
    <t>其他系統API</t>
    <phoneticPr fontId="5" type="noConversion"/>
  </si>
  <si>
    <t>ETL-核心系統</t>
    <phoneticPr fontId="5" type="noConversion"/>
  </si>
  <si>
    <t>ETL-其他系統</t>
    <phoneticPr fontId="5" type="noConversion"/>
  </si>
  <si>
    <t>複合</t>
    <phoneticPr fontId="5" type="noConversion"/>
  </si>
  <si>
    <t>&gt; 1個月</t>
    <phoneticPr fontId="5" type="noConversion"/>
  </si>
  <si>
    <t>配合活動</t>
    <phoneticPr fontId="5" type="noConversion"/>
  </si>
  <si>
    <t>經營管理DB</t>
    <phoneticPr fontId="5" type="noConversion"/>
  </si>
  <si>
    <t>菁英網DB</t>
    <phoneticPr fontId="5" type="noConversion"/>
  </si>
  <si>
    <t>F</t>
  </si>
  <si>
    <t>J</t>
  </si>
  <si>
    <t>組織發展進度</t>
  </si>
  <si>
    <t>業績進度</t>
  </si>
  <si>
    <t>組織發展</t>
  </si>
  <si>
    <t>活動量管理DB</t>
    <phoneticPr fontId="5" type="noConversion"/>
  </si>
  <si>
    <t>APP本機data</t>
    <phoneticPr fontId="5" type="noConversion"/>
  </si>
  <si>
    <t>-</t>
  </si>
  <si>
    <t>AMS</t>
  </si>
  <si>
    <t>??</t>
  </si>
  <si>
    <t>簡單</t>
    <phoneticPr fontId="5" type="noConversion"/>
  </si>
  <si>
    <t>普通</t>
    <phoneticPr fontId="5" type="noConversion"/>
  </si>
  <si>
    <t>困難</t>
    <phoneticPr fontId="5" type="noConversion"/>
  </si>
  <si>
    <t>複雜</t>
    <phoneticPr fontId="5" type="noConversion"/>
  </si>
  <si>
    <t>高風險</t>
    <phoneticPr fontId="5" type="noConversion"/>
  </si>
  <si>
    <t>複雜度</t>
    <phoneticPr fontId="5" type="noConversion"/>
  </si>
  <si>
    <t>項次1</t>
    <phoneticPr fontId="5" type="noConversion"/>
  </si>
  <si>
    <t>項次2</t>
    <phoneticPr fontId="5" type="noConversion"/>
  </si>
  <si>
    <t>備註</t>
    <phoneticPr fontId="5" type="noConversion"/>
  </si>
  <si>
    <t>A</t>
    <phoneticPr fontId="5" type="noConversion"/>
  </si>
  <si>
    <t>頁面</t>
    <phoneticPr fontId="5" type="noConversion"/>
  </si>
  <si>
    <t>SSOA</t>
  </si>
  <si>
    <t>URL記錄在設定檔中</t>
  </si>
  <si>
    <t>同A-10</t>
  </si>
  <si>
    <t>行事曆的部分呈現</t>
  </si>
  <si>
    <t>管理員從後台管理問卷內容、期間、是否強迫填寫。強迫則在login後填完才能繼續使用。</t>
  </si>
  <si>
    <t>查詢 &amp; 編輯</t>
  </si>
  <si>
    <t>欄位含APP名稱、icon、QR-code(使用iPad或手機時可直接點擊QR-code下載)、iOS圖示、說明文字，安裝需知、操作手冊、FAQ，檔案格式為pdf。</t>
  </si>
  <si>
    <t>欄位含APP名稱、icon、QR-code(使用iPad或手機時可直接點擊QR-code下載)、iOS/Andriod圖示、說明文字，安裝需知、操作手冊、FAQ，檔案格式為pdf。</t>
  </si>
  <si>
    <t>一般式旅平險
報備查詢</t>
  </si>
  <si>
    <t>前台瀏覽資料
權限分級設定</t>
  </si>
  <si>
    <t>M</t>
    <phoneticPr fontId="5" type="noConversion"/>
  </si>
  <si>
    <t>開發種類</t>
    <phoneticPr fontId="5" type="noConversion"/>
  </si>
  <si>
    <t>業績進度表格</t>
    <phoneticPr fontId="5" type="noConversion"/>
  </si>
  <si>
    <t>組織進度表格</t>
    <phoneticPr fontId="5" type="noConversion"/>
  </si>
  <si>
    <t>當月累計受理FYC+
進度百分比dashboard</t>
    <phoneticPr fontId="5" type="noConversion"/>
  </si>
  <si>
    <t>年度累計FYC+
進度百分比dashboard</t>
    <phoneticPr fontId="5" type="noConversion"/>
  </si>
  <si>
    <t>業績目標設定</t>
    <phoneticPr fontId="5" type="noConversion"/>
  </si>
  <si>
    <t>組織目標設定</t>
    <phoneticPr fontId="5" type="noConversion"/>
  </si>
  <si>
    <t>全處出勤查詢</t>
    <phoneticPr fontId="5" type="noConversion"/>
  </si>
  <si>
    <t>制度辦法</t>
  </si>
  <si>
    <t>受理業績查詢</t>
    <phoneticPr fontId="5" type="noConversion"/>
  </si>
  <si>
    <t>核實業績查詢</t>
    <phoneticPr fontId="5" type="noConversion"/>
  </si>
  <si>
    <t>組織表</t>
    <phoneticPr fontId="5" type="noConversion"/>
  </si>
  <si>
    <t>業務品質</t>
    <phoneticPr fontId="5" type="noConversion"/>
  </si>
  <si>
    <t>繼續率查詢</t>
    <phoneticPr fontId="5" type="noConversion"/>
  </si>
  <si>
    <t>個人進度表格</t>
    <phoneticPr fontId="5" type="noConversion"/>
  </si>
  <si>
    <t>高峰表揚會</t>
    <phoneticPr fontId="5" type="noConversion"/>
  </si>
  <si>
    <t>極峰表揚會</t>
    <phoneticPr fontId="5" type="noConversion"/>
  </si>
  <si>
    <t>高峰海外旅遊</t>
    <phoneticPr fontId="5" type="noConversion"/>
  </si>
  <si>
    <t>下半年度海外旅遊</t>
    <phoneticPr fontId="5" type="noConversion"/>
  </si>
  <si>
    <t>PQC保單品質俱樂部</t>
    <phoneticPr fontId="5" type="noConversion"/>
  </si>
  <si>
    <t>業績報表下載</t>
    <phoneticPr fontId="5" type="noConversion"/>
  </si>
  <si>
    <t>主要功能</t>
    <phoneticPr fontId="5" type="noConversion"/>
  </si>
  <si>
    <t>TOP club俱樂部</t>
    <phoneticPr fontId="5" type="noConversion"/>
  </si>
  <si>
    <t>1.個人進度欄位：顯示本人近3個月之會員資格狀況，點擊more可再顯示過去12個月之會員資格狀況，欄位：月份/FYC/是否達標/FYN/是否達標/備註(中斷保留、補足達成)/會員資格
2.轄下進度欄位：職級/姓名/會員資格/備註(中斷保留、補足達成)，點擊姓名可檢視該員個人進度欄位
3.獎勵辦法：連結至制度辦法/競賽辦法/XXX年度TOP club會員徵選辦法</t>
    <phoneticPr fontId="5" type="noConversion"/>
  </si>
  <si>
    <t>績效管理
POM(含)以下</t>
    <phoneticPr fontId="5" type="noConversion"/>
  </si>
  <si>
    <t>個人短/長年期
醫療險理賠支出率查詢</t>
    <phoneticPr fontId="5" type="noConversion"/>
  </si>
  <si>
    <t>個人短期死亡比率查詢</t>
    <phoneticPr fontId="5" type="noConversion"/>
  </si>
  <si>
    <t>個人契撤率查詢</t>
    <phoneticPr fontId="5" type="noConversion"/>
  </si>
  <si>
    <t>個人程序照會率查詢</t>
    <phoneticPr fontId="5" type="noConversion"/>
  </si>
  <si>
    <t>1.個人進度欄位：業績標準(個人、直轄、全區，依user職級顯示)/競賽期間各月份(YYYMM)/競賽業績合計/目前旅遊資格(公費0.5/1/2/3人獎、無資格)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3.獎勵辦法：連結至制度辦法/競賽辦法/XXX年度高峰海外旅遊競賽辦法</t>
    <phoneticPr fontId="5" type="noConversion"/>
  </si>
  <si>
    <t>1.個人進度欄位：業績標準(個人、直轄、全區，依user職級顯示)/競賽期間各月份(YYYMM)/競賽業績合計/目前旅遊資格(公費0.5/1/2/3人獎、無資格)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3.獎勵辦法：連結至制度辦法/競賽辦法/XXX年下半年度海外旅遊競賽辦法</t>
    <phoneticPr fontId="5" type="noConversion"/>
  </si>
  <si>
    <t>portal頁</t>
    <phoneticPr fontId="5" type="noConversion"/>
  </si>
  <si>
    <t>網頁/功能簡要說明</t>
    <phoneticPr fontId="5" type="noConversion"/>
  </si>
  <si>
    <t>SSO登入頁輸入帳號代號密碼驗證碼後帶到此頁面</t>
    <phoneticPr fontId="5" type="noConversion"/>
  </si>
  <si>
    <t>個人短/長年期
醫療險理賠支出率查詢</t>
    <phoneticPr fontId="5" type="noConversion"/>
  </si>
  <si>
    <t>個人短期死亡比率查詢</t>
    <phoneticPr fontId="5" type="noConversion"/>
  </si>
  <si>
    <t>個人契撤率查詢</t>
    <phoneticPr fontId="5" type="noConversion"/>
  </si>
  <si>
    <t>個人程序照會率查詢</t>
    <phoneticPr fontId="5" type="noConversion"/>
  </si>
  <si>
    <t>TOP club俱樂部</t>
    <phoneticPr fontId="5" type="noConversion"/>
  </si>
  <si>
    <t>dashboard</t>
  </si>
  <si>
    <t>dashboard</t>
    <phoneticPr fontId="5" type="noConversion"/>
  </si>
  <si>
    <t>個人/直轄/本區</t>
    <phoneticPr fontId="5" type="noConversion"/>
  </si>
  <si>
    <t>分類</t>
    <phoneticPr fontId="5" type="noConversion"/>
  </si>
  <si>
    <t>功能</t>
    <phoneticPr fontId="5" type="noConversion"/>
  </si>
  <si>
    <t>個人/直轄/區/全處</t>
    <phoneticPr fontId="5" type="noConversion"/>
  </si>
  <si>
    <t>區部/壽營部/通路
個人/直轄/區/處</t>
    <phoneticPr fontId="5" type="noConversion"/>
  </si>
  <si>
    <t>下半年度海外旅遊</t>
    <phoneticPr fontId="5" type="noConversion"/>
  </si>
  <si>
    <t>PQC保單品質俱樂部</t>
    <phoneticPr fontId="5" type="noConversion"/>
  </si>
  <si>
    <t>績效管理-POM(含)以下</t>
    <phoneticPr fontId="5" type="noConversion"/>
  </si>
  <si>
    <t>績效管理-DM(含)以上</t>
    <phoneticPr fontId="5" type="noConversion"/>
  </si>
  <si>
    <t>績效管理-行政介面</t>
    <phoneticPr fontId="5" type="noConversion"/>
  </si>
  <si>
    <t>轄下業務品質指標查詢</t>
    <phoneticPr fontId="5" type="noConversion"/>
  </si>
  <si>
    <t>轄下收入結構分析</t>
    <phoneticPr fontId="5" type="noConversion"/>
  </si>
  <si>
    <t>轄下出勤查詢</t>
    <phoneticPr fontId="5" type="noConversion"/>
  </si>
  <si>
    <t>六項指標</t>
    <phoneticPr fontId="5" type="noConversion"/>
  </si>
  <si>
    <t>四項構面</t>
    <phoneticPr fontId="5" type="noConversion"/>
  </si>
  <si>
    <t>經營管理</t>
    <phoneticPr fontId="5" type="noConversion"/>
  </si>
  <si>
    <t>專案人員個人進度查詢</t>
    <phoneticPr fontId="5" type="noConversion"/>
  </si>
  <si>
    <t>轄下專案新人進度查詢</t>
    <phoneticPr fontId="5" type="noConversion"/>
  </si>
  <si>
    <t>人事管理</t>
    <phoneticPr fontId="5" type="noConversion"/>
  </si>
  <si>
    <t>人事管理</t>
    <phoneticPr fontId="5" type="noConversion"/>
  </si>
  <si>
    <t>配合活動</t>
  </si>
  <si>
    <t>資料更新頻率</t>
    <phoneticPr fontId="5" type="noConversion"/>
  </si>
  <si>
    <t>開發
階段</t>
    <phoneticPr fontId="5" type="noConversion"/>
  </si>
  <si>
    <t>照會功能先用table-to-table採用ETL轉資料 估算</t>
    <phoneticPr fontId="5" type="noConversion"/>
  </si>
  <si>
    <t xml:space="preserve">目前每日一批，未來可能多批。預計table-to-table採用ETL轉資料。 </t>
    <phoneticPr fontId="5" type="noConversion"/>
  </si>
  <si>
    <t>1.可檢視全處人力收入結構。
2.依序輸入查詢區間起迄(YYYMM)，產生欄位：查詢起始年月/結束年月，序號/目前職級/姓名/收入/首年度津貼/續年度津貼/主管津貼或專案津貼，點擊姓名可連結至該業務員的個人專區/薪資查詢/薪資發放明細頁面檢視詳細資料</t>
    <phoneticPr fontId="5" type="noConversion"/>
  </si>
  <si>
    <r>
      <t>1.分為</t>
    </r>
    <r>
      <rPr>
        <sz val="12"/>
        <color rgb="FF0000FF"/>
        <rFont val="標楷體"/>
        <family val="4"/>
        <charset val="136"/>
      </rPr>
      <t>累計FYC</t>
    </r>
    <r>
      <rPr>
        <sz val="12"/>
        <rFont val="標楷體"/>
        <family val="4"/>
        <charset val="136"/>
      </rPr>
      <t>、</t>
    </r>
    <r>
      <rPr>
        <sz val="12"/>
        <color rgb="FF0000FF"/>
        <rFont val="標楷體"/>
        <family val="4"/>
        <charset val="136"/>
      </rPr>
      <t>個人平均FYC</t>
    </r>
    <r>
      <rPr>
        <sz val="12"/>
        <rFont val="標楷體"/>
        <family val="4"/>
        <charset val="136"/>
      </rPr>
      <t>、</t>
    </r>
    <r>
      <rPr>
        <sz val="12"/>
        <color rgb="FF0000FF"/>
        <rFont val="標楷體"/>
        <family val="4"/>
        <charset val="136"/>
      </rPr>
      <t>組平均FYC</t>
    </r>
    <r>
      <rPr>
        <sz val="12"/>
        <rFont val="標楷體"/>
        <family val="4"/>
        <charset val="136"/>
      </rPr>
      <t>、</t>
    </r>
    <r>
      <rPr>
        <sz val="12"/>
        <color rgb="FF0000FF"/>
        <rFont val="標楷體"/>
        <family val="4"/>
        <charset val="136"/>
      </rPr>
      <t>活動率</t>
    </r>
    <r>
      <rPr>
        <sz val="12"/>
        <rFont val="標楷體"/>
        <family val="4"/>
        <charset val="136"/>
      </rPr>
      <t>、</t>
    </r>
    <r>
      <rPr>
        <sz val="12"/>
        <color rgb="FF0000FF"/>
        <rFont val="標楷體"/>
        <family val="4"/>
        <charset val="136"/>
      </rPr>
      <t>人均實收保費</t>
    </r>
    <r>
      <rPr>
        <sz val="12"/>
        <rFont val="標楷體"/>
        <family val="4"/>
        <charset val="136"/>
      </rPr>
      <t>、</t>
    </r>
    <r>
      <rPr>
        <sz val="12"/>
        <color rgb="FF0000FF"/>
        <rFont val="標楷體"/>
        <family val="4"/>
        <charset val="136"/>
      </rPr>
      <t>件均FYC</t>
    </r>
    <r>
      <rPr>
        <sz val="12"/>
        <rFont val="標楷體"/>
        <family val="4"/>
        <charset val="136"/>
      </rPr>
      <t>等六個構面，以頁籤切換，每月業績核實後更新
2.累計FYC檢視前三年與當年度全處FYC年目標達成率，欄位：年度/FYC目標/FYC實際值/達成率/差額，圖表：長條圖+折線圖，左縱軸為FYC/右縱軸為達成率/橫軸為年度
3.個人平均FYC檢視前三年與當年度全處個人平均FYC與業務通路個人平均FYC之差異比較，欄位：年度/全處人均FYC/通路人均FYC/差異，圖表：長條圖，縱軸為FYC/橫軸為年度
4.組平均FYC檢視前三年與當年度全處直轄組平均FYC與業務通路直轄組平均FYC之差異比較，欄位：年度/全處組均FYC/通路組均FYC/差異，圖表：長條圖，縱軸為FYC/橫軸為年度
5.活動率檢視前三年與當年度全處活動率與業務通路處活動率之差異比較，欄位：年度/本處活動率/業務通路平均處活動率/差異，圖表：折線圖，縱軸為％/橫軸為年度
6.人均實收保費檢視前三年與當年度全處人均實收保費與業務通路人均實收保費差異比較，欄位：年度/全處人均實收保費/業務通路人均實收保費/差異，圖表：長條圖，縱軸為實收保費/橫軸為年度
7.件均FYC檢視前三年與當年度全處件均FYC與業務通路件均FYC差異，欄位：年度/全處件均FYC/業務通路件均FYC/差異，圖表：長條圖，縱軸為件均FYC/橫軸為年度</t>
    </r>
    <phoneticPr fontId="5" type="noConversion"/>
  </si>
  <si>
    <t>後台管理or人工上稿維護內容
不與系統資料連動</t>
    <phoneticPr fontId="5" type="noConversion"/>
  </si>
  <si>
    <t>預計table-to-table採用ETL轉資料</t>
    <phoneticPr fontId="5" type="noConversion"/>
  </si>
  <si>
    <t>A</t>
    <phoneticPr fontId="5" type="noConversion"/>
  </si>
  <si>
    <t>portal頁</t>
    <phoneticPr fontId="5" type="noConversion"/>
  </si>
  <si>
    <t>登出機制</t>
    <phoneticPr fontId="5" type="noConversion"/>
  </si>
  <si>
    <t>大頭貼</t>
    <phoneticPr fontId="5" type="noConversion"/>
  </si>
  <si>
    <t>電子要保書</t>
    <phoneticPr fontId="5" type="noConversion"/>
  </si>
  <si>
    <t>B</t>
    <phoneticPr fontId="5" type="noConversion"/>
  </si>
  <si>
    <t>頁面上方常駐功能列</t>
    <phoneticPr fontId="5" type="noConversion"/>
  </si>
  <si>
    <t>PC&amp;pad</t>
    <phoneticPr fontId="5" type="noConversion"/>
  </si>
  <si>
    <t>B1~B10</t>
    <phoneticPr fontId="5" type="noConversion"/>
  </si>
  <si>
    <t>B</t>
    <phoneticPr fontId="5" type="noConversion"/>
  </si>
  <si>
    <t>頁面上方常駐功能列</t>
    <phoneticPr fontId="5" type="noConversion"/>
  </si>
  <si>
    <t>手機</t>
    <phoneticPr fontId="5" type="noConversion"/>
  </si>
  <si>
    <t>B2、B6、B9、B10</t>
    <phoneticPr fontId="5" type="noConversion"/>
  </si>
  <si>
    <t>站內連結-PC/Pad版</t>
    <phoneticPr fontId="5" type="noConversion"/>
  </si>
  <si>
    <t>可跳轉至個人專區、行銷展業、保單行政(新契約/保服/保費/理賠/團旅頁面)、客戶管理(客戶查詢/保單查詢)、績效管理、增員專區、教育訓練、制度辦法、法規專區、房貸專區、公司新聞、外勤福委會</t>
    <phoneticPr fontId="5" type="noConversion"/>
  </si>
  <si>
    <t>站內連結-手機版</t>
    <phoneticPr fontId="5" type="noConversion"/>
  </si>
  <si>
    <t>可跳轉至行銷展業、保單行政(新契約/保服/保費/理賠/團旅頁面)、客戶管理(客戶查詢/保單查詢)</t>
    <phoneticPr fontId="5" type="noConversion"/>
  </si>
  <si>
    <t>問卷功能</t>
    <phoneticPr fontId="5" type="noConversion"/>
  </si>
  <si>
    <t>關閉目前頁面</t>
    <phoneticPr fontId="5" type="noConversion"/>
  </si>
  <si>
    <t>回portal頁</t>
    <phoneticPr fontId="5" type="noConversion"/>
  </si>
  <si>
    <t>跳轉回portal頁面</t>
    <phoneticPr fontId="5" type="noConversion"/>
  </si>
  <si>
    <t>在portal頁設定好的大頭貼會同步至此</t>
    <phoneticPr fontId="5" type="noConversion"/>
  </si>
  <si>
    <t>目前位置(文字)</t>
    <phoneticPr fontId="5" type="noConversion"/>
  </si>
  <si>
    <t>1.顯示目前所在的位置，顯示方式為第一層功能&gt;第二層功能&gt;第三層功能&gt;第四層功能。
2.手機版僅顯示第一層功能</t>
    <phoneticPr fontId="5" type="noConversion"/>
  </si>
  <si>
    <t>輸入欄位</t>
    <phoneticPr fontId="5" type="noConversion"/>
  </si>
  <si>
    <t>搜尋功能</t>
    <phoneticPr fontId="5" type="noConversion"/>
  </si>
  <si>
    <t>搜尋結果頁</t>
    <phoneticPr fontId="5" type="noConversion"/>
  </si>
  <si>
    <t>C</t>
    <phoneticPr fontId="5" type="noConversion"/>
  </si>
  <si>
    <t>頁面左方常駐</t>
    <phoneticPr fontId="5" type="noConversion"/>
  </si>
  <si>
    <t>常用功能</t>
    <phoneticPr fontId="5" type="noConversion"/>
  </si>
  <si>
    <t>D</t>
    <phoneticPr fontId="5" type="noConversion"/>
  </si>
  <si>
    <t>首頁</t>
    <phoneticPr fontId="5" type="noConversion"/>
  </si>
  <si>
    <t>PC&amp;pad</t>
    <phoneticPr fontId="5" type="noConversion"/>
  </si>
  <si>
    <t>D-1~D-29</t>
    <phoneticPr fontId="5" type="noConversion"/>
  </si>
  <si>
    <t>首頁</t>
    <phoneticPr fontId="5" type="noConversion"/>
  </si>
  <si>
    <t>手機版</t>
    <phoneticPr fontId="5" type="noConversion"/>
  </si>
  <si>
    <t>D1~4、6~8、16~18、22~25、28</t>
    <phoneticPr fontId="5" type="noConversion"/>
  </si>
  <si>
    <t>歡迎詞</t>
    <phoneticPr fontId="5" type="noConversion"/>
  </si>
  <si>
    <t>歡迎詞：姓名/職級/問候語；早安(06:00~11:00登入)/午安(11:01~18:00登入)/晚上好(18:01~05:59)</t>
    <phoneticPr fontId="5" type="noConversion"/>
  </si>
  <si>
    <t>D</t>
    <phoneticPr fontId="5" type="noConversion"/>
  </si>
  <si>
    <t>1.於首頁左上方設置一個”照會”icon，以紅底白數字圓標提醒處理中件數，可切換照會狀態為"已處理"或"未處理"，新進通知預設為未處理，設為已處理時紅底白數字圓標提醒新進通知件數-1、未處理時+1。
2.點選圖示可連結至"保單行政&gt;我的照會" 。</t>
    <phoneticPr fontId="5" type="noConversion"/>
  </si>
  <si>
    <t>點選圖示可連結至"保單行政&gt;我的通知"查閱詳細資料，有新進通知時以紅底白數字圓標提醒新進通知件數，於"我的通知"檢視各筆通知詳細資料時，可切換通知狀態為"已讀"或"未讀"，新進通知預設為未讀，設為已讀時紅底白數字圓標提醒新進通知件數-1、未讀時+1。</t>
    <phoneticPr fontId="5" type="noConversion"/>
  </si>
  <si>
    <t>各功能連結</t>
    <phoneticPr fontId="5" type="noConversion"/>
  </si>
  <si>
    <t>個人專區</t>
    <phoneticPr fontId="5" type="noConversion"/>
  </si>
  <si>
    <t>連結至個人專區</t>
    <phoneticPr fontId="5" type="noConversion"/>
  </si>
  <si>
    <t>行銷展業</t>
    <phoneticPr fontId="5" type="noConversion"/>
  </si>
  <si>
    <t>連結至行銷展業</t>
    <phoneticPr fontId="5" type="noConversion"/>
  </si>
  <si>
    <t>保單行政</t>
    <phoneticPr fontId="5" type="noConversion"/>
  </si>
  <si>
    <t>連結至保單行政</t>
    <phoneticPr fontId="5" type="noConversion"/>
  </si>
  <si>
    <t>客戶管理</t>
    <phoneticPr fontId="5" type="noConversion"/>
  </si>
  <si>
    <t>連結至客戶管理</t>
    <phoneticPr fontId="5" type="noConversion"/>
  </si>
  <si>
    <t>制度辦法</t>
    <phoneticPr fontId="5" type="noConversion"/>
  </si>
  <si>
    <t>連結至制度辦法</t>
    <phoneticPr fontId="5" type="noConversion"/>
  </si>
  <si>
    <t>績效管理</t>
    <phoneticPr fontId="5" type="noConversion"/>
  </si>
  <si>
    <t>連結至績效管理</t>
    <phoneticPr fontId="5" type="noConversion"/>
  </si>
  <si>
    <t>增員專區</t>
    <phoneticPr fontId="5" type="noConversion"/>
  </si>
  <si>
    <t>連結至增員專區</t>
    <phoneticPr fontId="5" type="noConversion"/>
  </si>
  <si>
    <t>教育訓練</t>
    <phoneticPr fontId="5" type="noConversion"/>
  </si>
  <si>
    <t>連結至教育訓練</t>
    <phoneticPr fontId="5" type="noConversion"/>
  </si>
  <si>
    <t>競賽獎勵</t>
    <phoneticPr fontId="5" type="noConversion"/>
  </si>
  <si>
    <t>連結至競賽獎勵</t>
    <phoneticPr fontId="5" type="noConversion"/>
  </si>
  <si>
    <t>法規專區</t>
    <phoneticPr fontId="5" type="noConversion"/>
  </si>
  <si>
    <t>連結至法規專區</t>
    <phoneticPr fontId="5" type="noConversion"/>
  </si>
  <si>
    <t>輪播bar</t>
    <phoneticPr fontId="5" type="noConversion"/>
  </si>
  <si>
    <t>輪播展示目前新上架商品、重要活動、投票、問卷、旅遊報名等，可連結或下載檔案，依後台設定之順序播放。</t>
    <phoneticPr fontId="5" type="noConversion"/>
  </si>
  <si>
    <t>商品快訊輪播bar</t>
    <phoneticPr fontId="5" type="noConversion"/>
  </si>
  <si>
    <t>於頁面左下角以跑馬燈方式輪播近期更新之商品資訊(圖片)，最多五檔，可自動輪播或手動換頁，點選圖片連結至該商品的DM下載位址</t>
    <phoneticPr fontId="5" type="noConversion"/>
  </si>
  <si>
    <t>本日行事曆提醒</t>
    <phoneticPr fontId="5" type="noConversion"/>
  </si>
  <si>
    <t>1.當日受理業績=行動投保受理+助理端受理業績FYC，09:00起每小時更新一次(後台半小時)
2.當月累計=當日受理+該工作月累計至前一工作日受理業績FYC
3.年度累計=當月累計+前一工作月已受理未核實+當年度累計至前一工作月核實業績FYC
4.業績定義依業務員身份預設為：
SR/TSA-個人業績、AS/SAS/SAC/UMC-直轄業績、UM/SUM/POM-本區業績、DM(含)以上-全處業績
5.資料來源：AFS(受理業績，要加工為直轄、全區、全處業績)、data2(核實業績)</t>
    <phoneticPr fontId="5" type="noConversion"/>
  </si>
  <si>
    <t>more</t>
    <phoneticPr fontId="5" type="noConversion"/>
  </si>
  <si>
    <t>跳轉至&lt;績效管理&gt;頁面。</t>
    <phoneticPr fontId="5" type="noConversion"/>
  </si>
  <si>
    <t>新保賠進度</t>
    <phoneticPr fontId="5" type="noConversion"/>
  </si>
  <si>
    <t>新契約進度</t>
    <phoneticPr fontId="5" type="noConversion"/>
  </si>
  <si>
    <t>可預覽三個月內最新三筆已受理之新契約，顯示欄位為受理日期、要保人、處理狀況、起保日，點選"more"可連結至"保單行政&gt;新契約作業&gt;新契約總覽"功能查看所有三個月內新契約明細。</t>
    <phoneticPr fontId="5" type="noConversion"/>
  </si>
  <si>
    <t>契變進度</t>
    <phoneticPr fontId="5" type="noConversion"/>
  </si>
  <si>
    <t>可預覽兩年內最新三筆已受理之契變案件，顯示欄位為受理日期、要保人、變更事項、變更狀況，點選"more"可連結至"保單行政&gt;保戶服務作業&gt;契變總覽"功能查看所有兩年內契變案件明細。</t>
    <phoneticPr fontId="5" type="noConversion"/>
  </si>
  <si>
    <t>理賠進度</t>
    <phoneticPr fontId="5" type="noConversion"/>
  </si>
  <si>
    <t>可預覽兩年內最新三筆已受理之理賠案件，顯示欄位為受理日期/理賠號碼/被保險人/處理狀況，點選"more"可連結至"保單行政&gt;理賠作業&gt;理賠總覽"功能查看所有兩年內理賠案件明細。</t>
    <phoneticPr fontId="5" type="noConversion"/>
  </si>
  <si>
    <t>portal頁</t>
    <phoneticPr fontId="5" type="noConversion"/>
  </si>
  <si>
    <t>連結</t>
    <phoneticPr fontId="5" type="noConversion"/>
  </si>
  <si>
    <t>hi-box</t>
    <phoneticPr fontId="5" type="noConversion"/>
  </si>
  <si>
    <t>另開視窗連結至hi-box登入頁面</t>
    <phoneticPr fontId="5" type="noConversion"/>
  </si>
  <si>
    <t>溝通橋樑</t>
    <phoneticPr fontId="5" type="noConversion"/>
  </si>
  <si>
    <t>溝通橋樑輸入欄位</t>
    <phoneticPr fontId="5" type="noConversion"/>
  </si>
  <si>
    <t>線上問卷</t>
    <phoneticPr fontId="5" type="noConversion"/>
  </si>
  <si>
    <t>網站導覽</t>
    <phoneticPr fontId="5" type="noConversion"/>
  </si>
  <si>
    <t>展開sitemap，依電腦版與手機板個別呈現</t>
    <phoneticPr fontId="5" type="noConversion"/>
  </si>
  <si>
    <t>常見問題集</t>
    <phoneticPr fontId="5" type="noConversion"/>
  </si>
  <si>
    <t>1.將網站內容相關問題分門別類(暫分10類)，方便業務員如有問題時可快速瀏覽與查詢。
2.如於問題集找不到答案，可連結至溝通橋樑提問。</t>
    <phoneticPr fontId="5" type="noConversion"/>
  </si>
  <si>
    <t>E</t>
    <phoneticPr fontId="5" type="noConversion"/>
  </si>
  <si>
    <t>頁面</t>
    <phoneticPr fontId="5" type="noConversion"/>
  </si>
  <si>
    <t>個人專區各功能E-1~E-32連結</t>
    <phoneticPr fontId="5" type="noConversion"/>
  </si>
  <si>
    <t>E</t>
    <phoneticPr fontId="5" type="noConversion"/>
  </si>
  <si>
    <r>
      <t xml:space="preserve">1.欄位包含姓名、通訊處名稱、報聘日期、登錄證字號、本職變更日期、通訊處電話、職級、銀行名稱、業務員代碼、銀行代碼、服務年資、銀行帳號、行動電話、電子郵件信箱、聯絡電話、通訊處地址、戶籍地址、所得受領人扶養親屬人數、健保加保日期、勞保加保日期、健保加保金額、勞保加保金額(以上欄位資料系統自動帶出)
2.查詢區間功能：
(1)以業務員異動資料做查詢：可自設時間區間查詢、查詢結果資訊：生效日期、職等、主管、通訊處、異動原因
(2)眷屬資料及勞健保資料查詢：可自設時間區間查詢，查詢結果資訊：眷屬姓名、身分証字號、異動原因、生效日期、投保金額(勞保/健保)
</t>
    </r>
    <r>
      <rPr>
        <sz val="12"/>
        <color rgb="FFFF0000"/>
        <rFont val="標楷體"/>
        <family val="4"/>
        <charset val="136"/>
      </rPr>
      <t>3.</t>
    </r>
    <r>
      <rPr>
        <strike/>
        <sz val="12"/>
        <color rgb="FFFF0000"/>
        <rFont val="標楷體"/>
        <family val="4"/>
        <charset val="136"/>
      </rPr>
      <t>線上修改部分個資並即時回寫AMS不做了，</t>
    </r>
    <r>
      <rPr>
        <sz val="12"/>
        <color rgb="FFFF0000"/>
        <rFont val="標楷體"/>
        <family val="4"/>
        <charset val="136"/>
      </rPr>
      <t>請重新檢視ESB MD</t>
    </r>
    <phoneticPr fontId="5" type="noConversion"/>
  </si>
  <si>
    <t>預計table-to-table採用ETL轉資料</t>
    <phoneticPr fontId="5" type="noConversion"/>
  </si>
  <si>
    <r>
      <t xml:space="preserve">清單方式呈現，欄位：招攬範圍、最初發證日期、最近換證日期，資料來源為AMS
</t>
    </r>
    <r>
      <rPr>
        <sz val="12"/>
        <color rgb="FFFF0000"/>
        <rFont val="標楷體"/>
        <family val="4"/>
        <charset val="136"/>
      </rPr>
      <t>(請再檢視網頁開發的MD)</t>
    </r>
    <phoneticPr fontId="5" type="noConversion"/>
  </si>
  <si>
    <t>考試資料</t>
    <phoneticPr fontId="5" type="noConversion"/>
  </si>
  <si>
    <r>
      <t>清單方式呈現，欄位：編號、考試/訓練項目、通過月份，資料來源為</t>
    </r>
    <r>
      <rPr>
        <strike/>
        <sz val="12"/>
        <color rgb="FFFF0000"/>
        <rFont val="標楷體"/>
        <family val="4"/>
        <charset val="136"/>
      </rPr>
      <t>AMS</t>
    </r>
    <r>
      <rPr>
        <sz val="12"/>
        <rFont val="標楷體"/>
        <family val="4"/>
        <charset val="136"/>
      </rPr>
      <t xml:space="preserve">、LMS
</t>
    </r>
    <r>
      <rPr>
        <sz val="12"/>
        <color rgb="FFFF0000"/>
        <rFont val="標楷體"/>
        <family val="4"/>
        <charset val="136"/>
      </rPr>
      <t>(請再檢視網頁開發的MD)</t>
    </r>
    <phoneticPr fontId="5" type="noConversion"/>
  </si>
  <si>
    <t>個人專區</t>
    <phoneticPr fontId="5" type="noConversion"/>
  </si>
  <si>
    <t>個人得獎記錄</t>
    <phoneticPr fontId="5" type="noConversion"/>
  </si>
  <si>
    <t>1.表列個人101年(含)以後歷年獲獎記錄(以總公司競賽為主)
2.配套：需將歷年獲獎記錄與未來的獲獎記錄建入AMS系統，菁英網再去AMS讀取欄位</t>
    <phoneticPr fontId="5" type="noConversion"/>
  </si>
  <si>
    <t>改採人工上稿</t>
    <phoneticPr fontId="5" type="noConversion"/>
  </si>
  <si>
    <t>薪資驗證碼</t>
    <phoneticPr fontId="5" type="noConversion"/>
  </si>
  <si>
    <t>1.點擊薪資查詢前，需先輸入薪資驗證碼，才可進入薪資查詢頁面
2.僅開放通訊處經理(含)以上申請。
3.通訊處經理填具申請書後，由&lt;業行&gt;於WCM設定，設定完畢後該user點選薪資查詢時會被要求要先輸入薪資驗證碼，輸入認證成功後始可進行查詢作業。</t>
    <phoneticPr fontId="5" type="noConversion"/>
  </si>
  <si>
    <t>驗證碼也由人工上稿</t>
    <phoneticPr fontId="5" type="noConversion"/>
  </si>
  <si>
    <t>置頂欄位與頁籤切換</t>
    <phoneticPr fontId="5" type="noConversion"/>
  </si>
  <si>
    <r>
      <t xml:space="preserve">1.欄位：姓名/通訊處名稱/通訊處代碼/職稱/業代編號/預定匯款日
2.預定匯款日為下拉式選單，匯款日為每月15或20日，逢例假日順延至下一工作日，可查詢2012年2月份(含)以後資料
3.選定要查詢的匯款日，顯示薪資發放明細頁面
4.另可以頁籤切換檢視、首/續年業務津貼、主管津貼及專案津貼、費用、未結欠款查詢、人工還款查詢、勞工退休金提撥明細、處經營績效獎金計算因子
</t>
    </r>
    <r>
      <rPr>
        <sz val="12"/>
        <color rgb="FFFF0000"/>
        <rFont val="標楷體"/>
        <family val="4"/>
        <charset val="136"/>
      </rPr>
      <t>5.原來整個薪資查詢功能估90個網頁委外MD+24個ETL MD，改寫詳細需求為E6~E14，請協助重新檢視</t>
    </r>
    <phoneticPr fontId="5" type="noConversion"/>
  </si>
  <si>
    <t>預計table-to-table採用ETL轉資料</t>
    <phoneticPr fontId="5" type="noConversion"/>
  </si>
  <si>
    <t>E</t>
    <phoneticPr fontId="5" type="noConversion"/>
  </si>
  <si>
    <t>薪資發放明細</t>
    <phoneticPr fontId="5" type="noConversion"/>
  </si>
  <si>
    <t>1.欄位：序號/項目/分類(經常性收入/非經常性收入)/金額/當次發放/年度累計
2.顯示所有年度累計不為0的項目，點選各欄位名稱可將資料排序</t>
    <phoneticPr fontId="5" type="noConversion"/>
  </si>
  <si>
    <t>首/續年業務津貼</t>
    <phoneticPr fontId="5" type="noConversion"/>
  </si>
  <si>
    <t xml:space="preserve">欄位：
第一層：序號/項目(分人壽FYC/RYC、健康FYC/RYC、意外FYC/RYC、分紅FYC/RYC、旅平險獎金)/當次發放金額/年度累計金額
第二層：點選各項目另開頁籤顯示該商品類別之FYC或RYC明細，欄位：序號/項目/收入分類(經常性收入or非經常性收入)/金額/註記說明/應繳or起保日/保單號碼/送金單號碼)
</t>
    <phoneticPr fontId="5" type="noConversion"/>
  </si>
  <si>
    <t>主管津貼及專案津貼</t>
    <phoneticPr fontId="5" type="noConversion"/>
  </si>
  <si>
    <t>欄位：
第一層：序號/項目(業績獎金、通訊處培育津貼、業績獎金、區經營獎金)/當次金額/年度累計金額
二層：點選”項目”欄位的各津貼項目名稱可檢視該分類明細(序號/津貼項目/收入分類(經常性收入or非經常性收入)/金額/註記說明)</t>
    <phoneticPr fontId="5" type="noConversion"/>
  </si>
  <si>
    <t>費用</t>
    <phoneticPr fontId="5" type="noConversion"/>
  </si>
  <si>
    <t>欄位：序號/項目(誠實保險手續費、勞保費、健保保費、福利金、VGA團體險保費、所得稅(薪資))/當次金額/年度累計金額/註記說明</t>
    <phoneticPr fontId="5" type="noConversion"/>
  </si>
  <si>
    <t>未結欠款查詢</t>
    <phoneticPr fontId="5" type="noConversion"/>
  </si>
  <si>
    <t>欄位：序號/項目/金額/註記說明</t>
    <phoneticPr fontId="5" type="noConversion"/>
  </si>
  <si>
    <t>人工還款查詢</t>
    <phoneticPr fontId="5" type="noConversion"/>
  </si>
  <si>
    <t>1.欄位：序號/項目/金額/註記說明/還款狀況(尚未還款/人工已還款)
2.欠款如已還款，隔日更新還款狀況</t>
    <phoneticPr fontId="5" type="noConversion"/>
  </si>
  <si>
    <t>勞退提撥查詢</t>
    <phoneticPr fontId="5" type="noConversion"/>
  </si>
  <si>
    <t>欄位：序號/項目(年度+月份+提繳工資)/當月金額/年度累計金額</t>
    <phoneticPr fontId="5" type="noConversion"/>
  </si>
  <si>
    <t>處經營績效獎金
(限DM(含)以上)</t>
    <phoneticPr fontId="5" type="noConversion"/>
  </si>
  <si>
    <t>1.計算因子查詢
欄位：核實FYC/各項因子明細(通訊處主管直轄實動率、W1繼續率因子、W2通訊處直轄組之平均產能(FYC)數值與計算基礎)、W3職場成本因子/計算百分比/發放金額(=核實FYC*W1*W2*W3)
2.職場成本各項費用明細
欄位：費用項目/金額</t>
    <phoneticPr fontId="5" type="noConversion"/>
  </si>
  <si>
    <t>出勤查詢
(限AS(含)以上)</t>
    <phoneticPr fontId="5" type="noConversion"/>
  </si>
  <si>
    <t>1.路徑：個人專區/個人出勤率查詢
2.限業務主任以上主管可查詢個人出勤率，欄位含地區/通訊處/姓名/職級/工作月(下拉選單，可查詢五年內各月出勤狀況)/個人出勤率/通訊處出勤率
3.以下拉選單點選年度月份，產生出勤明細，欄位包含：序號/日期/星期/出勤/應計出勤/備註
4.年度休假列表，欄位包含：假別/可休天數/已休天數</t>
    <phoneticPr fontId="5" type="noConversion"/>
  </si>
  <si>
    <t>虛擬帳號查詢</t>
    <phoneticPr fontId="5" type="noConversion"/>
  </si>
  <si>
    <t>1.以下拉式選單點選要繳交的費用項目後點擊確定，即產生該費用項目的虛擬匯款帳號
2.虛擬帳號顯示欄位：付款方式/轉入銀行/帳號</t>
    <phoneticPr fontId="5" type="noConversion"/>
  </si>
  <si>
    <t>行動裝置遺失通報</t>
    <phoneticPr fontId="5" type="noConversion"/>
  </si>
  <si>
    <t>代號密碼設定</t>
    <phoneticPr fontId="5" type="noConversion"/>
  </si>
  <si>
    <t>1.可於此功能修改SSO代號密碼
2.需先輸入現行SSO代號密碼、再輸入新的SSO代號密碼，點擊"確認"即完成重設
3.密碼重設會呼叫SSO，並收到變更代號密碼成功的通知e-mail</t>
    <phoneticPr fontId="5" type="noConversion"/>
  </si>
  <si>
    <t>連結至SSOA頁面進行</t>
    <phoneticPr fontId="5" type="noConversion"/>
  </si>
  <si>
    <t>報稅專區</t>
    <phoneticPr fontId="5" type="noConversion"/>
  </si>
  <si>
    <t>分別顯示：薪資扣繳憑單、職工福利委員會扣繳憑單、勞健保繳費證明，均為上一年度資料，點擊檔案名稱可預覽，下載或列印，格式為pdf、加註文字說明區、改由WCM上稿更新資訊</t>
    <phoneticPr fontId="5" type="noConversion"/>
  </si>
  <si>
    <t>人工上稿</t>
    <phoneticPr fontId="5" type="noConversion"/>
  </si>
  <si>
    <t>離職人員保戶清冊</t>
    <phoneticPr fontId="5" type="noConversion"/>
  </si>
  <si>
    <t>預計table-to-table採用ETL轉資料</t>
    <phoneticPr fontId="5" type="noConversion"/>
  </si>
  <si>
    <t>E</t>
    <phoneticPr fontId="5" type="noConversion"/>
  </si>
  <si>
    <t>離職人員旅平險合約清冊</t>
    <phoneticPr fontId="5" type="noConversion"/>
  </si>
  <si>
    <t>1.另開視窗顯示欄位含：報表名稱(XXX年XX月離職人員旅平險合約清冊)、報表日期
3.點擊報表名稱可下載該月份清冊檔案，格式為excel，欄位：序號/保單號碼/保單狀況/停效日期/要保人/要保人通訊地址/電話/原招攬業專/原服務業專/離職時職級/續期佣金比率，點擊保單號碼另開視窗連結至該保單頁面
4.本區資料保存一年</t>
    <phoneticPr fontId="5" type="noConversion"/>
  </si>
  <si>
    <t>改換件預告通知</t>
    <phoneticPr fontId="5" type="noConversion"/>
  </si>
  <si>
    <t>另開視窗顯示欄位含：通知日期/保戶姓名/客戶代號/新件保單/新件起保日/舊件保單/異動狀況/異動生效日</t>
    <phoneticPr fontId="5" type="noConversion"/>
  </si>
  <si>
    <t>轄下人員新增欠款通知</t>
    <phoneticPr fontId="5" type="noConversion"/>
  </si>
  <si>
    <t>另開視窗顯示欄位含：照會日期/立帳日期/工作月/欠款人員/欠款金額/薪資項目</t>
    <phoneticPr fontId="5" type="noConversion"/>
  </si>
  <si>
    <t>業務主管留才獎勵金</t>
    <phoneticPr fontId="5" type="noConversion"/>
  </si>
  <si>
    <t>1.欄位包含：年度提存明細表(年度/月份/提存金額)、前期年度累計提存/給付明細表(前期年度累計提存金額/前期年度累計給付金額)
2.僅限原保誠業務主管可進入此路徑</t>
    <phoneticPr fontId="5" type="noConversion"/>
  </si>
  <si>
    <t>外勤福委會</t>
    <phoneticPr fontId="5" type="noConversion"/>
  </si>
  <si>
    <t>外勤團保</t>
    <phoneticPr fontId="5" type="noConversion"/>
  </si>
  <si>
    <t>保障查詢</t>
    <phoneticPr fontId="5" type="noConversion"/>
  </si>
  <si>
    <t>1.置頂資訊：保單號碼/要保單位/方案名稱(業務同仁公費案/業務同仁自費案)/員工編號
2.保障內容欄位：關係/險種名稱/保障內容(保額、日額、計劃數、單位數)/生效日</t>
    <phoneticPr fontId="5" type="noConversion"/>
  </si>
  <si>
    <t>表單下載</t>
    <phoneticPr fontId="5" type="noConversion"/>
  </si>
  <si>
    <t>可下載、儲存與列印以下表單，格式為pdf：
1.XXX年業務同仁團體保險受益人指定通知暨同意書
2.XXX年業務同仁團體保險自費計畫續保調查說明
3.XXX年度業務同仁自費團體保險調查表
4.團體保險被保險人健康聲明書
5.團保理賠申請書</t>
    <phoneticPr fontId="5" type="noConversion"/>
  </si>
  <si>
    <t>人工上稿</t>
    <phoneticPr fontId="5" type="noConversion"/>
  </si>
  <si>
    <t>人事表單</t>
    <phoneticPr fontId="5" type="noConversion"/>
  </si>
  <si>
    <t>可下載、儲存與列印以下表單，格式為pdf：
1.人身保險業務員登錄申請書
2.新進業務同仁申請報聘文件
3.新秀專案申請書
4.1000大專案人員申請
5.保證書及相關作業規範</t>
    <phoneticPr fontId="5" type="noConversion"/>
  </si>
  <si>
    <t>登錄異動</t>
    <phoneticPr fontId="5" type="noConversion"/>
  </si>
  <si>
    <t>可下載、儲存與列印以下表單，格式為pdf：
1.人身保險業務員基本資料變更登錄申請書
2.人身保險業務員變更登錄申請書
3.投資型/外幣收付非投資型、登錄證遺失切結書
4.人身保險業務員註銷登錄申請書</t>
    <phoneticPr fontId="5" type="noConversion"/>
  </si>
  <si>
    <t>轉任/回任/真除</t>
    <phoneticPr fontId="5" type="noConversion"/>
  </si>
  <si>
    <t>業務主任AS推薦表、轉任業務主任AS推薦表，格式為pdf。包含1000大專案人員真除轉任業務主任推薦表、1000大專案人員真除轉任業務襄理推薦表、1000大專案人員真除轉任行銷經理推薦表，提供檔案下載、儲存與列印，格式為pdf。</t>
    <phoneticPr fontId="5" type="noConversion"/>
  </si>
  <si>
    <t>晉升</t>
    <phoneticPr fontId="5" type="noConversion"/>
  </si>
  <si>
    <t>包含晉升襄理SAS推薦表、晉升經理UM推薦表、晉升資深業務經理SUM推薦表、晉升籌備處經理POM推薦表、晉升處經理DM推薦表、晉升處經理DM(提昇UM成立通訊處拓展組織辦法)推薦表、晉升資深處經理PDM推薦表、晉升高級處經理SDM推薦表、晉升業務總監AD推薦表、晉升業務協理AAVP推薦表、晉升資深業務協理ASAVP推薦表、晉升業務副總經理AVP推薦表，提供檔案下載、儲存與列印，格式為pdf。</t>
    <phoneticPr fontId="5" type="noConversion"/>
  </si>
  <si>
    <t>其他</t>
    <phoneticPr fontId="5" type="noConversion"/>
  </si>
  <si>
    <t>包含業務人員業務聯繫單、簽訂勞動契約業務人員請假卡、業務主管眷屬轉入轉出申請書、薪資所得受領人免稅額申報表、個人自願提繳退休金比率申請表、個人自願提繳退休金比率申請表、變更個人資料申請、變更待遇佣酬帳戶申請、業務人員在職証明申請單通訊處高階主管離職/終止契約移交作業、業務主管離職/終止契約移交作業、業務人員離職証明申請單，提供檔案下載、儲存與列印，格式為pdf。</t>
    <phoneticPr fontId="5" type="noConversion"/>
  </si>
  <si>
    <t>F</t>
    <phoneticPr fontId="5" type="noConversion"/>
  </si>
  <si>
    <t>頁面</t>
    <phoneticPr fontId="5" type="noConversion"/>
  </si>
  <si>
    <t>行銷展頁各功能F-1~F-21連結</t>
    <phoneticPr fontId="5" type="noConversion"/>
  </si>
  <si>
    <t>台幣傳統型壽險</t>
    <phoneticPr fontId="5" type="noConversion"/>
  </si>
  <si>
    <t>1.欄位：商品名稱/上架日期/商品條款/銷售文件/訓練教材
2.與企網共用WCM後台</t>
    <phoneticPr fontId="5" type="noConversion"/>
  </si>
  <si>
    <t>人工上稿</t>
    <phoneticPr fontId="5" type="noConversion"/>
  </si>
  <si>
    <t>外幣傳統型壽險</t>
    <phoneticPr fontId="5" type="noConversion"/>
  </si>
  <si>
    <t>1.欄位：商品名稱/上架日期/商品條款/銷售文件/訓練教材
2.與企網共用WCM後台</t>
    <phoneticPr fontId="5" type="noConversion"/>
  </si>
  <si>
    <t>投資型保險</t>
    <phoneticPr fontId="5" type="noConversion"/>
  </si>
  <si>
    <t>健康險</t>
    <phoneticPr fontId="5" type="noConversion"/>
  </si>
  <si>
    <t>傷害險</t>
    <phoneticPr fontId="5" type="noConversion"/>
  </si>
  <si>
    <t>微型保險</t>
    <phoneticPr fontId="5" type="noConversion"/>
  </si>
  <si>
    <t>一年期團險商品</t>
    <phoneticPr fontId="5" type="noConversion"/>
  </si>
  <si>
    <t>長年期團險商品</t>
    <phoneticPr fontId="5" type="noConversion"/>
  </si>
  <si>
    <t>團險專案商品</t>
    <phoneticPr fontId="5" type="noConversion"/>
  </si>
  <si>
    <t>停售商品查詢</t>
    <phoneticPr fontId="5" type="noConversion"/>
  </si>
  <si>
    <t>現有功能修改</t>
    <phoneticPr fontId="5" type="noConversion"/>
  </si>
  <si>
    <r>
      <t xml:space="preserve">ODM規則引擎
</t>
    </r>
    <r>
      <rPr>
        <sz val="12"/>
        <color rgb="FFFF0000"/>
        <rFont val="標楷體"/>
        <family val="4"/>
        <charset val="136"/>
      </rPr>
      <t>菁英網listen ODM 的ESB電文通知
(400與Amarta資料已合併)
人工上稿的商品plancode 是否需要與ODM 進行maping?</t>
    </r>
    <phoneticPr fontId="5" type="noConversion"/>
  </si>
  <si>
    <t>佣金表</t>
    <phoneticPr fontId="5" type="noConversion"/>
  </si>
  <si>
    <t>建議由新商品以excel檔從WCM匯入</t>
    <phoneticPr fontId="5" type="noConversion"/>
  </si>
  <si>
    <t>投資型商品
連結標的代碼查詢</t>
    <phoneticPr fontId="5" type="noConversion"/>
  </si>
  <si>
    <t>(現有投商e點通功能改善搬移至此)
1.可依現售/停售(下拉式選單，第一層篩選)、商品名稱(下拉式選單，第二層篩選，只列出現售或停售商品)、計價幣別/基金公司/基金類型(第三層篩選)
2.欄位包含標的名稱、基金代碼(含台幣基本保費、台幣增額保費、外幣基本保費、外幣增額保費、台幣母基金、台幣子基金)
3.查詢範圍包含原瑞泰、原保誠、原體系停售商品、現售商品</t>
    <phoneticPr fontId="5" type="noConversion"/>
  </si>
  <si>
    <r>
      <t xml:space="preserve">僅需提供商品對應的基金標的，不必考慮保單。
</t>
    </r>
    <r>
      <rPr>
        <sz val="12"/>
        <color rgb="FF0000FF"/>
        <rFont val="標楷體"/>
        <family val="4"/>
        <charset val="136"/>
      </rPr>
      <t>預計table-to-table採用ETL轉資料</t>
    </r>
    <phoneticPr fontId="5" type="noConversion"/>
  </si>
  <si>
    <r>
      <t>總務部庫存資料。</t>
    </r>
    <r>
      <rPr>
        <sz val="12"/>
        <color rgb="FFFF0000"/>
        <rFont val="標楷體"/>
        <family val="4"/>
        <charset val="136"/>
      </rPr>
      <t>(再確認圖檔及商品資料從哪裡上稿?)</t>
    </r>
    <r>
      <rPr>
        <sz val="12"/>
        <rFont val="標楷體"/>
        <family val="4"/>
        <charset val="136"/>
      </rPr>
      <t xml:space="preserve">
</t>
    </r>
    <r>
      <rPr>
        <sz val="12"/>
        <color rgb="FF0000FF"/>
        <rFont val="標楷體"/>
        <family val="4"/>
        <charset val="136"/>
      </rPr>
      <t xml:space="preserve">預計table-to-table採用ETL轉資料
</t>
    </r>
    <phoneticPr fontId="5" type="noConversion"/>
  </si>
  <si>
    <t>i-Easy(含使用教學)</t>
    <phoneticPr fontId="5" type="noConversion"/>
  </si>
  <si>
    <t>一次性製作，先不考慮上稿介面</t>
    <phoneticPr fontId="5" type="noConversion"/>
  </si>
  <si>
    <t>i-Link(含使用教學)</t>
    <phoneticPr fontId="5" type="noConversion"/>
  </si>
  <si>
    <r>
      <t>個人保險報備</t>
    </r>
    <r>
      <rPr>
        <sz val="11"/>
        <color rgb="FF000000"/>
        <rFont val="Times New Roman"/>
        <family val="1"/>
      </rPr>
      <t/>
    </r>
    <phoneticPr fontId="5" type="noConversion"/>
  </si>
  <si>
    <t>欄位含：要保書申請日期、被保險人ID、姓名、性別、生日、要保人ID(統一證號)、姓名、性別、生日、要被保險人關係、要保書繳別、主契約(下拉式選單)、保額、保費最多三個；附約(下拉式選單)、保額、保費；新增次被保險人</t>
    <phoneticPr fontId="5" type="noConversion"/>
  </si>
  <si>
    <r>
      <t xml:space="preserve">報備系統，一日3批
</t>
    </r>
    <r>
      <rPr>
        <sz val="12"/>
        <color rgb="FF0000FF"/>
        <rFont val="標楷體"/>
        <family val="4"/>
        <charset val="136"/>
      </rPr>
      <t>預計table-to-table採用ETL轉資料，配合一日3批</t>
    </r>
    <phoneticPr fontId="5" type="noConversion"/>
  </si>
  <si>
    <t>有效保單附約加保報備</t>
    <phoneticPr fontId="5" type="noConversion"/>
  </si>
  <si>
    <t>欄位需輸入：保單號碼/報備序號/契變書申請日/原因/被保險人資料(被保險人ID or統一證號/姓名/出生日期/性別/與主被保險人關係/投保險種/保額</t>
    <phoneticPr fontId="5" type="noConversion"/>
  </si>
  <si>
    <t>個人保險報備查詢</t>
    <phoneticPr fontId="5" type="noConversion"/>
  </si>
  <si>
    <t>欄位：報備序號/報備時間/要保書or契變書申請日/被保險人姓名/報備種類(新契約or有效保單付約加保)/保費小計/報備狀態</t>
    <phoneticPr fontId="5" type="noConversion"/>
  </si>
  <si>
    <t>1.路徑：行銷展業/線上報備/一般式旅平險
2.欄位含：報備種類/送金單號碼/要保人/保單號碼/要保書填寫日期/被保險人姓名/被保險人ID/統一證號/旅行期間(含出發時間共11位)/投保天數/保險迄日/被保險人人數/旅行地點/報備險種保額(合計)/總保費/要保書、業務人員告知書及被保險人投保名冊
3.投保須知連結(連結至以下位址開啟pdf)
https://www.chinalife.com.tw/CustomUpload/DownloadServlet?UidAndFileName=0c8052189cdf40518df3c368c3816c25~@@~%E6%8A%95%E4%BF%9D%E4%BA%BA%E9%A0%88%E7%9F%A5.pdf
4.保費試算連結(連結至企網/保戶服務/旅平險線上服務/保費試算)
5.注意事項說明文字</t>
    <phoneticPr fontId="5" type="noConversion"/>
  </si>
  <si>
    <r>
      <t>目前僅在菁英網報備，不進旅平險系統。
再向團險部確認流程。</t>
    </r>
    <r>
      <rPr>
        <sz val="12"/>
        <color rgb="FF0000FF"/>
        <rFont val="標楷體"/>
        <family val="4"/>
        <charset val="136"/>
      </rPr>
      <t>(是否仍維持目前流程?)</t>
    </r>
    <phoneticPr fontId="5" type="noConversion"/>
  </si>
  <si>
    <t>1.欄位：取消功能鍵/報備編號/報備時間/保費小計/報備狀態
2.注意事項說明文字</t>
    <phoneticPr fontId="5" type="noConversion"/>
  </si>
  <si>
    <t>G</t>
    <phoneticPr fontId="5" type="noConversion"/>
  </si>
  <si>
    <t>PC/平板頁面</t>
    <phoneticPr fontId="5" type="noConversion"/>
  </si>
  <si>
    <t>G1、G9、G29、G38、G45、G53、G61</t>
    <phoneticPr fontId="5" type="noConversion"/>
  </si>
  <si>
    <t>手機頁面</t>
    <phoneticPr fontId="5" type="noConversion"/>
  </si>
  <si>
    <t>G1、G9、G29、G38、G61</t>
    <phoneticPr fontId="5" type="noConversion"/>
  </si>
  <si>
    <t>可自首頁"我的照會"圖示連結至此，含新契約核保照會、新契約催辦照會、新契約發單後照會、契變照會、理賠照會、團體險照會及旅行平安險照會之名稱與照會數量，點選照會類別可連結至該類照會明細。</t>
    <phoneticPr fontId="5" type="noConversion"/>
  </si>
  <si>
    <t>與"行動照會"再確認，是否功能重複?
照會功能先用table-to-table採用ETL轉資料 估算</t>
    <phoneticPr fontId="5" type="noConversion"/>
  </si>
  <si>
    <t>新契約核保照會</t>
    <phoneticPr fontId="5" type="noConversion"/>
  </si>
  <si>
    <t>照會功能先用table-to-table採用ETL轉資料 估算</t>
    <phoneticPr fontId="5" type="noConversion"/>
  </si>
  <si>
    <t>G</t>
    <phoneticPr fontId="5" type="noConversion"/>
  </si>
  <si>
    <t>通知總覽</t>
    <phoneticPr fontId="5" type="noConversion"/>
  </si>
  <si>
    <t>可自首頁"我的通知"圖示連結至此，包含續期保費催告/墊繳/停效通知、轉扣失敗通知、續期保費入帳、各月應繳保費明細、集彙保單人數不足通知、生存金/滿期金預定發放通知、投資配息通知、年金通知、未申請結匯或批註狀況一覽表、保單簽收單逾16日尚未簽回之保單、承保出單通知、未承保保單結果通知、新契約契撤案件、電子保單發單通知、電子保單逾期下載通知、電訪失敗寄送信函通知之名稱與通知數量，點選通知類別可連結至該類通知明細。</t>
    <phoneticPr fontId="5" type="noConversion"/>
  </si>
  <si>
    <t xml:space="preserve">目前每日一批，未來可能多批。預計table-to-table採用ETL轉資料。 </t>
    <phoneticPr fontId="5" type="noConversion"/>
  </si>
  <si>
    <t>續期保費催告
/墊繳/停效通知</t>
    <phoneticPr fontId="5" type="noConversion"/>
  </si>
  <si>
    <t>1.原新系統欄位整合，欄位含通知日期/保單號碼/要保人/被保險人/應繳日期/催告類型(未繳費會進入墊繳/保險成本不足催告通知/維持不停效保證通知/不足墊繳催告保險費通知/未繳費會進入停效)/墊繳選擇權(同意自動墊繳/不同意自動墊繳/商品無墊繳條款)/系統別(原系統出單/新系統出單)
2.催告保留期限為通知日期+33天、墊繳改為保留至墊繳狀態停止或保單失效或繳費期滿、停效改為保留至復效或失效。
3.點選保單號碼可連結至該保單資料頁面
4.點選欄位名稱可將各通知依資料首字筆畫排序。
5.如續期保費於催告通知日期+33天以內入帳，保費入帳隔日於備註加註"已入帳"。</t>
    <phoneticPr fontId="5" type="noConversion"/>
  </si>
  <si>
    <t>轉扣失敗通知</t>
    <phoneticPr fontId="5" type="noConversion"/>
  </si>
  <si>
    <t>1.欄位含轉扣失敗日期/保單號碼/要保人/被保險人/通知內容/系統別(原系統出單/新系統出單)/保單狀況(保費催告中、主約期滿)
2.保留期限為應繳日+63天
3.點選欄位名稱可將各通知依資料首字筆畫排序
4.點選保單號碼可連結至該保單頁面</t>
    <phoneticPr fontId="5" type="noConversion"/>
  </si>
  <si>
    <t>續期保費入帳</t>
    <phoneticPr fontId="5" type="noConversion"/>
  </si>
  <si>
    <t>1.欄位含入帳日期/保單號碼/要保人/被保險人/通知內容/系統別(原系統出單/新系統出單)。
2.保留期限為保費入帳日+20天。
3.點選欄位名稱可將各通知依資料首字筆畫排序
4.點選保單號碼可連結至該保單頁面</t>
    <phoneticPr fontId="5" type="noConversion"/>
  </si>
  <si>
    <t>集彙保單人數不足通知</t>
    <phoneticPr fontId="5" type="noConversion"/>
  </si>
  <si>
    <t>1.欄位含照會日期/保單號碼/要保人/被保險人/保單週年日/集彙申請日/集彙代碼/人數/集彙折扣率
2.資料保留至集彙人數回復原狀態之次一日。</t>
    <phoneticPr fontId="5" type="noConversion"/>
  </si>
  <si>
    <t>生存金／滿期金
預定發放通知</t>
    <phoneticPr fontId="5" type="noConversion"/>
  </si>
  <si>
    <t>欄位含通知日期/保單號碼/要保人/被保險人/受益人/給付類別/給付日/預估給付金額/預定給付方式/給付幣別/實際給付內容</t>
    <phoneticPr fontId="5" type="noConversion"/>
  </si>
  <si>
    <t>投資配息通知</t>
    <phoneticPr fontId="5" type="noConversion"/>
  </si>
  <si>
    <t>欄位含保單號碼/要保人/被保險人/基金名稱/配息基準日/支付日or再投資日/實際給付方式</t>
    <phoneticPr fontId="5" type="noConversion"/>
  </si>
  <si>
    <t>年金通知</t>
    <phoneticPr fontId="5" type="noConversion"/>
  </si>
  <si>
    <t>輸入查詢區間(T-60~T+20)欄位含保單號碼/要保人/給付險種/給付日/預估給付金額/給付方式/受益人</t>
    <phoneticPr fontId="5" type="noConversion"/>
  </si>
  <si>
    <t>保單簽收單逾16日
尚未簽回之保單</t>
    <phoneticPr fontId="5" type="noConversion"/>
  </si>
  <si>
    <t>1.欄位含保單號碼/要保人/被保險人/險種/起保日/發單日
2.保存期限至簽收回條簽回確認隔天。</t>
    <phoneticPr fontId="5" type="noConversion"/>
  </si>
  <si>
    <t>承保出單通知</t>
    <phoneticPr fontId="5" type="noConversion"/>
  </si>
  <si>
    <t>1.欄位含通知日期/出單日期/保單號碼/要保人/被保險人/通知內容
2.保留期間待確認</t>
    <phoneticPr fontId="5" type="noConversion"/>
  </si>
  <si>
    <t xml:space="preserve">目前每日一批，未來可能多批。預計table-to-table採用ETL轉資料。 </t>
    <phoneticPr fontId="5" type="noConversion"/>
  </si>
  <si>
    <t>未承保保單結果通知</t>
    <phoneticPr fontId="5" type="noConversion"/>
  </si>
  <si>
    <t>1.欄位含通知日期/出單日期/保單號碼/要保人/被保險人/通知內容
2.保留期間待確認</t>
    <phoneticPr fontId="5" type="noConversion"/>
  </si>
  <si>
    <t>新契約契撤案件通知</t>
    <phoneticPr fontId="5" type="noConversion"/>
  </si>
  <si>
    <t>電子保單發單通知</t>
    <phoneticPr fontId="5" type="noConversion"/>
  </si>
  <si>
    <t>電子保單逾期下載通知</t>
    <phoneticPr fontId="5" type="noConversion"/>
  </si>
  <si>
    <t>電訪失敗寄送信函通知</t>
    <phoneticPr fontId="5" type="noConversion"/>
  </si>
  <si>
    <t>卡安心業務員
投保完成通知</t>
    <phoneticPr fontId="5" type="noConversion"/>
  </si>
  <si>
    <t>傳真式業務員受理通知</t>
    <phoneticPr fontId="5" type="noConversion"/>
  </si>
  <si>
    <t>傳真式業務員
投保完成通知</t>
    <phoneticPr fontId="5" type="noConversion"/>
  </si>
  <si>
    <t>傳真式旅平險
電子保單發單通知</t>
    <phoneticPr fontId="5" type="noConversion"/>
  </si>
  <si>
    <t>新契約作業頁面</t>
    <phoneticPr fontId="5" type="noConversion"/>
  </si>
  <si>
    <t>可自首頁&gt;新保賠進度&gt;新契約總覽連結至此，含G25~G32各功能連結，G25~G27以頁籤方式切換。</t>
    <phoneticPr fontId="5" type="noConversion"/>
  </si>
  <si>
    <t>1.欄位：受理號碼、保單號碼、送金單號碼、要保人、被保險人、投保險種、受理日、處理狀況(受理中/審核中/照會中/完成審核/核印中/扣款中/扣款失敗一次，持續扣款中/已發單)、起保日、核決日、保單簽收日、契撤日、保單簽收單簽回日、電子保單註記。
2.保留三個月內資料。</t>
    <phoneticPr fontId="5" type="noConversion"/>
  </si>
  <si>
    <r>
      <t xml:space="preserve">預計改用 ESB 即時查詢
</t>
    </r>
    <r>
      <rPr>
        <sz val="12"/>
        <color rgb="FFFF0000"/>
        <rFont val="標楷體"/>
        <family val="4"/>
        <charset val="136"/>
      </rPr>
      <t>修改電商電文</t>
    </r>
    <phoneticPr fontId="5" type="noConversion"/>
  </si>
  <si>
    <t>新契約照會</t>
    <phoneticPr fontId="5" type="noConversion"/>
  </si>
  <si>
    <r>
      <t>新契約核保照會、催辦照會、發單後照會可</t>
    </r>
    <r>
      <rPr>
        <sz val="12"/>
        <color rgb="FFFF0000"/>
        <rFont val="標楷體"/>
        <family val="4"/>
        <charset val="136"/>
      </rPr>
      <t>於此同步顯示</t>
    </r>
    <phoneticPr fontId="5" type="noConversion"/>
  </si>
  <si>
    <t>同 G2~G4 內容</t>
    <phoneticPr fontId="5" type="noConversion"/>
  </si>
  <si>
    <t>新契約通知</t>
    <phoneticPr fontId="5" type="noConversion"/>
  </si>
  <si>
    <r>
      <t>保單簽收單逾16日尚未簽回之保單、承保出單通知、未承保保單結果通知、電子保單發單通知可</t>
    </r>
    <r>
      <rPr>
        <sz val="12"/>
        <color rgb="FFFF0000"/>
        <rFont val="標楷體"/>
        <family val="4"/>
        <charset val="136"/>
      </rPr>
      <t>於此同步顯示</t>
    </r>
    <phoneticPr fontId="5" type="noConversion"/>
  </si>
  <si>
    <t>同 G17~19、21內容</t>
    <phoneticPr fontId="5" type="noConversion"/>
  </si>
  <si>
    <t>表列新契約相關部門發佈之作業說明，欄位包含：公告日期、主旨內容、公告類型、發布單位，公告內容，於新契約作業頁面顯示最新三則，點選more可分頁瀏覽所有行政作業說明。</t>
    <phoneticPr fontId="5" type="noConversion"/>
  </si>
  <si>
    <t>表列新契約相關表單(不含各類要保書)，欄位含：表單分類/表單名稱/更新日期，格式為pdf；顯示最新更新的三項表單，點選more可分頁瀏覽所有表單。</t>
    <phoneticPr fontId="5" type="noConversion"/>
  </si>
  <si>
    <t>醫務核保要保要件查詢</t>
    <phoneticPr fontId="5" type="noConversion"/>
  </si>
  <si>
    <t>集體彙繳團體查詢</t>
    <phoneticPr fontId="5" type="noConversion"/>
  </si>
  <si>
    <t>預計table-to-table採用ETL轉資料。</t>
    <phoneticPr fontId="5" type="noConversion"/>
  </si>
  <si>
    <t>G</t>
    <phoneticPr fontId="5" type="noConversion"/>
  </si>
  <si>
    <t>集體微型
代理投保單位查詢</t>
    <phoneticPr fontId="5" type="noConversion"/>
  </si>
  <si>
    <t>1.輸入條件查找對應的集體微型代理投保單位，產出單位名稱、單位代號、人數、地址、e-mail、電話、代表人、有效與否等欄位。
2.檔案來源同集體彙繳團體，讀取EUIS集彙代碼維護，集彙團體名稱前有加註”微型保險-“字樣者，屬微型保險集體件代理單位，顯示於該查詢項目，其他維持現行集體彙繳團體查詢。</t>
    <phoneticPr fontId="5" type="noConversion"/>
  </si>
  <si>
    <t>特約體檢醫療院所查詢</t>
    <phoneticPr fontId="5" type="noConversion"/>
  </si>
  <si>
    <t>1.可選擇地區查詢(以下拉選單輸入縣市、鄉鎮市區)或輸入關鍵字查詢，產生查詢結果列表，欄位：醫療院所名稱
2.點選名稱，另開視窗展示醫療院所資料欄位：機構名稱/地址/電話/體檢時間/體檢項目，點選體檢項目列出所有可施作項目明細。</t>
    <phoneticPr fontId="5" type="noConversion"/>
  </si>
  <si>
    <t>保戶服務頁面</t>
    <phoneticPr fontId="5" type="noConversion"/>
  </si>
  <si>
    <t>可自首頁&gt;新保賠進度&gt;契變總覽連結至此，含G34~G40功能連結，G34~G37以頁籤切換。</t>
    <phoneticPr fontId="5" type="noConversion"/>
  </si>
  <si>
    <t>1.直接列表呈現
2.欄位：受理日/保單號碼/要保人/受理項目/送件來源/送件人員/結案日期/承辦人員/變更狀況/備註
3.保留兩年內本人送件資料。</t>
    <phoneticPr fontId="5" type="noConversion"/>
  </si>
  <si>
    <t>預計改用 ESB 即時查詢</t>
    <phoneticPr fontId="5" type="noConversion"/>
  </si>
  <si>
    <t>契約變更照會</t>
    <phoneticPr fontId="5" type="noConversion"/>
  </si>
  <si>
    <r>
      <t>契變照會可</t>
    </r>
    <r>
      <rPr>
        <sz val="12"/>
        <color rgb="FFFF0000"/>
        <rFont val="標楷體"/>
        <family val="4"/>
        <charset val="136"/>
      </rPr>
      <t>於此同步顯示</t>
    </r>
    <phoneticPr fontId="5" type="noConversion"/>
  </si>
  <si>
    <t>同 G5</t>
    <phoneticPr fontId="5" type="noConversion"/>
  </si>
  <si>
    <t>保服相關通知</t>
    <phoneticPr fontId="5" type="noConversion"/>
  </si>
  <si>
    <r>
      <t>契變結案通知、生存金／滿期金預定發放通知、投資配息通知、年金通知可</t>
    </r>
    <r>
      <rPr>
        <sz val="12"/>
        <color rgb="FFFF0000"/>
        <rFont val="標楷體"/>
        <family val="4"/>
        <charset val="136"/>
      </rPr>
      <t>於此同步顯示</t>
    </r>
    <phoneticPr fontId="5" type="noConversion"/>
  </si>
  <si>
    <r>
      <t>同 G(</t>
    </r>
    <r>
      <rPr>
        <sz val="12"/>
        <color rgb="FFFF0000"/>
        <rFont val="標楷體"/>
        <family val="4"/>
        <charset val="136"/>
      </rPr>
      <t>?</t>
    </r>
    <r>
      <rPr>
        <sz val="12"/>
        <color rgb="FF0000FF"/>
        <rFont val="標楷體"/>
        <family val="4"/>
        <charset val="136"/>
      </rPr>
      <t>契變結案)、G14~G16</t>
    </r>
    <phoneticPr fontId="5" type="noConversion"/>
  </si>
  <si>
    <t>表列保戶服務相關部門發佈之作業說明，欄位包含：公告日期、主旨內容、公告類型、發布單位，公告內容，於保戶服務作業頁面顯示最新三則，點選more可分頁瀏覽所有行政作業說明。</t>
    <phoneticPr fontId="5" type="noConversion"/>
  </si>
  <si>
    <t>表列保戶服務相關表單，欄位含：表單分類/表單名稱/更新日期，格式為pdf；顯示最新更新的三項表單，點選more可分頁瀏覽所有表單。</t>
    <phoneticPr fontId="5" type="noConversion"/>
  </si>
  <si>
    <t>特約機構查詢</t>
    <phoneticPr fontId="5" type="noConversion"/>
  </si>
  <si>
    <t>保單借款(墊繳)利率查詢</t>
    <phoneticPr fontId="5" type="noConversion"/>
  </si>
  <si>
    <r>
      <rPr>
        <sz val="12"/>
        <color rgb="FFFF0000"/>
        <rFont val="標楷體"/>
        <family val="4"/>
        <charset val="136"/>
      </rPr>
      <t>連結至企網</t>
    </r>
    <r>
      <rPr>
        <sz val="12"/>
        <rFont val="標楷體"/>
        <family val="4"/>
        <charset val="136"/>
      </rPr>
      <t>＞商品總覽＞利率專區＞分期定期保險金預定利率</t>
    </r>
    <phoneticPr fontId="5" type="noConversion"/>
  </si>
  <si>
    <t>理賠作業頁面</t>
    <phoneticPr fontId="5" type="noConversion"/>
  </si>
  <si>
    <t>可由首頁&gt;新保賠專區&gt;理賠總覽連結至此，包含G47~G47各功能連結，G47~G52以頁籤切換。</t>
    <phoneticPr fontId="5" type="noConversion"/>
  </si>
  <si>
    <t>1.直接列表呈現
2.第一層欄位：序號/理賠號碼/受理日期/就醫日期/結案日期/幣別/理賠型態/被保險人/團險員工/與員工關係/理賠單位/處理狀況
點擊理賠號碼呈現第二層欄位：
出院日期/住院日期/團險員工姓名/被保險人姓名/與員工關係/受益人姓名/與員工關係/給付淨額/理賠總額/延滯利息/代扣稅額/給付方式/支票郵寄/匯款帳號/郵寄地址/代扣補充保費/幣別
理賠記錄查詢：
保單號碼or險種名稱/單位or計畫/給付項目中文說明/手術比例/保額/金額/理賠總額
3.前台不區分原新系統，並包含團險理賠
4.保留兩年內送件資料。
5.說明文字調整：
(1)給付淨額＝理賠總額＋延滯利息－代扣稅額－代扣補充保費
(2)實際金額＝理賠總額＋延滯利息－代扣稅額
(3)受益人實際受領金額請以「理賠審核給付通知書」為準
(4)理賠總額已扣除代扣應繳保險費</t>
    <phoneticPr fontId="5" type="noConversion"/>
  </si>
  <si>
    <t>理賠照會</t>
    <phoneticPr fontId="5" type="noConversion"/>
  </si>
  <si>
    <r>
      <t>理賠照會可</t>
    </r>
    <r>
      <rPr>
        <sz val="12"/>
        <color rgb="FFFF0000"/>
        <rFont val="標楷體"/>
        <family val="4"/>
        <charset val="136"/>
      </rPr>
      <t>於此同步顯示</t>
    </r>
    <phoneticPr fontId="5" type="noConversion"/>
  </si>
  <si>
    <t>同 G6</t>
    <phoneticPr fontId="5" type="noConversion"/>
  </si>
  <si>
    <t>G</t>
    <phoneticPr fontId="5" type="noConversion"/>
  </si>
  <si>
    <t>理賠通知</t>
    <phoneticPr fontId="5" type="noConversion"/>
  </si>
  <si>
    <r>
      <t>理賠結案通知可</t>
    </r>
    <r>
      <rPr>
        <sz val="12"/>
        <color rgb="FFFF0000"/>
        <rFont val="標楷體"/>
        <family val="4"/>
        <charset val="136"/>
      </rPr>
      <t>於此同步顯示</t>
    </r>
    <phoneticPr fontId="5" type="noConversion"/>
  </si>
  <si>
    <r>
      <t>同 G(</t>
    </r>
    <r>
      <rPr>
        <sz val="12"/>
        <color rgb="FFFF0000"/>
        <rFont val="標楷體"/>
        <family val="4"/>
        <charset val="136"/>
      </rPr>
      <t>?</t>
    </r>
    <r>
      <rPr>
        <sz val="12"/>
        <color rgb="FF0000FF"/>
        <rFont val="標楷體"/>
        <family val="4"/>
        <charset val="136"/>
      </rPr>
      <t>理賠通知)</t>
    </r>
    <phoneticPr fontId="5" type="noConversion"/>
  </si>
  <si>
    <t>表列理賠相關部門發佈之作業說明，欄位包含：公告日期、主旨內容、公告類型、發布單位，公告內容；於理賠作業頁面顯示最新三則，點選more可分頁瀏覽所有行政作業說明。</t>
    <phoneticPr fontId="5" type="noConversion"/>
  </si>
  <si>
    <t>醫療險給付簡表</t>
    <phoneticPr fontId="5" type="noConversion"/>
  </si>
  <si>
    <t>表列理賠作業相關表單，欄位含：表單分類/表單名稱/更新日期，格式為pdf；顯示最新更新的三項表單，點選more可分頁瀏覽所有表單。</t>
    <phoneticPr fontId="5" type="noConversion"/>
  </si>
  <si>
    <t>保費作業頁面</t>
    <phoneticPr fontId="5" type="noConversion"/>
  </si>
  <si>
    <t>包含G49~G53各項功能連結，G49~G51以頁籤切換</t>
    <phoneticPr fontId="5" type="noConversion"/>
  </si>
  <si>
    <t>續期保費進度</t>
    <phoneticPr fontId="5" type="noConversion"/>
  </si>
  <si>
    <r>
      <t>1.欄位含保單週年日/保單號碼/保單狀態/要保人/被保險人/預開應繳保費/幣別/收費管道/通知內容
2.點選欄位名稱可將各筆續期保費資料排序
3.點選保單號碼可連結至該保單頁面
4.如因契約變更導致保單狀態、保費、收費管道等異動，結案</t>
    </r>
    <r>
      <rPr>
        <sz val="12"/>
        <color rgb="FFFF0000"/>
        <rFont val="標楷體"/>
        <family val="4"/>
        <charset val="136"/>
      </rPr>
      <t>即時</t>
    </r>
    <r>
      <rPr>
        <sz val="12"/>
        <rFont val="標楷體"/>
        <family val="4"/>
        <charset val="136"/>
      </rPr>
      <t>更新此處相對應資訊。
5.每月1日發送當月應繳續期保費，保留至保單週年日+64天。</t>
    </r>
    <phoneticPr fontId="5" type="noConversion"/>
  </si>
  <si>
    <t>預計改用 ESB 即時查詢</t>
    <phoneticPr fontId="5" type="noConversion"/>
  </si>
  <si>
    <t>保費通知</t>
    <phoneticPr fontId="5" type="noConversion"/>
  </si>
  <si>
    <r>
      <t>保費相關通知(含續期保費催告/墊繳/停效通知、轉扣失敗通知、續期保費入帳通知)可於</t>
    </r>
    <r>
      <rPr>
        <sz val="12"/>
        <color rgb="FFFF0000"/>
        <rFont val="標楷體"/>
        <family val="4"/>
        <charset val="136"/>
      </rPr>
      <t>此處同步顯示</t>
    </r>
    <r>
      <rPr>
        <sz val="12"/>
        <rFont val="標楷體"/>
        <family val="4"/>
        <charset val="136"/>
      </rPr>
      <t>。</t>
    </r>
    <phoneticPr fontId="5" type="noConversion"/>
  </si>
  <si>
    <t>同G10~G12</t>
    <phoneticPr fontId="5" type="noConversion"/>
  </si>
  <si>
    <t>表列相關部門發佈之作業說明，欄位包含：公告日期、主旨內容、公告類型、發布單位，公告內容；於保費作業頁面顯示最新三則，點選more可分頁瀏覽所有行政作業說明。</t>
    <phoneticPr fontId="5" type="noConversion"/>
  </si>
  <si>
    <t>人工上稿</t>
    <phoneticPr fontId="5" type="noConversion"/>
  </si>
  <si>
    <t>表列保費作業相關表單，欄位含：表單分類/表單名稱/更新日期，格式為pdf；顯示最新更新的三項表單，點選more可分頁瀏覽所有表單。</t>
    <phoneticPr fontId="5" type="noConversion"/>
  </si>
  <si>
    <t>保單借款(墊繳)利率查詢</t>
    <phoneticPr fontId="5" type="noConversion"/>
  </si>
  <si>
    <r>
      <rPr>
        <sz val="12"/>
        <color rgb="FFFF0000"/>
        <rFont val="標楷體"/>
        <family val="4"/>
        <charset val="136"/>
      </rPr>
      <t>連結至企網</t>
    </r>
    <r>
      <rPr>
        <sz val="12"/>
        <rFont val="標楷體"/>
        <family val="4"/>
        <charset val="136"/>
      </rPr>
      <t>＞商品總覽＞利率專區＞分期定期保險金預定利率</t>
    </r>
    <phoneticPr fontId="5" type="noConversion"/>
  </si>
  <si>
    <t>虛擬帳號查詢</t>
    <phoneticPr fontId="5" type="noConversion"/>
  </si>
  <si>
    <t>點擊"虛擬帳號查詢"功能按鈕，另開視窗顯示頁面；依序輸入保單號碼、匯款目的(續期繳費、墊繳還款)，即產生對應之虛擬帳號</t>
    <phoneticPr fontId="5" type="noConversion"/>
  </si>
  <si>
    <t>團險與旅平險作業</t>
    <phoneticPr fontId="5" type="noConversion"/>
  </si>
  <si>
    <t>團險與旅平險作業頁面</t>
    <phoneticPr fontId="5" type="noConversion"/>
  </si>
  <si>
    <t>包含G59~G69各項功能連結</t>
    <phoneticPr fontId="5" type="noConversion"/>
  </si>
  <si>
    <r>
      <rPr>
        <sz val="12"/>
        <color rgb="FFFF0000"/>
        <rFont val="標楷體"/>
        <family val="4"/>
        <charset val="136"/>
      </rPr>
      <t>連結至企網</t>
    </r>
    <r>
      <rPr>
        <sz val="12"/>
        <rFont val="標楷體"/>
        <family val="4"/>
        <charset val="136"/>
      </rPr>
      <t>&gt;保戶服務&gt;旅平險線上服務&gt;傳真投保專區</t>
    </r>
    <phoneticPr fontId="5" type="noConversion"/>
  </si>
  <si>
    <t>傳真投保旅平險
流水號碼查詢</t>
    <phoneticPr fontId="5" type="noConversion"/>
  </si>
  <si>
    <r>
      <rPr>
        <sz val="12"/>
        <color rgb="FFFF0000"/>
        <rFont val="標楷體"/>
        <family val="4"/>
        <charset val="136"/>
      </rPr>
      <t>連結至</t>
    </r>
    <r>
      <rPr>
        <sz val="12"/>
        <rFont val="標楷體"/>
        <family val="4"/>
        <charset val="136"/>
      </rPr>
      <t>https://www.chinalife.com.tw/wps/portal/chinalife/hpucl/QueryProductTravelFax?user_id=UllaVjJMMGlib2hmVklFQ3owQmkzQT09DQpXJiQjIUEzRnJyTkdJc1N6ST0NCg%3D%3D%0D%0A&amp;session_id=N0EzS3E2Nm9NZVZuNFpPWnhZZEN5Zz09DQpXJiQjIUFTWlJPL0VTc2Fvdz0NCg%3D%3D%0D%0A&amp;ENV=PRD</t>
    </r>
    <phoneticPr fontId="5" type="noConversion"/>
  </si>
  <si>
    <t>旅平險保費試算</t>
    <phoneticPr fontId="5" type="noConversion"/>
  </si>
  <si>
    <r>
      <rPr>
        <sz val="12"/>
        <color rgb="FFFF0000"/>
        <rFont val="標楷體"/>
        <family val="4"/>
        <charset val="136"/>
      </rPr>
      <t>連結至企網</t>
    </r>
    <r>
      <rPr>
        <sz val="12"/>
        <rFont val="標楷體"/>
        <family val="4"/>
        <charset val="136"/>
      </rPr>
      <t>&gt;保戶服務&gt;旅平險線上服務&gt;保費試算</t>
    </r>
    <phoneticPr fontId="5" type="noConversion"/>
  </si>
  <si>
    <t>卡安心合約查詢-
查詢條件輸入</t>
    <phoneticPr fontId="5" type="noConversion"/>
  </si>
  <si>
    <t>查詢條件：身分證字號、姓名或合約代碼</t>
    <phoneticPr fontId="5" type="noConversion"/>
  </si>
  <si>
    <t>卡安心合約查詢-
查詢結果</t>
    <phoneticPr fontId="5" type="noConversion"/>
  </si>
  <si>
    <t>第一層(合約明細)-合約代碼(點擊另開視窗產生第二層資料)/主會員姓名(點擊另開視窗顯示聯絡電話/行動電話)/合約起日；
第二層(會員名細)-關係/會員姓名(點擊另開視窗產生第三層資料)/申請日/終止日；
第三層(會員基本資料)-身分證字號/生日</t>
    <phoneticPr fontId="5" type="noConversion"/>
  </si>
  <si>
    <t>團險與旅平險作業</t>
    <phoneticPr fontId="5" type="noConversion"/>
  </si>
  <si>
    <t>團險被保險人查詢-
查詢條件輸入</t>
    <phoneticPr fontId="5" type="noConversion"/>
  </si>
  <si>
    <t>提供查詢資訊為保單號碼、要保單位、員工編號、被保險人ID、被保險人姓名。</t>
    <phoneticPr fontId="5" type="noConversion"/>
  </si>
  <si>
    <t>預計改用 ESB 即時查詢</t>
    <phoneticPr fontId="5" type="noConversion"/>
  </si>
  <si>
    <t>團險被保險人查詢-
查詢結果</t>
    <phoneticPr fontId="5" type="noConversion"/>
  </si>
  <si>
    <t>第一層(被保險人基本資料)-保單號碼/要保單位/員工編號/關係/被保險人姓名(點擊另開新視窗產生第二層資料)/被保險人ID
第二層(投保明細)-等級/險種/保額/生效日</t>
    <phoneticPr fontId="5" type="noConversion"/>
  </si>
  <si>
    <t>團險保單查詢-
查詢條件輸入</t>
    <phoneticPr fontId="5" type="noConversion"/>
  </si>
  <si>
    <t>可輸入統一編號/保單號碼/要保單位/續保月份區間(下拉式選單)</t>
    <phoneticPr fontId="5" type="noConversion"/>
  </si>
  <si>
    <t>團險保單查詢-
查詢結果</t>
    <phoneticPr fontId="5" type="noConversion"/>
  </si>
  <si>
    <t>第一層-統一編號/保單號碼(點擊另開視窗產生第二層資料/要保單位/下次續保日/契約狀況/服務地區/業務推廣人員/保服人員
第二層-統一編號/客戶名稱/下次續保日/契約狀況/服務地區/業務推廣人員/地址/保服人員/承辦人/電話/傳真</t>
    <phoneticPr fontId="5" type="noConversion"/>
  </si>
  <si>
    <t>團險與旅平險作業</t>
    <phoneticPr fontId="5" type="noConversion"/>
  </si>
  <si>
    <t>表列團險、旅平險作業相關表單，欄位含：表單分類(團體保險、旅平險)/表單名稱/更新日期，點擊各欄位可將資料排序，格式為pdf。</t>
    <phoneticPr fontId="5" type="noConversion"/>
  </si>
  <si>
    <t>H</t>
    <phoneticPr fontId="5" type="noConversion"/>
  </si>
  <si>
    <t>PC/平板頁面</t>
    <phoneticPr fontId="5" type="noConversion"/>
  </si>
  <si>
    <t>H3~H9、H11~16、H18~H22</t>
    <phoneticPr fontId="5" type="noConversion"/>
  </si>
  <si>
    <t>手機頁面</t>
    <phoneticPr fontId="5" type="noConversion"/>
  </si>
  <si>
    <t>H1、H2、H5、H10、H11、H13、H17</t>
    <phoneticPr fontId="5" type="noConversion"/>
  </si>
  <si>
    <t>查詢條件輸入-手機</t>
    <phoneticPr fontId="5" type="noConversion"/>
  </si>
  <si>
    <r>
      <t>1.身分證字號(精確查詢)
2.姓名(</t>
    </r>
    <r>
      <rPr>
        <sz val="12"/>
        <color rgb="FFFF0000"/>
        <rFont val="標楷體"/>
        <family val="4"/>
        <charset val="136"/>
      </rPr>
      <t>模糊查詢</t>
    </r>
    <r>
      <rPr>
        <sz val="12"/>
        <rFont val="標楷體"/>
        <family val="4"/>
        <charset val="136"/>
      </rPr>
      <t xml:space="preserve">)
3.居住地區：縣市(下拉式選單)、鄉鎮市區(下拉式選單)，可擇一輸入
</t>
    </r>
    <r>
      <rPr>
        <sz val="12"/>
        <color rgb="FFFF0000"/>
        <rFont val="標楷體"/>
        <family val="4"/>
        <charset val="136"/>
      </rPr>
      <t>4.原客戶/保單查詢與客戶/保單頁面括寫為H1~H22詳細需求，請協助重估</t>
    </r>
    <phoneticPr fontId="5" type="noConversion"/>
  </si>
  <si>
    <r>
      <t>預計改用 ESB 即時查詢
H1、H3~H5 新增查詢電文，隱含"業務員代號"的查詢條件；</t>
    </r>
    <r>
      <rPr>
        <sz val="12"/>
        <color rgb="FFFF0000"/>
        <rFont val="標楷體"/>
        <family val="4"/>
        <charset val="136"/>
      </rPr>
      <t xml:space="preserve">或者修改"IP-QD-000002_20161214V01_電商客戶查詢"? </t>
    </r>
    <r>
      <rPr>
        <sz val="12"/>
        <color rgb="FF0000FF"/>
        <rFont val="標楷體"/>
        <family val="4"/>
        <charset val="136"/>
      </rPr>
      <t>查詢結果筆數量大時必須提供分頁。</t>
    </r>
    <phoneticPr fontId="5" type="noConversion"/>
  </si>
  <si>
    <t>H</t>
    <phoneticPr fontId="5" type="noConversion"/>
  </si>
  <si>
    <t>GPS定位</t>
    <phoneticPr fontId="5" type="noConversion"/>
  </si>
  <si>
    <t>點擊該功能另開新頁籤展開地圖，以藍色圖標表示出使用者現在位置，以紅色圖標表示檢視地圖範圍內的所有要保人位置(通訊地址)，點選要保人圖標可連結至該客戶。</t>
    <phoneticPr fontId="5" type="noConversion"/>
  </si>
  <si>
    <t>iLink有建立客戶地址與經緯度的對照資料，再確認做法</t>
    <phoneticPr fontId="5" type="noConversion"/>
  </si>
  <si>
    <t>查詢條件輸入-PC/平板</t>
    <phoneticPr fontId="5" type="noConversion"/>
  </si>
  <si>
    <r>
      <t>1.身分證字號(精確查詢)
2.姓名(</t>
    </r>
    <r>
      <rPr>
        <sz val="12"/>
        <color rgb="FFFF0000"/>
        <rFont val="標楷體"/>
        <family val="4"/>
        <charset val="136"/>
      </rPr>
      <t>模糊查詢</t>
    </r>
    <r>
      <rPr>
        <sz val="12"/>
        <rFont val="標楷體"/>
        <family val="4"/>
        <charset val="136"/>
      </rPr>
      <t>)
3.生日區間：起(另開新視窗點選年月日)、迄(另開新視窗點選年月日)
4.居住地區：縣市(下拉式選單)、鄉鎮市區(下拉式選單)，</t>
    </r>
    <r>
      <rPr>
        <strike/>
        <sz val="12"/>
        <rFont val="標楷體"/>
        <family val="4"/>
        <charset val="136"/>
      </rPr>
      <t>可擇一輸入</t>
    </r>
    <r>
      <rPr>
        <sz val="12"/>
        <rFont val="標楷體"/>
        <family val="4"/>
        <charset val="136"/>
      </rPr>
      <t xml:space="preserve">
5.投保時年齡區間：起(下拉式選單，0~80歲)、迄(下拉式選單，0~80歲)
6.目前年齡區間：起(下拉式選單，0~104歲)、迄(下拉式選單，0~104歲)
(防呆：當迄的日期小於起的日期，出現錯誤提醒訊息)
7.婚姻(下拉式選單，已婚/未婚)
8.</t>
    </r>
    <r>
      <rPr>
        <strike/>
        <sz val="12"/>
        <rFont val="標楷體"/>
        <family val="4"/>
        <charset val="136"/>
      </rPr>
      <t>體況(下拉式選單，選項含已身故、1~11級殘廢、重大疾病、提前給付、非標準體承保)</t>
    </r>
    <r>
      <rPr>
        <sz val="12"/>
        <rFont val="標楷體"/>
        <family val="4"/>
        <charset val="136"/>
      </rPr>
      <t xml:space="preserve">
9.投保過商品名稱(依序以下拉式選單設定險種、商品名稱、銷售年月)
10.累計保額區間(萬)：起(任意輸入一正值整數)、迄(任意輸入一正值整數)*含台外幣壽險與傷害險主附約合計
11.累計日額區間(百元)：起(任意輸入一正值整數)、迄(任意輸入一正值整數)*含台外幣日額型健康險主附約、意外傷害醫療日額附約合計
12.累計帳戶價值(元)：保單種類(一般壽險(含分紅)/利變壽險/投資型/合計)、帳戶價值數字(任意輸入一正值整數)、幣別(下拉式選單，台幣/美元/澳幣/人民幣)
13.投資型停損/停利(%)：停損/停利(下拉式選單，停損/停利)、起(任意輸入正/負值整數，需&gt;=-100)、迄(任意輸入正/負值整數，需&gt;=-100)</t>
    </r>
    <phoneticPr fontId="5" type="noConversion"/>
  </si>
  <si>
    <r>
      <rPr>
        <sz val="12"/>
        <color rgb="FF0000FF"/>
        <rFont val="標楷體"/>
        <family val="4"/>
        <charset val="136"/>
      </rPr>
      <t xml:space="preserve">預計改用 ESB 即時查詢
H1、H3~H4 新增查詢電文，隱含"業務員代號"的查詢條件； </t>
    </r>
    <r>
      <rPr>
        <sz val="12"/>
        <color rgb="FFFF0000"/>
        <rFont val="標楷體"/>
        <family val="4"/>
        <charset val="136"/>
      </rPr>
      <t>或者修改"IP-QD-000002_20161214V01_電商客戶查詢"?</t>
    </r>
    <r>
      <rPr>
        <sz val="12"/>
        <color rgb="FF0000FF"/>
        <rFont val="標楷體"/>
        <family val="4"/>
        <charset val="136"/>
      </rPr>
      <t xml:space="preserve">查詢結果筆數量大時必須提供分頁。
</t>
    </r>
    <r>
      <rPr>
        <sz val="12"/>
        <rFont val="標楷體"/>
        <family val="4"/>
        <charset val="136"/>
      </rPr>
      <t xml:space="preserve">
第8點前4項與理賠相關
第9點林尚宜負責
第10~12點再定義清楚
第13點張麗芳、周育如負責</t>
    </r>
    <phoneticPr fontId="5" type="noConversion"/>
  </si>
  <si>
    <t>查詢結果</t>
    <phoneticPr fontId="5" type="noConversion"/>
  </si>
  <si>
    <r>
      <t>欄位：符合結果筆數、序次/要保人/</t>
    </r>
    <r>
      <rPr>
        <strike/>
        <sz val="12"/>
        <rFont val="標楷體"/>
        <family val="4"/>
        <charset val="136"/>
      </rPr>
      <t>被保險人</t>
    </r>
    <r>
      <rPr>
        <sz val="12"/>
        <rFont val="標楷體"/>
        <family val="4"/>
        <charset val="136"/>
      </rPr>
      <t>/要保人</t>
    </r>
    <r>
      <rPr>
        <sz val="12"/>
        <color rgb="FFFF0000"/>
        <rFont val="標楷體"/>
        <family val="4"/>
        <charset val="136"/>
      </rPr>
      <t>(收費)</t>
    </r>
    <r>
      <rPr>
        <sz val="12"/>
        <rFont val="標楷體"/>
        <family val="4"/>
        <charset val="136"/>
      </rPr>
      <t>居住地區/</t>
    </r>
    <r>
      <rPr>
        <sz val="12"/>
        <color rgb="FFFF0000"/>
        <rFont val="標楷體"/>
        <family val="4"/>
        <charset val="136"/>
      </rPr>
      <t>(收費)</t>
    </r>
    <r>
      <rPr>
        <sz val="12"/>
        <rFont val="標楷體"/>
        <family val="4"/>
        <charset val="136"/>
      </rPr>
      <t>手機號碼，點擊要保人姓名可連結至該客戶基本資料頁面，每一頁最多顯示10筆資訊，可直接輸入頁數跳頁。</t>
    </r>
    <phoneticPr fontId="5" type="noConversion"/>
  </si>
  <si>
    <t>客戶資料頁面</t>
    <phoneticPr fontId="5" type="noConversion"/>
  </si>
  <si>
    <t>客戶基本資料</t>
    <phoneticPr fontId="5" type="noConversion"/>
  </si>
  <si>
    <t>要保人資料：姓名/身份證字號/生日/性別/婚姻狀態/職業等級/通訊地址郵遞區號/通訊地址/通訊電話(市話)/行動電話/戶籍地址郵遞區號/戶籍地址/戶籍電話(市話)/e-mail/FATCA身分審核狀態/是否申請電子單據服務(送金單/通知單/對帳單)</t>
    <phoneticPr fontId="5" type="noConversion"/>
  </si>
  <si>
    <r>
      <rPr>
        <sz val="12"/>
        <color rgb="FF0000FF"/>
        <rFont val="標楷體"/>
        <family val="4"/>
        <charset val="136"/>
      </rPr>
      <t>H1、H3~H5 新增查詢電文，隱含"業務員代號"的查詢條件；</t>
    </r>
    <r>
      <rPr>
        <sz val="12"/>
        <color rgb="FFFF0000"/>
        <rFont val="標楷體"/>
        <family val="4"/>
        <charset val="136"/>
      </rPr>
      <t xml:space="preserve">或者修改"IP-QD-000002_20161214V01_電商客戶查詢"? </t>
    </r>
    <r>
      <rPr>
        <sz val="12"/>
        <color rgb="FF0000FF"/>
        <rFont val="標楷體"/>
        <family val="4"/>
        <charset val="136"/>
      </rPr>
      <t>查詢結果筆數量大時必須提供分頁。</t>
    </r>
    <r>
      <rPr>
        <sz val="12"/>
        <rFont val="標楷體"/>
        <family val="4"/>
        <charset val="136"/>
      </rPr>
      <t xml:space="preserve">
FATCA 周育如負責
電子單據服務 張逢進負責</t>
    </r>
    <phoneticPr fontId="5" type="noConversion"/>
  </si>
  <si>
    <t>保障彙整與
保單列表</t>
    <phoneticPr fontId="5" type="noConversion"/>
  </si>
  <si>
    <t>預計改用 ESB 即時查詢
修改"IP-QD-000001_20161214V01_電商保單查詢"、"IP-QD-000005_20161101V01_查詢保障明細"?</t>
    <phoneticPr fontId="5" type="noConversion"/>
  </si>
  <si>
    <t>保單資產總表</t>
    <phoneticPr fontId="5" type="noConversion"/>
  </si>
  <si>
    <r>
      <t xml:space="preserve">預計改用 ESB 即時查詢
</t>
    </r>
    <r>
      <rPr>
        <sz val="12"/>
        <color rgb="FFFF0000"/>
        <rFont val="標楷體"/>
        <family val="4"/>
        <charset val="136"/>
      </rPr>
      <t>修改電商電文</t>
    </r>
    <phoneticPr fontId="5" type="noConversion"/>
  </si>
  <si>
    <t>收據證明補發</t>
    <phoneticPr fontId="5" type="noConversion"/>
  </si>
  <si>
    <t xml:space="preserve">1.欄位含保單號碼/險種名稱/要保人/被保險人/申請項目(繳費通知單/當期送金單/XXX年度繳費證明/最近一期還款收據/最近一期對帳單)
2.勾選申請項目後點選送出，欄位含：保單號碼/要保人/被保險人/申請項目(繳費通知單、當期送金單、XXX年度繳費證明、最近一期還款收據、最近一期對帳單)/郵寄地址，並出現提醒訊息如下：
您申請補發收據/證明將於五個工作日內寄至保單收費地址。
請您牢記您的申請序號，以方便日後相關查詢。
歡迎您進入「線上異動記錄」，以您的保單號碼和申請序號查詢處理狀況，當您的處理狀況為「成功」，代表您的受理作業已完成，如您對本交易記錄尚有任何疑問，亦可於次一工作日直撥客戶服務專線0800-098889，由專人為您說明。
</t>
    <phoneticPr fontId="5" type="noConversion"/>
  </si>
  <si>
    <r>
      <t xml:space="preserve">採ETL抽資料?
</t>
    </r>
    <r>
      <rPr>
        <sz val="12"/>
        <color rgb="FFFF0000"/>
        <rFont val="標楷體"/>
        <family val="4"/>
        <charset val="136"/>
      </rPr>
      <t>先做400</t>
    </r>
    <phoneticPr fontId="5" type="noConversion"/>
  </si>
  <si>
    <t>個險保單查詢</t>
    <phoneticPr fontId="5" type="noConversion"/>
  </si>
  <si>
    <t>查詢條件輸入-PC/平板</t>
    <phoneticPr fontId="5" type="noConversion"/>
  </si>
  <si>
    <r>
      <t>預計改用 ESB 即時查詢
H9~H11 新增查詢電文，隱含"業務員代號"的查詢條件；</t>
    </r>
    <r>
      <rPr>
        <sz val="12"/>
        <color rgb="FFFF0000"/>
        <rFont val="標楷體"/>
        <family val="4"/>
        <charset val="136"/>
      </rPr>
      <t xml:space="preserve">或者修改"IP-QD-000001_20161214V01_電商保單查詢"? </t>
    </r>
    <r>
      <rPr>
        <sz val="12"/>
        <color rgb="FF0000FF"/>
        <rFont val="標楷體"/>
        <family val="4"/>
        <charset val="136"/>
      </rPr>
      <t>查詢結果筆數量大時必須提供分頁。</t>
    </r>
    <phoneticPr fontId="5" type="noConversion"/>
  </si>
  <si>
    <t>H</t>
    <phoneticPr fontId="5" type="noConversion"/>
  </si>
  <si>
    <t>個險保單查詢</t>
    <phoneticPr fontId="5" type="noConversion"/>
  </si>
  <si>
    <t>查詢條件輸入-手機</t>
    <phoneticPr fontId="5" type="noConversion"/>
  </si>
  <si>
    <r>
      <t>預計改用 ESB 即時查詢
H9~H11 新增查詢電文，隱含"業務員代號"的查詢條件；</t>
    </r>
    <r>
      <rPr>
        <sz val="12"/>
        <color rgb="FFFF0000"/>
        <rFont val="標楷體"/>
        <family val="4"/>
        <charset val="136"/>
      </rPr>
      <t>或者修改"IP-QD-000001_20161214V01_電商保單查詢"?</t>
    </r>
    <r>
      <rPr>
        <sz val="12"/>
        <color rgb="FF0000FF"/>
        <rFont val="標楷體"/>
        <family val="4"/>
        <charset val="136"/>
      </rPr>
      <t xml:space="preserve"> 查詢結果筆數量大時必須提供分頁。</t>
    </r>
    <phoneticPr fontId="5" type="noConversion"/>
  </si>
  <si>
    <t>查詢結果</t>
    <phoneticPr fontId="5" type="noConversion"/>
  </si>
  <si>
    <r>
      <t>預計改用 ESB 即時查詢
H9~H11 新增查詢電文，隱含"業務員代號"的查詢條件；</t>
    </r>
    <r>
      <rPr>
        <sz val="12"/>
        <color rgb="FFFF0000"/>
        <rFont val="標楷體"/>
        <family val="4"/>
        <charset val="136"/>
      </rPr>
      <t>或者修改"IP-QD-000001_20161214V01_電商保單查詢"?</t>
    </r>
    <r>
      <rPr>
        <sz val="12"/>
        <color rgb="FF0000FF"/>
        <rFont val="標楷體"/>
        <family val="4"/>
        <charset val="136"/>
      </rPr>
      <t xml:space="preserve"> 查詢結果筆數量大時必須提供分頁。</t>
    </r>
    <phoneticPr fontId="5" type="noConversion"/>
  </si>
  <si>
    <t>保單資料頁面</t>
    <phoneticPr fontId="5" type="noConversion"/>
  </si>
  <si>
    <t>頁面上方固定欄位</t>
    <phoneticPr fontId="5" type="noConversion"/>
  </si>
  <si>
    <t>欄位：保單號碼/保單狀態/保費狀態/要保人/被保險人/起保日</t>
    <phoneticPr fontId="5" type="noConversion"/>
  </si>
  <si>
    <t>預計改用 ESB 即時查詢
H12~H13 修改"IP-EP-000001_20160907V01_保單資料查詢" ? 或者新電文?</t>
    <phoneticPr fontId="5" type="noConversion"/>
  </si>
  <si>
    <t>保單基本資料</t>
    <phoneticPr fontId="5" type="noConversion"/>
  </si>
  <si>
    <r>
      <t xml:space="preserve">1.被保險人資料：姓名/身份證字號/生日/性別/職業等級/戶籍地址郵遞區號/戶籍地址)
2.要保人資料：姓名/身份證字號/生日/性別/婚姻狀態/職業等級/通訊地址郵遞區號/通訊地址/通訊電話(市話)/行動電話/戶籍地址郵遞區號/戶籍地址/戶籍電話(市話)/e-mail/FATCA身分審核狀態/是否申請電子單據服務(送金單/通知單/對帳單)
3.保單資料：保單預定利率/保費自動墊繳/借款批註條款/部份中止保額調整批註條款/紅利選擇給付方式/全委帳戶批註條款/維持費用扣款順序批註條款
4.受益人資料：生存保險金受益人/滿期、祝壽保險金受益人/身故保險金受益人
</t>
    </r>
    <r>
      <rPr>
        <sz val="12"/>
        <color rgb="FFFF0000"/>
        <rFont val="標楷體"/>
        <family val="4"/>
        <charset val="136"/>
      </rPr>
      <t>5.如因契變造成資料異動，即時更新</t>
    </r>
    <phoneticPr fontId="5" type="noConversion"/>
  </si>
  <si>
    <r>
      <rPr>
        <sz val="12"/>
        <color rgb="FF0000FF"/>
        <rFont val="標楷體"/>
        <family val="4"/>
        <charset val="136"/>
      </rPr>
      <t>預計改用 ESB 即時查詢</t>
    </r>
    <r>
      <rPr>
        <sz val="12"/>
        <rFont val="標楷體"/>
        <family val="4"/>
        <charset val="136"/>
      </rPr>
      <t xml:space="preserve">
</t>
    </r>
    <r>
      <rPr>
        <sz val="12"/>
        <color rgb="FF0000FF"/>
        <rFont val="標楷體"/>
        <family val="4"/>
        <charset val="136"/>
      </rPr>
      <t>H12~H13 修改"IP-EP-000001_20160907V01_保單資料查詢" ? 或者新電文?</t>
    </r>
    <r>
      <rPr>
        <sz val="12"/>
        <rFont val="標楷體"/>
        <family val="4"/>
        <charset val="136"/>
      </rPr>
      <t xml:space="preserve">
第4點郭怡慶負責</t>
    </r>
    <phoneticPr fontId="5" type="noConversion"/>
  </si>
  <si>
    <t>H</t>
    <phoneticPr fontId="5" type="noConversion"/>
  </si>
  <si>
    <t>保單資料頁面</t>
    <phoneticPr fontId="5" type="noConversion"/>
  </si>
  <si>
    <t>保障內容</t>
    <phoneticPr fontId="5" type="noConversion"/>
  </si>
  <si>
    <t>主被保險人保障內容欄位：險種代碼/險種名稱/保障內容(元/單位/計劃)/保險費/繳費年期/起保日/投保年齡/險種狀態/調整說明(次標承保?契變?行使保額增加權?減額繳清?)</t>
    <phoneticPr fontId="5" type="noConversion"/>
  </si>
  <si>
    <t>理賠紀錄</t>
    <phoneticPr fontId="5" type="noConversion"/>
  </si>
  <si>
    <t>1.第一層：序號/理賠號碼/受理日期/就醫日期/結案日期/幣別/理賠型態/被保險人/理賠單位/處理狀況
點擊理賠號碼呈現第二層欄位：
保單號碼or險種名稱/單位or計畫/給付項目中文說明/手術比例/保額/金額/理賠總額
2.如送件業專非服務業專，該服務業專無法於此查詢理賠紀錄</t>
    <phoneticPr fontId="5" type="noConversion"/>
  </si>
  <si>
    <t>保費內容-PC/平板</t>
    <phoneticPr fontId="5" type="noConversion"/>
  </si>
  <si>
    <r>
      <t xml:space="preserve">1.保費內容欄位：
*信用卡件：欄位含保單號碼/幣別/收費管道/繳別/卡號/持卡人姓名/發卡銀行/有效年月
*轉帳件：欄位含保單號碼/幣別/收費管道/繳別/銀行名稱/戶名/帳號
*自繳件：保單號碼/幣別/收費管道/繳別/要保人姓名
*薪扣件：保單號碼/幣別/帳號/身份證字號/收費管道/繳別/
*收費員件：保單號碼/幣別/收費管道/繳別/要保人姓名/收費員姓名/手機號碼
*躉繳件：保單號碼/幣別/收費管道/繳別/要保人姓名
2.本期應繳保費明細：應繳日期/本期保費/定期增額保費/前期短繳or溢繳/合計應繳金額
3.繳費記錄查詢：欄位含保單號碼/幣別/要保人/被保險人/查詢區間，可查詢一個保單週年之繳費記錄，查詢區間最大為兩年。
查詢結果欄位：繳次/繳別/應繳日期/入帳金額/繳費方式
4.續期送金單查詢：欄位含繳次/繳別/原收費管道/送金單保費/應繳日期/入帳日期/實繳保費/繳費方式
</t>
    </r>
    <r>
      <rPr>
        <sz val="12"/>
        <color rgb="FFFF0000"/>
        <rFont val="標楷體"/>
        <family val="4"/>
        <charset val="136"/>
      </rPr>
      <t>5.虛擬帳號查詢：點擊"續期保費"或"墊繳還款"功能鍵，於功能鍵後方產生相對應的虛擬帳號</t>
    </r>
    <phoneticPr fontId="5" type="noConversion"/>
  </si>
  <si>
    <r>
      <t xml:space="preserve">預計改用 ESB 即時查詢
</t>
    </r>
    <r>
      <rPr>
        <sz val="12"/>
        <color rgb="FFFF0000"/>
        <rFont val="標楷體"/>
        <family val="4"/>
        <charset val="136"/>
      </rPr>
      <t>新增電文，H16、H17相同
Amarta保單不使用虛擬帳號</t>
    </r>
    <phoneticPr fontId="5" type="noConversion"/>
  </si>
  <si>
    <t>保費內容-手機</t>
    <phoneticPr fontId="5" type="noConversion"/>
  </si>
  <si>
    <r>
      <t xml:space="preserve">1.保費內容欄位：
*信用卡件：欄位含保單號碼/幣別/收費管道/繳別/卡號/持卡人姓名/發卡銀行/有效年月
*轉帳件：欄位含保單號碼/幣別/收費管道/繳別/銀行名稱/戶名/帳號
*自繳件：保單號碼/幣別/收費管道/繳別/要保人姓名
*薪扣件：保單號碼/幣別/帳號/身份證字號/收費管道/繳別/
*收費員件：保單號碼/幣別/收費管道/繳別/要保人姓名/收費員姓名/手機號碼
*躉繳件：保單號碼/幣別/收費管道/繳別/要保人姓名
2.本期應繳保費明細：應繳日期/本期保費/定期增額保費/前期短繳or溢繳/合計應繳金額
</t>
    </r>
    <r>
      <rPr>
        <sz val="12"/>
        <color rgb="FFFF0000"/>
        <rFont val="標楷體"/>
        <family val="4"/>
        <charset val="136"/>
      </rPr>
      <t>3.虛擬帳號查詢：點擊"續期保費"或"墊繳還款"功能鍵，於功能鍵後方產生相對應的虛擬帳號</t>
    </r>
    <phoneticPr fontId="5" type="noConversion"/>
  </si>
  <si>
    <t>服務人員資料</t>
    <phoneticPr fontId="5" type="noConversion"/>
  </si>
  <si>
    <t>欄位：業專身份(招攬業專、權責業專、服務業專)/姓名/行動電話/e-mail/通訊處/通訊處電話/通訊處地址</t>
    <phoneticPr fontId="5" type="noConversion"/>
  </si>
  <si>
    <t>預計table-to-table採用ETL轉資料。</t>
    <phoneticPr fontId="5" type="noConversion"/>
  </si>
  <si>
    <t>保單借款</t>
    <phoneticPr fontId="5" type="noConversion"/>
  </si>
  <si>
    <t>1.保單借還款內容：借款利率/幣別/最高可借款金額/查詢日期/已借款or自動墊繳金額/試算日期(可輸入)/線上已申請未給付借款金額/應繳利息/目前最高可借款金額
2.保單目前尚存的借款/墊繳明細欄位：類別/借款or自動墊繳日期/本金/利息/本利和
(可借款的保單才有此功能)</t>
    <phoneticPr fontId="5" type="noConversion"/>
  </si>
  <si>
    <r>
      <t xml:space="preserve">預計改用 ESB 即時查詢
</t>
    </r>
    <r>
      <rPr>
        <sz val="12"/>
        <color rgb="FFFF0000"/>
        <rFont val="標楷體"/>
        <family val="4"/>
        <charset val="136"/>
      </rPr>
      <t>修改電商電文</t>
    </r>
    <phoneticPr fontId="5" type="noConversion"/>
  </si>
  <si>
    <t>保單紅利</t>
    <phoneticPr fontId="5" type="noConversion"/>
  </si>
  <si>
    <t>1.保單紅利明細查詢：幣別/保險單紅利給付方式/發放日期/險種/交易說明/紅利金額/累計(年度)紅利金額/增額繳清保額
2.紅利發放查詢：目前紅利選擇/發放日/紅利類別/紅利選擇方式/紅利金額/給付方式/匯款行庫/帳號/是否退匯
(分紅保單才有此功能)</t>
    <phoneticPr fontId="5" type="noConversion"/>
  </si>
  <si>
    <t>年金給付</t>
    <phoneticPr fontId="5" type="noConversion"/>
  </si>
  <si>
    <t>1.年金給付查詢：給付年度/險種/給付種類/年金給付日/實付金額/給付方式/受益人/匯款行庫/帳號/是否退匯
2.滿期金發放查詢：給付年度/還本險種/給付種類/滿期還本日/金額/調整明細-借款墊繳本息/調整明細-其他/調整明細-保險費/實付金額/給付方式/受益人/匯款行庫/帳號/是否退匯
(傳統年金、利變年金、變額年金、養老險、壽險才有此功能)</t>
    <phoneticPr fontId="5" type="noConversion"/>
  </si>
  <si>
    <r>
      <t xml:space="preserve">預計改用 ESB 即時查詢
</t>
    </r>
    <r>
      <rPr>
        <sz val="12"/>
        <color rgb="FFFF0000"/>
        <rFont val="標楷體"/>
        <family val="4"/>
        <charset val="136"/>
      </rPr>
      <t>修改電商電文，H21、H22同一來源。</t>
    </r>
    <r>
      <rPr>
        <sz val="12"/>
        <color rgb="FF0000FF"/>
        <rFont val="標楷體"/>
        <family val="4"/>
        <charset val="136"/>
      </rPr>
      <t xml:space="preserve">
</t>
    </r>
    <r>
      <rPr>
        <sz val="12"/>
        <color rgb="FFFF0000"/>
        <rFont val="標楷體"/>
        <family val="4"/>
        <charset val="136"/>
      </rPr>
      <t>萬能滿期在Amarta，其它皆可從400取得</t>
    </r>
    <phoneticPr fontId="5" type="noConversion"/>
  </si>
  <si>
    <t>生存金給付
相關頁面</t>
    <phoneticPr fontId="5" type="noConversion"/>
  </si>
  <si>
    <t>欄位：給付年度/還本險種/給付種類(生存金、滿期金)/日期/金額/調整明細(借款墊繳本息、其他、保險費)/實付金額/給付方式/受益人/給付資訊
(有生存保險金的險種才有此頁面)</t>
    <phoneticPr fontId="5" type="noConversion"/>
  </si>
  <si>
    <r>
      <t xml:space="preserve">預計改用 ESB 即時查詢
</t>
    </r>
    <r>
      <rPr>
        <sz val="12"/>
        <color rgb="FFFF0000"/>
        <rFont val="標楷體"/>
        <family val="4"/>
        <charset val="136"/>
      </rPr>
      <t>修改電商電文，H21、H22同一來源。</t>
    </r>
    <phoneticPr fontId="5" type="noConversion"/>
  </si>
  <si>
    <t>投資型商品
相關頁面</t>
    <phoneticPr fontId="5" type="noConversion"/>
  </si>
  <si>
    <r>
      <t xml:space="preserve">預計改用 ESB 即時查詢
</t>
    </r>
    <r>
      <rPr>
        <sz val="12"/>
        <color rgb="FFFF0000"/>
        <rFont val="標楷體"/>
        <family val="4"/>
        <charset val="136"/>
      </rPr>
      <t>修改電商電文</t>
    </r>
    <phoneticPr fontId="5" type="noConversion"/>
  </si>
  <si>
    <t>團險被保險人查詢-
查詢條件輸入</t>
    <phoneticPr fontId="5" type="noConversion"/>
  </si>
  <si>
    <r>
      <rPr>
        <sz val="12"/>
        <color rgb="FFFF0000"/>
        <rFont val="標楷體"/>
        <family val="4"/>
        <charset val="136"/>
      </rPr>
      <t>連結至保單行政</t>
    </r>
    <r>
      <rPr>
        <sz val="12"/>
        <rFont val="標楷體"/>
        <family val="4"/>
        <charset val="136"/>
      </rPr>
      <t>/團險與旅平險作業/團險被保險人查詢</t>
    </r>
    <phoneticPr fontId="5" type="noConversion"/>
  </si>
  <si>
    <t>Amarta系統也有團險，再確認是否需要?</t>
    <phoneticPr fontId="5" type="noConversion"/>
  </si>
  <si>
    <t>團險保單查詢-
查詢條件輸入</t>
    <phoneticPr fontId="5" type="noConversion"/>
  </si>
  <si>
    <r>
      <rPr>
        <sz val="12"/>
        <color rgb="FFFF0000"/>
        <rFont val="標楷體"/>
        <family val="4"/>
        <charset val="136"/>
      </rPr>
      <t>連結至保單行政</t>
    </r>
    <r>
      <rPr>
        <sz val="12"/>
        <rFont val="標楷體"/>
        <family val="4"/>
        <charset val="136"/>
      </rPr>
      <t>/團險與旅平險作業/團險保單查詢</t>
    </r>
    <phoneticPr fontId="5" type="noConversion"/>
  </si>
  <si>
    <t>I</t>
    <phoneticPr fontId="5" type="noConversion"/>
  </si>
  <si>
    <t>制度辦法</t>
    <phoneticPr fontId="5" type="noConversion"/>
  </si>
  <si>
    <t>頁面</t>
    <phoneticPr fontId="5" type="noConversion"/>
  </si>
  <si>
    <t>制度辦法各功能I-1~I-7連結</t>
    <phoneticPr fontId="5" type="noConversion"/>
  </si>
  <si>
    <t>I</t>
    <phoneticPr fontId="5" type="noConversion"/>
  </si>
  <si>
    <t>限業務主任(含)以上主管可瀏覽此區所有文件，僅提供線上瀏覽，不可存檔或列印，格式為pdf</t>
    <phoneticPr fontId="5" type="noConversion"/>
  </si>
  <si>
    <t>限通訊處經理(含)以上主管可瀏覽此區所有文件，僅提供線上瀏覽，不可存檔或列印，格式為pdf</t>
    <phoneticPr fontId="5" type="noConversion"/>
  </si>
  <si>
    <t>制度辦法</t>
    <phoneticPr fontId="5" type="noConversion"/>
  </si>
  <si>
    <t>競賽辦法</t>
    <phoneticPr fontId="5" type="noConversion"/>
  </si>
  <si>
    <t>I</t>
    <phoneticPr fontId="5" type="noConversion"/>
  </si>
  <si>
    <t>投資型招攬規範</t>
    <phoneticPr fontId="5" type="noConversion"/>
  </si>
  <si>
    <t>1.包含投資連結型商品之相關投保規則、投資型商品銷售之不尋常或可疑交易管理機制作業準則、充分瞭解客戶之作業準則、國際保險業務分公司業務招攬處理制度及程序業務招攬處理制度及程序、申訴處理制度等辦法，提供檔案下載、儲存與列印，格式為pdf。
2.由WCM上稿維護</t>
    <phoneticPr fontId="5" type="noConversion"/>
  </si>
  <si>
    <t>1包含一般承攬業務人員面談.報聘作業流程、業務招攬處理制度及程序、國際保險業務分公司業務招攬處理制度及程序、業務人員增員廣告及製作物作業遵循規範、業務員服務品質規範辦法、業務人員招攬行銷作業細則、登錄作業需知、適用增員專案人員意外險保障計畫(承攬人員)_10110工作月啟動專案人員適用等辦法，提供檔案下載、儲存與列印，格式為pdf。
2.由WCM上稿維護</t>
    <phoneticPr fontId="5" type="noConversion"/>
  </si>
  <si>
    <t>1.包含通訊處職場守則、業務同仁出勤管理作業細則、業務員留職停薪作業SOP、通訊處職場門禁管理辦法、職工性騷擾防治辦法、勞工申訴規範、團保勞動業務主管保障及福利辦法、業務人員離職/終止契約作業流程、勞動業務同仁婚喪喜慶致禮金暨子女獎學金申請辦法&lt;含申請表格&gt;、業務主管訓練課程請假作業辦法等辦法，提供檔案下載、儲存與列印，格式為pdf。
2.由WCM上稿維護</t>
    <phoneticPr fontId="5" type="noConversion"/>
  </si>
  <si>
    <t>J</t>
    <phoneticPr fontId="5" type="noConversion"/>
  </si>
  <si>
    <t>教育訓練各功能J-1~J-13連結</t>
    <phoneticPr fontId="5" type="noConversion"/>
  </si>
  <si>
    <t>行銷學院簡介、並提供課程名稱、培訓對象、課程重點、天數(時數)、地點、承辦單位、並提供檔案下載、儲存與列印，格式為pdf。</t>
    <phoneticPr fontId="5" type="noConversion"/>
  </si>
  <si>
    <t>經營學院簡介、並提供課程名稱、培訓對象、課程重點、天數(時數)、地點、承辦單位並提供檔案下載、儲存與列印，格式為pdf。</t>
    <phoneticPr fontId="5" type="noConversion"/>
  </si>
  <si>
    <t>管理學院</t>
    <phoneticPr fontId="5" type="noConversion"/>
  </si>
  <si>
    <t>管理學院簡介、並提供課程名稱、培訓對象、課程重點、天數(時數)、地點、承辦單位並提供檔案下載、儲存與列印，格式為pdf。</t>
    <phoneticPr fontId="5" type="noConversion"/>
  </si>
  <si>
    <t>財金學院簡介、並提供課程名稱、培訓對象、課程重點、天數(時數)、地點、承辦單位、報名連結並提供檔案下載、儲存與列印，格式為pdf。</t>
    <phoneticPr fontId="5" type="noConversion"/>
  </si>
  <si>
    <t>人工上稿</t>
    <phoneticPr fontId="5" type="noConversion"/>
  </si>
  <si>
    <t>綜合學院簡介、並提供課程名稱、培訓對象、課程重點、天數(時數)、地點、承辦單位、報名連結並提供檔案下載、儲存與列印，格式為pdf。</t>
    <phoneticPr fontId="5" type="noConversion"/>
  </si>
  <si>
    <t>線上報名</t>
    <phoneticPr fontId="5" type="noConversion"/>
  </si>
  <si>
    <t>1.路徑1：教育訓練/線上報名，可連結到此功能主頁面
  路徑2：由五大學院上方的輪播banner連結至該課程報名頁面
2.線上報名主頁面：
(1)報名中課程列表：以圖示方式呈現，點選可連結至課程報名頁面，填妥應填欄位後點選送出，即時將報名資訊與報名狀態寫入LMS
(2)個人課程報名記錄查詢/修改：表列所有個人已報名課程，欄位含課程名稱/課程日期/報名截止日/報名日期/報名狀態(成功、候補中)/取消報名，取消報名即時回寫至LMS</t>
    <phoneticPr fontId="5" type="noConversion"/>
  </si>
  <si>
    <t>學習履歷</t>
    <phoneticPr fontId="5" type="noConversion"/>
  </si>
  <si>
    <t>個人學習履歷查詢</t>
    <phoneticPr fontId="5" type="noConversion"/>
  </si>
  <si>
    <t>表列該業務員報聘後各項必/選修訓練課程，欄位：編號、考試/訓練項目、通過月份，資料來自LMS、業訓e學堂，每日更新</t>
    <phoneticPr fontId="5" type="noConversion"/>
  </si>
  <si>
    <t>學習履歷</t>
    <phoneticPr fontId="5" type="noConversion"/>
  </si>
  <si>
    <t>轄下學習履歷查詢</t>
    <phoneticPr fontId="5" type="noConversion"/>
  </si>
  <si>
    <t>1.欄位：姓名、職級、直屬主管(學習履歷第一列、編號、訓練項目、通過月份、線上報名
2.表列該業務員及轄下人員報聘後各項必/選修訓練課程，資料來自LMS、業訓e學堂，下拉式選單選擇直轄、區、區體系、處名單查詢，本人之學習履歷中法令培訓課程線上報名欄位，若無通過月份且e學堂開課中，則可點選連結至業訓e學堂課程簡介頁
3.上方圖示連結至規章辦法</t>
    <phoneticPr fontId="5" type="noConversion"/>
  </si>
  <si>
    <t>以清單列表方式呈現，並提供檔案下載、儲存與列印，格式為pdf。</t>
    <phoneticPr fontId="5" type="noConversion"/>
  </si>
  <si>
    <t>各項測驗專區</t>
    <phoneticPr fontId="5" type="noConversion"/>
  </si>
  <si>
    <t>各項考試測驗
重點整理手冊</t>
    <phoneticPr fontId="5" type="noConversion"/>
  </si>
  <si>
    <t>以清單列表方式呈現，並提供檔案下載、儲存與列印，格式為pdf。</t>
    <phoneticPr fontId="5" type="noConversion"/>
  </si>
  <si>
    <t>各項測驗專區</t>
    <phoneticPr fontId="5" type="noConversion"/>
  </si>
  <si>
    <t>法令類</t>
    <phoneticPr fontId="5" type="noConversion"/>
  </si>
  <si>
    <t>提供法令類相關課程檔案，並提供檔案下載、儲存與列印，格式為pdf。</t>
    <phoneticPr fontId="5" type="noConversion"/>
  </si>
  <si>
    <t>證照類</t>
    <phoneticPr fontId="5" type="noConversion"/>
  </si>
  <si>
    <t>提供證照類課程相關檔案，並提供檔案下載、儲存與列印，格式為pdf。</t>
    <phoneticPr fontId="5" type="noConversion"/>
  </si>
  <si>
    <t>行銷</t>
    <phoneticPr fontId="5" type="noConversion"/>
  </si>
  <si>
    <t>提供行銷類課程相關檔案，並提供檔案下載、儲存與列印，格式為pdf。</t>
    <phoneticPr fontId="5" type="noConversion"/>
  </si>
  <si>
    <t>輔導管理</t>
    <phoneticPr fontId="5" type="noConversion"/>
  </si>
  <si>
    <t>提供輔導管理課程相關檔案，並提供檔案下載、儲存與列印，格式為pdf。</t>
    <phoneticPr fontId="5" type="noConversion"/>
  </si>
  <si>
    <t>K</t>
    <phoneticPr fontId="5" type="noConversion"/>
  </si>
  <si>
    <t>增員專區各功能J-1~J-15連結</t>
    <phoneticPr fontId="5" type="noConversion"/>
  </si>
  <si>
    <t>1.路徑：增員專區/網路徵才申請
2.點選本功能，會先連線LMS檢核是否已完成完成「網徵與個資培訓」課程，已完訓者可進入填寫申請資料頁面，填寫各必填欄位後列印表單，經通訊處主管簽核後送交壽營部審核，取得核准文號後始可於申請之人力銀行登載徵才啟事
3.未完訓者另開視窗顯示警示文字，並跳轉至業訓e學堂</t>
    <phoneticPr fontId="5" type="noConversion"/>
  </si>
  <si>
    <t>產學合作</t>
    <phoneticPr fontId="5" type="noConversion"/>
  </si>
  <si>
    <t>包含通訊處與大專院校進行實習合作管理辦法、實習合約書、通訊處與大專院校進行實習合作申請表、已簽約校所一覽表、通訊處與大專院校進行實習合作管理辦法等辦法與表單，提供檔案下載、儲存與列印，格式為pdf。</t>
    <phoneticPr fontId="5" type="noConversion"/>
  </si>
  <si>
    <t>增員百寶箱</t>
    <phoneticPr fontId="5" type="noConversion"/>
  </si>
  <si>
    <t>提供現行已於i-Share雲端書城上架之增員電子書pdf版本，未來將兩邊同步上/下架(需有上稿功能)</t>
    <phoneticPr fontId="5" type="noConversion"/>
  </si>
  <si>
    <t>L</t>
    <phoneticPr fontId="5" type="noConversion"/>
  </si>
  <si>
    <t>競賽獎勵各功能K-1~K-8連結</t>
    <phoneticPr fontId="5" type="noConversion"/>
  </si>
  <si>
    <t>以放置當年度得獎名單為主，以頁籤切換其他年度得獎名單</t>
    <phoneticPr fontId="5" type="noConversion"/>
  </si>
  <si>
    <t>L</t>
    <phoneticPr fontId="5" type="noConversion"/>
  </si>
  <si>
    <t>以放置當年度得獎名單為主，以頁籤切換其他年度得獎名單</t>
    <phoneticPr fontId="5" type="noConversion"/>
  </si>
  <si>
    <t>TOP club俱樂部</t>
    <phoneticPr fontId="5" type="noConversion"/>
  </si>
  <si>
    <t>以放置當年度得獎名單為主，以頁籤切換其他年度得獎名單。</t>
    <phoneticPr fontId="5" type="noConversion"/>
  </si>
  <si>
    <t>以放置當年度優秀外勤人員為主，顯示單位/姓名/照片，以頁籤切換其他年度名單。</t>
    <phoneticPr fontId="5" type="noConversion"/>
  </si>
  <si>
    <t>表揚大會報名專區</t>
    <phoneticPr fontId="5" type="noConversion"/>
  </si>
  <si>
    <t>可於本專區報名參加當年度高峰或極峰表揚大會，含獎勵資格確認頁面、報名欄位輸入頁面、報名結果與異動頁面、歷屆大會花絮、大會手冊電子檔下載等。</t>
    <phoneticPr fontId="5" type="noConversion"/>
  </si>
  <si>
    <t>獎勵旅遊報名專區</t>
    <phoneticPr fontId="5" type="noConversion"/>
  </si>
  <si>
    <t>M</t>
    <phoneticPr fontId="5" type="noConversion"/>
  </si>
  <si>
    <r>
      <t xml:space="preserve">如user職級為SR、TSA、AS、SAS、UM、SUM、POM，可使用功能為M1~M22
如user職級為DM(含)以上，可使用功能為M23~M52
如user為業務通路內勤、業務通路行政/系統主管、董總，可使用功能為M53~M72
</t>
    </r>
    <r>
      <rPr>
        <sz val="12"/>
        <color rgb="FFFF0000"/>
        <rFont val="標楷體"/>
        <family val="4"/>
        <charset val="136"/>
      </rPr>
      <t>原需求擴寫為M1~M72，請協助整體重新檢視</t>
    </r>
    <phoneticPr fontId="5" type="noConversion"/>
  </si>
  <si>
    <t>績效管理
POM(含)以下</t>
    <phoneticPr fontId="5" type="noConversion"/>
  </si>
  <si>
    <t>業績進度表格</t>
    <phoneticPr fontId="5" type="noConversion"/>
  </si>
  <si>
    <r>
      <t>1.欄位：業績FYC、FYN、P、</t>
    </r>
    <r>
      <rPr>
        <sz val="12"/>
        <color rgb="FFFF0000"/>
        <rFont val="標楷體"/>
        <family val="4"/>
        <charset val="136"/>
      </rPr>
      <t>實動率</t>
    </r>
    <r>
      <rPr>
        <sz val="12"/>
        <rFont val="標楷體"/>
        <family val="4"/>
        <charset val="136"/>
      </rPr>
      <t>，可點選"當日/當月累計/年度累計"選項其中之一切換時間定義、點選"個人/直轄/本區"選項其中之一改變轄區定義
2.當日受理業績=行動投保受理+助理端受理業績FYC，09:00起每小時更新一次
3.當月累計=當日受理+該工作月累計至前一工作日受理業績FYC
4.年度累計=當月累計</t>
    </r>
    <r>
      <rPr>
        <sz val="12"/>
        <color rgb="FFFF0000"/>
        <rFont val="標楷體"/>
        <family val="4"/>
        <charset val="136"/>
      </rPr>
      <t>+</t>
    </r>
    <r>
      <rPr>
        <strike/>
        <sz val="12"/>
        <color rgb="FFFF0000"/>
        <rFont val="標楷體"/>
        <family val="4"/>
        <charset val="136"/>
      </rPr>
      <t>前一工作月已受理未核實</t>
    </r>
    <r>
      <rPr>
        <sz val="12"/>
        <rFont val="標楷體"/>
        <family val="4"/>
        <charset val="136"/>
      </rPr>
      <t xml:space="preserve">+當年度累計至前一工作月核實業績FYC
5.點擊"受理業績明細查詢"另開新視窗連結至M2
6.點擊"核實業績明細查詢"另開新視窗可連結至M3
</t>
    </r>
    <phoneticPr fontId="5" type="noConversion"/>
  </si>
  <si>
    <r>
      <t xml:space="preserve">M1~M3同一資料來源，
ACS目前無"實動率"，
</t>
    </r>
    <r>
      <rPr>
        <sz val="12"/>
        <color rgb="FF0000FF"/>
        <rFont val="標楷體"/>
        <family val="4"/>
        <charset val="136"/>
      </rPr>
      <t>預計table-to-table採用ETL轉資料</t>
    </r>
    <phoneticPr fontId="5" type="noConversion"/>
  </si>
  <si>
    <t>受理業績查詢</t>
    <phoneticPr fontId="5" type="noConversion"/>
  </si>
  <si>
    <r>
      <t>1.依序設定</t>
    </r>
    <r>
      <rPr>
        <sz val="12"/>
        <color rgb="FFFF0000"/>
        <rFont val="標楷體"/>
        <family val="4"/>
        <charset val="136"/>
      </rPr>
      <t>險種別</t>
    </r>
    <r>
      <rPr>
        <sz val="12"/>
        <rFont val="標楷體"/>
        <family val="4"/>
        <charset val="136"/>
      </rPr>
      <t>(全部險種、台幣傳統型、外幣傳統型、健康+意外險、投資型商品)、時間(當日、當月累計、</t>
    </r>
    <r>
      <rPr>
        <strike/>
        <sz val="12"/>
        <color rgb="FFFF0000"/>
        <rFont val="標楷體"/>
        <family val="4"/>
        <charset val="136"/>
      </rPr>
      <t>前月</t>
    </r>
    <r>
      <rPr>
        <sz val="12"/>
        <rFont val="標楷體"/>
        <family val="4"/>
        <charset val="136"/>
      </rPr>
      <t>)點選”查詢”產生查詢結果，欄位含：姓名/職級/FYC/FYN/P
2.如職級為SR，僅顯示個人受理業績；如職級為AS/SAS/SAC/UMC，顯示個人與直轄業代之個人受理業績；職級為UM/SUM/POM，顯示個人、本區主管/業代之個人受理業績，最末列顯示累計。
3.可查詢當工作月累計受理資料與前一工作月受理未核實資料</t>
    </r>
    <phoneticPr fontId="5" type="noConversion"/>
  </si>
  <si>
    <r>
      <t xml:space="preserve">是否需要以"險種別"分類，啟禎再確認
</t>
    </r>
    <r>
      <rPr>
        <sz val="12"/>
        <color rgb="FF0000FF"/>
        <rFont val="標楷體"/>
        <family val="4"/>
        <charset val="136"/>
      </rPr>
      <t>預計table-to-table採用ETL轉資料</t>
    </r>
    <phoneticPr fontId="5" type="noConversion"/>
  </si>
  <si>
    <t>M</t>
    <phoneticPr fontId="5" type="noConversion"/>
  </si>
  <si>
    <t>績效管理
POM(含)以下</t>
    <phoneticPr fontId="5" type="noConversion"/>
  </si>
  <si>
    <t>核實業績查詢</t>
    <phoneticPr fontId="5" type="noConversion"/>
  </si>
  <si>
    <r>
      <t>1.依序設定業績別(個人/直轄/全區)、</t>
    </r>
    <r>
      <rPr>
        <sz val="12"/>
        <color rgb="FFFF0000"/>
        <rFont val="標楷體"/>
        <family val="4"/>
        <charset val="136"/>
      </rPr>
      <t>險種別</t>
    </r>
    <r>
      <rPr>
        <sz val="12"/>
        <rFont val="標楷體"/>
        <family val="4"/>
        <charset val="136"/>
      </rPr>
      <t>(全部險種、台幣傳統型、外幣傳統型、健康+意外險、投資型商品)、起迄月份點選”查詢”產生查詢結果，欄位含：月份/當月職級/原始業績、併入業績、結計業績(FYC、FYN、P)/總人數/活動人力/活動率
2.如業績別選擇為個人，點選月份另開視窗展現個人該工作月業績明細，欄位：姓名/工作月份/保單號碼/送金單號碼/繳別/起保日/ FYC、FYN、P
3.如業績別選擇為直轄，點選月份另開視窗展現直轄(含本人)該工作月個人業績明細，點選姓名另開視窗檢視該員個人業績
4.如業績別選擇為本區，點選月份另開視窗展現本區所有主管(含本人)該工作月直轄業績明細，點選主管姓名另開視窗檢視該主管本人及直轄人員業績(兩層)
5.依業務員當下身份其業績別下拉式選單與呈現欄位不同：
SR/TSA-業績別只有個人業績，不呈現總人數/活動人力/活動率欄位
AS/SAS/SAC/UMC-業績別有個人與直轄業績，不呈現總人數/活動人力/活動率欄位
UM/SUM/POM-業績別有個人、直轄、本區業績，呈現總人數/活動人力/活動率欄位</t>
    </r>
    <phoneticPr fontId="5" type="noConversion"/>
  </si>
  <si>
    <t>業績報表下載</t>
    <phoneticPr fontId="5" type="noConversion"/>
  </si>
  <si>
    <t>1.業績總額表(最近2個工作月核實業績)
以下拉式選單點選資料期間，可下載最近2個工作月之單月核實業績，格式為excel
欄位：職稱/姓名/業績類別(個人、直轄、全區)/FYC/初年津貼-初次/初年津貼-續次/團意津貼/初年件數/初年保費
2.個人業績明細表(最近2個工作月核實業績)
以下拉式選單點選資料期間，可下載最近2個工作月之單月核實業績，格式為excel
欄位：工作年月/保單號碼/要保人/繳別/FYC/初年津貼-初次/初年津貼-續次/團意津貼/初年件數/初年保費</t>
    <phoneticPr fontId="5" type="noConversion"/>
  </si>
  <si>
    <t>資料來源同M3</t>
    <phoneticPr fontId="5" type="noConversion"/>
  </si>
  <si>
    <t>組織進度表格</t>
    <phoneticPr fontId="5" type="noConversion"/>
  </si>
  <si>
    <t>1.可點選"直轄/本區"選項其中之一改變轄區定義。
2.顯示欄位為職級(一般SR(含TSA)/專案SR/AS/SAS(含UMC)/UM(含SUM/POM))、目前人數(更新至前一日)</t>
    <phoneticPr fontId="5" type="noConversion"/>
  </si>
  <si>
    <r>
      <rPr>
        <sz val="12"/>
        <rFont val="標楷體"/>
        <family val="4"/>
        <charset val="136"/>
      </rPr>
      <t>組織目前每月更新一次</t>
    </r>
    <r>
      <rPr>
        <sz val="12"/>
        <color rgb="FF0000FF"/>
        <rFont val="標楷體"/>
        <family val="4"/>
        <charset val="136"/>
      </rPr>
      <t xml:space="preserve">
預計table-to-table採用ETL轉資料</t>
    </r>
    <phoneticPr fontId="5" type="noConversion"/>
  </si>
  <si>
    <t>組織表</t>
    <phoneticPr fontId="5" type="noConversion"/>
  </si>
  <si>
    <t>1.業務主管依身份可看所轄(UM/SUM/POM-本區、AS/SAS/SAC/UMC-直轄)組織
2.個人組織資料欄位：姓名/職稱/通訊處名稱/直屬主管
3.轄下組織列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t>
    <phoneticPr fontId="5" type="noConversion"/>
  </si>
  <si>
    <t>預計table-to-table採用ETL轉資料</t>
    <phoneticPr fontId="5" type="noConversion"/>
  </si>
  <si>
    <t>個人進度表格</t>
    <phoneticPr fontId="5" type="noConversion"/>
  </si>
  <si>
    <t>表列各常態競賽目前最新個人達成狀況：高峰表揚會(無資格/一般會員/連續會員/專案會員)、極峰表揚會(無資格/一般會員/連續會員/專案會員)、高峰旅遊(無資格/0.5人獎/1人獎/2人獎/3人獎)、下半年度旅遊(無資格/0.5人獎/1人獎/2人獎/3人獎)、TOP俱樂部(顯示連續月份(0表示無資格)與狀態(正常/通算中))、PQC保單品質俱樂部(一般/頂級)。</t>
    <phoneticPr fontId="5" type="noConversion"/>
  </si>
  <si>
    <t>後台管理or人工上稿維護內容
不與系統資料連動</t>
    <phoneticPr fontId="5" type="noConversion"/>
  </si>
  <si>
    <t>高峰表揚會</t>
    <phoneticPr fontId="5" type="noConversion"/>
  </si>
  <si>
    <t>1.個人進度欄位：業績標準(個人、直轄，依user職級顯示)/競賽期間各月份(YYYMM)/招攬業績合計/目前會員資格(一般會員、連續會員(一)(二)、專案會員、無資格)
2.轄下進度欄位：職級/姓名/業績標準(個人、直轄，依轄下人員職級顯示)/競賽期間各月份(YYYMM)/招攬業績合計/目前會員資格(一般會員、專案會員、無資格)
3.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4.競賽辦法：連結至制度辦法/競賽辦法/XXX年度高峰表揚會競賽辦法</t>
    <phoneticPr fontId="5" type="noConversion"/>
  </si>
  <si>
    <t>後台管理or人工上稿維護內容
不與系統資料連動</t>
    <phoneticPr fontId="5" type="noConversion"/>
  </si>
  <si>
    <t>極峰表揚會</t>
    <phoneticPr fontId="5" type="noConversion"/>
  </si>
  <si>
    <t>PQC保單品質俱樂部</t>
    <phoneticPr fontId="5" type="noConversion"/>
  </si>
  <si>
    <t>1.個人進度欄位：顯示本人目前會員資格與當年度各項指標進度(統計至當年度前一工作月)，欄位：項目(基本門檻-服務年資、投資型/外幣資格登錄、FYN、兩年內無懲處、通過最近一次考核；業務品質-13個月年保費繼續率、25個月年保費繼續率、年度業務件數契撤率、短年期醫療險理賠支出率、長年期醫療險理賠支出率、短期死亡比率、程序照會率)/實際值/一般會員標準/頂級會員標準/達成類別(一般、頂級)/備註
點擊短年期醫療險理賠支出率、長年期醫療險理賠支出率、短期死亡比率、程序照會率可連結至績效管理/業務品質/短年期醫療險理賠支出率、長年期醫療險理賠支出率、短期死亡比率、程序照會率查詢各項比率計算明細。
2.轄下進度欄位：顯示所轄目前會員資格與次年度各項指標進度(統計至當年度前一工作月)，欄位：序次/職級/姓名/目前資格/當年度各項目進度，點擊姓名可連結至該員之個人進度頁面，但無法檢視其短年期醫療險理賠支出率、長年期醫療險理賠支出率、短期死亡比率、程序照會率之計算明細
3.獎勵辦法：連結至制度辦法/競賽辦法/XXX年度保單品質俱樂部(PQC)會員甄選辦法</t>
    <phoneticPr fontId="5" type="noConversion"/>
  </si>
  <si>
    <t>業務品質</t>
    <phoneticPr fontId="5" type="noConversion"/>
  </si>
  <si>
    <t>繼續率查詢</t>
    <phoneticPr fontId="5" type="noConversion"/>
  </si>
  <si>
    <t>1.以下拉式選單依序設定查詢區間、週期、險種類別(長期險/短期險)、分析類別(13/19/25)、分析對象(個人/直轄/全區)、商品類別(全部險種/壽險/健康險/意外險/投資型商品)，再點擊”查詢”，即產生查詢結果.
2.查詢結果欄位：月份/原始承保件(件數、保額、保費)/續繳件(件數、保額、保費)/繼續率%(件數、保額、保費)</t>
    <phoneticPr fontId="5" type="noConversion"/>
  </si>
  <si>
    <t>轄下業務品質指標查詢</t>
    <phoneticPr fontId="5" type="noConversion"/>
  </si>
  <si>
    <t>1.限業務主任(含)以上主管可使用此功能，可查詢直轄/全區所有人員之業務品質指標
2.輸入查詢區間，查詢範圍為當年度1月份至前一個月份
2.查詢結果欄位：職級/姓名/短年期醫療險理賠支出率/長年期醫療險理賠支出率/短期死亡比率/契撤率/程序照會率，資料定義均為全處</t>
    <phoneticPr fontId="5" type="noConversion"/>
  </si>
  <si>
    <t>個人短/長年期
醫療險理賠支出率查詢</t>
    <phoneticPr fontId="5" type="noConversion"/>
  </si>
  <si>
    <r>
      <t xml:space="preserve">童淑美?
俊宏協助確認是否與M17同一個來源?
</t>
    </r>
    <r>
      <rPr>
        <sz val="12"/>
        <color rgb="FF0000FF"/>
        <rFont val="標楷體"/>
        <family val="4"/>
        <charset val="136"/>
      </rPr>
      <t>預計table-to-table採用ETL轉資料</t>
    </r>
    <phoneticPr fontId="5" type="noConversion"/>
  </si>
  <si>
    <t>個人短期死亡比率查詢</t>
    <phoneticPr fontId="5" type="noConversion"/>
  </si>
  <si>
    <t>1.輸入查詢區間，查詢範圍為當年度1月份至前一個月份
2.查詢結果欄位：理賠件數(最近12個月之兩年內新契約身故件數加總)/新契約件數(最近兩年內新契約招攬件數加總)/短期死亡比率
3.點擊理賠件數另開視窗表列所有該user為招攬業專身份之理賠案件，欄位：理賠號碼/結案日期/賠付金額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phoneticPr fontId="5" type="noConversion"/>
  </si>
  <si>
    <r>
      <t xml:space="preserve">童淑美?
俊宏協助確認是否與M16同一個來源?
</t>
    </r>
    <r>
      <rPr>
        <sz val="12"/>
        <color rgb="FF0000FF"/>
        <rFont val="標楷體"/>
        <family val="4"/>
        <charset val="136"/>
      </rPr>
      <t>預計table-to-table採用ETL轉資料</t>
    </r>
    <phoneticPr fontId="5" type="noConversion"/>
  </si>
  <si>
    <t>個人契撤率查詢</t>
    <phoneticPr fontId="5" type="noConversion"/>
  </si>
  <si>
    <t>1.輸入查詢區間，查詢範圍為當年度1月份至前一個月份
2.查詢結果欄位：契撤件數(查詢期間契撤件數)/發單件數(查詢期間發單件數)/契撤率
3.點擊契撤件數另開視窗表列所有該user為招攬業專身份之契撤通知，欄位：通知日期/出單日期/保單號碼/要保人/被保險人/通知內容</t>
    <phoneticPr fontId="5" type="noConversion"/>
  </si>
  <si>
    <r>
      <t xml:space="preserve">與M19同一個EUIS來源
</t>
    </r>
    <r>
      <rPr>
        <sz val="12"/>
        <color rgb="FF0000FF"/>
        <rFont val="標楷體"/>
        <family val="4"/>
        <charset val="136"/>
      </rPr>
      <t>預計table-to-table採用ETL轉資料</t>
    </r>
    <phoneticPr fontId="5" type="noConversion"/>
  </si>
  <si>
    <t>個人程序照會率查詢</t>
    <phoneticPr fontId="5" type="noConversion"/>
  </si>
  <si>
    <r>
      <t xml:space="preserve">與M18同一個EUIS來源
</t>
    </r>
    <r>
      <rPr>
        <sz val="12"/>
        <color rgb="FF0000FF"/>
        <rFont val="標楷體"/>
        <family val="4"/>
        <charset val="136"/>
      </rPr>
      <t>預計table-to-table採用ETL轉資料</t>
    </r>
    <phoneticPr fontId="5" type="noConversion"/>
  </si>
  <si>
    <t>人事管理</t>
    <phoneticPr fontId="5" type="noConversion"/>
  </si>
  <si>
    <t>專案新人個人進度</t>
    <phoneticPr fontId="5" type="noConversion"/>
  </si>
  <si>
    <r>
      <t xml:space="preserve">ACS僅有獎金相關的訓練記錄，完整訓練記錄要從LMS取得。啟禎再思考哪一種。
與M21同一資料來源。
</t>
    </r>
    <r>
      <rPr>
        <sz val="12"/>
        <color rgb="FF0000FF"/>
        <rFont val="標楷體"/>
        <family val="4"/>
        <charset val="136"/>
      </rPr>
      <t>預計table-to-table採用ETL轉資料</t>
    </r>
    <phoneticPr fontId="5" type="noConversion"/>
  </si>
  <si>
    <t>績效管理
DM(含)以上</t>
    <phoneticPr fontId="5" type="noConversion"/>
  </si>
  <si>
    <t>轄下專案進度查詢</t>
    <phoneticPr fontId="5" type="noConversion"/>
  </si>
  <si>
    <r>
      <t>1.AS/SAS/UMC/SAC可檢視其直轄所有專案人員進度、UM/SUM/POM可檢視其本區所有專案人員進度
2.欄位：姓名/目前職級/專案類別/專案狀態/累計FYC/累計財補獎勵/</t>
    </r>
    <r>
      <rPr>
        <sz val="12"/>
        <color rgb="FFFF0000"/>
        <rFont val="標楷體"/>
        <family val="4"/>
        <charset val="136"/>
      </rPr>
      <t>訓練記錄</t>
    </r>
    <r>
      <rPr>
        <sz val="12"/>
        <rFont val="標楷體"/>
        <family val="4"/>
        <charset val="136"/>
      </rPr>
      <t>，點擊姓名可連結至該專案新人的績效管理/專案新人個人進度頁面檢視詳細資料</t>
    </r>
    <phoneticPr fontId="5" type="noConversion"/>
  </si>
  <si>
    <r>
      <t xml:space="preserve">ACS僅有獎金相關的訓練記錄，完整訓練記錄要從LMS取得。啟禎再思考哪一種。
與M20同一資料來源。
</t>
    </r>
    <r>
      <rPr>
        <sz val="12"/>
        <color rgb="FF0000FF"/>
        <rFont val="標楷體"/>
        <family val="4"/>
        <charset val="136"/>
      </rPr>
      <t>預計table-to-table採用ETL轉資料</t>
    </r>
    <phoneticPr fontId="5" type="noConversion"/>
  </si>
  <si>
    <t>轄下收入結構分析</t>
    <phoneticPr fontId="5" type="noConversion"/>
  </si>
  <si>
    <t>1.AS/SAS/UMC/SAC可檢視其直轄人力收入結構、UM/SUM/POM可檢視其本區人力收入結構
2.依序輸入查詢區間起迄(YYYMM)，產生欄位：查詢起始年月/結束年月，序號/目前職級/姓名/收入/首年度津貼/續年度津貼/主管津貼或專案津貼，點擊姓名可連結至該業務員的個人專區/薪資查詢/薪資發放明細頁面檢視詳細資料</t>
    <phoneticPr fontId="5" type="noConversion"/>
  </si>
  <si>
    <t>轄下出勤率查詢</t>
    <phoneticPr fontId="5" type="noConversion"/>
  </si>
  <si>
    <t>1.輸入查詢區間或特定月份(YYYMM)，產出查詢區間的直轄/區所有主管出勤率
2.欄位：序次/職級/實際出勤天數/應出勤天數/出勤率</t>
    <phoneticPr fontId="5" type="noConversion"/>
  </si>
  <si>
    <t>dashboard</t>
    <phoneticPr fontId="5" type="noConversion"/>
  </si>
  <si>
    <r>
      <t>顯示為</t>
    </r>
    <r>
      <rPr>
        <sz val="12"/>
        <color rgb="FFFF0000"/>
        <rFont val="標楷體"/>
        <family val="4"/>
        <charset val="136"/>
      </rPr>
      <t>全處</t>
    </r>
    <r>
      <rPr>
        <sz val="12"/>
        <rFont val="標楷體"/>
        <family val="4"/>
        <charset val="136"/>
      </rPr>
      <t>當日累計FYC=行動投保受理+助理端受理業績FYC，09:00起每小時更新一次</t>
    </r>
    <phoneticPr fontId="5" type="noConversion"/>
  </si>
  <si>
    <t>同M1當日受理業績</t>
    <phoneticPr fontId="5" type="noConversion"/>
  </si>
  <si>
    <t>當月累計受理FYC+
進度百分比dashboard</t>
    <phoneticPr fontId="5" type="noConversion"/>
  </si>
  <si>
    <r>
      <t>1.顯示為</t>
    </r>
    <r>
      <rPr>
        <sz val="12"/>
        <color rgb="FFFF0000"/>
        <rFont val="標楷體"/>
        <family val="4"/>
        <charset val="136"/>
      </rPr>
      <t>全處</t>
    </r>
    <r>
      <rPr>
        <sz val="12"/>
        <rFont val="標楷體"/>
        <family val="4"/>
        <charset val="136"/>
      </rPr>
      <t>當月FYC數值+當月進度百分比派圖。
2.當月FYC=本工作月累計至前一日之受理FYC+當日累計受理FYC。
3.通訊處業績月目標由WCM後台上稿，可至業績目標設定調整，但各月合計不低於公司給定年目標。</t>
    </r>
    <phoneticPr fontId="5" type="noConversion"/>
  </si>
  <si>
    <t>同M1當月累計</t>
    <phoneticPr fontId="5" type="noConversion"/>
  </si>
  <si>
    <t>年度累計FYC+
進度百分比dashboard</t>
    <phoneticPr fontId="5" type="noConversion"/>
  </si>
  <si>
    <t>1.顯示為全處年度FYC數值+年目標進度百分比派圖。
2.年度FYC=累計至前一工作月核實FYC+本工作月累計至前一日之受理FYC+當日累計受理FYC
3.核實資料來源為data2。
4.通訊處業績目標由WCM後台上稿，可自訂標準，不低於公司給定年度目標。</t>
    <phoneticPr fontId="5" type="noConversion"/>
  </si>
  <si>
    <t>同M1年度累計</t>
    <phoneticPr fontId="5" type="noConversion"/>
  </si>
  <si>
    <t>1.顯示為主管組數+進度百分比派圖。
2.資料來源為AMS前一日全處組數
3.組織目標由WCM後台上稿，可至"組織目標設定"功能調整。</t>
    <phoneticPr fontId="5" type="noConversion"/>
  </si>
  <si>
    <t>同M5的資料來源</t>
    <phoneticPr fontId="5" type="noConversion"/>
  </si>
  <si>
    <t>業績目標設定</t>
    <phoneticPr fontId="5" type="noConversion"/>
  </si>
  <si>
    <t>1.此處顯示上稿之公司給定/自行設定之各月FYC目標與年度FYC目標，年度FYC目標為各月累加
2.當月達成率的對照目標可選擇自訂或公司給定的目標、年度達成率的對照目標可選擇自訂月累計、自訂年目標、公司給定目標
3.點擊"編輯業績目標"icon進入編輯模式，可選擇調整各月目標或直接更改年度目標；選擇更改月目標者，可直接修改各月目標，如更改後各月目標加總低於公司給定之年目標，會跳出提醒視窗並要求user重新輸入，編輯完畢後點選確定即完成FYC目標變更；如選擇直接修改年目標，亦需大於公司給定之年目標，編輯完畢後點選確定即完成FYC目標變更</t>
    <phoneticPr fontId="5" type="noConversion"/>
  </si>
  <si>
    <t>組織目標設定</t>
    <phoneticPr fontId="5" type="noConversion"/>
  </si>
  <si>
    <t>1.此處顯示上稿之公司給定/自行設定之年度組數目標；
2.可設定組數達成率的對照目標是依自訂或公司給定的目標；
3.點擊"編輯組織目標"icon進入編輯模式，如更改後自訂目標低於公司給定目標，會跳出提醒視窗並要求user重新輸入，編輯完畢後點選確定即完成組數目標變更。</t>
    <phoneticPr fontId="5" type="noConversion"/>
  </si>
  <si>
    <t>1.欄位：業績FYC、FYN、P、實動率，可點選"當日/當月累計/年度累計"選項其中之一切換時間定義、點選"個人/直轄/本區/全處"選項其中之一改變轄區定義
2.當日受理業績=行動投保受理+助理端受理業績FYC，09:00起每小時更新一次
3.當月累計=當日受理+該工作月累計至前一工作日受理業績FYC
4.年度累計=當月累計+前一工作月已受理未核實+當年度累計至前一工作月核實業績FYC
5.點擊"受理業績明細查詢"另開新視窗連結至M30
6.點擊"核實業績明細查詢"另開新視窗可連結至M31</t>
    <phoneticPr fontId="5" type="noConversion"/>
  </si>
  <si>
    <t>同M1</t>
    <phoneticPr fontId="5" type="noConversion"/>
  </si>
  <si>
    <t>1.依序設定險種別(全部險種、台幣傳統型、外幣傳統型、健康+意外險、投資型商品)、時間(當日、當月累計、前月)點選”查詢”產生查詢結果，欄位含：姓名/職級/FYC/FYN/P，顯示全處所有主管、業代之個人受理業績，最末列顯示累計。
2.可查詢當工作月累計受理資料與前一工作月受理未核實資料</t>
    <phoneticPr fontId="5" type="noConversion"/>
  </si>
  <si>
    <t>同M2</t>
    <phoneticPr fontId="5" type="noConversion"/>
  </si>
  <si>
    <t>核實業績查詢</t>
    <phoneticPr fontId="5" type="noConversion"/>
  </si>
  <si>
    <t>1.依序設定業績別(個人/直轄/全區/全處)、險種別(全部險種、台幣傳統型、外幣傳統型、健康+意外險、投資型商品)、起迄月份點選”查詢”產生查詢結果，欄位含：月份/當月職級/原始業績、併入業績、結計業績(FYC、FYN、P)/總人數/活動人力/活動率
2.如業績別選擇為個人，點選月份另開視窗展現個人該工作月業績明細，欄位：姓名/工作月份/保單號碼/送金單號碼/繳別/起保日/ FYC、FYN、P
3.如業績別選擇為直轄，點選月份另開視窗展現直轄(含本人)該工作月個人業績明細，點選姓名另開視窗檢視該員個人業績
4.如業績別選擇為本區，點選月份另開視窗展現本區所有主管(含本人)該工作月直轄業績明細，點選主管姓名另開視窗檢視該主管本人及直轄人員業績(兩層)
5.如業績別選擇為全處，點選月份另開視窗展現全處所有區主管(含本人)該工作月全區業績明細，點選區主管姓名另開視窗檢視該區主管本人及所轄主管直轄業績，再點選直轄主管姓名另開視窗檢視該直轄主管本人與轄下SR個人業績(三層)
7.業績別有個人、直轄、本區、全處業績，依當下組織定義計算業績，呈現總人數/活動人力/活動率欄位</t>
    <phoneticPr fontId="5" type="noConversion"/>
  </si>
  <si>
    <t>同M3</t>
    <phoneticPr fontId="5" type="noConversion"/>
  </si>
  <si>
    <t>業績報表下載</t>
    <phoneticPr fontId="5" type="noConversion"/>
  </si>
  <si>
    <t>1.業績總額表(最近2個工作月核實業績)
以下拉式選單點選資料期間，可下載最近2個工作月之單月核實業績，格式為excel
欄位：職稱/姓名/業績類別(個人、直轄、全區、全處)/FYC/初年津貼-初次/初年津貼-續次/團意津貼/初年件數/初年保費
2.個人業績明細表(最近2個工作月核實業績)
以下拉式選單點選資料期間，可下載最近2個工作月之單月核實業績，格式為excel
欄位：工作年月/保單號碼/要保人/繳別/FYC/初年津貼-初次/初年津貼-續次/團意津貼/初年件數/初年保費</t>
    <phoneticPr fontId="5" type="noConversion"/>
  </si>
  <si>
    <t>同M4</t>
    <phoneticPr fontId="5" type="noConversion"/>
  </si>
  <si>
    <t>組織進度表格</t>
    <phoneticPr fontId="5" type="noConversion"/>
  </si>
  <si>
    <t>1.可點選"直轄/本區/全處"選項其中之一改變轄區定義。
2.顯示欄位為職級(一般SR(含TSA)/專案SR/AS/SAS(含UMC)/UM(含SUM/POM))、目前人數(更新至前一日)</t>
    <phoneticPr fontId="5" type="noConversion"/>
  </si>
  <si>
    <t>同M5</t>
    <phoneticPr fontId="5" type="noConversion"/>
  </si>
  <si>
    <t>1.處經理可看全處組織
2.個人組織資料欄位：姓名/職稱/通訊處名稱/直屬主管
3.轄下組織列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t>
    <phoneticPr fontId="5" type="noConversion"/>
  </si>
  <si>
    <t>同M6</t>
    <phoneticPr fontId="5" type="noConversion"/>
  </si>
  <si>
    <t>同M7</t>
    <phoneticPr fontId="5" type="noConversion"/>
  </si>
  <si>
    <t>全處進度表格</t>
    <phoneticPr fontId="5" type="noConversion"/>
  </si>
  <si>
    <t>表列各常態競賽目前全處達成人數，欄位：獎勵名稱(高峰表揚會、極峰表揚會、高峰旅遊、下半年度旅遊、TOP俱樂部、PQC保單品質俱樂部)/達成(最低資格)人數</t>
    <phoneticPr fontId="5" type="noConversion"/>
  </si>
  <si>
    <t>1.個人進度欄位：業績標準(個人、直轄、全處，依user職級顯示)/競賽期間各月份(YYYMM)/招攬業績合計/目前會員資格(一般會員、連續會員(一)(二)、專案會員、無資格)
2.轄下進度欄位：職級/姓名/業績標準(個人、直轄、全處，依轄下人員職級顯示)/競賽期間各月份(YYYMM)/招攬業績合計/目前會員資格(一般會員、專案會員、無資格)
3.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4.競賽辦法：連結至制度辦法/競賽辦法/XXX年度高峰表揚會競賽辦法</t>
    <phoneticPr fontId="5" type="noConversion"/>
  </si>
  <si>
    <t>同M8</t>
    <phoneticPr fontId="5" type="noConversion"/>
  </si>
  <si>
    <t>極峰表揚會</t>
    <phoneticPr fontId="5" type="noConversion"/>
  </si>
  <si>
    <t>1.個人進度欄位：業績標準(個人、直轄、全處，依user職級顯示)/競賽期間各月份(YYYMM)/招攬業績合計/目前會員資格(一般會員、連續會員(一)(二)、專案會員(一)(二)、無資格)
2.轄下進度欄位：職級/姓名/業績標準(個人、直轄、全處，依轄下人員職級顯示)/競賽期間各月份(YYYMM)/招攬業績合計/目前會員資格(一般會員、專案會員、無資格)，因欄位較長(競賽期間為12個月)，採手風琴式設計。
3.競賽快報：提供統計至前一日之全通路各組排名快報，如競賽期間已結束則顯示最近一次結算之結果，可點選：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4.競賽辦法：連結至制度辦法/競賽辦法/XXX年度極峰表揚會競賽辦法</t>
    <phoneticPr fontId="5" type="noConversion"/>
  </si>
  <si>
    <t>同M9</t>
    <phoneticPr fontId="5" type="noConversion"/>
  </si>
  <si>
    <t>高峰海外旅遊</t>
    <phoneticPr fontId="5" type="noConversion"/>
  </si>
  <si>
    <t>1.個人進度欄位：業績標準(個人、直轄、全區、全處，依user職級顯示)/競賽期間各月份(YYYMM)/競賽業績合計/目前旅遊資格(公費0.5/1/2/3人獎、無資格)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3.獎勵辦法：連結至制度辦法/競賽辦法/XXX年度高峰海外旅遊競賽辦法</t>
    <phoneticPr fontId="5" type="noConversion"/>
  </si>
  <si>
    <t>同M10</t>
    <phoneticPr fontId="5" type="noConversion"/>
  </si>
  <si>
    <t>下半年度海外旅遊</t>
    <phoneticPr fontId="5" type="noConversion"/>
  </si>
  <si>
    <t>1.個人進度欄位：業績標準(個人、直轄、全區、全處，依user職級顯示)/競賽期間各月份(YYYMM)/競賽業績合計/目前旅遊資格(公費0.5/1/2/3人獎、無資格)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3.獎勵辦法：連結至制度辦法/競賽辦法/XXX年下半年度海外旅遊競賽辦法</t>
    <phoneticPr fontId="5" type="noConversion"/>
  </si>
  <si>
    <t>同M11</t>
    <phoneticPr fontId="5" type="noConversion"/>
  </si>
  <si>
    <t>TOP club俱樂部</t>
    <phoneticPr fontId="5" type="noConversion"/>
  </si>
  <si>
    <t>1.個人進度欄位：顯示本人近3個月之會員資格狀況，點擊more可再顯示過去12個月之會員資格狀況，欄位：月份/FYC/是否達標/FYN/是否達標/備註(中斷保留、補足達成)/會員資格
2.轄下進度欄位：職級/姓名/會員資格/備註(中斷保留、補足達成)，點擊姓名可檢視該員個人進度欄位
3.獎勵辦法：連結至制度辦法/競賽辦法/XXX年度TOP club會員徵選辦法</t>
    <phoneticPr fontId="5" type="noConversion"/>
  </si>
  <si>
    <t>同M12</t>
    <phoneticPr fontId="5" type="noConversion"/>
  </si>
  <si>
    <t>1.優質通訊處欄位：顯示本處目前優質通訊處資格與當年度各項指標進度(統計至當年度前一工作月)，欄位：13個月年保費繼續率、25個月年保費繼續率、年度業務件數契撤率、短年期醫療險理賠支出率、長年期醫療險理賠支出率、短期死亡比率、程序照會率/實際值/優質通訊處標準/達成註記(Y、N)/備註
2.個人進度欄位：顯示本人目前會員資格與當年度各項指標進度(統計至當年度前一工作月)，欄位：項目(基本門檻-服務年資、投資型/外幣資格登錄、FYN、兩年內無懲處、通過最近一次考核；業務品質-13個月年保費繼續率、25個月年保費繼續率、年度業務件數契撤率、短年期醫療險理賠支出率、長年期醫療險理賠支出率、短期死亡比率、程序照會率)/實際值/一般會員標準/頂級會員標準/達成類別(一般、頂級)/備註
點擊短年期醫療險理賠支出率、長年期醫療險理賠支出率、短期死亡比率、程序照會率可連結至績效管理/業務品質/短年期醫療險理賠支出率、長年期醫療險理賠支出率、短期死亡比率、程序照會率查詢各項比率計算明細。
3.轄下進度欄位：顯示所轄目前會員資格與次年度各項指標進度(統計至當年度前一工作月)，欄位：序次/職級/姓名/目前資格/當年度各項目進度，點擊姓名可連結至該員之個人進度頁面，但無法檢視其短年期醫療險理賠支出率、長年期醫療險理賠支出率、短期死亡比率、程序照會率之計算明細
4.獎勵辦法：連結至制度辦法/競賽辦法/XXX年度保單品質俱樂部(PQC)會員甄選辦法</t>
    <phoneticPr fontId="5" type="noConversion"/>
  </si>
  <si>
    <t>同M13</t>
    <phoneticPr fontId="5" type="noConversion"/>
  </si>
  <si>
    <t>1.以下拉式選單依序設定查詢區間、週期、險種類別(長期險/短期險)、分析類別(13/19/25)、分析對象(個人/直轄/全區/全處)、商品類別(全部險種/壽險/健康險/意外險/投資型商品)，再點擊”查詢”，即產生查詢結果.
2.查詢結果欄位：月份/原始承保件(件數、保額、保費)/續繳件(件數、保額、保費)/繼續率%(件數、保額、保費)</t>
    <phoneticPr fontId="5" type="noConversion"/>
  </si>
  <si>
    <t>同M14</t>
    <phoneticPr fontId="5" type="noConversion"/>
  </si>
  <si>
    <t>個人業務品質指標查詢</t>
    <phoneticPr fontId="5" type="noConversion"/>
  </si>
  <si>
    <t>1.輸入查詢區間，查詢範圍為當年度1月份至前一個月份
2.查詢結果欄位：姓名/職級/短年期醫療險理賠支出率/長年期醫療險理賠支出率/短期死亡比率/契撤率/程序照會率，含處經理個人、所轄人員個人與全處定義</t>
    <phoneticPr fontId="5" type="noConversion"/>
  </si>
  <si>
    <t>同M15</t>
    <phoneticPr fontId="5" type="noConversion"/>
  </si>
  <si>
    <t>1.輸入查詢區間，查詢範圍為當年度1月份至前一個月份
2.查詢結果欄位：職級/姓名/短年期醫療險理賠支出率/長年期醫療險理賠支出率/短期死亡比率/契撤率/程序照會率，資料定義均為全處</t>
    <phoneticPr fontId="5" type="noConversion"/>
  </si>
  <si>
    <t>1.輸入查詢區間，查詢範圍為當年度1月份至前一個月份
2.查詢結果欄位：支出率類別(短年期、長年期)/理賠總金額(短年期-起保五年內發生事故並於當年度1月~前一月結案之理賠金額加總、長年期-起保兩年內發生事故並於當年度1月~前1月結案之理賠金額加總)/有效醫療險保單總保費(短年期-當年度1月~前一月各月月底起保五年內之一年期有效契約月繳化保費加總、長年期-前一月各月月底起保兩年內之長年期有效契約月繳化保費加總)/理賠支出率
3.點擊理賠總金額另開視窗表列所有該user為招攬業專身份之理賠案件，欄位：理賠號碼/結案日期/賠付金額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phoneticPr fontId="5" type="noConversion"/>
  </si>
  <si>
    <t>同M16</t>
    <phoneticPr fontId="5" type="noConversion"/>
  </si>
  <si>
    <t>同M17</t>
    <phoneticPr fontId="5" type="noConversion"/>
  </si>
  <si>
    <t>同M18</t>
    <phoneticPr fontId="5" type="noConversion"/>
  </si>
  <si>
    <t>1.輸入查詢區間，查詢範圍為當年度1月份至前一個月份
2.查詢結果欄位：程序照會件數(查詢期間程序照會件數)/結案保單件數(查詢期間結案保單件數)/程序照會率
3.點擊程序照會件數另開視窗表列所有該user為招攬業專身份之程序照會記錄，欄位：照會日期、保單號碼</t>
    <phoneticPr fontId="5" type="noConversion"/>
  </si>
  <si>
    <t>同M19</t>
    <phoneticPr fontId="5" type="noConversion"/>
  </si>
  <si>
    <t>全處專案新人進度查詢</t>
    <phoneticPr fontId="5" type="noConversion"/>
  </si>
  <si>
    <t>1.可檢視其全處所有專案人員進度
2.欄位：姓名/目前職級/專案類別/專案狀態/累計FYC/累計財補獎勵/訓練記錄，點擊姓名可連結至該專案新人的績效管理/專案新人個人進度頁面檢視詳細資料</t>
    <phoneticPr fontId="5" type="noConversion"/>
  </si>
  <si>
    <t>同M20</t>
    <phoneticPr fontId="5" type="noConversion"/>
  </si>
  <si>
    <t>全處出勤查詢</t>
    <phoneticPr fontId="5" type="noConversion"/>
  </si>
  <si>
    <t>1.輸入查詢區間或特定月份(YYYMM)，產出查詢區間的全處所有主管出勤率
2.欄位：序次/職級/實際出勤天數/應出勤天數/出勤率</t>
    <phoneticPr fontId="5" type="noConversion"/>
  </si>
  <si>
    <t>同M23</t>
    <phoneticPr fontId="5" type="noConversion"/>
  </si>
  <si>
    <t>全處收入結構分析</t>
    <phoneticPr fontId="5" type="noConversion"/>
  </si>
  <si>
    <t>同M22</t>
    <phoneticPr fontId="5" type="noConversion"/>
  </si>
  <si>
    <t>M</t>
    <phoneticPr fontId="5" type="noConversion"/>
  </si>
  <si>
    <t>績效管理
DM(含)以上</t>
    <phoneticPr fontId="5" type="noConversion"/>
  </si>
  <si>
    <t>經營指標</t>
    <phoneticPr fontId="5" type="noConversion"/>
  </si>
  <si>
    <t>六項指標</t>
    <phoneticPr fontId="5" type="noConversion"/>
  </si>
  <si>
    <t>經營指標</t>
    <phoneticPr fontId="5" type="noConversion"/>
  </si>
  <si>
    <t>四項構面</t>
    <phoneticPr fontId="5" type="noConversion"/>
  </si>
  <si>
    <r>
      <t>1.分為</t>
    </r>
    <r>
      <rPr>
        <sz val="12"/>
        <color rgb="FF0000FF"/>
        <rFont val="標楷體"/>
        <family val="4"/>
        <charset val="136"/>
      </rPr>
      <t>業績指標</t>
    </r>
    <r>
      <rPr>
        <sz val="12"/>
        <rFont val="標楷體"/>
        <family val="4"/>
        <charset val="136"/>
      </rPr>
      <t>、</t>
    </r>
    <r>
      <rPr>
        <sz val="12"/>
        <color rgb="FF0000FF"/>
        <rFont val="標楷體"/>
        <family val="4"/>
        <charset val="136"/>
      </rPr>
      <t>產能指標</t>
    </r>
    <r>
      <rPr>
        <sz val="12"/>
        <rFont val="標楷體"/>
        <family val="4"/>
        <charset val="136"/>
      </rPr>
      <t>、</t>
    </r>
    <r>
      <rPr>
        <sz val="12"/>
        <color rgb="FF0000FF"/>
        <rFont val="標楷體"/>
        <family val="4"/>
        <charset val="136"/>
      </rPr>
      <t>人力指標</t>
    </r>
    <r>
      <rPr>
        <sz val="12"/>
        <rFont val="標楷體"/>
        <family val="4"/>
        <charset val="136"/>
      </rPr>
      <t>、</t>
    </r>
    <r>
      <rPr>
        <sz val="12"/>
        <color rgb="FF0000FF"/>
        <rFont val="標楷體"/>
        <family val="4"/>
        <charset val="136"/>
      </rPr>
      <t>商品結構</t>
    </r>
    <r>
      <rPr>
        <sz val="12"/>
        <rFont val="標楷體"/>
        <family val="4"/>
        <charset val="136"/>
      </rPr>
      <t>四項構面，以頁籤切換
2.業績指標欄位：年度/FYC責任額/FYC實際值/YOY/對業務通路佔率
2.產能指標欄位：年度/職級/個人平均FYC/組平均FYC
3.人力指標欄位：年度/組數/總人力/主管年資分佈/累計新聘人力/累計專案人力/累計13個月定著率/累計13個月晉升率/定著率與晉升率計算因子
4.商品結構欄位：年度/排名/商品名稱+佔率</t>
    </r>
    <phoneticPr fontId="5" type="noConversion"/>
  </si>
  <si>
    <t>績效管理
行政介面</t>
    <phoneticPr fontId="5" type="noConversion"/>
  </si>
  <si>
    <t>依user身份顯示當日通路、壽營部、區部累計FYC=行動投保受理+助理端受理業績FYC，09:00起每小時更新一次</t>
    <phoneticPr fontId="5" type="noConversion"/>
  </si>
  <si>
    <t>1.顯示為通路/壽營部/區部當月FYC數值+當月進度百分比派圖。
2.當月FYC=本工作月累計至前一日之受理FYC+當日累計受理FYC。
3.通路/壽營部/區部業績月目標由WCM後台上稿。</t>
    <phoneticPr fontId="5" type="noConversion"/>
  </si>
  <si>
    <t>1.顯示為年度FYC數值+年目標進度百分比派圖。
2.年度FYC=累計至前一工作月核實FYC+本工作月累計至前一日之受理FYC+當日累計受理FYC
3.核實資料來源為data2。
4.通路/壽營部/區部業績目標由WCM後台上稿。</t>
    <phoneticPr fontId="5" type="noConversion"/>
  </si>
  <si>
    <t>1.依身份顯示為通路/壽營部/區部總組數+進度百分比派圖。
2.資料來源為AMS前一日通路/壽營部/區部組數
3.通路/壽營部/區部組織目標由WCM後台上稿。</t>
    <phoneticPr fontId="5" type="noConversion"/>
  </si>
  <si>
    <t>1.欄位：業績FYC、FYN、P、實動率，可點選"當日/當月累計/年度累計"選項其中之一切換時間定義、點選"通路/壽營部/區部"選項其中之一改變轄區定義
2.當日受理業績=行動投保受理+助理端受理業績FYC，09:00起每小時更新一次
3.當月累計=當日受理+該工作月累計至前一工作日受理業績FYC
4.年度累計=當月累計+前一工作月已受理未核實+當年度累計至前一工作月核實業績FYC
5.點擊"受理業績明細查詢"另開新視窗連結至M58
6.點擊"核實業績明細查詢"另開新視窗可連結至M59</t>
    <phoneticPr fontId="5" type="noConversion"/>
  </si>
  <si>
    <t>1.依序設定險種別(全部險種、台幣傳統型、外幣傳統型、健康+意外險、投資型商品)、時間(當日、當月累計、前月)、轄區定義(通路、壽營部、區部)點選"查詢"產生第一層查詢結果，欄位含：壽營部/區部/通訊處/FYC/FYN/P
2.點擊通訊處名稱可檢視單一通訊處之受理明細，欄位含：壽營部/區部/通訊處/職級/業績種類(全處、全區、直轄、個人)/姓名/FYC/FYN/P
3.可查詢當工作月累計受理資料與前一工作月受理未核實資料</t>
    <phoneticPr fontId="5" type="noConversion"/>
  </si>
  <si>
    <t>1.依序設定險種別(全部險種、台幣傳統型、外幣傳統型、健康+意外險、投資型商品)、起迄月份點選"查詢"產生查詢結果，欄位含：壽營部/區部通訊處/FYC/FYN/P/總人數/活動人力/活動率
2.點擊通訊處名稱可檢視單一通訊處之受理明細，欄位含：壽營部/區部/通訊處/職級/業績種類(全處、全區、直轄、個人)/姓名/FYC/FYN/P，組織定義以查詢當下的定義為準(前一月核實組織)
3.可查詢100年2月份(含)至前一工作月之核實資料</t>
    <phoneticPr fontId="5" type="noConversion"/>
  </si>
  <si>
    <t>可下載生產管理報表，格式為excel</t>
    <phoneticPr fontId="5" type="noConversion"/>
  </si>
  <si>
    <t>1.可點選"通路/壽營部/區部"選項其中之一改變轄區定義。
2.顯示欄位為職級(一般SR(含TSA)/專案SR/AS/SAS(含UMC)/UM(含SUM/POM))、目前人數(更新至前一日)</t>
    <phoneticPr fontId="5" type="noConversion"/>
  </si>
  <si>
    <t>1.第一層欄位：壽營部/區部/通訊處/業務經理人數/業務襄理人數/業務主任人數/業務代表人數/總組數/總人數
2.點擊通訊處名稱另開視窗展開該通訊處組織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
3.組織定義為前一日組織</t>
    <phoneticPr fontId="5" type="noConversion"/>
  </si>
  <si>
    <t>轄下進度表格</t>
    <phoneticPr fontId="5" type="noConversion"/>
  </si>
  <si>
    <t>表列各常態競賽目前最新通路/壽營部/區部達成人數，欄位：獎勵名稱(高峰表揚會、極峰表揚會、高峰旅遊、下半年度旅遊、TOP俱樂部、PQC保單品質俱樂部)/達成(最低資格)人數</t>
    <phoneticPr fontId="5" type="noConversion"/>
  </si>
  <si>
    <t>1.依身份顯示通路/壽營部/區部達成進度，欄位：壽營部/通訊處/一般會員人數/專案會員人數/連續會員人數/小計/總人數/達成比率
2.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3.競賽辦法：連結至制度辦法/競賽辦法/XXX年度高峰表揚會競賽辦</t>
    <phoneticPr fontId="5" type="noConversion"/>
  </si>
  <si>
    <t>1.依身份顯示通路/壽營部/區部達成進度，欄位：壽營部/通訊處/一般會員人數/專案會員人數/連續會員人數/小計/總人數/達成比率
2.競賽快報：提供統計至前一日之全通路各組排名快報，如競賽期間已結束則顯示最近一次結算之結果，可點選：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3.競賽辦法：連結至制度辦法/競賽辦法/XXX年度極峰表揚會競賽辦法</t>
    <phoneticPr fontId="5" type="noConversion"/>
  </si>
  <si>
    <t>1.依身份顯示通路/壽營部/區部達成進度，欄位：壽營部/通訊處/公費0.5人獎人數/公費1人獎人數/公費2人獎人數/公費3人獎人數/小計/總人數/達成比率
2.獎勵辦法：連結至制度辦法/競賽辦法/XXX年度高峰海外旅遊競賽辦法</t>
    <phoneticPr fontId="5" type="noConversion"/>
  </si>
  <si>
    <t>1.依身份顯示通路/壽營部/區部達成進度，欄位：壽營部/通訊處/TOP會員人數/總人數/達成比率
3.獎勵辦法：連結至制度辦法/競賽辦法/XXX年度TOP club會員徵選辦法</t>
    <phoneticPr fontId="5" type="noConversion"/>
  </si>
  <si>
    <t>1.依身份顯示通路/壽營部/區部達成進度，欄位：壽營部/通訊處/一般會員人數/頂級會員人數/總人數/達成比率/優質通訊處(Y/N)
2.獎勵辦法：連結至制度辦法/競賽辦法/XXX年度保單品質俱樂部(PQC)會員甄選辦法</t>
    <phoneticPr fontId="5" type="noConversion"/>
  </si>
  <si>
    <t>1.以下拉式選單依序設定查詢區間、週期、險種類別(長期險/短期險)、分析對象(通路/壽營部/區部)、商品類別(全部險種/壽險/健康險/意外險/投資型商品)，再點擊”查詢”，即產生查詢結果.
2.查詢結果欄位：查詢區間YYYMM~YYYMM，壽營部/區部/通訊處/13個月繼續率/19個月繼續率/25個月繼續率</t>
    <phoneticPr fontId="5" type="noConversion"/>
  </si>
  <si>
    <t>1.輸入查詢區間，查詢範圍為當年度1月份至前一個月份
2.查詢結果欄位：壽營部/區部/通訊處/短年期醫療險理賠支出率/長年期醫療險理賠支出率/短期死亡比率/契撤率/程序照會率，資料定義均為全處</t>
    <phoneticPr fontId="5" type="noConversion"/>
  </si>
  <si>
    <t>1.依職級可檢視通路/壽營部/區部收入結構。
2.依序輸入查詢區間起迄(YYYMM)，產生第一層欄位：查詢起始年月/結束年月，序號/通訊處/首年度津貼/續年度津貼/主管津貼或專案津貼
3.點擊通訊處名稱可連結至該通訊處明細，欄位：序號/通訊處/職級/姓名/首年度津貼/續年度津貼/主管津貼或專案津貼
4.點擊業務員姓名可連結至該業務員的個人專區/薪資查詢/薪資發放明細頁面檢視詳細資料</t>
    <phoneticPr fontId="5" type="noConversion"/>
  </si>
  <si>
    <t>同M22</t>
    <phoneticPr fontId="5" type="noConversion"/>
  </si>
  <si>
    <t>1.可檢視全通路/壽營部/區部所有通訊處專案進度
2.第一層欄位：壽營部/區部/通訊處/新秀人數/一千大人數/總計/主管組數/組均專案人數
3.點擊通訊處名稱可展開第二層欄位：姓名/目前職級/專案類別/專案狀態/累計FYC/累計財補獎勵/訓練記錄，點擊姓名可連結至該專案新人的績效管理/專案新人個人進度頁面檢視詳細資料</t>
    <phoneticPr fontId="5" type="noConversion"/>
  </si>
  <si>
    <t>同M21</t>
    <phoneticPr fontId="5" type="noConversion"/>
  </si>
  <si>
    <t>六項指標</t>
    <phoneticPr fontId="5" type="noConversion"/>
  </si>
  <si>
    <t>1.分為累計FYC、個人平均FYC、組平均FYC、活動率、人均實收保費、件均FYC等六個構面，以頁籤切換，每月業績核實後更新
2.累計FYC檢視前三年與當年度通路/壽營部/區部FYC年目標達成率，欄位：年度/FYC目標/FYC實際值/達成率/差額，圖表：長條圖+折線圖，左縱軸為FYC/右縱軸為達成率/橫軸為年度
3.個人平均FYC檢視前三年與當年度通路/壽營部/區部個人平均FYC與業務通路個人平均FYC之差異比較，欄位：年度/全處人均FYC/通路人均FYC/差異，圖表：長條圖，縱軸為FYC/橫軸為年度
4.組平均FYC檢視前三年與當年度通路/壽營部/區部直轄組平均FYC與業務通路直轄組平均FYC之差異比較，欄位：年度/全處組均FYC/通路組均FYC/差異，圖表：長條圖，縱軸為FYC/橫軸為年度
5.活動率檢視前三年與當年度通路/壽營部/區部活動率與業務通路處活動率之差異比較，欄位：年度/本處活動率/業務通路平均處活動率/差異，圖表：折線圖，縱軸為％/橫軸為年度
6.人均實收保費檢視前三年與當年度通路/壽營部/區部人均實收保費與業務通路人均實收保費差異比較，欄位：年度/全處人均實收保費/業務通路人均實收保費/差異，圖表：長條圖，縱軸為實收保費/橫軸為年度
7.件均FYC檢視前三年與當年度通路/壽營部/區部件均FYC與業務通路件均FYC差異，欄位：年度/全處件均FYC/業務通路件均FYC/差異，圖表：長條圖，縱軸為件均FYC/橫軸為年度</t>
    <phoneticPr fontId="5" type="noConversion"/>
  </si>
  <si>
    <t>同M54</t>
    <phoneticPr fontId="5" type="noConversion"/>
  </si>
  <si>
    <t>1.依身份顯示通路/壽營部/區部定義之各項指標，分為業績指標、產能指標、人力指標、商品結構四項構面，以頁籤切換
2.業績指標欄位：年度/FYC責任額/FYC實際值/YOY/對業務通路佔率
2.產能指標欄位：年度/職級/個人平均FYC/組平均FYC
3.人力指標欄位：年度/組數/總人力/主管年資分佈/累計新聘人力/累計專案人力/累計13個月定著率/累計13個月晉升率/定著率與晉升率計算因子
4.商品結構欄位：年度/排名/商品名稱+佔率</t>
    <phoneticPr fontId="5" type="noConversion"/>
  </si>
  <si>
    <t>同M55</t>
    <phoneticPr fontId="5" type="noConversion"/>
  </si>
  <si>
    <t>N</t>
    <phoneticPr fontId="5" type="noConversion"/>
  </si>
  <si>
    <t>依清單方式呈列提供公司內部法令遵循事項、保險法規、主管機關行政釋令等法令規範等，格式為pdf，可下載、列印。</t>
    <phoneticPr fontId="5" type="noConversion"/>
  </si>
  <si>
    <t>依清單方式呈列提供公司內部或主管機關所提供之相關規章辦法，格式為pdf，可下載、列印。</t>
    <phoneticPr fontId="5" type="noConversion"/>
  </si>
  <si>
    <t>依清單方式呈列提供法令宣導，格式為pdf，格式為pdf，可下載、列印。</t>
    <phoneticPr fontId="5" type="noConversion"/>
  </si>
  <si>
    <t>O</t>
    <phoneticPr fontId="5" type="noConversion"/>
  </si>
  <si>
    <t>後台管理</t>
    <phoneticPr fontId="5" type="noConversion"/>
  </si>
  <si>
    <t>後台管理各功能 ~ 連結</t>
    <phoneticPr fontId="5" type="noConversion"/>
  </si>
  <si>
    <t>帳號管理頁面</t>
    <phoneticPr fontId="5" type="noConversion"/>
  </si>
  <si>
    <t>(SSO配套)依業務員職級、內勤人員職掌分類，權責分級將較現行簡化，現行權限角色與改版後角色規劃如頁籤-帳號管理。</t>
    <phoneticPr fontId="5" type="noConversion"/>
  </si>
  <si>
    <t>O</t>
    <phoneticPr fontId="5" type="noConversion"/>
  </si>
  <si>
    <t>帳號管理頁面</t>
    <phoneticPr fontId="5" type="noConversion"/>
  </si>
  <si>
    <t>(SSO配套)依不同的角色權限進行分級，可看到不同的功能，包含可模擬特定業務人員身份，或依不同地區進行功能限制。</t>
    <phoneticPr fontId="5" type="noConversion"/>
  </si>
  <si>
    <t>溝通橋樑後台維護</t>
    <phoneticPr fontId="5" type="noConversion"/>
  </si>
  <si>
    <t>分類維護</t>
    <phoneticPr fontId="5" type="noConversion"/>
  </si>
  <si>
    <t>兩層分類，分類規則將重新調整</t>
    <phoneticPr fontId="5" type="noConversion"/>
  </si>
  <si>
    <t>權責窗口維護</t>
    <phoneticPr fontId="5" type="noConversion"/>
  </si>
  <si>
    <t>輸入權責窗口e-mail</t>
    <phoneticPr fontId="5" type="noConversion"/>
  </si>
  <si>
    <t>報案維護</t>
    <phoneticPr fontId="5" type="noConversion"/>
  </si>
  <si>
    <t>問卷系統後台管理</t>
    <phoneticPr fontId="5" type="noConversion"/>
  </si>
  <si>
    <t>1.欄位含問卷主題、問卷內容、前台顯示方式(首頁覆蓋/輪播bar/訊息跑馬燈等)、問卷頁面呈現順序、問卷實施對象、實施期間、調查結果是否可查閱等。
2.可輸入問卷填寫期間、問卷調查對象條件(如隸屬地區、通訊處、職級等)產出問卷分析結果，含問卷填答明細、各題各選項統計次數與比例，格式為excel。
3.可設定user於前台查詢問卷調查結果之查詢方式(pdf格式、圓餅圖/長條圖+表格欄位)</t>
    <phoneticPr fontId="5" type="noConversion"/>
  </si>
  <si>
    <t>每日組織匯入、離職或解聘即時維護。</t>
    <phoneticPr fontId="5" type="noConversion"/>
  </si>
  <si>
    <t>O</t>
    <phoneticPr fontId="5" type="noConversion"/>
  </si>
  <si>
    <t>P</t>
    <phoneticPr fontId="5" type="noConversion"/>
  </si>
  <si>
    <t>上稿系統</t>
    <phoneticPr fontId="5" type="noConversion"/>
  </si>
  <si>
    <t>靜態網頁內容發佈</t>
    <phoneticPr fontId="5" type="noConversion"/>
  </si>
  <si>
    <t>使用企網WCM直接編輯、網頁區塊預覽、審核、發佈。</t>
    <phoneticPr fontId="5" type="noConversion"/>
  </si>
  <si>
    <t>檔案發佈</t>
    <phoneticPr fontId="5" type="noConversion"/>
  </si>
  <si>
    <t>使用企網WCM上傳、檔案預覽、審核、發佈。</t>
    <phoneticPr fontId="5" type="noConversion"/>
  </si>
  <si>
    <t>固定欄位資料維護</t>
    <phoneticPr fontId="5" type="noConversion"/>
  </si>
  <si>
    <t>使用企網WCM表單編輯(單筆)或Excel檔匯入(多筆)，可進行內容預覽、審核、發佈。</t>
    <phoneticPr fontId="5" type="noConversion"/>
  </si>
  <si>
    <t>Q</t>
    <phoneticPr fontId="5" type="noConversion"/>
  </si>
  <si>
    <t>系統監控</t>
    <phoneticPr fontId="5" type="noConversion"/>
  </si>
  <si>
    <t>總計</t>
    <phoneticPr fontId="5" type="noConversion"/>
  </si>
  <si>
    <t>連結</t>
    <phoneticPr fontId="5" type="noConversion"/>
  </si>
  <si>
    <t>模擬測驗專區</t>
    <phoneticPr fontId="5" type="noConversion"/>
  </si>
  <si>
    <t>連結至模擬測驗專區chinalife.elearn.com.tw</t>
    <phoneticPr fontId="5" type="noConversion"/>
  </si>
  <si>
    <t>外部連結</t>
    <phoneticPr fontId="5" type="noConversion"/>
  </si>
  <si>
    <t>1.漢堡選單位於狀態列置頂最左側，呈現方式為下拉選單。
2.可於漢堡選單跳轉至業務員影音平台、業訓e學堂、投商e點通、itouch試算表、電子要保書。</t>
    <phoneticPr fontId="5" type="noConversion"/>
  </si>
  <si>
    <t>web試算表</t>
    <phoneticPr fontId="5" type="noConversion"/>
  </si>
  <si>
    <t>連結至電子要保書登入頁面</t>
    <phoneticPr fontId="5" type="noConversion"/>
  </si>
  <si>
    <t>可連結至D-17財經morning call、房貸專區(連結至企網&gt;關於中壽&gt;房貸專區&gt;房貸商品)。</t>
    <phoneticPr fontId="5" type="noConversion"/>
  </si>
  <si>
    <t>日期與時間</t>
    <phoneticPr fontId="5" type="noConversion"/>
  </si>
  <si>
    <t>年/月/日/時/分/秒</t>
    <phoneticPr fontId="5" type="noConversion"/>
  </si>
  <si>
    <t>人事表單</t>
    <phoneticPr fontId="5" type="noConversion"/>
  </si>
  <si>
    <t>真除</t>
    <phoneticPr fontId="5" type="noConversion"/>
  </si>
  <si>
    <t>包含1000大專案人員真除轉任業務主任推薦表、1000大專案人員真除轉任業務襄理推薦表、1000大專案人員真除轉任行銷經理推薦表，提供檔案下載、儲存與列印，格式為pdf。</t>
    <phoneticPr fontId="5" type="noConversion"/>
  </si>
  <si>
    <t>國際保險業務專區(OIU)</t>
    <phoneticPr fontId="5" type="noConversion"/>
  </si>
  <si>
    <t>其他辦法</t>
    <phoneticPr fontId="5" type="noConversion"/>
  </si>
  <si>
    <t>包含繼續率宣導簡報、票據繳納保費或相關款項作業規範、壽險送金單暨旅安/人身意外險收據管理辦法，提供檔案下載、儲存與列印，格式為pdf。</t>
    <phoneticPr fontId="5" type="noConversion"/>
  </si>
  <si>
    <t>未申請結匯或批註狀況一覽表</t>
    <phoneticPr fontId="5" type="noConversion"/>
  </si>
  <si>
    <t>欄位含要保人姓名/保單號碼/被保人姓名/險種/結匯授權書/基金評價時點/借款批註條款/全委帳戶批註條款/部分終止保額調整批註條款/保單有IOF或M&amp;G基金/服務業專，保存期限為保單狀態變更為解約/中止/死亡理賠結案後次一日。</t>
    <phoneticPr fontId="5" type="noConversion"/>
  </si>
  <si>
    <t>訊息跑馬燈
(文字)</t>
    <phoneticPr fontId="5" type="noConversion"/>
  </si>
  <si>
    <t>1.含受理業績更新、系統維護通知、活動訊息、網站新功能等資訊，可連結或下載檔案，依後台設定之順序播放。
2.一次僅顯示一則訊息(PC/平板一行35字以內、手機版15字以內)，如訊息有多行一次僅顯示一行，約0.5秒換行
3.點選"more"可展開所有訊息內容，點選倒三角形icon可收攏。</t>
    <phoneticPr fontId="5" type="noConversion"/>
  </si>
  <si>
    <t>財經morning call</t>
    <phoneticPr fontId="5" type="noConversion"/>
  </si>
  <si>
    <t>由&lt;行企&gt;製作之財經morning call，格式為pdf，每日於後台人工上稿，前台保留三個月內資料。</t>
    <phoneticPr fontId="5" type="noConversion"/>
  </si>
  <si>
    <t>漢堡選單
&gt;關閉目前頁面</t>
    <phoneticPr fontId="5" type="noConversion"/>
  </si>
  <si>
    <t>使用菁英網中，於漢堡選單選擇關閉目前頁面出現對話方塊，user可選擇繼續使用或關閉網頁，倒數15秒內選擇繼續使用則保持該網頁使用狀態，選擇關閉或未選擇任何選項即自動關閉該網頁。</t>
    <phoneticPr fontId="5" type="noConversion"/>
  </si>
  <si>
    <t>人工上稿</t>
    <phoneticPr fontId="5" type="noConversion"/>
  </si>
  <si>
    <r>
      <t xml:space="preserve">建議改從LMS取得較完整
</t>
    </r>
    <r>
      <rPr>
        <sz val="12"/>
        <color rgb="FF0000FF"/>
        <rFont val="標楷體"/>
        <family val="4"/>
        <charset val="136"/>
      </rPr>
      <t>預計table-to-table採用ETL轉資料</t>
    </r>
    <phoneticPr fontId="5" type="noConversion"/>
  </si>
  <si>
    <t>後台管理or人工上稿維護內容</t>
    <phoneticPr fontId="5" type="noConversion"/>
  </si>
  <si>
    <t>後台管理or人工上稿 維護</t>
    <phoneticPr fontId="5" type="noConversion"/>
  </si>
  <si>
    <t>技術可行性?</t>
    <phoneticPr fontId="5" type="noConversion"/>
  </si>
  <si>
    <r>
      <t>將目前頁籤關閉，如</t>
    </r>
    <r>
      <rPr>
        <sz val="12"/>
        <color rgb="FFFF0000"/>
        <rFont val="標楷體"/>
        <family val="4"/>
        <charset val="136"/>
      </rPr>
      <t>關閉之頁籤為登入頁，則登出SSO</t>
    </r>
    <r>
      <rPr>
        <sz val="12"/>
        <rFont val="標楷體"/>
        <family val="4"/>
        <charset val="136"/>
      </rPr>
      <t>；如關閉之頁籤為各網頁，SSO維持登入狀態</t>
    </r>
    <phoneticPr fontId="5" type="noConversion"/>
  </si>
  <si>
    <r>
      <t xml:space="preserve">第一~三層功能均可設成常用功能，最多可設定五個，點擊"常用功能"icon展開下拉選單呈現已設定好的五個功能連結與一個設定連結(顯示為齒輪icon，可連結至網站導覽進行設定)，再點擊可收攏選單為單一圖示。
</t>
    </r>
    <r>
      <rPr>
        <sz val="12"/>
        <color rgb="FF7030A0"/>
        <rFont val="標楷體"/>
        <family val="4"/>
        <charset val="136"/>
      </rPr>
      <t>自行設定的選單連結不設限為5個，且需要有公司固定提供之選單</t>
    </r>
    <phoneticPr fontId="5" type="noConversion"/>
  </si>
  <si>
    <t>D</t>
    <phoneticPr fontId="5" type="noConversion"/>
  </si>
  <si>
    <t>分享網頁到社群工具</t>
    <phoneticPr fontId="5" type="noConversion"/>
  </si>
  <si>
    <t>利用社群分享機制，分享特定網頁資訊(可由後端平台設定是否需要該功能)</t>
    <phoneticPr fontId="5" type="noConversion"/>
  </si>
  <si>
    <r>
      <t xml:space="preserve">1.業務員於菁英網填具溝通橋樑欄位送出後，立即以e-mail通知權責窗口，窗口需與業務員直接聯繫並處理報案內容，並於後台註明處理人員姓名與紀錄處理內容、結案時間。
2.業務員所選擇之案件種類可調整，以利正確分案。
3.權責部門窗口處理完案件後，輸入之回覆內容自動推播或e-mail給報案人
4.報案可依報案時間、結案時間、結案狀況、案件種類等條件搜尋案件，搜尋結果為excel格式。
</t>
    </r>
    <r>
      <rPr>
        <sz val="12"/>
        <color rgb="FF7030A0"/>
        <rFont val="標楷體"/>
        <family val="4"/>
        <charset val="136"/>
      </rPr>
      <t>再發問的議題可新增發送回覆者的郵件</t>
    </r>
    <phoneticPr fontId="5" type="noConversion"/>
  </si>
  <si>
    <t>新增客戶資訊</t>
  </si>
  <si>
    <t>以備忘錄型式或固定欄位讓使用者自行鍵入資訊留存，可新增/修改/刪除</t>
  </si>
  <si>
    <t>H</t>
    <phoneticPr fontId="5" type="noConversion"/>
  </si>
  <si>
    <r>
      <t>呈現菁英行動網sitemap，每個單元均設url連結至該頁面，於功能名稱前打勾即可加入常用功能選單</t>
    </r>
    <r>
      <rPr>
        <strike/>
        <sz val="12"/>
        <color rgb="FF7030A0"/>
        <rFont val="標楷體"/>
        <family val="4"/>
        <charset val="136"/>
      </rPr>
      <t>，最多五個，如已選擇五項功能則無法再勾選加入任何功能</t>
    </r>
    <r>
      <rPr>
        <sz val="12"/>
        <rFont val="標楷體"/>
        <family val="4"/>
        <charset val="136"/>
      </rPr>
      <t>。</t>
    </r>
    <phoneticPr fontId="5" type="noConversion"/>
  </si>
  <si>
    <r>
      <rPr>
        <sz val="12"/>
        <color rgb="FFFF0000"/>
        <rFont val="標楷體"/>
        <family val="4"/>
        <charset val="136"/>
      </rPr>
      <t>連結至企網</t>
    </r>
    <r>
      <rPr>
        <sz val="12"/>
        <rFont val="標楷體"/>
        <family val="4"/>
        <charset val="136"/>
      </rPr>
      <t>&gt;最新訊息。</t>
    </r>
    <phoneticPr fontId="5" type="noConversion"/>
  </si>
  <si>
    <t>預計table-to-table採用ETL轉資料。
每日?批</t>
    <phoneticPr fontId="5" type="noConversion"/>
  </si>
  <si>
    <t>預計table-to-table採用ETL轉資料。</t>
    <phoneticPr fontId="5" type="noConversion"/>
  </si>
  <si>
    <t>查詢</t>
  </si>
  <si>
    <t>主要功能類別</t>
    <phoneticPr fontId="5" type="noConversion"/>
  </si>
  <si>
    <t>複合</t>
  </si>
  <si>
    <t>表單輸入</t>
  </si>
  <si>
    <t>外部link</t>
  </si>
  <si>
    <t>靜態內容</t>
  </si>
  <si>
    <r>
      <t>1.點擊此功能鍵後出現提示訊息："請確認您的裝置已經遺失，完成通報後將抹除行動裝置上i-Easy APP資料"，並出現"確認"icon
2.點擊確認後，即時將該user資料與參數傳輸到</t>
    </r>
    <r>
      <rPr>
        <sz val="12"/>
        <color rgb="FFFF0000"/>
        <rFont val="標楷體"/>
        <family val="4"/>
        <charset val="136"/>
      </rPr>
      <t>i-Easy APP後台</t>
    </r>
    <r>
      <rPr>
        <sz val="12"/>
        <rFont val="標楷體"/>
        <family val="4"/>
        <charset val="136"/>
      </rPr>
      <t>，由後台呼叫遺失裝置並將其中的暫存資料與登入狀態刪除，並出現提示訊息"遺失通報完成，請立即變更代號密碼"，跳轉至變更代號密碼功能進行變更。
3.權責人員可於</t>
    </r>
    <r>
      <rPr>
        <sz val="12"/>
        <color rgb="FFFF0000"/>
        <rFont val="標楷體"/>
        <family val="4"/>
        <charset val="136"/>
      </rPr>
      <t>後台設定查詢區間，查詢</t>
    </r>
    <r>
      <rPr>
        <sz val="12"/>
        <rFont val="標楷體"/>
        <family val="4"/>
        <charset val="136"/>
      </rPr>
      <t>該區間內申報遺失記錄，可下載為excel檔案，欄位含AGID/通訊處/姓名/遺失通報時間</t>
    </r>
    <phoneticPr fontId="5" type="noConversion"/>
  </si>
  <si>
    <t>call i-Easy後台web-service介面
後台管理提供報表</t>
    <phoneticPr fontId="5" type="noConversion"/>
  </si>
  <si>
    <r>
      <t xml:space="preserve">1.另開視窗顯示欄位含：報表名稱(XXX年XX月離職人員保戶清冊)、報表日期
2.點擊報表名稱可下載該月份清冊檔案，格式為excel，欄位：序號/保單號碼/保單狀況/停效日期/要保人/要保人通訊地址/電話/原招攬業專/原服務業專/離職時職級/續期佣金比率，點擊保單號碼另開視窗連結至該保單頁面
3.本區資料保存一年
</t>
    </r>
    <r>
      <rPr>
        <strike/>
        <sz val="12"/>
        <color rgb="FFFF0000"/>
        <rFont val="標楷體"/>
        <family val="4"/>
        <charset val="136"/>
      </rPr>
      <t>4.原重要訊息30個網頁委外MD+15個ETL MD，改寫為E21~E25之詳細需求，請協助重新評估</t>
    </r>
    <phoneticPr fontId="5" type="noConversion"/>
  </si>
  <si>
    <r>
      <t>1.以表列方式呈現，欄位包含：發佈日期、主旨。點選主旨後為詳細說明
2.詳細說明呈現內容：受文者、主旨、發佈日期、發佈人、聯絡人、內容、附件，附件可將圖檔或文檔上傳提供下載/儲存與列印功能
3.圖片支援格式：GIF、JPG、JPEG、PNG、svg檔等多種格式，文檔支援格式：pdf、word及excel
4.最新上架的</t>
    </r>
    <r>
      <rPr>
        <sz val="12"/>
        <color rgb="FFFF0000"/>
        <rFont val="標楷體"/>
        <family val="4"/>
        <charset val="136"/>
      </rPr>
      <t>訊息同步呈列於“最新公告區”</t>
    </r>
    <r>
      <rPr>
        <sz val="12"/>
        <rFont val="標楷體"/>
        <family val="4"/>
        <charset val="136"/>
      </rPr>
      <t xml:space="preserve"> 發佈日期、主旨
5.針對外勤福委會專區內容依發佈人、聯絡人、主旨</t>
    </r>
    <r>
      <rPr>
        <sz val="12"/>
        <color rgb="FFFF0000"/>
        <rFont val="標楷體"/>
        <family val="4"/>
        <charset val="136"/>
      </rPr>
      <t>提供搜尋功能</t>
    </r>
    <r>
      <rPr>
        <sz val="12"/>
        <rFont val="標楷體"/>
        <family val="4"/>
        <charset val="136"/>
      </rPr>
      <t xml:space="preserve">
6.於WCM維護資料</t>
    </r>
    <phoneticPr fontId="5" type="noConversion"/>
  </si>
  <si>
    <r>
      <t>1.依序輸入現/停售商品(下拉式選單)、商品類別(下拉式選單)、輸入商品名稱關鍵字(</t>
    </r>
    <r>
      <rPr>
        <sz val="12"/>
        <color rgb="FFFF0000"/>
        <rFont val="標楷體"/>
        <family val="4"/>
        <charset val="136"/>
      </rPr>
      <t>模糊查詢</t>
    </r>
    <r>
      <rPr>
        <sz val="12"/>
        <rFont val="標楷體"/>
        <family val="4"/>
        <charset val="136"/>
      </rPr>
      <t>)，查詢結果為符合條件的商品名稱列表，點選名稱另開新視窗展示該商品佣金表，欄位：商品名稱、繳費年期與各年度商品佣金率。
2.直接從AS400讀取佣金率欄位與現售/停售狀況</t>
    </r>
    <phoneticPr fontId="5" type="noConversion"/>
  </si>
  <si>
    <r>
      <t>1.價購品主頁面與各分項目錄(貼心好禮、辦公用具、行銷文宣、訓練教材)頁面上方為促銷Banner區，可連結至該促銷商品頁面，由WCM後台上稿維護banner圖檔。
2.各目錄均可於該頁面以</t>
    </r>
    <r>
      <rPr>
        <sz val="12"/>
        <color rgb="FFFF0000"/>
        <rFont val="標楷體"/>
        <family val="4"/>
        <charset val="136"/>
      </rPr>
      <t>商品名稱關鍵字進行模糊查詢</t>
    </r>
    <r>
      <rPr>
        <sz val="12"/>
        <rFont val="標楷體"/>
        <family val="4"/>
        <charset val="136"/>
      </rPr>
      <t>，查詢結果欄位為商品名稱，可直接連結到該商品頁面
3.個別商品頁面欄位：圖片、品名、商品編號、購買數量、可訂購數量(即時呈現該品項內網目前庫存數字)、售價、放入購物車、往上/下一個商品
4.結束選購可於購物車功能檢視訂單，欄位：訂單編號/訂單明細/付款方式(扣薪/虛擬帳號轉帳繳款)，訂單僅保留三個月</t>
    </r>
    <phoneticPr fontId="5" type="noConversion"/>
  </si>
  <si>
    <r>
      <t>1.新契約照會總表，新增照會分類欄位，照會分類讀取LAS各照會代碼之分類及歸屬
2.欄位包含照會日期、保單號碼、要保人、被保險人、通知內容、照會分類(程序/非程序)、承辦單位、承辦人員、聯絡電話、</t>
    </r>
    <r>
      <rPr>
        <sz val="12"/>
        <color rgb="FFFF0000"/>
        <rFont val="標楷體"/>
        <family val="4"/>
        <charset val="136"/>
      </rPr>
      <t>列印照會單(pdf格式)</t>
    </r>
    <phoneticPr fontId="5" type="noConversion"/>
  </si>
  <si>
    <r>
      <t>1.欄位包含照會日期、保單號碼、要保人、被保險人、通知內容、處理期限、承辦單位、承辦人員、聯絡電話、</t>
    </r>
    <r>
      <rPr>
        <sz val="12"/>
        <color rgb="FFFF0000"/>
        <rFont val="標楷體"/>
        <family val="4"/>
        <charset val="136"/>
      </rPr>
      <t>列印照會單(pdf格式)</t>
    </r>
    <r>
      <rPr>
        <sz val="12"/>
        <rFont val="標楷體"/>
        <family val="4"/>
        <charset val="136"/>
      </rPr>
      <t xml:space="preserve">
2.保留至照會結案</t>
    </r>
    <phoneticPr fontId="5" type="noConversion"/>
  </si>
  <si>
    <r>
      <t>1.欄位包含照會日期、保單號碼、要保人、被保險人、通知內容、處理期限、承辦單位、承辦人員、聯絡電話、</t>
    </r>
    <r>
      <rPr>
        <sz val="12"/>
        <color rgb="FFFF0000"/>
        <rFont val="標楷體"/>
        <family val="4"/>
        <charset val="136"/>
      </rPr>
      <t>列印照會單(pdf格式)</t>
    </r>
    <r>
      <rPr>
        <sz val="12"/>
        <rFont val="標楷體"/>
        <family val="4"/>
        <charset val="136"/>
      </rPr>
      <t xml:space="preserve">
2.保留至照會結案
3.於此可查詢原系統(Amarta)發單後照會</t>
    </r>
    <phoneticPr fontId="5" type="noConversion"/>
  </si>
  <si>
    <r>
      <t>1.欄位含照會日期、保單號碼、要保人、被保險人、通知內容、承辦單位、承辦人員、聯絡電話、</t>
    </r>
    <r>
      <rPr>
        <sz val="12"/>
        <color rgb="FFFF0000"/>
        <rFont val="標楷體"/>
        <family val="4"/>
        <charset val="136"/>
      </rPr>
      <t>列印照會單(pdf格式)</t>
    </r>
    <r>
      <rPr>
        <sz val="12"/>
        <rFont val="標楷體"/>
        <family val="4"/>
        <charset val="136"/>
      </rPr>
      <t xml:space="preserve">
2.可查詢區間：(1)契變退件為結案日+7天(2)尚未回覆者為照會核淮日+10天。</t>
    </r>
    <phoneticPr fontId="5" type="noConversion"/>
  </si>
  <si>
    <r>
      <t>欄位含照會日期、</t>
    </r>
    <r>
      <rPr>
        <sz val="12"/>
        <color rgb="FFFF0000"/>
        <rFont val="標楷體"/>
        <family val="4"/>
        <charset val="136"/>
      </rPr>
      <t>理賠號碼</t>
    </r>
    <r>
      <rPr>
        <sz val="12"/>
        <rFont val="標楷體"/>
        <family val="4"/>
        <charset val="136"/>
      </rPr>
      <t>、被保險人、通知內容、承辦單位、承辦人員、聯絡電話、</t>
    </r>
    <r>
      <rPr>
        <sz val="12"/>
        <color rgb="FFFF0000"/>
        <rFont val="標楷體"/>
        <family val="4"/>
        <charset val="136"/>
      </rPr>
      <t>列印照會單(pdf格式)</t>
    </r>
    <phoneticPr fontId="5" type="noConversion"/>
  </si>
  <si>
    <r>
      <t>欄位含照會日期、保單號碼、要保人、被保險人、通知內容、承辦單位、承辦人員、聯絡電話、</t>
    </r>
    <r>
      <rPr>
        <sz val="12"/>
        <color rgb="FFFF0000"/>
        <rFont val="標楷體"/>
        <family val="4"/>
        <charset val="136"/>
      </rPr>
      <t>列印照會單(pdf格式)</t>
    </r>
    <phoneticPr fontId="5" type="noConversion"/>
  </si>
  <si>
    <r>
      <t>欄位含照會日期、保單號碼、要保人、被保險人、通知內容、承辦單位、承辦人員、聯絡電話、</t>
    </r>
    <r>
      <rPr>
        <sz val="12"/>
        <color rgb="FFFF0000"/>
        <rFont val="標楷體"/>
        <family val="4"/>
        <charset val="136"/>
      </rPr>
      <t>列印照會單(pdf格式)</t>
    </r>
    <phoneticPr fontId="5" type="noConversion"/>
  </si>
  <si>
    <r>
      <t>輸入條件：人體系統別&gt;暨往病史名稱，或輸入暨往病史關鍵字(模糊查詢)，可產出體檢項目與應執行新契約疾病問卷，</t>
    </r>
    <r>
      <rPr>
        <sz val="12"/>
        <color rgb="FFFF0000"/>
        <rFont val="標楷體"/>
        <family val="4"/>
        <charset val="136"/>
      </rPr>
      <t>格式為pdf</t>
    </r>
    <r>
      <rPr>
        <sz val="12"/>
        <rFont val="標楷體"/>
        <family val="4"/>
        <charset val="136"/>
      </rPr>
      <t>。</t>
    </r>
    <phoneticPr fontId="5" type="noConversion"/>
  </si>
  <si>
    <r>
      <t>輸入條件：集彙團體名稱(</t>
    </r>
    <r>
      <rPr>
        <sz val="12"/>
        <color rgb="FFFF0000"/>
        <rFont val="標楷體"/>
        <family val="4"/>
        <charset val="136"/>
      </rPr>
      <t>模糊查詢</t>
    </r>
    <r>
      <rPr>
        <sz val="12"/>
        <rFont val="標楷體"/>
        <family val="4"/>
        <charset val="136"/>
      </rPr>
      <t>)或集彙團體代碼(精確查詢)，產出欄位：集彙代碼/名稱/統一編號/人數/特殊集彙折扣/其他集彙折扣/有效與否</t>
    </r>
    <phoneticPr fontId="5" type="noConversion"/>
  </si>
  <si>
    <r>
      <rPr>
        <sz val="12"/>
        <color rgb="FFFF0000"/>
        <rFont val="標楷體"/>
        <family val="4"/>
        <charset val="136"/>
      </rPr>
      <t>連結至企網</t>
    </r>
    <r>
      <rPr>
        <sz val="12"/>
        <rFont val="標楷體"/>
        <family val="4"/>
        <charset val="136"/>
      </rPr>
      <t>&gt;保戶服務&gt;保戶加值服務&gt;中壽分享卡特約機構</t>
    </r>
    <phoneticPr fontId="5" type="noConversion"/>
  </si>
  <si>
    <r>
      <t>輸入查詢條件：險種代碼、英文簡稱或險種名稱(</t>
    </r>
    <r>
      <rPr>
        <sz val="12"/>
        <color rgb="FFFF0000"/>
        <rFont val="標楷體"/>
        <family val="4"/>
        <charset val="136"/>
      </rPr>
      <t>模糊查詢</t>
    </r>
    <r>
      <rPr>
        <sz val="12"/>
        <rFont val="標楷體"/>
        <family val="4"/>
        <charset val="136"/>
      </rPr>
      <t>)，欄位包含險種代號、英文簡稱、險種名稱、疾病等待期、給付方式、給付項目(留院6小時/住院給付/住院天數限制/住院手術/住院手術看護金/門診手術/加護病房天數上限/給付總額限制/豁免保費/重大疾病/特定傷病，有多筆符合資料時依險種代碼排序。</t>
    </r>
    <phoneticPr fontId="5" type="noConversion"/>
  </si>
  <si>
    <r>
      <t>分為壽險與(意外)醫療日額兩個區塊：
1.壽險保障總表欄位：幣別/壽險保障/意外保障/重大疾病身故保障/癌症身故保障；</t>
    </r>
    <r>
      <rPr>
        <sz val="12"/>
        <color rgb="FFFF0000"/>
        <rFont val="標楷體"/>
        <family val="4"/>
        <charset val="136"/>
      </rPr>
      <t>壽險保單列表：</t>
    </r>
    <r>
      <rPr>
        <sz val="12"/>
        <rFont val="標楷體"/>
        <family val="4"/>
        <charset val="136"/>
      </rPr>
      <t>保單號碼/要保人/被保險人/保單狀態/幣別/壽險保障/意外保障/重大疾病身故保障/癌症身故保障。
2.(意外)醫療日額欄位：幣別/住院醫療日額/意外醫療日額/癌症住院日額/手術險保額/實支實付醫療給付日額；</t>
    </r>
    <r>
      <rPr>
        <sz val="12"/>
        <color rgb="FFFF0000"/>
        <rFont val="標楷體"/>
        <family val="4"/>
        <charset val="136"/>
      </rPr>
      <t>醫療險保單列表：</t>
    </r>
    <r>
      <rPr>
        <sz val="12"/>
        <rFont val="標楷體"/>
        <family val="4"/>
        <charset val="136"/>
      </rPr>
      <t>保單號碼/要保人/被保險人/保單狀態/幣別/住院醫療日額/意外醫療日額/癌症住院日額/手術險保額/實支實付醫療給付日額。
3.保單號碼可連結到該保單之基本資料頁面。</t>
    </r>
    <phoneticPr fontId="5" type="noConversion"/>
  </si>
  <si>
    <r>
      <t>分為保單資產與保單借款兩個區塊：
1.保單資產欄位：幣別/保單帳戶價值or保單價值準備金/保單紅利/增值回饋分享金/預估滿期領回/預估還本金額；</t>
    </r>
    <r>
      <rPr>
        <sz val="12"/>
        <color rgb="FFFF0000"/>
        <rFont val="標楷體"/>
        <family val="4"/>
        <charset val="136"/>
      </rPr>
      <t>保單列表：</t>
    </r>
    <r>
      <rPr>
        <sz val="12"/>
        <rFont val="標楷體"/>
        <family val="4"/>
        <charset val="136"/>
      </rPr>
      <t>保單號碼/要保人/被保險人/幣別/保單帳戶價值or保單價值準備金/保單紅利/增值回饋分享金/預估滿期領回/預估還本金額
2.保單借款欄位：幣別/可借金額/已借款本金/借款利息/保費墊繳本金/保費墊繳利息；</t>
    </r>
    <r>
      <rPr>
        <sz val="12"/>
        <color rgb="FFFF0000"/>
        <rFont val="標楷體"/>
        <family val="4"/>
        <charset val="136"/>
      </rPr>
      <t>保單列表：</t>
    </r>
    <r>
      <rPr>
        <sz val="12"/>
        <rFont val="標楷體"/>
        <family val="4"/>
        <charset val="136"/>
      </rPr>
      <t>保單號碼/要保人/被保險人/</t>
    </r>
    <r>
      <rPr>
        <sz val="12"/>
        <color rgb="FFFF0000"/>
        <rFont val="標楷體"/>
        <family val="4"/>
        <charset val="136"/>
      </rPr>
      <t>保單狀態</t>
    </r>
    <r>
      <rPr>
        <sz val="12"/>
        <rFont val="標楷體"/>
        <family val="4"/>
        <charset val="136"/>
      </rPr>
      <t>/幣別/可借金額/已借款本金/借款利息/保費墊繳本金/保費墊繳利息
3.保單號碼可連結到該保單之基本資料頁面。</t>
    </r>
    <phoneticPr fontId="5" type="noConversion"/>
  </si>
  <si>
    <r>
      <t>1.身份證字號(精確查詢)
2.保單號碼(精確查詢)
3.姓名(</t>
    </r>
    <r>
      <rPr>
        <sz val="12"/>
        <color rgb="FFFF0000"/>
        <rFont val="標楷體"/>
        <family val="4"/>
        <charset val="136"/>
      </rPr>
      <t>模糊查詢</t>
    </r>
    <r>
      <rPr>
        <sz val="12"/>
        <rFont val="標楷體"/>
        <family val="4"/>
        <charset val="136"/>
      </rPr>
      <t xml:space="preserve">)
4.主約險種(下拉式選單1：現售商品/停售商品，下拉式選單2：壽險/醫療險/投資型保險/傷害險/微型保險、下拉式選單3：由下拉式選單1、2篩選後之商品列表)
5.附約險種(下拉式選單1：現售商品/停售商品，下拉式選單2：壽險/醫療險/投資型保險/傷害險、下拉式選單3：由下拉式選單1、2篩選後之商品列表)
</t>
    </r>
    <r>
      <rPr>
        <sz val="12"/>
        <color rgb="FFFF0000"/>
        <rFont val="標楷體"/>
        <family val="4"/>
        <charset val="136"/>
      </rPr>
      <t>6.主約保單狀況(下拉式選單：契變中/理賠審核中/理賠結案/保費催告/保費墊繳/保單停效/保單復效/要保人身故/被保險人身故) --&gt; 核心?</t>
    </r>
    <phoneticPr fontId="5" type="noConversion"/>
  </si>
  <si>
    <r>
      <t>1.身份證字號(精確查詢)
2.保單號碼(精確查詢)
3.姓名(</t>
    </r>
    <r>
      <rPr>
        <sz val="12"/>
        <color rgb="FFFF0000"/>
        <rFont val="標楷體"/>
        <family val="4"/>
        <charset val="136"/>
      </rPr>
      <t>模糊查詢</t>
    </r>
    <r>
      <rPr>
        <sz val="12"/>
        <rFont val="標楷體"/>
        <family val="4"/>
        <charset val="136"/>
      </rPr>
      <t>)
4.主約保單狀況(下拉式選單：契變中/理賠審核中/理賠結案/保費催告/保費墊繳/保單停效/保單復效/要保人身故/被保險人身故)</t>
    </r>
    <phoneticPr fontId="5" type="noConversion"/>
  </si>
  <si>
    <t>欄位：符合結果筆數、序次/保單號碼/要保人/被保險人/要保人居住地區/手機號碼，點擊保單號碼可連結至該保單基本資料頁面，點擊要保人姓名可連結至該客戶基本資料頁面，每一頁最多顯示10筆資訊，可直接輸入頁數跳頁。</t>
    <phoneticPr fontId="5" type="noConversion"/>
  </si>
  <si>
    <r>
      <t>1.保險費欄位：尚未投資保險費/累計已繳保險費/累計保費淨投資金額/累計轉出金額/參考總投資報酬率
2.目前基本保險費配置比例：標的名稱/佔比
3.預期報酬率</t>
    </r>
    <r>
      <rPr>
        <sz val="12"/>
        <color rgb="FFFF0000"/>
        <rFont val="標楷體"/>
        <family val="4"/>
        <charset val="136"/>
      </rPr>
      <t>提醒設定</t>
    </r>
    <r>
      <rPr>
        <sz val="12"/>
        <rFont val="標楷體"/>
        <family val="4"/>
        <charset val="136"/>
      </rPr>
      <t>：報酬率通知設定/基金名稱/基金代碼/投資幣別/累計轉入金額/單位數/參考單位淨值/參考匯率/參考市值/參考投資報酬率/預期報酬率提醒通知(上下限)
4.基本保費帳戶價值：基金名稱/幣別/生效日期/投資金額/淨值/相對比率/匯率/合計/資產評價日
5.增額/超額保費帳戶價值：基金名稱/幣別/生效日期/投資金額/淨值/相對比率/匯率/合計/資產評價日
6.基金收益分配/資產提減資料查詢：基金名稱/幣別/分配基準日/支付日/再投資日/結餘分配單位數/每單位分配額/匯率/帳戶價值/平假日價格/相對比率/實際給付方式
7.母子基金－基本帳戶：自動轉換金額/母標的名稱/母標的代碼/子標的名稱/子標的代碼/配置比例/加碼點/加碼倍數/停利點/停損點
8.母子基金－增額帳戶：自動轉換金額/母標的名稱/母標的代碼/子標的名稱/子標的代碼/配置比例/加碼點/加碼倍數/停利點/停損點
(投資型商品才有此頁面)</t>
    </r>
    <phoneticPr fontId="5" type="noConversion"/>
  </si>
  <si>
    <t>1.個人進度欄位：業績標準(個人、直轄，依user職級顯示)/競賽期間各月份(YYYMM)/招攬業績合計/目前會員資格(一般會員、連續會員(一)(二)、專案會員(一)(二)、無資格)
2.轄下進度欄位：職級/姓名/業績標準(個人、直轄，依轄下人員職級顯示)/競賽期間各月份(YYYMM)/招攬業績合計/目前會員資格(一般會員、專案會員、無資格)，因欄位較長(競賽期間為12個月)，採手風琴式設計。
3.競賽快報：提供統計至前一日之全通路各組排名快報，如競賽期間已結束則顯示最近一次結算之結果，可點選：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4.競賽辦法：連結至制度辦法/競賽辦法/XXX年度極峰表揚會競賽辦法</t>
    <phoneticPr fontId="5" type="noConversion"/>
  </si>
  <si>
    <r>
      <t>1.輸入查詢區間，查詢範圍為當年度1月份至前一個月份
2.查詢結果欄位：契撤件數(查詢期間契撤件數)/發單件數(查詢期間發單件數)/契撤率
3.點擊契撤件數</t>
    </r>
    <r>
      <rPr>
        <sz val="12"/>
        <color rgb="FFFF0000"/>
        <rFont val="標楷體"/>
        <family val="4"/>
        <charset val="136"/>
      </rPr>
      <t>另開視窗表列</t>
    </r>
    <r>
      <rPr>
        <sz val="12"/>
        <rFont val="標楷體"/>
        <family val="4"/>
        <charset val="136"/>
      </rPr>
      <t>所有該user為招攬業專身份之契撤通知，欄位：通知日期/出單日期/保單號碼/要保人/被保險人/通知內容</t>
    </r>
    <phoneticPr fontId="5" type="noConversion"/>
  </si>
  <si>
    <r>
      <t>1.輸入查詢區間，查詢範圍為當年度1月份至前一個月份
2.查詢結果欄位：程序照會件數(查詢期間程序照會件數)/結案保單件數(查詢期間結案保單件數)/程序照會率
3.點擊程序照會件數</t>
    </r>
    <r>
      <rPr>
        <sz val="12"/>
        <color rgb="FFFF0000"/>
        <rFont val="標楷體"/>
        <family val="4"/>
        <charset val="136"/>
      </rPr>
      <t>另開視窗表列</t>
    </r>
    <r>
      <rPr>
        <sz val="12"/>
        <rFont val="標楷體"/>
        <family val="4"/>
        <charset val="136"/>
      </rPr>
      <t>所有該user為招攬業專身份之程序照會記錄，欄位：照會日期、保單號碼</t>
    </r>
    <phoneticPr fontId="5" type="noConversion"/>
  </si>
  <si>
    <r>
      <t>1.輸入查詢區間，查詢範圍為當年度1月份至前一個月份
2.查詢結果欄位：</t>
    </r>
    <r>
      <rPr>
        <sz val="12"/>
        <color rgb="FFFF0000"/>
        <rFont val="標楷體"/>
        <family val="4"/>
        <charset val="136"/>
      </rPr>
      <t>支出率</t>
    </r>
    <r>
      <rPr>
        <sz val="12"/>
        <rFont val="標楷體"/>
        <family val="4"/>
        <charset val="136"/>
      </rPr>
      <t>類別(</t>
    </r>
    <r>
      <rPr>
        <sz val="12"/>
        <color rgb="FFFF0000"/>
        <rFont val="標楷體"/>
        <family val="4"/>
        <charset val="136"/>
      </rPr>
      <t>短年期、長年期</t>
    </r>
    <r>
      <rPr>
        <sz val="12"/>
        <rFont val="標楷體"/>
        <family val="4"/>
        <charset val="136"/>
      </rPr>
      <t>)/理賠總金額(短年期-起保五年內發生事故並於當年度1月~前一月結案之理賠金額加總、長年期-起保兩年內發生事故並於當年度1月~前1月結案之理賠金額加總)/有效醫療險保單總保費(短年期-當年度1月~前一月各月月底起保五年內之一年期有效契約月繳化保費加總、長年期-前一月各月月底起保兩年內之長年期有效契約月繳化保費加總)/理賠支出率
3.點擊理賠總金額</t>
    </r>
    <r>
      <rPr>
        <sz val="12"/>
        <color rgb="FFFF0000"/>
        <rFont val="標楷體"/>
        <family val="4"/>
        <charset val="136"/>
      </rPr>
      <t>另開視窗表列</t>
    </r>
    <r>
      <rPr>
        <sz val="12"/>
        <rFont val="標楷體"/>
        <family val="4"/>
        <charset val="136"/>
      </rPr>
      <t>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r>
    <phoneticPr fontId="5" type="noConversion"/>
  </si>
  <si>
    <r>
      <t>1.一千大/新秀專案SR於專案生效次日可進入此功能，若失去專案資格或專案期滿即無法再進入
2.專案SR之直轄、區主管可透過組織發展/轄下專案新人進度查詢進入該業務員此頁面
3.欄位：姓名/目前職級/專案類別/專案狀態/累計FYC/累計財補獎勵/</t>
    </r>
    <r>
      <rPr>
        <sz val="12"/>
        <color rgb="FFFF0000"/>
        <rFont val="標楷體"/>
        <family val="4"/>
        <charset val="136"/>
      </rPr>
      <t>訓練記錄</t>
    </r>
    <r>
      <rPr>
        <sz val="12"/>
        <rFont val="標楷體"/>
        <family val="4"/>
        <charset val="136"/>
      </rPr>
      <t xml:space="preserve">
3.點擊累計財補獎勵</t>
    </r>
    <r>
      <rPr>
        <sz val="12"/>
        <color rgb="FFFF0000"/>
        <rFont val="標楷體"/>
        <family val="4"/>
        <charset val="136"/>
      </rPr>
      <t>另開視窗展開</t>
    </r>
    <r>
      <rPr>
        <sz val="12"/>
        <rFont val="標楷體"/>
        <family val="4"/>
        <charset val="136"/>
      </rPr>
      <t>欄位：發放時間/項目(財補、訓練獎勵金、優先達標獎金、超額獎金、轉任真除獎勵金)/金額/備註
4.點擊累計FYC另開視窗展開欄位：月份(YYYMM)/當月核實FYC
5.點擊訓練記錄另開視窗展開欄位：完訓日期(YYYMMDD)/課程名稱</t>
    </r>
    <phoneticPr fontId="5" type="noConversion"/>
  </si>
  <si>
    <t>內部link</t>
  </si>
  <si>
    <t>同現行功能，顯示今天的自訂行程與推播行程</t>
    <phoneticPr fontId="5" type="noConversion"/>
  </si>
  <si>
    <r>
      <t xml:space="preserve">1.顯示當日行程分時明細與當週或當月行程總覽。
2.總公司、地區、通訊處、直屬主管均可編輯後推播至所轄人員的行事曆上。
3.點選"新增"icon進入新增行事畫面，輸入欄位含開始時間/結束時間/行事內容/對象(自己/直轄/區/處/區部/壽營部/通路)/頻率(一次性/週期性(每週X/每月XX日)
4.點選"編輯行事曆"icon進入編擊行事曆畫面，依新增時間序表列所有已經建檔行事，點選"行事內容"文字可進入編輯模式，調整各欄位；點選"刪除"可勾選要刪除的一筆或多筆行事，點擊對話方塊的確認則立即自菁英網刪除。
</t>
    </r>
    <r>
      <rPr>
        <sz val="12"/>
        <color rgb="FF7030A0"/>
        <rFont val="標楷體"/>
        <family val="4"/>
        <charset val="136"/>
      </rPr>
      <t>需要能將通知類的資訊由使用者自行決定加入中
與使用者自行使用的行事曆串連(如google)，由使用者自行選定</t>
    </r>
    <phoneticPr fontId="5" type="noConversion"/>
  </si>
  <si>
    <r>
      <t>1.內網發佈公文時可選擇同步於菁英行動網發佈。
2.首頁欄位含：日期、發文主旨，僅顯示最新三則供文
   點擊more可檢視完整公文列表頁面，欄位：日期、發文主旨、主辦部室
   點擊首頁或公文列表頁面的發文主旨均可進入檢視公文內容頁面，欄位：公佈日期/受文者/副本/發文者/承辦單位/主旨/說明/附件下載
3.若</t>
    </r>
    <r>
      <rPr>
        <sz val="12"/>
        <color rgb="FFFF0000"/>
        <rFont val="標楷體"/>
        <family val="4"/>
        <charset val="136"/>
      </rPr>
      <t>附件</t>
    </r>
    <r>
      <rPr>
        <sz val="12"/>
        <rFont val="標楷體"/>
        <family val="4"/>
        <charset val="136"/>
      </rPr>
      <t>為壓縮檔，發佈至菁英行動網時</t>
    </r>
    <r>
      <rPr>
        <sz val="12"/>
        <color rgb="FFFF0000"/>
        <rFont val="標楷體"/>
        <family val="4"/>
        <charset val="136"/>
      </rPr>
      <t>自動解壓縮</t>
    </r>
    <r>
      <rPr>
        <sz val="12"/>
        <rFont val="標楷體"/>
        <family val="4"/>
        <charset val="136"/>
      </rPr>
      <t>，有多個檔案時，檔案名稱與附件說明文字依下述之"附件說明"落至"附件下載"的"名稱"與"說明"欄位。
4.配套：需提內網公文掛檔模式修改需求：發文時掛附件選項增加"原始檔"與"壓縮檔"選項，選擇"壓縮檔"者，發文單位應於要壓縮的所有檔案名稱前面加註檔案編號(由002起編)，並附上"001附件說明"表格，欄位含檔案名稱、說明，系統會照001附件說明所載順序於菁英網排列檔案與說明文字；於內網發文時需將001附件說明與其他檔案壓縮在同一個壓縮檔。
4.公文附件限pdf格式，僅可線上開啟，無法複製內容、下載或列印。</t>
    </r>
    <phoneticPr fontId="5" type="noConversion"/>
  </si>
  <si>
    <t>一次性完成，不考慮上稿</t>
    <phoneticPr fontId="5" type="noConversion"/>
  </si>
  <si>
    <r>
      <t>連結至D-</t>
    </r>
    <r>
      <rPr>
        <sz val="12"/>
        <color rgb="FFFF0000"/>
        <rFont val="標楷體"/>
        <family val="4"/>
        <charset val="136"/>
      </rPr>
      <t>23</t>
    </r>
    <r>
      <rPr>
        <sz val="12"/>
        <rFont val="標楷體"/>
        <family val="4"/>
        <charset val="136"/>
      </rPr>
      <t xml:space="preserve">問卷功能
</t>
    </r>
    <phoneticPr fontId="5" type="noConversion"/>
  </si>
  <si>
    <r>
      <t xml:space="preserve">1.進入問卷系統方式：
  1.1點選漢堡選單的問卷系統連結會先進入進行中問卷總覽頁面；
  1.2透過菁英網登入前覆蓋畫面、輪播bar或訊息跑馬燈連結可直接進入該問卷填答畫面。
2.可同時進行多份問卷；
3.進行中問卷可修改填答內容；
4.可查閱已結束問卷的統計結果。
</t>
    </r>
    <r>
      <rPr>
        <sz val="12"/>
        <color rgb="FF7030A0"/>
        <rFont val="標楷體"/>
        <family val="4"/>
        <charset val="136"/>
      </rPr>
      <t>可依不同職級身分設定不同問卷
可於後台自行設計/新增問卷</t>
    </r>
    <phoneticPr fontId="5" type="noConversion"/>
  </si>
  <si>
    <r>
      <t>連結至D-</t>
    </r>
    <r>
      <rPr>
        <sz val="12"/>
        <color rgb="FFFF0000"/>
        <rFont val="標楷體"/>
        <family val="4"/>
        <charset val="136"/>
      </rPr>
      <t>22</t>
    </r>
    <r>
      <rPr>
        <sz val="12"/>
        <rFont val="標楷體"/>
        <family val="4"/>
        <charset val="136"/>
      </rPr>
      <t xml:space="preserve">溝通橋樑功能
</t>
    </r>
    <phoneticPr fontId="5" type="noConversion"/>
  </si>
  <si>
    <r>
      <t xml:space="preserve">1.輸入欄位：問題分類(主/次分類，均為下拉式選單)，自動帶入通訊處/姓名/電子郵件，另需填入照會日期、手機號碼、市話號碼、是否要權責單位回覆，可加掛附件，最多3個，受理word、excel、powerpoint、pdf、圖片格式(jpg、png、bmp…)等多種檔案格式，每則留言上限5MB
2.主/次分類重新調整，另主分類需綁次分類(例：主分類選擇保單行政，次分類只會出現與保單行政相關的選項)
3.權責單位於後台回覆，可透過e-mail與i-Link推播給發問者知悉
</t>
    </r>
    <r>
      <rPr>
        <sz val="12"/>
        <color rgb="FF7030A0"/>
        <rFont val="標楷體"/>
        <family val="4"/>
        <charset val="136"/>
      </rPr>
      <t>需有再發問及回覆的功能(循環發問機制)，分配案件時，再發送的對象需加入回覆對象的郵件地址</t>
    </r>
    <phoneticPr fontId="5" type="noConversion"/>
  </si>
  <si>
    <r>
      <t>點擊放大鏡圖示，出現輸入欄位，輸入查詢文字(</t>
    </r>
    <r>
      <rPr>
        <sz val="12"/>
        <color rgb="FFFF0000"/>
        <rFont val="標楷體"/>
        <family val="4"/>
        <charset val="136"/>
      </rPr>
      <t>模糊查詢</t>
    </r>
    <r>
      <rPr>
        <sz val="12"/>
        <rFont val="標楷體"/>
        <family val="4"/>
        <charset val="136"/>
      </rPr>
      <t>，但至少需輸入兩個字)後點擊確認，即送出查詢條件</t>
    </r>
    <phoneticPr fontId="5" type="noConversion"/>
  </si>
  <si>
    <t>功能頁面數預估</t>
    <phoneticPr fontId="5" type="noConversion"/>
  </si>
  <si>
    <t>3種 devices 頁面</t>
    <phoneticPr fontId="5" type="noConversion"/>
  </si>
  <si>
    <r>
      <t>全體業務員皆可瀏覽此區所有文件，僅提供線上瀏覽，</t>
    </r>
    <r>
      <rPr>
        <sz val="12"/>
        <color rgb="FFFF0000"/>
        <rFont val="標楷體"/>
        <family val="4"/>
        <charset val="136"/>
      </rPr>
      <t>不可存檔或列印</t>
    </r>
    <r>
      <rPr>
        <sz val="12"/>
        <rFont val="標楷體"/>
        <family val="4"/>
        <charset val="136"/>
      </rPr>
      <t>，格式為pdf</t>
    </r>
    <phoneticPr fontId="5" type="noConversion"/>
  </si>
  <si>
    <r>
      <t>1.表列各項獎勵辦法，欄位：獎勵辦法名稱、公告日期，僅提供線上瀏覽，</t>
    </r>
    <r>
      <rPr>
        <sz val="12"/>
        <color rgb="FFFF0000"/>
        <rFont val="標楷體"/>
        <family val="4"/>
        <charset val="136"/>
      </rPr>
      <t>無法下載與列印</t>
    </r>
    <r>
      <rPr>
        <sz val="12"/>
        <rFont val="標楷體"/>
        <family val="4"/>
        <charset val="136"/>
      </rPr>
      <t xml:space="preserve">
2.由WCM上稿維護</t>
    </r>
    <phoneticPr fontId="5" type="noConversion"/>
  </si>
  <si>
    <t>需求明細表</t>
    <phoneticPr fontId="5" type="noConversion"/>
  </si>
  <si>
    <t>1.依序以下拉式選單輸入商品類別/商品名稱，查詢結果欄位為商品名稱、停售日期與保單條款下載連結
2.可查詢範圍包含目前菁英網原中壽停售商品、原保誠停售商品、原瑞泰停售商品，將現有資料倒入DB
3.商品銷售狀態讀取AS400停止銷售日期欄位，達到該日期時，商品條款自動轉入菁英網DB</t>
    <phoneticPr fontId="5" type="noConversion"/>
  </si>
  <si>
    <r>
      <t xml:space="preserve">條列所有搜尋結果，每一頁顯示5個搜尋結果
</t>
    </r>
    <r>
      <rPr>
        <sz val="12"/>
        <color rgb="FF7030A0"/>
        <rFont val="標楷體"/>
        <family val="4"/>
        <charset val="136"/>
      </rPr>
      <t>檔案內文，網頁內容，檔名及設定之關鍵字均需搜尋，搜尋出的資料需含標題及內文至少三至五行，並有顏色標註。</t>
    </r>
    <phoneticPr fontId="5" type="noConversion"/>
  </si>
  <si>
    <r>
      <t>可於本專區報名參加當年度高峰旅遊、下半年旅遊或其他獎勵旅遊，含獎勵資格確認頁面、報名欄位輸入頁面、報名結果與異動頁面、行程簡介、旅遊手冊下載、線上說明會影片</t>
    </r>
    <r>
      <rPr>
        <sz val="12"/>
        <color rgb="FFFF0000"/>
        <rFont val="標楷體"/>
        <family val="4"/>
        <charset val="136"/>
      </rPr>
      <t>連結</t>
    </r>
    <r>
      <rPr>
        <sz val="12"/>
        <rFont val="標楷體"/>
        <family val="4"/>
        <charset val="136"/>
      </rPr>
      <t>等。</t>
    </r>
    <phoneticPr fontId="5" type="noConversion"/>
  </si>
  <si>
    <t>緯創提問(02/08)</t>
    <phoneticPr fontId="5" type="noConversion"/>
  </si>
  <si>
    <t>中壽回覆(02/08)</t>
    <phoneticPr fontId="5" type="noConversion"/>
  </si>
  <si>
    <t>所以菁英網可以連出去，也可能在其他的系統登入後連進來？</t>
    <phoneticPr fontId="5" type="noConversion"/>
  </si>
  <si>
    <t>個人圖像來源？如何與登入使用者綁定？</t>
    <phoneticPr fontId="5" type="noConversion"/>
  </si>
  <si>
    <t>是否由WCM編輯發布？抑或由菁英網自行處理</t>
    <phoneticPr fontId="5" type="noConversion"/>
  </si>
  <si>
    <t>D.15.4 是否有相關文件保護平台？</t>
    <phoneticPr fontId="5" type="noConversion"/>
  </si>
  <si>
    <t>問卷類型或答案是否支援多媒體？</t>
    <phoneticPr fontId="5" type="noConversion"/>
  </si>
  <si>
    <t>i-Easy App後台是否有相關介面或資料庫可供整合</t>
    <phoneticPr fontId="5" type="noConversion"/>
  </si>
  <si>
    <t>不從WCM系統上下架嗎？</t>
    <phoneticPr fontId="5" type="noConversion"/>
  </si>
  <si>
    <t>整體平台疑義</t>
    <phoneticPr fontId="5" type="noConversion"/>
  </si>
  <si>
    <t>1.WCM的相對應後台配置需求與開發，是否由項目團隊執行
2.CAS SSO/ETL的正確產品/版號，以確保配置的相容性
3.目前列出之300餘項需求，是否包括目前現有平台之所有功能需求，因為會影嚮到系統改寫或重寫的規劃與
人力配置</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</si>
</sst>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0.00_-;\-* #,##0.00_-;_-* &quot;-&quot;??_-;_-@_-"/>
    <numFmt numFmtId="177" formatCode="_-* #,##0_-;\-* #,##0_-;_-* &quot;-&quot;??_-;_-@_-"/>
  </numFmts>
  <fonts count="40" x14ac:knownFonts="1">
    <font>
      <sz val="10"/>
      <color rgb="FF000000"/>
      <name val="Times New Roman"/>
      <charset val="204"/>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細明體"/>
      <family val="3"/>
      <charset val="136"/>
    </font>
    <font>
      <sz val="10"/>
      <color rgb="FF000000"/>
      <name val="細明體"/>
      <family val="3"/>
      <charset val="136"/>
    </font>
    <font>
      <sz val="10"/>
      <color rgb="FF000000"/>
      <name val="Times New Roman"/>
      <family val="1"/>
    </font>
    <font>
      <sz val="11"/>
      <color rgb="FF000000"/>
      <name val="Times New Roman"/>
      <family val="1"/>
    </font>
    <font>
      <sz val="10"/>
      <color rgb="FFFF0000"/>
      <name val="Times New Roman"/>
      <family val="1"/>
    </font>
    <font>
      <sz val="10"/>
      <color rgb="FF000000"/>
      <name val="Times New Roman"/>
      <family val="1"/>
    </font>
    <font>
      <sz val="10"/>
      <name val="Arial"/>
      <family val="2"/>
    </font>
    <font>
      <sz val="10"/>
      <name val="Times New Roman"/>
      <family val="1"/>
    </font>
    <font>
      <sz val="10"/>
      <color theme="0"/>
      <name val="Times New Roman"/>
      <family val="1"/>
    </font>
    <font>
      <sz val="10"/>
      <color theme="0"/>
      <name val="細明體"/>
      <family val="3"/>
      <charset val="136"/>
    </font>
    <font>
      <sz val="9"/>
      <color rgb="FF000000"/>
      <name val="Times New Roman"/>
      <family val="1"/>
    </font>
    <font>
      <sz val="9"/>
      <color rgb="FF000000"/>
      <name val="細明體"/>
      <family val="3"/>
      <charset val="136"/>
    </font>
    <font>
      <sz val="8"/>
      <color rgb="FF000000"/>
      <name val="細明體"/>
      <family val="3"/>
      <charset val="136"/>
    </font>
    <font>
      <b/>
      <sz val="11"/>
      <color rgb="FF000000"/>
      <name val="新細明體"/>
      <family val="1"/>
      <charset val="136"/>
      <scheme val="minor"/>
    </font>
    <font>
      <b/>
      <sz val="10"/>
      <color rgb="FF000000"/>
      <name val="新細明體"/>
      <family val="1"/>
      <charset val="136"/>
      <scheme val="minor"/>
    </font>
    <font>
      <sz val="10"/>
      <color rgb="FF000000"/>
      <name val="新細明體"/>
      <family val="1"/>
      <charset val="136"/>
      <scheme val="minor"/>
    </font>
    <font>
      <u/>
      <sz val="12"/>
      <color theme="10"/>
      <name val="新細明體"/>
      <family val="1"/>
      <charset val="136"/>
    </font>
    <font>
      <b/>
      <sz val="10"/>
      <color rgb="FF000000"/>
      <name val="細明體"/>
      <family val="3"/>
      <charset val="136"/>
    </font>
    <font>
      <sz val="12"/>
      <color theme="1"/>
      <name val="新細明體"/>
      <family val="1"/>
      <charset val="136"/>
      <scheme val="minor"/>
    </font>
    <font>
      <sz val="12"/>
      <color rgb="FF000000"/>
      <name val="標楷體"/>
      <family val="4"/>
      <charset val="136"/>
    </font>
    <font>
      <sz val="12"/>
      <name val="標楷體"/>
      <family val="4"/>
      <charset val="136"/>
    </font>
    <font>
      <b/>
      <sz val="12"/>
      <name val="標楷體"/>
      <family val="4"/>
      <charset val="136"/>
    </font>
    <font>
      <sz val="10"/>
      <color rgb="FF000000"/>
      <name val="標楷體"/>
      <family val="4"/>
      <charset val="136"/>
    </font>
    <font>
      <sz val="12"/>
      <color rgb="FFFF0000"/>
      <name val="標楷體"/>
      <family val="4"/>
      <charset val="136"/>
    </font>
    <font>
      <sz val="10"/>
      <name val="標楷體"/>
      <family val="4"/>
      <charset val="136"/>
    </font>
    <font>
      <b/>
      <sz val="6"/>
      <name val="標楷體"/>
      <family val="4"/>
      <charset val="136"/>
    </font>
    <font>
      <sz val="6"/>
      <name val="標楷體"/>
      <family val="4"/>
      <charset val="136"/>
    </font>
    <font>
      <sz val="9"/>
      <name val="標楷體"/>
      <family val="4"/>
      <charset val="136"/>
    </font>
    <font>
      <b/>
      <sz val="10"/>
      <name val="標楷體"/>
      <family val="4"/>
      <charset val="136"/>
    </font>
    <font>
      <sz val="12"/>
      <color rgb="FF0000FF"/>
      <name val="標楷體"/>
      <family val="4"/>
      <charset val="136"/>
    </font>
    <font>
      <strike/>
      <sz val="12"/>
      <name val="標楷體"/>
      <family val="4"/>
      <charset val="136"/>
    </font>
    <font>
      <strike/>
      <sz val="12"/>
      <color rgb="FFFF0000"/>
      <name val="標楷體"/>
      <family val="4"/>
      <charset val="136"/>
    </font>
    <font>
      <sz val="12"/>
      <color rgb="FF000000"/>
      <name val="Times New Roman"/>
      <family val="1"/>
    </font>
    <font>
      <sz val="12"/>
      <color rgb="FF7030A0"/>
      <name val="標楷體"/>
      <family val="4"/>
      <charset val="136"/>
    </font>
    <font>
      <strike/>
      <sz val="12"/>
      <color rgb="FF7030A0"/>
      <name val="標楷體"/>
      <family val="4"/>
      <charset val="136"/>
    </font>
  </fonts>
  <fills count="8">
    <fill>
      <patternFill patternType="none"/>
    </fill>
    <fill>
      <patternFill patternType="gray125"/>
    </fill>
    <fill>
      <patternFill patternType="solid">
        <fgColor rgb="FFFFFF00"/>
        <bgColor indexed="64"/>
      </patternFill>
    </fill>
    <fill>
      <patternFill patternType="solid">
        <fgColor rgb="FF0000FF"/>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FFF66"/>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auto="1"/>
      </left>
      <right style="thin">
        <color auto="1"/>
      </right>
      <top/>
      <bottom/>
      <diagonal/>
    </border>
    <border>
      <left style="thin">
        <color indexed="8"/>
      </left>
      <right/>
      <top style="thin">
        <color indexed="8"/>
      </top>
      <bottom style="thin">
        <color indexed="8"/>
      </bottom>
      <diagonal/>
    </border>
    <border>
      <left style="thin">
        <color auto="1"/>
      </left>
      <right/>
      <top style="thin">
        <color auto="1"/>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diagonal/>
    </border>
  </borders>
  <cellStyleXfs count="22">
    <xf numFmtId="0" fontId="0" fillId="0" borderId="0"/>
    <xf numFmtId="176" fontId="10" fillId="0" borderId="0" applyFont="0" applyFill="0" applyBorder="0" applyAlignment="0" applyProtection="0">
      <alignment vertical="center"/>
    </xf>
    <xf numFmtId="9" fontId="10" fillId="0" borderId="0" applyFont="0" applyFill="0" applyBorder="0" applyAlignment="0" applyProtection="0">
      <alignment vertical="center"/>
    </xf>
    <xf numFmtId="0" fontId="4" fillId="0" borderId="0">
      <alignment vertical="center"/>
    </xf>
    <xf numFmtId="0" fontId="21" fillId="0" borderId="0" applyNumberFormat="0" applyFill="0" applyBorder="0" applyAlignment="0" applyProtection="0">
      <alignment vertical="top"/>
      <protection locked="0"/>
    </xf>
    <xf numFmtId="0" fontId="7" fillId="0" borderId="0"/>
    <xf numFmtId="176" fontId="7" fillId="0" borderId="0" applyFont="0" applyFill="0" applyBorder="0" applyAlignment="0" applyProtection="0">
      <alignment vertical="center"/>
    </xf>
    <xf numFmtId="9" fontId="7" fillId="0" borderId="0" applyFont="0" applyFill="0" applyBorder="0" applyAlignment="0" applyProtection="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176" fontId="23" fillId="0" borderId="0" applyFont="0" applyFill="0" applyBorder="0" applyAlignment="0" applyProtection="0">
      <alignment vertical="center"/>
    </xf>
  </cellStyleXfs>
  <cellXfs count="131">
    <xf numFmtId="0" fontId="0" fillId="0" borderId="0" xfId="0"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xf numFmtId="0" fontId="12" fillId="0" borderId="3" xfId="0" applyFont="1" applyFill="1" applyBorder="1" applyAlignment="1">
      <alignment wrapText="1"/>
    </xf>
    <xf numFmtId="177" fontId="12" fillId="0" borderId="3" xfId="1" applyNumberFormat="1" applyFont="1" applyFill="1" applyBorder="1" applyAlignment="1">
      <alignment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7" fontId="13" fillId="3" borderId="4" xfId="1" applyNumberFormat="1" applyFont="1" applyFill="1" applyBorder="1" applyAlignment="1">
      <alignment wrapText="1"/>
    </xf>
    <xf numFmtId="0" fontId="14" fillId="3" borderId="4" xfId="0" applyFont="1" applyFill="1" applyBorder="1" applyAlignment="1">
      <alignment wrapText="1"/>
    </xf>
    <xf numFmtId="176" fontId="13" fillId="3" borderId="4" xfId="1" applyNumberFormat="1" applyFont="1" applyFill="1" applyBorder="1" applyAlignment="1">
      <alignment wrapText="1"/>
    </xf>
    <xf numFmtId="0" fontId="12" fillId="4" borderId="3" xfId="0" applyFont="1" applyFill="1" applyBorder="1" applyAlignment="1">
      <alignment wrapText="1"/>
    </xf>
    <xf numFmtId="177" fontId="12" fillId="4" borderId="3" xfId="1" applyNumberFormat="1" applyFont="1" applyFill="1" applyBorder="1" applyAlignment="1">
      <alignment wrapText="1"/>
    </xf>
    <xf numFmtId="177" fontId="12" fillId="4" borderId="6" xfId="1" applyNumberFormat="1" applyFont="1" applyFill="1" applyBorder="1" applyAlignment="1">
      <alignment wrapText="1"/>
    </xf>
    <xf numFmtId="177" fontId="12" fillId="0" borderId="6" xfId="1" applyNumberFormat="1" applyFont="1" applyFill="1" applyBorder="1" applyAlignment="1">
      <alignment wrapText="1"/>
    </xf>
    <xf numFmtId="10" fontId="9" fillId="0" borderId="1" xfId="2" applyNumberFormat="1" applyFont="1" applyFill="1" applyBorder="1" applyAlignment="1"/>
    <xf numFmtId="10" fontId="7" fillId="0" borderId="1" xfId="2" applyNumberFormat="1" applyFont="1" applyFill="1" applyBorder="1" applyAlignment="1"/>
    <xf numFmtId="10" fontId="9" fillId="4" borderId="1" xfId="2" applyNumberFormat="1" applyFont="1" applyFill="1" applyBorder="1" applyAlignment="1"/>
    <xf numFmtId="10" fontId="7" fillId="4" borderId="1" xfId="2" applyNumberFormat="1" applyFont="1" applyFill="1" applyBorder="1" applyAlignment="1"/>
    <xf numFmtId="177" fontId="13" fillId="3" borderId="8" xfId="1" applyNumberFormat="1" applyFont="1" applyFill="1" applyBorder="1" applyAlignment="1">
      <alignment wrapText="1"/>
    </xf>
    <xf numFmtId="176" fontId="13" fillId="3" borderId="8" xfId="1" applyNumberFormat="1" applyFont="1" applyFill="1" applyBorder="1" applyAlignment="1">
      <alignment wrapText="1"/>
    </xf>
    <xf numFmtId="0" fontId="16" fillId="0" borderId="1" xfId="0" applyFont="1" applyFill="1" applyBorder="1" applyAlignment="1">
      <alignment horizontal="center" vertical="center"/>
    </xf>
    <xf numFmtId="0" fontId="18" fillId="0" borderId="0" xfId="0" applyFont="1" applyFill="1" applyBorder="1" applyAlignment="1">
      <alignment horizontal="left" vertical="top"/>
    </xf>
    <xf numFmtId="0" fontId="19" fillId="0" borderId="0" xfId="0" applyFont="1" applyFill="1" applyBorder="1" applyAlignment="1">
      <alignment horizontal="left" vertical="top"/>
    </xf>
    <xf numFmtId="0" fontId="20" fillId="0" borderId="0" xfId="0" applyFont="1" applyFill="1" applyBorder="1" applyAlignment="1">
      <alignment horizontal="left" vertical="top"/>
    </xf>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22" fillId="0" borderId="0" xfId="0" applyFont="1" applyFill="1" applyBorder="1" applyAlignment="1">
      <alignment horizontal="left" vertical="top"/>
    </xf>
    <xf numFmtId="0" fontId="25" fillId="0" borderId="1" xfId="0" applyFont="1" applyFill="1" applyBorder="1" applyAlignment="1">
      <alignment horizontal="left" vertical="top" wrapText="1"/>
    </xf>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5" fillId="0" borderId="1" xfId="0" applyFont="1" applyFill="1" applyBorder="1" applyAlignment="1">
      <alignment horizontal="left" vertical="center" wrapText="1"/>
    </xf>
    <xf numFmtId="0" fontId="25" fillId="0" borderId="1" xfId="0" applyFont="1" applyFill="1" applyBorder="1" applyAlignment="1">
      <alignment horizontal="center" vertical="center" wrapText="1"/>
    </xf>
    <xf numFmtId="0" fontId="25" fillId="0" borderId="9" xfId="5" applyFont="1" applyFill="1" applyBorder="1" applyAlignment="1">
      <alignment horizontal="center" vertical="center" wrapText="1"/>
    </xf>
    <xf numFmtId="0" fontId="25" fillId="0" borderId="9" xfId="5" applyFont="1" applyFill="1" applyBorder="1" applyAlignment="1">
      <alignment horizontal="left" vertical="center" wrapText="1"/>
    </xf>
    <xf numFmtId="0" fontId="25" fillId="0" borderId="1" xfId="0" applyFont="1" applyFill="1" applyBorder="1" applyAlignment="1">
      <alignment vertical="center" wrapText="1"/>
    </xf>
    <xf numFmtId="0" fontId="25" fillId="6" borderId="1" xfId="0" applyFont="1" applyFill="1" applyBorder="1" applyAlignment="1">
      <alignment horizontal="left" vertical="center" wrapText="1"/>
    </xf>
    <xf numFmtId="0" fontId="25" fillId="6" borderId="1" xfId="0" applyFont="1" applyFill="1" applyBorder="1" applyAlignment="1">
      <alignment horizontal="center" vertical="center" wrapText="1"/>
    </xf>
    <xf numFmtId="0" fontId="25" fillId="6" borderId="9" xfId="5" applyFont="1" applyFill="1" applyBorder="1" applyAlignment="1">
      <alignment horizontal="left" vertical="center" wrapText="1"/>
    </xf>
    <xf numFmtId="0" fontId="24" fillId="6" borderId="9" xfId="5" applyFont="1" applyFill="1" applyBorder="1" applyAlignment="1">
      <alignment horizontal="left" vertical="center" wrapText="1"/>
    </xf>
    <xf numFmtId="0" fontId="24" fillId="6"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5" fillId="0" borderId="9" xfId="0" applyFont="1" applyFill="1" applyBorder="1" applyAlignment="1">
      <alignment horizontal="left" vertical="center" wrapText="1"/>
    </xf>
    <xf numFmtId="0" fontId="25" fillId="0" borderId="9" xfId="0" applyFont="1" applyFill="1" applyBorder="1" applyAlignment="1">
      <alignment horizontal="center" vertical="center" wrapText="1"/>
    </xf>
    <xf numFmtId="0" fontId="25" fillId="6" borderId="1" xfId="0" applyFont="1" applyFill="1" applyBorder="1" applyAlignment="1">
      <alignment horizontal="left" vertical="top" wrapText="1"/>
    </xf>
    <xf numFmtId="0" fontId="32" fillId="0" borderId="1" xfId="0" applyFont="1" applyFill="1" applyBorder="1" applyAlignment="1">
      <alignment horizontal="center" vertical="center" wrapText="1"/>
    </xf>
    <xf numFmtId="0" fontId="31" fillId="0" borderId="0"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31" fillId="0" borderId="14"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0" borderId="0" xfId="0" applyFont="1" applyFill="1" applyBorder="1" applyAlignment="1">
      <alignment vertical="center" wrapText="1"/>
    </xf>
    <xf numFmtId="0" fontId="31" fillId="0" borderId="15" xfId="0" applyFont="1" applyFill="1" applyBorder="1" applyAlignment="1">
      <alignment horizontal="center" vertical="center" wrapText="1"/>
    </xf>
    <xf numFmtId="0" fontId="26" fillId="5" borderId="11" xfId="0" applyFont="1" applyFill="1" applyBorder="1" applyAlignment="1">
      <alignment horizontal="center" vertical="center" wrapText="1"/>
    </xf>
    <xf numFmtId="0" fontId="25" fillId="0" borderId="1" xfId="0" applyFont="1" applyFill="1" applyBorder="1" applyAlignment="1">
      <alignment horizontal="center" vertical="center"/>
    </xf>
    <xf numFmtId="0" fontId="25" fillId="0" borderId="0" xfId="0" applyFont="1" applyFill="1" applyBorder="1" applyAlignment="1">
      <alignment horizontal="center" vertical="center" wrapText="1"/>
    </xf>
    <xf numFmtId="0" fontId="34" fillId="0" borderId="9" xfId="5" applyFont="1" applyFill="1" applyBorder="1" applyAlignment="1">
      <alignment horizontal="left" vertical="center" wrapText="1"/>
    </xf>
    <xf numFmtId="0" fontId="28" fillId="0" borderId="1" xfId="0" applyFont="1" applyFill="1" applyBorder="1" applyAlignment="1">
      <alignment horizontal="center" vertical="center" wrapText="1"/>
    </xf>
    <xf numFmtId="0" fontId="28" fillId="0" borderId="9" xfId="5" applyFont="1" applyFill="1" applyBorder="1" applyAlignment="1">
      <alignment horizontal="left" vertical="center" wrapText="1"/>
    </xf>
    <xf numFmtId="0" fontId="34" fillId="0" borderId="1"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25" fillId="0" borderId="0" xfId="0" applyFont="1" applyFill="1" applyBorder="1" applyAlignment="1">
      <alignment horizontal="left" vertical="top"/>
    </xf>
    <xf numFmtId="0" fontId="26" fillId="0" borderId="0" xfId="0" applyFont="1" applyFill="1" applyBorder="1" applyAlignment="1">
      <alignment horizontal="left" vertical="top"/>
    </xf>
    <xf numFmtId="0" fontId="25" fillId="6" borderId="1" xfId="0" applyFont="1" applyFill="1" applyBorder="1" applyAlignment="1">
      <alignment horizontal="center" vertical="center"/>
    </xf>
    <xf numFmtId="1" fontId="25" fillId="6" borderId="1" xfId="0" applyNumberFormat="1" applyFont="1" applyFill="1" applyBorder="1" applyAlignment="1">
      <alignment horizontal="center" vertical="center" wrapText="1"/>
    </xf>
    <xf numFmtId="1" fontId="25" fillId="0" borderId="1" xfId="0" applyNumberFormat="1" applyFont="1" applyFill="1" applyBorder="1" applyAlignment="1">
      <alignment horizontal="center" vertical="center" wrapText="1"/>
    </xf>
    <xf numFmtId="0" fontId="25" fillId="0" borderId="0" xfId="0" applyFont="1" applyFill="1" applyBorder="1" applyAlignment="1">
      <alignment horizontal="center" vertical="center"/>
    </xf>
    <xf numFmtId="1" fontId="25" fillId="0" borderId="0" xfId="0" applyNumberFormat="1" applyFont="1" applyFill="1" applyBorder="1" applyAlignment="1">
      <alignment horizontal="center" vertical="center" wrapText="1"/>
    </xf>
    <xf numFmtId="1" fontId="24" fillId="6" borderId="1" xfId="0" applyNumberFormat="1" applyFont="1" applyFill="1" applyBorder="1" applyAlignment="1">
      <alignment horizontal="center" vertical="center" wrapText="1"/>
    </xf>
    <xf numFmtId="0" fontId="25" fillId="6" borderId="1" xfId="5" applyFont="1" applyFill="1" applyBorder="1" applyAlignment="1">
      <alignment horizontal="center" vertical="center" wrapText="1"/>
    </xf>
    <xf numFmtId="0" fontId="25" fillId="2" borderId="1" xfId="0" applyFont="1" applyFill="1" applyBorder="1" applyAlignment="1">
      <alignment horizontal="center" vertical="center"/>
    </xf>
    <xf numFmtId="0" fontId="25" fillId="2" borderId="1" xfId="0" applyFont="1" applyFill="1" applyBorder="1" applyAlignment="1">
      <alignment horizontal="center" vertical="top" wrapText="1"/>
    </xf>
    <xf numFmtId="0" fontId="25" fillId="2" borderId="1" xfId="0" applyFont="1" applyFill="1" applyBorder="1" applyAlignment="1">
      <alignment horizontal="left" vertical="top" wrapText="1"/>
    </xf>
    <xf numFmtId="0" fontId="25" fillId="2" borderId="1" xfId="0" applyFont="1" applyFill="1" applyBorder="1" applyAlignment="1">
      <alignment horizontal="center" vertical="center" wrapText="1"/>
    </xf>
    <xf numFmtId="0" fontId="25" fillId="2" borderId="1" xfId="0" applyFont="1" applyFill="1" applyBorder="1" applyAlignment="1">
      <alignment horizontal="left" vertical="center" wrapText="1"/>
    </xf>
    <xf numFmtId="0" fontId="25" fillId="0" borderId="10" xfId="0" applyFont="1" applyFill="1" applyBorder="1" applyAlignment="1">
      <alignment horizontal="center" vertical="center"/>
    </xf>
    <xf numFmtId="0" fontId="25" fillId="0" borderId="10" xfId="0" applyFont="1" applyFill="1" applyBorder="1" applyAlignment="1">
      <alignment horizontal="center" vertical="top" wrapText="1"/>
    </xf>
    <xf numFmtId="0" fontId="25" fillId="0" borderId="10" xfId="0" applyFont="1" applyFill="1" applyBorder="1" applyAlignment="1">
      <alignment horizontal="left" vertical="top" wrapText="1"/>
    </xf>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25" fillId="0" borderId="0" xfId="0" applyFont="1" applyFill="1" applyBorder="1" applyAlignment="1">
      <alignment horizontal="left" vertical="top" wrapText="1"/>
    </xf>
    <xf numFmtId="0" fontId="25" fillId="0" borderId="0"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38" fillId="0" borderId="1" xfId="0" applyFont="1" applyFill="1" applyBorder="1" applyAlignment="1">
      <alignment horizontal="center" vertical="center"/>
    </xf>
    <xf numFmtId="1" fontId="38" fillId="0"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0" fontId="25" fillId="6" borderId="9"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5" fillId="6" borderId="16" xfId="5" applyFont="1" applyFill="1" applyBorder="1" applyAlignment="1">
      <alignment horizontal="center" vertical="center" wrapText="1"/>
    </xf>
    <xf numFmtId="0" fontId="34" fillId="0" borderId="16" xfId="5" applyFont="1" applyFill="1" applyBorder="1" applyAlignment="1">
      <alignment horizontal="left" vertical="center" wrapText="1"/>
    </xf>
    <xf numFmtId="0" fontId="25" fillId="0" borderId="16" xfId="5" applyFont="1" applyFill="1" applyBorder="1" applyAlignment="1">
      <alignment horizontal="center" vertical="center" wrapText="1"/>
    </xf>
    <xf numFmtId="0" fontId="25" fillId="0" borderId="16" xfId="5" applyFont="1" applyFill="1" applyBorder="1" applyAlignment="1">
      <alignment horizontal="left" vertical="center" wrapText="1"/>
    </xf>
    <xf numFmtId="0" fontId="25" fillId="0" borderId="7" xfId="0" applyFont="1" applyFill="1" applyBorder="1" applyAlignment="1">
      <alignment horizontal="center" vertical="center" wrapText="1"/>
    </xf>
    <xf numFmtId="0" fontId="28" fillId="0" borderId="16" xfId="5" applyFont="1" applyFill="1" applyBorder="1" applyAlignment="1">
      <alignment horizontal="left" vertical="center" wrapText="1"/>
    </xf>
    <xf numFmtId="0" fontId="25" fillId="0" borderId="7" xfId="0" applyFont="1" applyFill="1" applyBorder="1" applyAlignment="1">
      <alignment horizontal="left" vertical="center" wrapText="1"/>
    </xf>
    <xf numFmtId="0" fontId="34" fillId="0" borderId="16" xfId="5" applyFont="1" applyFill="1" applyBorder="1" applyAlignment="1">
      <alignment vertical="center" wrapText="1"/>
    </xf>
    <xf numFmtId="0" fontId="25" fillId="6" borderId="16" xfId="5" applyFont="1" applyFill="1" applyBorder="1" applyAlignment="1">
      <alignment horizontal="left" vertical="center" wrapText="1"/>
    </xf>
    <xf numFmtId="0" fontId="34" fillId="0" borderId="7" xfId="0" applyFont="1" applyFill="1" applyBorder="1" applyAlignment="1">
      <alignment horizontal="left" vertical="center" wrapText="1"/>
    </xf>
    <xf numFmtId="0" fontId="25" fillId="6" borderId="7" xfId="0" applyFont="1" applyFill="1" applyBorder="1" applyAlignment="1">
      <alignment horizontal="left" vertical="center" wrapText="1"/>
    </xf>
    <xf numFmtId="0" fontId="34" fillId="0" borderId="16" xfId="0" applyFont="1" applyFill="1" applyBorder="1" applyAlignment="1">
      <alignment horizontal="left" vertical="center" wrapText="1"/>
    </xf>
    <xf numFmtId="0" fontId="25" fillId="2" borderId="7" xfId="0" applyFont="1" applyFill="1" applyBorder="1" applyAlignment="1">
      <alignment horizontal="left" vertical="center" wrapText="1"/>
    </xf>
    <xf numFmtId="0" fontId="25" fillId="0" borderId="1" xfId="0" applyFont="1" applyFill="1" applyBorder="1" applyAlignment="1">
      <alignment horizontal="left" vertical="top"/>
    </xf>
    <xf numFmtId="0" fontId="24" fillId="6" borderId="16" xfId="5" applyFont="1" applyFill="1" applyBorder="1" applyAlignment="1">
      <alignment horizontal="left" vertical="center" wrapText="1"/>
    </xf>
    <xf numFmtId="14" fontId="25" fillId="0" borderId="0" xfId="0" applyNumberFormat="1" applyFont="1" applyFill="1" applyBorder="1" applyAlignment="1">
      <alignment horizontal="left" vertical="top" wrapText="1"/>
    </xf>
    <xf numFmtId="0" fontId="25" fillId="0" borderId="13" xfId="0" applyFont="1" applyFill="1" applyBorder="1" applyAlignment="1">
      <alignment horizontal="right" vertical="center"/>
    </xf>
    <xf numFmtId="0" fontId="0" fillId="0" borderId="13" xfId="0" applyFill="1" applyBorder="1" applyAlignment="1">
      <alignment horizontal="right" vertical="center"/>
    </xf>
    <xf numFmtId="0" fontId="34" fillId="0" borderId="17" xfId="5" applyFont="1" applyFill="1" applyBorder="1" applyAlignment="1">
      <alignment horizontal="left" vertical="center" wrapText="1"/>
    </xf>
    <xf numFmtId="0" fontId="37" fillId="0" borderId="16" xfId="0" applyFont="1" applyFill="1" applyBorder="1" applyAlignment="1">
      <alignment horizontal="left" vertical="center" wrapText="1"/>
    </xf>
    <xf numFmtId="0" fontId="25" fillId="0" borderId="12" xfId="0" applyFont="1" applyFill="1" applyBorder="1" applyAlignment="1">
      <alignment horizontal="center" vertical="center"/>
    </xf>
    <xf numFmtId="0" fontId="25" fillId="0" borderId="12" xfId="0" applyFont="1" applyFill="1" applyBorder="1" applyAlignment="1">
      <alignment horizontal="right" vertical="center"/>
    </xf>
    <xf numFmtId="0" fontId="17" fillId="0" borderId="2"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7" fillId="0" borderId="9" xfId="0" applyFont="1" applyFill="1" applyBorder="1" applyAlignment="1">
      <alignment horizontal="left" vertical="center" wrapText="1"/>
    </xf>
    <xf numFmtId="0" fontId="16" fillId="0" borderId="7"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7" fillId="0" borderId="1" xfId="0" applyFont="1" applyFill="1" applyBorder="1" applyAlignment="1">
      <alignment horizontal="center" vertical="center"/>
    </xf>
    <xf numFmtId="0" fontId="25" fillId="0" borderId="0"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12"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6" fillId="5" borderId="9" xfId="0" applyFont="1" applyFill="1" applyBorder="1" applyAlignment="1">
      <alignment horizontal="center" vertical="center" wrapText="1"/>
    </xf>
    <xf numFmtId="0" fontId="26" fillId="5" borderId="16" xfId="0" applyFont="1" applyFill="1" applyBorder="1" applyAlignment="1">
      <alignment horizontal="center" vertical="center" wrapText="1"/>
    </xf>
    <xf numFmtId="0" fontId="26" fillId="2" borderId="16" xfId="0" applyFont="1" applyFill="1" applyBorder="1" applyAlignment="1">
      <alignment horizontal="left" vertical="center" wrapText="1"/>
    </xf>
  </cellXfs>
  <cellStyles count="22">
    <cellStyle name="一般" xfId="0" builtinId="0"/>
    <cellStyle name="一般 2" xfId="3"/>
    <cellStyle name="一般 2 2" xfId="9"/>
    <cellStyle name="一般 2 2 2" xfId="14"/>
    <cellStyle name="一般 2 2 2 2" xfId="19"/>
    <cellStyle name="一般 2 2 3" xfId="11"/>
    <cellStyle name="一般 2 2 4" xfId="16"/>
    <cellStyle name="一般 2 3" xfId="8"/>
    <cellStyle name="一般 2 3 2" xfId="12"/>
    <cellStyle name="一般 2 3 3" xfId="17"/>
    <cellStyle name="一般 2 4" xfId="13"/>
    <cellStyle name="一般 2 4 2" xfId="18"/>
    <cellStyle name="一般 2 5" xfId="10"/>
    <cellStyle name="一般 2 6" xfId="15"/>
    <cellStyle name="一般 3" xfId="5"/>
    <cellStyle name="一般 4" xfId="20"/>
    <cellStyle name="千分位 2" xfId="6"/>
    <cellStyle name="千分位 3" xfId="21"/>
    <cellStyle name="百分比" xfId="2" builtinId="5"/>
    <cellStyle name="百分比 2" xfId="7"/>
    <cellStyle name="逗號" xfId="1" builtinId="3"/>
    <cellStyle name="超連結 2" xfId="4"/>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0000FF"/>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354"/>
  <sheetViews>
    <sheetView tabSelected="1" workbookViewId="0">
      <pane xSplit="7" ySplit="2" topLeftCell="M3" activePane="bottomRight" state="frozen"/>
      <selection pane="topRight" activeCell="H1" sqref="H1"/>
      <selection pane="bottomLeft" activeCell="A3" sqref="A3"/>
      <selection pane="bottomRight" activeCell="G3" sqref="G3"/>
    </sheetView>
  </sheetViews>
  <sheetFormatPr baseColWidth="10" defaultColWidth="8.796875" defaultRowHeight="15" x14ac:dyDescent="0.15"/>
  <cols>
    <col min="1" max="3" width="8.796875" style="69" customWidth="1"/>
    <col min="4" max="4" width="13.59765625" style="83" customWidth="1"/>
    <col min="5" max="5" width="21.3984375" style="83" customWidth="1"/>
    <col min="6" max="6" width="15.3984375" style="58" customWidth="1"/>
    <col min="7" max="7" width="105.796875" style="84" customWidth="1"/>
    <col min="8" max="8" width="12.796875" style="91" customWidth="1"/>
    <col min="9" max="9" width="9.59765625" style="91" customWidth="1"/>
    <col min="10" max="10" width="16.19921875" style="58" customWidth="1"/>
    <col min="11" max="11" width="13.796875" style="84" customWidth="1"/>
    <col min="12" max="12" width="40.19921875" style="84" customWidth="1"/>
    <col min="13" max="13" width="31.3984375" style="83" customWidth="1"/>
    <col min="14" max="14" width="32.3984375" style="64" customWidth="1"/>
    <col min="15" max="16384" width="8.796875" style="64"/>
  </cols>
  <sheetData>
    <row r="1" spans="1:14" x14ac:dyDescent="0.15">
      <c r="A1" s="113" t="s">
        <v>1155</v>
      </c>
      <c r="B1" s="113"/>
      <c r="C1" s="113"/>
      <c r="D1" s="113"/>
      <c r="E1" s="113"/>
      <c r="F1" s="113"/>
      <c r="G1" s="113"/>
      <c r="H1" s="113"/>
      <c r="I1" s="114"/>
      <c r="J1" s="113"/>
      <c r="K1" s="113"/>
      <c r="L1" s="113"/>
      <c r="M1" s="108"/>
    </row>
    <row r="2" spans="1:14" s="65" customFormat="1" ht="108" customHeight="1" x14ac:dyDescent="0.15">
      <c r="A2" s="31" t="s">
        <v>316</v>
      </c>
      <c r="B2" s="30" t="s">
        <v>317</v>
      </c>
      <c r="C2" s="56" t="s">
        <v>395</v>
      </c>
      <c r="D2" s="30" t="s">
        <v>353</v>
      </c>
      <c r="E2" s="30" t="s">
        <v>8</v>
      </c>
      <c r="F2" s="30" t="s">
        <v>9</v>
      </c>
      <c r="G2" s="30" t="s">
        <v>364</v>
      </c>
      <c r="H2" s="30" t="s">
        <v>1108</v>
      </c>
      <c r="I2" s="30" t="s">
        <v>1151</v>
      </c>
      <c r="J2" s="30" t="s">
        <v>332</v>
      </c>
      <c r="K2" s="30" t="s">
        <v>394</v>
      </c>
      <c r="L2" s="30" t="s">
        <v>318</v>
      </c>
      <c r="M2" s="92" t="s">
        <v>1159</v>
      </c>
      <c r="N2" s="92" t="s">
        <v>1160</v>
      </c>
    </row>
    <row r="3" spans="1:14" s="65" customFormat="1" ht="166" customHeight="1" x14ac:dyDescent="0.15">
      <c r="A3" s="31"/>
      <c r="B3" s="30"/>
      <c r="C3" s="56"/>
      <c r="D3" s="30"/>
      <c r="E3" s="30"/>
      <c r="F3" s="30"/>
      <c r="G3" s="30" t="s">
        <v>1168</v>
      </c>
      <c r="H3" s="128"/>
      <c r="I3" s="128"/>
      <c r="J3" s="30"/>
      <c r="K3" s="128"/>
      <c r="L3" s="129"/>
      <c r="M3" s="130" t="s">
        <v>1169</v>
      </c>
      <c r="N3" s="92"/>
    </row>
    <row r="4" spans="1:14" ht="45" x14ac:dyDescent="0.15">
      <c r="A4" s="66" t="s">
        <v>319</v>
      </c>
      <c r="B4" s="67">
        <v>0</v>
      </c>
      <c r="C4" s="67">
        <v>1</v>
      </c>
      <c r="D4" s="38" t="s">
        <v>363</v>
      </c>
      <c r="E4" s="38" t="s">
        <v>320</v>
      </c>
      <c r="F4" s="38"/>
      <c r="G4" s="37" t="s">
        <v>365</v>
      </c>
      <c r="H4" s="89" t="s">
        <v>1107</v>
      </c>
      <c r="I4" s="89">
        <v>1</v>
      </c>
      <c r="J4" s="38"/>
      <c r="K4" s="40"/>
      <c r="L4" s="93" t="s">
        <v>307</v>
      </c>
      <c r="M4" s="107" t="s">
        <v>1161</v>
      </c>
      <c r="N4" s="106"/>
    </row>
    <row r="5" spans="1:14" ht="30" x14ac:dyDescent="0.15">
      <c r="A5" s="66" t="s">
        <v>407</v>
      </c>
      <c r="B5" s="67">
        <v>0</v>
      </c>
      <c r="C5" s="67">
        <v>1</v>
      </c>
      <c r="D5" s="38" t="s">
        <v>408</v>
      </c>
      <c r="E5" s="38" t="s">
        <v>409</v>
      </c>
      <c r="F5" s="38"/>
      <c r="G5" s="37" t="s">
        <v>410</v>
      </c>
      <c r="H5" s="89" t="s">
        <v>1109</v>
      </c>
      <c r="I5" s="89">
        <v>1</v>
      </c>
      <c r="J5" s="38" t="s">
        <v>3</v>
      </c>
      <c r="K5" s="39"/>
      <c r="L5" s="93"/>
      <c r="M5" s="29"/>
      <c r="N5" s="106"/>
    </row>
    <row r="6" spans="1:14" ht="30" x14ac:dyDescent="0.15">
      <c r="A6" s="66" t="s">
        <v>411</v>
      </c>
      <c r="B6" s="67">
        <v>0</v>
      </c>
      <c r="C6" s="67">
        <v>1</v>
      </c>
      <c r="D6" s="38" t="s">
        <v>412</v>
      </c>
      <c r="E6" s="38" t="s">
        <v>413</v>
      </c>
      <c r="F6" s="38"/>
      <c r="G6" s="37" t="s">
        <v>414</v>
      </c>
      <c r="H6" s="89"/>
      <c r="I6" s="89"/>
      <c r="J6" s="38" t="s">
        <v>3</v>
      </c>
      <c r="K6" s="39"/>
      <c r="L6" s="93"/>
      <c r="M6" s="29"/>
      <c r="N6" s="106"/>
    </row>
    <row r="7" spans="1:14" ht="45" x14ac:dyDescent="0.15">
      <c r="A7" s="57" t="s">
        <v>411</v>
      </c>
      <c r="B7" s="68">
        <f>B342+1</f>
        <v>1</v>
      </c>
      <c r="C7" s="68">
        <v>1</v>
      </c>
      <c r="D7" s="33" t="s">
        <v>412</v>
      </c>
      <c r="E7" s="33" t="s">
        <v>203</v>
      </c>
      <c r="F7" s="33" t="s">
        <v>415</v>
      </c>
      <c r="G7" s="32" t="s">
        <v>416</v>
      </c>
      <c r="H7" s="44"/>
      <c r="I7" s="44"/>
      <c r="J7" s="33" t="s">
        <v>3</v>
      </c>
      <c r="K7" s="35" t="s">
        <v>280</v>
      </c>
      <c r="L7" s="95"/>
      <c r="M7" s="29"/>
      <c r="N7" s="106"/>
    </row>
    <row r="8" spans="1:14" ht="30" x14ac:dyDescent="0.15">
      <c r="A8" s="57" t="s">
        <v>411</v>
      </c>
      <c r="B8" s="68">
        <f t="shared" ref="B8:B9" si="0">B343+1</f>
        <v>1</v>
      </c>
      <c r="C8" s="68">
        <v>1</v>
      </c>
      <c r="D8" s="33" t="s">
        <v>412</v>
      </c>
      <c r="E8" s="33" t="s">
        <v>203</v>
      </c>
      <c r="F8" s="33" t="s">
        <v>417</v>
      </c>
      <c r="G8" s="32" t="s">
        <v>418</v>
      </c>
      <c r="H8" s="44"/>
      <c r="I8" s="44"/>
      <c r="J8" s="33" t="s">
        <v>3</v>
      </c>
      <c r="K8" s="35" t="s">
        <v>280</v>
      </c>
      <c r="L8" s="95"/>
      <c r="M8" s="29"/>
      <c r="N8" s="106"/>
    </row>
    <row r="9" spans="1:14" ht="45" customHeight="1" x14ac:dyDescent="0.15">
      <c r="A9" s="57" t="s">
        <v>411</v>
      </c>
      <c r="B9" s="68">
        <f t="shared" si="0"/>
        <v>1</v>
      </c>
      <c r="C9" s="68">
        <v>1</v>
      </c>
      <c r="D9" s="33" t="s">
        <v>412</v>
      </c>
      <c r="E9" s="33" t="s">
        <v>203</v>
      </c>
      <c r="F9" s="33" t="s">
        <v>419</v>
      </c>
      <c r="G9" s="32" t="s">
        <v>1146</v>
      </c>
      <c r="H9" s="44"/>
      <c r="I9" s="44"/>
      <c r="J9" s="33" t="s">
        <v>3</v>
      </c>
      <c r="K9" s="35" t="s">
        <v>280</v>
      </c>
      <c r="L9" s="95"/>
      <c r="M9" s="29"/>
      <c r="N9" s="106"/>
    </row>
    <row r="10" spans="1:14" ht="42" customHeight="1" x14ac:dyDescent="0.15">
      <c r="A10" s="57" t="s">
        <v>411</v>
      </c>
      <c r="B10" s="68">
        <f t="shared" ref="B10:B15" si="1">B9+1</f>
        <v>2</v>
      </c>
      <c r="C10" s="68">
        <v>1</v>
      </c>
      <c r="D10" s="33" t="s">
        <v>412</v>
      </c>
      <c r="E10" s="33" t="s">
        <v>203</v>
      </c>
      <c r="F10" s="33" t="s">
        <v>205</v>
      </c>
      <c r="G10" s="32" t="s">
        <v>1148</v>
      </c>
      <c r="H10" s="44"/>
      <c r="I10" s="44"/>
      <c r="J10" s="33" t="s">
        <v>3</v>
      </c>
      <c r="K10" s="35" t="s">
        <v>280</v>
      </c>
      <c r="L10" s="95"/>
      <c r="M10" s="29"/>
      <c r="N10" s="106"/>
    </row>
    <row r="11" spans="1:14" ht="30" x14ac:dyDescent="0.15">
      <c r="A11" s="57" t="s">
        <v>411</v>
      </c>
      <c r="B11" s="68">
        <f t="shared" si="1"/>
        <v>3</v>
      </c>
      <c r="C11" s="68">
        <v>1</v>
      </c>
      <c r="D11" s="33" t="s">
        <v>412</v>
      </c>
      <c r="E11" s="33" t="s">
        <v>203</v>
      </c>
      <c r="F11" s="33" t="s">
        <v>420</v>
      </c>
      <c r="G11" s="29" t="s">
        <v>1094</v>
      </c>
      <c r="H11" s="44"/>
      <c r="I11" s="44"/>
      <c r="J11" s="33" t="s">
        <v>3</v>
      </c>
      <c r="K11" s="35" t="s">
        <v>280</v>
      </c>
      <c r="L11" s="94" t="s">
        <v>1093</v>
      </c>
      <c r="M11" s="29"/>
      <c r="N11" s="106"/>
    </row>
    <row r="12" spans="1:14" ht="30" x14ac:dyDescent="0.15">
      <c r="A12" s="57" t="s">
        <v>411</v>
      </c>
      <c r="B12" s="68">
        <f t="shared" si="1"/>
        <v>4</v>
      </c>
      <c r="C12" s="68">
        <v>1</v>
      </c>
      <c r="D12" s="33" t="s">
        <v>412</v>
      </c>
      <c r="E12" s="33" t="s">
        <v>203</v>
      </c>
      <c r="F12" s="33" t="s">
        <v>421</v>
      </c>
      <c r="G12" s="29" t="s">
        <v>422</v>
      </c>
      <c r="H12" s="44"/>
      <c r="I12" s="44"/>
      <c r="J12" s="33" t="s">
        <v>3</v>
      </c>
      <c r="K12" s="35" t="s">
        <v>280</v>
      </c>
      <c r="L12" s="95"/>
      <c r="M12" s="29"/>
      <c r="N12" s="106"/>
    </row>
    <row r="13" spans="1:14" ht="30" x14ac:dyDescent="0.15">
      <c r="A13" s="57" t="s">
        <v>411</v>
      </c>
      <c r="B13" s="68">
        <f t="shared" si="1"/>
        <v>5</v>
      </c>
      <c r="C13" s="68">
        <v>1</v>
      </c>
      <c r="D13" s="33" t="s">
        <v>412</v>
      </c>
      <c r="E13" s="33" t="s">
        <v>405</v>
      </c>
      <c r="F13" s="33"/>
      <c r="G13" s="29" t="s">
        <v>423</v>
      </c>
      <c r="H13" s="44"/>
      <c r="I13" s="44"/>
      <c r="J13" s="33" t="s">
        <v>3</v>
      </c>
      <c r="K13" s="35" t="s">
        <v>280</v>
      </c>
      <c r="L13" s="95"/>
      <c r="M13" s="29" t="s">
        <v>1162</v>
      </c>
      <c r="N13" s="106"/>
    </row>
    <row r="14" spans="1:14" ht="58.25" customHeight="1" x14ac:dyDescent="0.15">
      <c r="A14" s="57" t="s">
        <v>411</v>
      </c>
      <c r="B14" s="68">
        <f t="shared" si="1"/>
        <v>6</v>
      </c>
      <c r="C14" s="68">
        <v>1</v>
      </c>
      <c r="D14" s="33" t="s">
        <v>412</v>
      </c>
      <c r="E14" s="33" t="s">
        <v>424</v>
      </c>
      <c r="F14" s="33"/>
      <c r="G14" s="29" t="s">
        <v>425</v>
      </c>
      <c r="H14" s="33" t="s">
        <v>1107</v>
      </c>
      <c r="I14" s="33"/>
      <c r="J14" s="33" t="s">
        <v>7</v>
      </c>
      <c r="K14" s="35" t="s">
        <v>280</v>
      </c>
      <c r="L14" s="97"/>
      <c r="M14" s="29"/>
      <c r="N14" s="106"/>
    </row>
    <row r="15" spans="1:14" ht="30" x14ac:dyDescent="0.15">
      <c r="A15" s="57" t="s">
        <v>411</v>
      </c>
      <c r="B15" s="68">
        <f t="shared" si="1"/>
        <v>7</v>
      </c>
      <c r="C15" s="68">
        <v>1</v>
      </c>
      <c r="D15" s="33" t="s">
        <v>412</v>
      </c>
      <c r="E15" s="33" t="s">
        <v>204</v>
      </c>
      <c r="F15" s="33"/>
      <c r="G15" s="32" t="s">
        <v>1103</v>
      </c>
      <c r="H15" s="44"/>
      <c r="I15" s="44"/>
      <c r="J15" s="33" t="s">
        <v>7</v>
      </c>
      <c r="K15" s="35" t="s">
        <v>280</v>
      </c>
      <c r="L15" s="95"/>
      <c r="M15" s="29"/>
      <c r="N15" s="106"/>
    </row>
    <row r="16" spans="1:14" ht="30" x14ac:dyDescent="0.15">
      <c r="A16" s="57" t="s">
        <v>411</v>
      </c>
      <c r="B16" s="68">
        <f t="shared" ref="B16:B17" si="2">B15+1</f>
        <v>8</v>
      </c>
      <c r="C16" s="68">
        <v>1</v>
      </c>
      <c r="D16" s="33" t="s">
        <v>412</v>
      </c>
      <c r="E16" s="33" t="s">
        <v>207</v>
      </c>
      <c r="F16" s="33" t="s">
        <v>426</v>
      </c>
      <c r="G16" s="32" t="s">
        <v>1150</v>
      </c>
      <c r="H16" s="44" t="s">
        <v>1110</v>
      </c>
      <c r="I16" s="44">
        <v>1</v>
      </c>
      <c r="J16" s="33" t="s">
        <v>7</v>
      </c>
      <c r="K16" s="35" t="s">
        <v>280</v>
      </c>
      <c r="L16" s="95"/>
      <c r="M16" s="29"/>
      <c r="N16" s="106"/>
    </row>
    <row r="17" spans="1:14" ht="45" x14ac:dyDescent="0.15">
      <c r="A17" s="57" t="s">
        <v>411</v>
      </c>
      <c r="B17" s="68">
        <f t="shared" si="2"/>
        <v>9</v>
      </c>
      <c r="C17" s="68">
        <v>1</v>
      </c>
      <c r="D17" s="33" t="s">
        <v>412</v>
      </c>
      <c r="E17" s="33" t="s">
        <v>427</v>
      </c>
      <c r="F17" s="33" t="s">
        <v>428</v>
      </c>
      <c r="G17" s="32" t="s">
        <v>1157</v>
      </c>
      <c r="H17" s="44" t="s">
        <v>1109</v>
      </c>
      <c r="I17" s="44">
        <v>2</v>
      </c>
      <c r="J17" s="33" t="s">
        <v>7</v>
      </c>
      <c r="K17" s="35" t="s">
        <v>280</v>
      </c>
      <c r="L17" s="95"/>
      <c r="M17" s="29"/>
      <c r="N17" s="106"/>
    </row>
    <row r="18" spans="1:14" ht="60" x14ac:dyDescent="0.15">
      <c r="A18" s="66" t="s">
        <v>429</v>
      </c>
      <c r="B18" s="67">
        <v>0</v>
      </c>
      <c r="C18" s="67">
        <v>1</v>
      </c>
      <c r="D18" s="38" t="s">
        <v>430</v>
      </c>
      <c r="E18" s="38" t="s">
        <v>431</v>
      </c>
      <c r="F18" s="38"/>
      <c r="G18" s="37" t="s">
        <v>1095</v>
      </c>
      <c r="H18" s="89" t="s">
        <v>1109</v>
      </c>
      <c r="I18" s="89">
        <v>2</v>
      </c>
      <c r="J18" s="38" t="s">
        <v>7</v>
      </c>
      <c r="K18" s="39"/>
      <c r="L18" s="93"/>
      <c r="M18" s="29"/>
      <c r="N18" s="106"/>
    </row>
    <row r="19" spans="1:14" x14ac:dyDescent="0.15">
      <c r="A19" s="66" t="s">
        <v>432</v>
      </c>
      <c r="B19" s="67">
        <v>0</v>
      </c>
      <c r="C19" s="67">
        <v>1</v>
      </c>
      <c r="D19" s="38" t="s">
        <v>433</v>
      </c>
      <c r="E19" s="38" t="s">
        <v>434</v>
      </c>
      <c r="F19" s="38"/>
      <c r="G19" s="37" t="s">
        <v>435</v>
      </c>
      <c r="H19" s="89"/>
      <c r="I19" s="89"/>
      <c r="J19" s="38"/>
      <c r="K19" s="40"/>
      <c r="L19" s="93"/>
      <c r="M19" s="29"/>
      <c r="N19" s="106"/>
    </row>
    <row r="20" spans="1:14" x14ac:dyDescent="0.15">
      <c r="A20" s="66" t="s">
        <v>432</v>
      </c>
      <c r="B20" s="67">
        <v>0</v>
      </c>
      <c r="C20" s="67">
        <v>1</v>
      </c>
      <c r="D20" s="38" t="s">
        <v>436</v>
      </c>
      <c r="E20" s="38" t="s">
        <v>437</v>
      </c>
      <c r="F20" s="38"/>
      <c r="G20" s="37" t="s">
        <v>438</v>
      </c>
      <c r="H20" s="89"/>
      <c r="I20" s="89"/>
      <c r="J20" s="38"/>
      <c r="K20" s="40"/>
      <c r="L20" s="93"/>
      <c r="M20" s="29"/>
      <c r="N20" s="106"/>
    </row>
    <row r="21" spans="1:14" ht="38" customHeight="1" x14ac:dyDescent="0.15">
      <c r="A21" s="57" t="s">
        <v>432</v>
      </c>
      <c r="B21" s="68">
        <f>B19+1</f>
        <v>1</v>
      </c>
      <c r="C21" s="68">
        <v>1</v>
      </c>
      <c r="D21" s="33" t="s">
        <v>208</v>
      </c>
      <c r="E21" s="33" t="s">
        <v>439</v>
      </c>
      <c r="F21" s="33"/>
      <c r="G21" s="32" t="s">
        <v>440</v>
      </c>
      <c r="H21" s="44"/>
      <c r="I21" s="44"/>
      <c r="J21" s="33" t="s">
        <v>3</v>
      </c>
      <c r="K21" s="35" t="s">
        <v>280</v>
      </c>
      <c r="L21" s="95"/>
      <c r="M21" s="29"/>
      <c r="N21" s="106"/>
    </row>
    <row r="22" spans="1:14" ht="68.25" customHeight="1" x14ac:dyDescent="0.15">
      <c r="A22" s="57" t="s">
        <v>441</v>
      </c>
      <c r="B22" s="68">
        <f t="shared" ref="B22:B26" si="3">B20+1</f>
        <v>1</v>
      </c>
      <c r="C22" s="68">
        <v>1</v>
      </c>
      <c r="D22" s="33" t="s">
        <v>208</v>
      </c>
      <c r="E22" s="33" t="s">
        <v>209</v>
      </c>
      <c r="F22" s="33"/>
      <c r="G22" s="32" t="s">
        <v>442</v>
      </c>
      <c r="H22" s="44" t="s">
        <v>1107</v>
      </c>
      <c r="I22" s="44"/>
      <c r="J22" s="33" t="s">
        <v>7</v>
      </c>
      <c r="K22" s="59" t="s">
        <v>285</v>
      </c>
      <c r="L22" s="98" t="s">
        <v>396</v>
      </c>
      <c r="M22" s="29"/>
      <c r="N22" s="106"/>
    </row>
    <row r="23" spans="1:14" ht="73.5" customHeight="1" x14ac:dyDescent="0.15">
      <c r="A23" s="57" t="s">
        <v>441</v>
      </c>
      <c r="B23" s="68">
        <f t="shared" si="3"/>
        <v>2</v>
      </c>
      <c r="C23" s="68">
        <v>1</v>
      </c>
      <c r="D23" s="33" t="s">
        <v>208</v>
      </c>
      <c r="E23" s="33" t="s">
        <v>210</v>
      </c>
      <c r="F23" s="33"/>
      <c r="G23" s="32" t="s">
        <v>443</v>
      </c>
      <c r="H23" s="44" t="s">
        <v>1107</v>
      </c>
      <c r="I23" s="44"/>
      <c r="J23" s="33" t="s">
        <v>3</v>
      </c>
      <c r="K23" s="35" t="s">
        <v>285</v>
      </c>
      <c r="L23" s="94" t="s">
        <v>397</v>
      </c>
      <c r="M23" s="29"/>
      <c r="N23" s="106"/>
    </row>
    <row r="24" spans="1:14" x14ac:dyDescent="0.15">
      <c r="A24" s="57" t="s">
        <v>441</v>
      </c>
      <c r="B24" s="68">
        <f t="shared" si="3"/>
        <v>2</v>
      </c>
      <c r="C24" s="68">
        <v>1</v>
      </c>
      <c r="D24" s="33" t="s">
        <v>208</v>
      </c>
      <c r="E24" s="33" t="s">
        <v>444</v>
      </c>
      <c r="F24" s="33" t="s">
        <v>445</v>
      </c>
      <c r="G24" s="32" t="s">
        <v>446</v>
      </c>
      <c r="H24" s="44" t="s">
        <v>1141</v>
      </c>
      <c r="I24" s="44"/>
      <c r="J24" s="33" t="s">
        <v>3</v>
      </c>
      <c r="K24" s="35" t="s">
        <v>280</v>
      </c>
      <c r="L24" s="95"/>
      <c r="M24" s="29"/>
      <c r="N24" s="106"/>
    </row>
    <row r="25" spans="1:14" x14ac:dyDescent="0.15">
      <c r="A25" s="57" t="s">
        <v>441</v>
      </c>
      <c r="B25" s="68">
        <f t="shared" si="3"/>
        <v>3</v>
      </c>
      <c r="C25" s="68">
        <v>1</v>
      </c>
      <c r="D25" s="33" t="s">
        <v>208</v>
      </c>
      <c r="E25" s="33" t="s">
        <v>444</v>
      </c>
      <c r="F25" s="33" t="s">
        <v>447</v>
      </c>
      <c r="G25" s="32" t="s">
        <v>448</v>
      </c>
      <c r="H25" s="44"/>
      <c r="I25" s="44"/>
      <c r="J25" s="33" t="s">
        <v>3</v>
      </c>
      <c r="K25" s="35" t="s">
        <v>280</v>
      </c>
      <c r="L25" s="95"/>
      <c r="M25" s="29"/>
      <c r="N25" s="106"/>
    </row>
    <row r="26" spans="1:14" x14ac:dyDescent="0.15">
      <c r="A26" s="57" t="s">
        <v>441</v>
      </c>
      <c r="B26" s="68">
        <f t="shared" si="3"/>
        <v>3</v>
      </c>
      <c r="C26" s="68">
        <v>1</v>
      </c>
      <c r="D26" s="33" t="s">
        <v>208</v>
      </c>
      <c r="E26" s="33" t="s">
        <v>444</v>
      </c>
      <c r="F26" s="33" t="s">
        <v>449</v>
      </c>
      <c r="G26" s="32" t="s">
        <v>450</v>
      </c>
      <c r="H26" s="44"/>
      <c r="I26" s="44"/>
      <c r="J26" s="33" t="s">
        <v>3</v>
      </c>
      <c r="K26" s="35" t="s">
        <v>280</v>
      </c>
      <c r="L26" s="95"/>
      <c r="M26" s="29"/>
      <c r="N26" s="106"/>
    </row>
    <row r="27" spans="1:14" x14ac:dyDescent="0.15">
      <c r="A27" s="57" t="s">
        <v>441</v>
      </c>
      <c r="B27" s="68">
        <f t="shared" ref="B27:B49" si="4">B26+1</f>
        <v>4</v>
      </c>
      <c r="C27" s="68">
        <v>1</v>
      </c>
      <c r="D27" s="33" t="s">
        <v>208</v>
      </c>
      <c r="E27" s="33" t="s">
        <v>444</v>
      </c>
      <c r="F27" s="33" t="s">
        <v>451</v>
      </c>
      <c r="G27" s="32" t="s">
        <v>452</v>
      </c>
      <c r="H27" s="44"/>
      <c r="I27" s="44"/>
      <c r="J27" s="33" t="s">
        <v>3</v>
      </c>
      <c r="K27" s="35" t="s">
        <v>280</v>
      </c>
      <c r="L27" s="95"/>
      <c r="M27" s="29"/>
      <c r="N27" s="106"/>
    </row>
    <row r="28" spans="1:14" x14ac:dyDescent="0.15">
      <c r="A28" s="57" t="s">
        <v>441</v>
      </c>
      <c r="B28" s="68">
        <f t="shared" si="4"/>
        <v>5</v>
      </c>
      <c r="C28" s="68">
        <v>1</v>
      </c>
      <c r="D28" s="33" t="s">
        <v>208</v>
      </c>
      <c r="E28" s="33" t="s">
        <v>444</v>
      </c>
      <c r="F28" s="33" t="s">
        <v>453</v>
      </c>
      <c r="G28" s="32" t="s">
        <v>454</v>
      </c>
      <c r="H28" s="44"/>
      <c r="I28" s="44"/>
      <c r="J28" s="33" t="s">
        <v>3</v>
      </c>
      <c r="K28" s="35" t="s">
        <v>280</v>
      </c>
      <c r="L28" s="95"/>
      <c r="M28" s="29"/>
      <c r="N28" s="106"/>
    </row>
    <row r="29" spans="1:14" x14ac:dyDescent="0.15">
      <c r="A29" s="57" t="s">
        <v>441</v>
      </c>
      <c r="B29" s="68">
        <f t="shared" si="4"/>
        <v>6</v>
      </c>
      <c r="C29" s="68">
        <v>1</v>
      </c>
      <c r="D29" s="33" t="s">
        <v>208</v>
      </c>
      <c r="E29" s="33" t="s">
        <v>444</v>
      </c>
      <c r="F29" s="33" t="s">
        <v>455</v>
      </c>
      <c r="G29" s="32" t="s">
        <v>456</v>
      </c>
      <c r="H29" s="33"/>
      <c r="I29" s="33"/>
      <c r="J29" s="33" t="s">
        <v>3</v>
      </c>
      <c r="K29" s="35" t="s">
        <v>280</v>
      </c>
      <c r="L29" s="99"/>
      <c r="M29" s="29"/>
      <c r="N29" s="106"/>
    </row>
    <row r="30" spans="1:14" x14ac:dyDescent="0.15">
      <c r="A30" s="57" t="s">
        <v>441</v>
      </c>
      <c r="B30" s="68">
        <f t="shared" si="4"/>
        <v>7</v>
      </c>
      <c r="C30" s="68">
        <v>1</v>
      </c>
      <c r="D30" s="33" t="s">
        <v>208</v>
      </c>
      <c r="E30" s="33" t="s">
        <v>444</v>
      </c>
      <c r="F30" s="33" t="s">
        <v>457</v>
      </c>
      <c r="G30" s="32" t="s">
        <v>458</v>
      </c>
      <c r="H30" s="44"/>
      <c r="I30" s="44"/>
      <c r="J30" s="33" t="s">
        <v>3</v>
      </c>
      <c r="K30" s="35" t="s">
        <v>280</v>
      </c>
      <c r="L30" s="95"/>
      <c r="M30" s="29"/>
      <c r="N30" s="106"/>
    </row>
    <row r="31" spans="1:14" x14ac:dyDescent="0.15">
      <c r="A31" s="57" t="s">
        <v>441</v>
      </c>
      <c r="B31" s="68">
        <f t="shared" si="4"/>
        <v>8</v>
      </c>
      <c r="C31" s="68">
        <v>1</v>
      </c>
      <c r="D31" s="33" t="s">
        <v>208</v>
      </c>
      <c r="E31" s="33" t="s">
        <v>444</v>
      </c>
      <c r="F31" s="33" t="s">
        <v>459</v>
      </c>
      <c r="G31" s="32" t="s">
        <v>460</v>
      </c>
      <c r="H31" s="44"/>
      <c r="I31" s="44"/>
      <c r="J31" s="33" t="s">
        <v>3</v>
      </c>
      <c r="K31" s="35" t="s">
        <v>280</v>
      </c>
      <c r="L31" s="95"/>
      <c r="M31" s="29"/>
      <c r="N31" s="106"/>
    </row>
    <row r="32" spans="1:14" x14ac:dyDescent="0.15">
      <c r="A32" s="57" t="s">
        <v>441</v>
      </c>
      <c r="B32" s="68">
        <f t="shared" si="4"/>
        <v>9</v>
      </c>
      <c r="C32" s="68">
        <v>1</v>
      </c>
      <c r="D32" s="33" t="s">
        <v>208</v>
      </c>
      <c r="E32" s="33" t="s">
        <v>444</v>
      </c>
      <c r="F32" s="33" t="s">
        <v>461</v>
      </c>
      <c r="G32" s="32" t="s">
        <v>462</v>
      </c>
      <c r="H32" s="44"/>
      <c r="I32" s="44"/>
      <c r="J32" s="33" t="s">
        <v>3</v>
      </c>
      <c r="K32" s="35" t="s">
        <v>280</v>
      </c>
      <c r="L32" s="95"/>
      <c r="M32" s="29"/>
      <c r="N32" s="106"/>
    </row>
    <row r="33" spans="1:14" x14ac:dyDescent="0.15">
      <c r="A33" s="57" t="s">
        <v>441</v>
      </c>
      <c r="B33" s="68">
        <f t="shared" si="4"/>
        <v>10</v>
      </c>
      <c r="C33" s="68">
        <v>1</v>
      </c>
      <c r="D33" s="33" t="s">
        <v>208</v>
      </c>
      <c r="E33" s="33" t="s">
        <v>444</v>
      </c>
      <c r="F33" s="33" t="s">
        <v>463</v>
      </c>
      <c r="G33" s="32" t="s">
        <v>464</v>
      </c>
      <c r="H33" s="44"/>
      <c r="I33" s="44"/>
      <c r="J33" s="33" t="s">
        <v>3</v>
      </c>
      <c r="K33" s="35" t="s">
        <v>280</v>
      </c>
      <c r="L33" s="95"/>
      <c r="M33" s="29"/>
      <c r="N33" s="106"/>
    </row>
    <row r="34" spans="1:14" ht="30" x14ac:dyDescent="0.15">
      <c r="A34" s="57" t="s">
        <v>441</v>
      </c>
      <c r="B34" s="68">
        <f t="shared" si="4"/>
        <v>11</v>
      </c>
      <c r="C34" s="68">
        <v>1</v>
      </c>
      <c r="D34" s="33" t="s">
        <v>208</v>
      </c>
      <c r="E34" s="33" t="s">
        <v>444</v>
      </c>
      <c r="F34" s="33" t="s">
        <v>213</v>
      </c>
      <c r="G34" s="32" t="s">
        <v>1104</v>
      </c>
      <c r="H34" s="33" t="s">
        <v>1111</v>
      </c>
      <c r="I34" s="33"/>
      <c r="J34" s="33" t="s">
        <v>2</v>
      </c>
      <c r="K34" s="35" t="s">
        <v>280</v>
      </c>
      <c r="L34" s="99"/>
      <c r="M34" s="29" t="s">
        <v>1163</v>
      </c>
      <c r="N34" s="106"/>
    </row>
    <row r="35" spans="1:14" ht="38" customHeight="1" x14ac:dyDescent="0.15">
      <c r="A35" s="57" t="s">
        <v>432</v>
      </c>
      <c r="B35" s="68">
        <f t="shared" si="4"/>
        <v>12</v>
      </c>
      <c r="C35" s="68">
        <v>1</v>
      </c>
      <c r="D35" s="33" t="s">
        <v>208</v>
      </c>
      <c r="E35" s="33" t="s">
        <v>465</v>
      </c>
      <c r="F35" s="33"/>
      <c r="G35" s="32" t="s">
        <v>466</v>
      </c>
      <c r="H35" s="44" t="s">
        <v>1107</v>
      </c>
      <c r="I35" s="44"/>
      <c r="J35" s="33" t="s">
        <v>2</v>
      </c>
      <c r="K35" s="35" t="s">
        <v>280</v>
      </c>
      <c r="L35" s="94" t="s">
        <v>1092</v>
      </c>
      <c r="M35" s="29"/>
      <c r="N35" s="106"/>
    </row>
    <row r="36" spans="1:14" ht="39" customHeight="1" x14ac:dyDescent="0.15">
      <c r="A36" s="57" t="s">
        <v>432</v>
      </c>
      <c r="B36" s="68">
        <f t="shared" si="4"/>
        <v>13</v>
      </c>
      <c r="C36" s="68">
        <v>1</v>
      </c>
      <c r="D36" s="33" t="s">
        <v>208</v>
      </c>
      <c r="E36" s="33" t="s">
        <v>467</v>
      </c>
      <c r="F36" s="33"/>
      <c r="G36" s="32" t="s">
        <v>468</v>
      </c>
      <c r="H36" s="44" t="s">
        <v>1107</v>
      </c>
      <c r="I36" s="44"/>
      <c r="J36" s="33" t="s">
        <v>7</v>
      </c>
      <c r="K36" s="35" t="s">
        <v>280</v>
      </c>
      <c r="L36" s="94" t="s">
        <v>1092</v>
      </c>
      <c r="M36" s="29"/>
      <c r="N36" s="106"/>
    </row>
    <row r="37" spans="1:14" ht="26.25" customHeight="1" x14ac:dyDescent="0.15">
      <c r="A37" s="57" t="s">
        <v>432</v>
      </c>
      <c r="B37" s="68">
        <f t="shared" si="4"/>
        <v>14</v>
      </c>
      <c r="C37" s="68">
        <v>3</v>
      </c>
      <c r="D37" s="33" t="s">
        <v>208</v>
      </c>
      <c r="E37" s="33" t="s">
        <v>469</v>
      </c>
      <c r="F37" s="33"/>
      <c r="G37" s="32" t="s">
        <v>1142</v>
      </c>
      <c r="H37" s="44" t="s">
        <v>1107</v>
      </c>
      <c r="I37" s="44"/>
      <c r="J37" s="33" t="s">
        <v>7</v>
      </c>
      <c r="K37" s="35" t="s">
        <v>280</v>
      </c>
      <c r="L37" s="95" t="s">
        <v>324</v>
      </c>
      <c r="M37" s="29"/>
      <c r="N37" s="106"/>
    </row>
    <row r="38" spans="1:14" ht="231.5" customHeight="1" x14ac:dyDescent="0.15">
      <c r="A38" s="57" t="s">
        <v>432</v>
      </c>
      <c r="B38" s="68">
        <f t="shared" si="4"/>
        <v>15</v>
      </c>
      <c r="C38" s="68">
        <v>1</v>
      </c>
      <c r="D38" s="33" t="s">
        <v>208</v>
      </c>
      <c r="E38" s="33" t="s">
        <v>212</v>
      </c>
      <c r="F38" s="33"/>
      <c r="G38" s="32" t="s">
        <v>1144</v>
      </c>
      <c r="H38" s="44" t="s">
        <v>1107</v>
      </c>
      <c r="I38" s="44"/>
      <c r="J38" s="33" t="s">
        <v>2</v>
      </c>
      <c r="K38" s="59" t="s">
        <v>285</v>
      </c>
      <c r="L38" s="94" t="s">
        <v>1105</v>
      </c>
      <c r="M38" s="29" t="s">
        <v>1164</v>
      </c>
      <c r="N38" s="106"/>
    </row>
    <row r="39" spans="1:14" ht="138" customHeight="1" x14ac:dyDescent="0.15">
      <c r="A39" s="57" t="s">
        <v>432</v>
      </c>
      <c r="B39" s="68">
        <f t="shared" si="4"/>
        <v>16</v>
      </c>
      <c r="C39" s="68">
        <v>1</v>
      </c>
      <c r="D39" s="33" t="s">
        <v>208</v>
      </c>
      <c r="E39" s="33" t="s">
        <v>12</v>
      </c>
      <c r="F39" s="33"/>
      <c r="G39" s="32" t="s">
        <v>470</v>
      </c>
      <c r="H39" s="44" t="s">
        <v>1107</v>
      </c>
      <c r="I39" s="44"/>
      <c r="J39" s="33" t="s">
        <v>3</v>
      </c>
      <c r="K39" s="62" t="s">
        <v>285</v>
      </c>
      <c r="L39" s="94" t="s">
        <v>1106</v>
      </c>
      <c r="M39" s="29"/>
      <c r="N39" s="106"/>
    </row>
    <row r="40" spans="1:14" x14ac:dyDescent="0.15">
      <c r="A40" s="57" t="s">
        <v>441</v>
      </c>
      <c r="B40" s="68">
        <f t="shared" si="4"/>
        <v>17</v>
      </c>
      <c r="C40" s="68">
        <v>1</v>
      </c>
      <c r="D40" s="33" t="s">
        <v>208</v>
      </c>
      <c r="E40" s="33" t="s">
        <v>12</v>
      </c>
      <c r="F40" s="33" t="s">
        <v>471</v>
      </c>
      <c r="G40" s="32" t="s">
        <v>472</v>
      </c>
      <c r="H40" s="33" t="s">
        <v>1141</v>
      </c>
      <c r="I40" s="33"/>
      <c r="J40" s="33" t="s">
        <v>3</v>
      </c>
      <c r="K40" s="35" t="s">
        <v>280</v>
      </c>
      <c r="L40" s="99"/>
      <c r="M40" s="29"/>
      <c r="N40" s="106"/>
    </row>
    <row r="41" spans="1:14" ht="54" customHeight="1" x14ac:dyDescent="0.15">
      <c r="A41" s="57" t="s">
        <v>441</v>
      </c>
      <c r="B41" s="68">
        <f t="shared" si="4"/>
        <v>18</v>
      </c>
      <c r="C41" s="68">
        <v>1</v>
      </c>
      <c r="D41" s="33" t="s">
        <v>208</v>
      </c>
      <c r="E41" s="33" t="s">
        <v>473</v>
      </c>
      <c r="F41" s="33" t="s">
        <v>474</v>
      </c>
      <c r="G41" s="32" t="s">
        <v>475</v>
      </c>
      <c r="H41" s="44" t="s">
        <v>1107</v>
      </c>
      <c r="I41" s="44"/>
      <c r="J41" s="33" t="s">
        <v>7</v>
      </c>
      <c r="K41" s="59" t="s">
        <v>280</v>
      </c>
      <c r="L41" s="94" t="s">
        <v>648</v>
      </c>
      <c r="M41" s="29"/>
      <c r="N41" s="106"/>
    </row>
    <row r="42" spans="1:14" ht="54" customHeight="1" x14ac:dyDescent="0.15">
      <c r="A42" s="57" t="s">
        <v>441</v>
      </c>
      <c r="B42" s="68">
        <f t="shared" si="4"/>
        <v>19</v>
      </c>
      <c r="C42" s="68">
        <v>1</v>
      </c>
      <c r="D42" s="33" t="s">
        <v>208</v>
      </c>
      <c r="E42" s="33" t="s">
        <v>473</v>
      </c>
      <c r="F42" s="33" t="s">
        <v>476</v>
      </c>
      <c r="G42" s="32" t="s">
        <v>477</v>
      </c>
      <c r="H42" s="44" t="s">
        <v>1107</v>
      </c>
      <c r="I42" s="44"/>
      <c r="J42" s="33" t="s">
        <v>7</v>
      </c>
      <c r="K42" s="59" t="s">
        <v>280</v>
      </c>
      <c r="L42" s="94" t="s">
        <v>668</v>
      </c>
      <c r="M42" s="29"/>
      <c r="N42" s="106"/>
    </row>
    <row r="43" spans="1:14" ht="54" customHeight="1" x14ac:dyDescent="0.15">
      <c r="A43" s="57" t="s">
        <v>441</v>
      </c>
      <c r="B43" s="68">
        <f t="shared" si="4"/>
        <v>20</v>
      </c>
      <c r="C43" s="68">
        <v>1</v>
      </c>
      <c r="D43" s="33" t="s">
        <v>208</v>
      </c>
      <c r="E43" s="33" t="s">
        <v>473</v>
      </c>
      <c r="F43" s="33" t="s">
        <v>478</v>
      </c>
      <c r="G43" s="32" t="s">
        <v>479</v>
      </c>
      <c r="H43" s="44" t="s">
        <v>1107</v>
      </c>
      <c r="I43" s="44"/>
      <c r="J43" s="33" t="s">
        <v>7</v>
      </c>
      <c r="K43" s="35" t="s">
        <v>285</v>
      </c>
      <c r="L43" s="94" t="s">
        <v>659</v>
      </c>
      <c r="M43" s="29"/>
      <c r="N43" s="106"/>
    </row>
    <row r="44" spans="1:14" ht="40.25" customHeight="1" x14ac:dyDescent="0.15">
      <c r="A44" s="57" t="s">
        <v>432</v>
      </c>
      <c r="B44" s="68">
        <f t="shared" si="4"/>
        <v>21</v>
      </c>
      <c r="C44" s="68">
        <v>1</v>
      </c>
      <c r="D44" s="33" t="s">
        <v>480</v>
      </c>
      <c r="E44" s="33" t="s">
        <v>481</v>
      </c>
      <c r="F44" s="33" t="s">
        <v>482</v>
      </c>
      <c r="G44" s="32" t="s">
        <v>483</v>
      </c>
      <c r="H44" s="44" t="s">
        <v>1111</v>
      </c>
      <c r="I44" s="44"/>
      <c r="J44" s="33" t="s">
        <v>3</v>
      </c>
      <c r="K44" s="35" t="s">
        <v>280</v>
      </c>
      <c r="L44" s="95"/>
      <c r="M44" s="29"/>
      <c r="N44" s="106"/>
    </row>
    <row r="45" spans="1:14" ht="174.75" customHeight="1" x14ac:dyDescent="0.15">
      <c r="A45" s="57" t="s">
        <v>441</v>
      </c>
      <c r="B45" s="68">
        <f t="shared" si="4"/>
        <v>22</v>
      </c>
      <c r="C45" s="68">
        <v>1</v>
      </c>
      <c r="D45" s="33" t="s">
        <v>208</v>
      </c>
      <c r="E45" s="33" t="s">
        <v>484</v>
      </c>
      <c r="F45" s="33" t="s">
        <v>485</v>
      </c>
      <c r="G45" s="32" t="s">
        <v>1149</v>
      </c>
      <c r="H45" s="44" t="s">
        <v>1109</v>
      </c>
      <c r="I45" s="44">
        <v>3</v>
      </c>
      <c r="J45" s="33" t="s">
        <v>7</v>
      </c>
      <c r="K45" s="35" t="s">
        <v>280</v>
      </c>
      <c r="L45" s="95"/>
      <c r="M45" s="29"/>
      <c r="N45" s="106"/>
    </row>
    <row r="46" spans="1:14" ht="168.75" customHeight="1" x14ac:dyDescent="0.15">
      <c r="A46" s="57" t="s">
        <v>441</v>
      </c>
      <c r="B46" s="68">
        <f t="shared" si="4"/>
        <v>23</v>
      </c>
      <c r="C46" s="68">
        <v>3</v>
      </c>
      <c r="D46" s="33" t="s">
        <v>208</v>
      </c>
      <c r="E46" s="33" t="s">
        <v>486</v>
      </c>
      <c r="F46" s="33"/>
      <c r="G46" s="32" t="s">
        <v>1147</v>
      </c>
      <c r="H46" s="44" t="s">
        <v>1109</v>
      </c>
      <c r="I46" s="44">
        <v>4</v>
      </c>
      <c r="J46" s="33" t="s">
        <v>7</v>
      </c>
      <c r="K46" s="35" t="s">
        <v>393</v>
      </c>
      <c r="L46" s="96" t="s">
        <v>325</v>
      </c>
      <c r="M46" s="29" t="s">
        <v>1165</v>
      </c>
      <c r="N46" s="106"/>
    </row>
    <row r="47" spans="1:14" x14ac:dyDescent="0.15">
      <c r="A47" s="57" t="s">
        <v>441</v>
      </c>
      <c r="B47" s="68">
        <f t="shared" si="4"/>
        <v>24</v>
      </c>
      <c r="C47" s="68">
        <v>3</v>
      </c>
      <c r="D47" s="33" t="s">
        <v>208</v>
      </c>
      <c r="E47" s="33" t="s">
        <v>487</v>
      </c>
      <c r="F47" s="33"/>
      <c r="G47" s="32" t="s">
        <v>488</v>
      </c>
      <c r="H47" s="44" t="s">
        <v>1112</v>
      </c>
      <c r="I47" s="44">
        <v>1</v>
      </c>
      <c r="J47" s="33" t="s">
        <v>3</v>
      </c>
      <c r="K47" s="35" t="s">
        <v>280</v>
      </c>
      <c r="L47" s="100" t="s">
        <v>1145</v>
      </c>
      <c r="M47" s="29"/>
      <c r="N47" s="106"/>
    </row>
    <row r="48" spans="1:14" ht="55.25" customHeight="1" x14ac:dyDescent="0.15">
      <c r="A48" s="57" t="s">
        <v>441</v>
      </c>
      <c r="B48" s="68">
        <f t="shared" si="4"/>
        <v>25</v>
      </c>
      <c r="C48" s="68">
        <v>3</v>
      </c>
      <c r="D48" s="33" t="s">
        <v>208</v>
      </c>
      <c r="E48" s="33" t="s">
        <v>489</v>
      </c>
      <c r="F48" s="33"/>
      <c r="G48" s="32" t="s">
        <v>490</v>
      </c>
      <c r="H48" s="44" t="s">
        <v>1107</v>
      </c>
      <c r="I48" s="44">
        <v>11</v>
      </c>
      <c r="J48" s="33" t="s">
        <v>7</v>
      </c>
      <c r="K48" s="35" t="s">
        <v>280</v>
      </c>
      <c r="L48" s="94" t="s">
        <v>1089</v>
      </c>
      <c r="M48" s="29"/>
      <c r="N48" s="106"/>
    </row>
    <row r="49" spans="1:16" ht="55.25" customHeight="1" x14ac:dyDescent="0.15">
      <c r="A49" s="86" t="s">
        <v>1096</v>
      </c>
      <c r="B49" s="87">
        <f t="shared" si="4"/>
        <v>26</v>
      </c>
      <c r="C49" s="87"/>
      <c r="D49" s="88" t="s">
        <v>208</v>
      </c>
      <c r="E49" s="88" t="s">
        <v>1097</v>
      </c>
      <c r="F49" s="88"/>
      <c r="G49" s="85" t="s">
        <v>1098</v>
      </c>
      <c r="H49" s="44" t="s">
        <v>1110</v>
      </c>
      <c r="I49" s="44">
        <v>2</v>
      </c>
      <c r="J49" s="33"/>
      <c r="K49" s="59" t="s">
        <v>280</v>
      </c>
      <c r="L49" s="95"/>
      <c r="M49" s="29"/>
      <c r="N49" s="106"/>
    </row>
    <row r="50" spans="1:16" x14ac:dyDescent="0.15">
      <c r="A50" s="66" t="s">
        <v>491</v>
      </c>
      <c r="B50" s="67">
        <v>0</v>
      </c>
      <c r="C50" s="67">
        <v>2</v>
      </c>
      <c r="D50" s="38" t="s">
        <v>445</v>
      </c>
      <c r="E50" s="38" t="s">
        <v>492</v>
      </c>
      <c r="F50" s="38"/>
      <c r="G50" s="37" t="s">
        <v>493</v>
      </c>
      <c r="H50" s="89"/>
      <c r="I50" s="89"/>
      <c r="J50" s="38"/>
      <c r="K50" s="40"/>
      <c r="L50" s="93" t="s">
        <v>307</v>
      </c>
      <c r="M50" s="29"/>
      <c r="N50" s="106"/>
    </row>
    <row r="51" spans="1:16" ht="180" customHeight="1" x14ac:dyDescent="0.15">
      <c r="A51" s="57" t="s">
        <v>491</v>
      </c>
      <c r="B51" s="68">
        <f>B50+1</f>
        <v>1</v>
      </c>
      <c r="C51" s="68">
        <v>2</v>
      </c>
      <c r="D51" s="33" t="s">
        <v>214</v>
      </c>
      <c r="E51" s="33" t="s">
        <v>211</v>
      </c>
      <c r="F51" s="33"/>
      <c r="G51" s="32" t="s">
        <v>1143</v>
      </c>
      <c r="H51" s="44" t="s">
        <v>1109</v>
      </c>
      <c r="I51" s="44">
        <v>4</v>
      </c>
      <c r="J51" s="33" t="s">
        <v>7</v>
      </c>
      <c r="K51" s="35" t="s">
        <v>280</v>
      </c>
      <c r="L51" s="96"/>
      <c r="M51" s="29"/>
      <c r="N51" s="106"/>
    </row>
    <row r="52" spans="1:16" ht="190.5" customHeight="1" x14ac:dyDescent="0.15">
      <c r="A52" s="57" t="s">
        <v>494</v>
      </c>
      <c r="B52" s="68">
        <f t="shared" ref="B52:B83" si="5">B51+1</f>
        <v>2</v>
      </c>
      <c r="C52" s="68">
        <v>2</v>
      </c>
      <c r="D52" s="33" t="s">
        <v>214</v>
      </c>
      <c r="E52" s="33" t="s">
        <v>215</v>
      </c>
      <c r="F52" s="33" t="s">
        <v>216</v>
      </c>
      <c r="G52" s="32" t="s">
        <v>495</v>
      </c>
      <c r="H52" s="44" t="s">
        <v>1107</v>
      </c>
      <c r="I52" s="44">
        <v>3</v>
      </c>
      <c r="J52" s="33" t="s">
        <v>7</v>
      </c>
      <c r="K52" s="35" t="s">
        <v>285</v>
      </c>
      <c r="L52" s="94" t="s">
        <v>496</v>
      </c>
      <c r="M52" s="29"/>
      <c r="N52" s="106"/>
    </row>
    <row r="53" spans="1:16" ht="42" customHeight="1" x14ac:dyDescent="0.15">
      <c r="A53" s="57" t="s">
        <v>494</v>
      </c>
      <c r="B53" s="68">
        <f t="shared" si="5"/>
        <v>3</v>
      </c>
      <c r="C53" s="68">
        <v>2</v>
      </c>
      <c r="D53" s="33" t="s">
        <v>214</v>
      </c>
      <c r="E53" s="33" t="s">
        <v>215</v>
      </c>
      <c r="F53" s="33" t="s">
        <v>217</v>
      </c>
      <c r="G53" s="32" t="s">
        <v>497</v>
      </c>
      <c r="H53" s="44" t="s">
        <v>1107</v>
      </c>
      <c r="I53" s="44">
        <v>1</v>
      </c>
      <c r="J53" s="33" t="s">
        <v>2</v>
      </c>
      <c r="K53" s="35" t="s">
        <v>285</v>
      </c>
      <c r="L53" s="94" t="s">
        <v>401</v>
      </c>
      <c r="M53" s="29"/>
      <c r="N53" s="106"/>
    </row>
    <row r="54" spans="1:16" ht="47" customHeight="1" x14ac:dyDescent="0.15">
      <c r="A54" s="57" t="s">
        <v>494</v>
      </c>
      <c r="B54" s="68">
        <f t="shared" si="5"/>
        <v>4</v>
      </c>
      <c r="C54" s="68">
        <v>2</v>
      </c>
      <c r="D54" s="33" t="s">
        <v>214</v>
      </c>
      <c r="E54" s="33" t="s">
        <v>215</v>
      </c>
      <c r="F54" s="33" t="s">
        <v>498</v>
      </c>
      <c r="G54" s="32" t="s">
        <v>499</v>
      </c>
      <c r="H54" s="44" t="s">
        <v>1107</v>
      </c>
      <c r="I54" s="44">
        <v>2</v>
      </c>
      <c r="J54" s="33" t="s">
        <v>2</v>
      </c>
      <c r="K54" s="35" t="s">
        <v>285</v>
      </c>
      <c r="L54" s="96" t="s">
        <v>1090</v>
      </c>
      <c r="M54" s="29"/>
      <c r="N54" s="106"/>
    </row>
    <row r="55" spans="1:16" ht="36" customHeight="1" x14ac:dyDescent="0.15">
      <c r="A55" s="57" t="s">
        <v>494</v>
      </c>
      <c r="B55" s="68">
        <f t="shared" si="5"/>
        <v>5</v>
      </c>
      <c r="C55" s="68">
        <v>2</v>
      </c>
      <c r="D55" s="33" t="s">
        <v>500</v>
      </c>
      <c r="E55" s="33" t="s">
        <v>215</v>
      </c>
      <c r="F55" s="33" t="s">
        <v>501</v>
      </c>
      <c r="G55" s="29" t="s">
        <v>502</v>
      </c>
      <c r="H55" s="44" t="s">
        <v>1107</v>
      </c>
      <c r="I55" s="33">
        <v>1</v>
      </c>
      <c r="J55" s="33" t="s">
        <v>3</v>
      </c>
      <c r="K55" s="32" t="s">
        <v>285</v>
      </c>
      <c r="L55" s="99" t="s">
        <v>503</v>
      </c>
      <c r="M55" s="29"/>
      <c r="N55" s="106"/>
    </row>
    <row r="56" spans="1:16" ht="78.5" customHeight="1" x14ac:dyDescent="0.15">
      <c r="A56" s="57" t="s">
        <v>491</v>
      </c>
      <c r="B56" s="68">
        <f t="shared" si="5"/>
        <v>6</v>
      </c>
      <c r="C56" s="68">
        <v>2</v>
      </c>
      <c r="D56" s="33" t="s">
        <v>214</v>
      </c>
      <c r="E56" s="33" t="s">
        <v>218</v>
      </c>
      <c r="F56" s="33" t="s">
        <v>504</v>
      </c>
      <c r="G56" s="32" t="s">
        <v>505</v>
      </c>
      <c r="H56" s="44" t="s">
        <v>1107</v>
      </c>
      <c r="I56" s="33">
        <v>1</v>
      </c>
      <c r="J56" s="33" t="s">
        <v>7</v>
      </c>
      <c r="K56" s="35" t="s">
        <v>393</v>
      </c>
      <c r="L56" s="96" t="s">
        <v>506</v>
      </c>
      <c r="M56" s="29"/>
      <c r="N56" s="106"/>
    </row>
    <row r="57" spans="1:16" ht="135.5" customHeight="1" x14ac:dyDescent="0.15">
      <c r="A57" s="57" t="s">
        <v>491</v>
      </c>
      <c r="B57" s="68">
        <f t="shared" si="5"/>
        <v>7</v>
      </c>
      <c r="C57" s="68">
        <v>2</v>
      </c>
      <c r="D57" s="33" t="s">
        <v>214</v>
      </c>
      <c r="E57" s="33" t="s">
        <v>218</v>
      </c>
      <c r="F57" s="33" t="s">
        <v>507</v>
      </c>
      <c r="G57" s="32" t="s">
        <v>508</v>
      </c>
      <c r="H57" s="44" t="s">
        <v>1107</v>
      </c>
      <c r="I57" s="44">
        <v>1</v>
      </c>
      <c r="J57" s="33" t="s">
        <v>7</v>
      </c>
      <c r="K57" s="35" t="s">
        <v>286</v>
      </c>
      <c r="L57" s="94" t="s">
        <v>509</v>
      </c>
      <c r="M57" s="29"/>
      <c r="N57" s="106"/>
      <c r="O57" s="69"/>
      <c r="P57" s="70"/>
    </row>
    <row r="58" spans="1:16" ht="53" customHeight="1" x14ac:dyDescent="0.15">
      <c r="A58" s="57" t="s">
        <v>510</v>
      </c>
      <c r="B58" s="68">
        <f t="shared" si="5"/>
        <v>8</v>
      </c>
      <c r="C58" s="68">
        <v>2</v>
      </c>
      <c r="D58" s="33" t="s">
        <v>214</v>
      </c>
      <c r="E58" s="33" t="s">
        <v>218</v>
      </c>
      <c r="F58" s="33" t="s">
        <v>511</v>
      </c>
      <c r="G58" s="32" t="s">
        <v>512</v>
      </c>
      <c r="H58" s="44" t="s">
        <v>1107</v>
      </c>
      <c r="I58" s="44">
        <v>1</v>
      </c>
      <c r="J58" s="33" t="s">
        <v>7</v>
      </c>
      <c r="K58" s="35" t="s">
        <v>286</v>
      </c>
      <c r="L58" s="94" t="s">
        <v>509</v>
      </c>
      <c r="M58" s="29"/>
      <c r="N58" s="106"/>
    </row>
    <row r="59" spans="1:16" ht="105" customHeight="1" x14ac:dyDescent="0.15">
      <c r="A59" s="57" t="s">
        <v>510</v>
      </c>
      <c r="B59" s="68">
        <f t="shared" si="5"/>
        <v>9</v>
      </c>
      <c r="C59" s="68">
        <v>2</v>
      </c>
      <c r="D59" s="33" t="s">
        <v>214</v>
      </c>
      <c r="E59" s="33" t="s">
        <v>218</v>
      </c>
      <c r="F59" s="33" t="s">
        <v>513</v>
      </c>
      <c r="G59" s="32" t="s">
        <v>514</v>
      </c>
      <c r="H59" s="44" t="s">
        <v>1107</v>
      </c>
      <c r="I59" s="44">
        <v>9</v>
      </c>
      <c r="J59" s="33" t="s">
        <v>7</v>
      </c>
      <c r="K59" s="35" t="s">
        <v>286</v>
      </c>
      <c r="L59" s="94" t="s">
        <v>509</v>
      </c>
      <c r="M59" s="29"/>
      <c r="N59" s="106"/>
    </row>
    <row r="60" spans="1:16" ht="96" customHeight="1" x14ac:dyDescent="0.15">
      <c r="A60" s="57" t="s">
        <v>510</v>
      </c>
      <c r="B60" s="68">
        <f t="shared" si="5"/>
        <v>10</v>
      </c>
      <c r="C60" s="68">
        <v>2</v>
      </c>
      <c r="D60" s="33" t="s">
        <v>214</v>
      </c>
      <c r="E60" s="33" t="s">
        <v>218</v>
      </c>
      <c r="F60" s="33" t="s">
        <v>515</v>
      </c>
      <c r="G60" s="32" t="s">
        <v>516</v>
      </c>
      <c r="H60" s="44" t="s">
        <v>1107</v>
      </c>
      <c r="I60" s="44">
        <v>4</v>
      </c>
      <c r="J60" s="33" t="s">
        <v>7</v>
      </c>
      <c r="K60" s="35" t="s">
        <v>286</v>
      </c>
      <c r="L60" s="94" t="s">
        <v>509</v>
      </c>
      <c r="M60" s="29"/>
      <c r="N60" s="106"/>
    </row>
    <row r="61" spans="1:16" ht="42" customHeight="1" x14ac:dyDescent="0.15">
      <c r="A61" s="57" t="s">
        <v>510</v>
      </c>
      <c r="B61" s="68">
        <f t="shared" si="5"/>
        <v>11</v>
      </c>
      <c r="C61" s="68">
        <v>2</v>
      </c>
      <c r="D61" s="33" t="s">
        <v>214</v>
      </c>
      <c r="E61" s="33" t="s">
        <v>218</v>
      </c>
      <c r="F61" s="33" t="s">
        <v>517</v>
      </c>
      <c r="G61" s="32" t="s">
        <v>518</v>
      </c>
      <c r="H61" s="44" t="s">
        <v>1107</v>
      </c>
      <c r="I61" s="44">
        <v>1</v>
      </c>
      <c r="J61" s="33" t="s">
        <v>7</v>
      </c>
      <c r="K61" s="35" t="s">
        <v>286</v>
      </c>
      <c r="L61" s="94" t="s">
        <v>509</v>
      </c>
      <c r="M61" s="29"/>
      <c r="N61" s="106"/>
    </row>
    <row r="62" spans="1:16" x14ac:dyDescent="0.15">
      <c r="A62" s="57" t="s">
        <v>510</v>
      </c>
      <c r="B62" s="68">
        <f t="shared" si="5"/>
        <v>12</v>
      </c>
      <c r="C62" s="68">
        <v>2</v>
      </c>
      <c r="D62" s="33" t="s">
        <v>214</v>
      </c>
      <c r="E62" s="33" t="s">
        <v>218</v>
      </c>
      <c r="F62" s="33" t="s">
        <v>519</v>
      </c>
      <c r="G62" s="32" t="s">
        <v>520</v>
      </c>
      <c r="H62" s="44" t="s">
        <v>1107</v>
      </c>
      <c r="I62" s="44">
        <v>1</v>
      </c>
      <c r="J62" s="33" t="s">
        <v>2</v>
      </c>
      <c r="K62" s="35" t="s">
        <v>286</v>
      </c>
      <c r="L62" s="94" t="s">
        <v>509</v>
      </c>
      <c r="M62" s="29"/>
      <c r="N62" s="106"/>
    </row>
    <row r="63" spans="1:16" ht="39" customHeight="1" x14ac:dyDescent="0.15">
      <c r="A63" s="57" t="s">
        <v>510</v>
      </c>
      <c r="B63" s="68">
        <f t="shared" si="5"/>
        <v>13</v>
      </c>
      <c r="C63" s="68">
        <v>2</v>
      </c>
      <c r="D63" s="33" t="s">
        <v>214</v>
      </c>
      <c r="E63" s="33" t="s">
        <v>218</v>
      </c>
      <c r="F63" s="33" t="s">
        <v>521</v>
      </c>
      <c r="G63" s="32" t="s">
        <v>522</v>
      </c>
      <c r="H63" s="44" t="s">
        <v>1107</v>
      </c>
      <c r="I63" s="44">
        <v>1</v>
      </c>
      <c r="J63" s="33" t="s">
        <v>2</v>
      </c>
      <c r="K63" s="35" t="s">
        <v>286</v>
      </c>
      <c r="L63" s="94" t="s">
        <v>509</v>
      </c>
      <c r="M63" s="29"/>
      <c r="N63" s="106"/>
    </row>
    <row r="64" spans="1:16" x14ac:dyDescent="0.15">
      <c r="A64" s="57" t="s">
        <v>510</v>
      </c>
      <c r="B64" s="68">
        <f t="shared" si="5"/>
        <v>14</v>
      </c>
      <c r="C64" s="68">
        <v>2</v>
      </c>
      <c r="D64" s="33" t="s">
        <v>214</v>
      </c>
      <c r="E64" s="33" t="s">
        <v>218</v>
      </c>
      <c r="F64" s="33" t="s">
        <v>523</v>
      </c>
      <c r="G64" s="32" t="s">
        <v>524</v>
      </c>
      <c r="H64" s="44" t="s">
        <v>1107</v>
      </c>
      <c r="I64" s="44">
        <v>1</v>
      </c>
      <c r="J64" s="33" t="s">
        <v>7</v>
      </c>
      <c r="K64" s="35" t="s">
        <v>286</v>
      </c>
      <c r="L64" s="94" t="s">
        <v>509</v>
      </c>
      <c r="M64" s="29"/>
      <c r="N64" s="106"/>
    </row>
    <row r="65" spans="1:14" ht="105" customHeight="1" x14ac:dyDescent="0.15">
      <c r="A65" s="57" t="s">
        <v>510</v>
      </c>
      <c r="B65" s="68">
        <f t="shared" si="5"/>
        <v>15</v>
      </c>
      <c r="C65" s="68">
        <v>2</v>
      </c>
      <c r="D65" s="33" t="s">
        <v>214</v>
      </c>
      <c r="E65" s="33" t="s">
        <v>218</v>
      </c>
      <c r="F65" s="33" t="s">
        <v>525</v>
      </c>
      <c r="G65" s="32" t="s">
        <v>526</v>
      </c>
      <c r="H65" s="44" t="s">
        <v>1107</v>
      </c>
      <c r="I65" s="44">
        <v>2</v>
      </c>
      <c r="J65" s="33" t="s">
        <v>7</v>
      </c>
      <c r="K65" s="35" t="s">
        <v>286</v>
      </c>
      <c r="L65" s="94" t="s">
        <v>509</v>
      </c>
      <c r="M65" s="29"/>
      <c r="N65" s="106"/>
    </row>
    <row r="66" spans="1:14" ht="75" x14ac:dyDescent="0.15">
      <c r="A66" s="57" t="s">
        <v>510</v>
      </c>
      <c r="B66" s="68">
        <f t="shared" si="5"/>
        <v>16</v>
      </c>
      <c r="C66" s="68">
        <v>2</v>
      </c>
      <c r="D66" s="33" t="s">
        <v>214</v>
      </c>
      <c r="E66" s="33" t="s">
        <v>527</v>
      </c>
      <c r="F66" s="33"/>
      <c r="G66" s="32" t="s">
        <v>528</v>
      </c>
      <c r="H66" s="44" t="s">
        <v>1107</v>
      </c>
      <c r="I66" s="44">
        <v>1</v>
      </c>
      <c r="J66" s="33" t="s">
        <v>2</v>
      </c>
      <c r="K66" s="35" t="s">
        <v>285</v>
      </c>
      <c r="L66" s="94" t="s">
        <v>509</v>
      </c>
      <c r="M66" s="29"/>
      <c r="N66" s="106"/>
    </row>
    <row r="67" spans="1:14" ht="62" customHeight="1" x14ac:dyDescent="0.15">
      <c r="A67" s="57" t="s">
        <v>510</v>
      </c>
      <c r="B67" s="68">
        <f t="shared" si="5"/>
        <v>17</v>
      </c>
      <c r="C67" s="68">
        <v>2</v>
      </c>
      <c r="D67" s="33" t="s">
        <v>214</v>
      </c>
      <c r="E67" s="33" t="s">
        <v>529</v>
      </c>
      <c r="F67" s="33"/>
      <c r="G67" s="32" t="s">
        <v>530</v>
      </c>
      <c r="H67" s="44" t="s">
        <v>1107</v>
      </c>
      <c r="I67" s="44">
        <v>1</v>
      </c>
      <c r="J67" s="33" t="s">
        <v>2</v>
      </c>
      <c r="K67" s="35" t="s">
        <v>280</v>
      </c>
      <c r="L67" s="96"/>
      <c r="M67" s="29"/>
      <c r="N67" s="106"/>
    </row>
    <row r="68" spans="1:14" ht="128.5" customHeight="1" x14ac:dyDescent="0.15">
      <c r="A68" s="57" t="s">
        <v>510</v>
      </c>
      <c r="B68" s="68">
        <f t="shared" si="5"/>
        <v>18</v>
      </c>
      <c r="C68" s="68">
        <v>2</v>
      </c>
      <c r="D68" s="33" t="s">
        <v>214</v>
      </c>
      <c r="E68" s="33" t="s">
        <v>531</v>
      </c>
      <c r="F68" s="33"/>
      <c r="G68" s="32" t="s">
        <v>1113</v>
      </c>
      <c r="H68" s="44" t="s">
        <v>1109</v>
      </c>
      <c r="I68" s="44">
        <v>3</v>
      </c>
      <c r="J68" s="33" t="s">
        <v>7</v>
      </c>
      <c r="K68" s="35" t="s">
        <v>280</v>
      </c>
      <c r="L68" s="96" t="s">
        <v>1114</v>
      </c>
      <c r="M68" s="29" t="s">
        <v>1166</v>
      </c>
      <c r="N68" s="106"/>
    </row>
    <row r="69" spans="1:14" ht="60" customHeight="1" x14ac:dyDescent="0.15">
      <c r="A69" s="57" t="s">
        <v>510</v>
      </c>
      <c r="B69" s="68">
        <f t="shared" si="5"/>
        <v>19</v>
      </c>
      <c r="C69" s="68">
        <v>2</v>
      </c>
      <c r="D69" s="33" t="s">
        <v>214</v>
      </c>
      <c r="E69" s="33" t="s">
        <v>532</v>
      </c>
      <c r="F69" s="33"/>
      <c r="G69" s="32" t="s">
        <v>533</v>
      </c>
      <c r="H69" s="44" t="s">
        <v>1111</v>
      </c>
      <c r="I69" s="44">
        <v>0</v>
      </c>
      <c r="J69" s="33" t="s">
        <v>2</v>
      </c>
      <c r="K69" s="35" t="s">
        <v>280</v>
      </c>
      <c r="L69" s="96" t="s">
        <v>534</v>
      </c>
      <c r="M69" s="29"/>
      <c r="N69" s="106"/>
    </row>
    <row r="70" spans="1:14" ht="60.5" customHeight="1" x14ac:dyDescent="0.15">
      <c r="A70" s="57" t="s">
        <v>510</v>
      </c>
      <c r="B70" s="68">
        <f t="shared" si="5"/>
        <v>20</v>
      </c>
      <c r="C70" s="68">
        <v>2</v>
      </c>
      <c r="D70" s="33" t="s">
        <v>214</v>
      </c>
      <c r="E70" s="33" t="s">
        <v>535</v>
      </c>
      <c r="F70" s="36"/>
      <c r="G70" s="32" t="s">
        <v>536</v>
      </c>
      <c r="H70" s="44" t="s">
        <v>1107</v>
      </c>
      <c r="I70" s="44">
        <v>3</v>
      </c>
      <c r="J70" s="33" t="s">
        <v>2</v>
      </c>
      <c r="K70" s="35" t="s">
        <v>393</v>
      </c>
      <c r="L70" s="96" t="s">
        <v>537</v>
      </c>
      <c r="M70" s="29"/>
      <c r="N70" s="106"/>
    </row>
    <row r="71" spans="1:14" ht="123.75" customHeight="1" x14ac:dyDescent="0.15">
      <c r="A71" s="57" t="s">
        <v>510</v>
      </c>
      <c r="B71" s="68">
        <f t="shared" si="5"/>
        <v>21</v>
      </c>
      <c r="C71" s="68">
        <v>2</v>
      </c>
      <c r="D71" s="33" t="s">
        <v>214</v>
      </c>
      <c r="E71" s="33" t="s">
        <v>219</v>
      </c>
      <c r="F71" s="33" t="s">
        <v>538</v>
      </c>
      <c r="G71" s="32" t="s">
        <v>1115</v>
      </c>
      <c r="H71" s="44" t="s">
        <v>1107</v>
      </c>
      <c r="I71" s="44">
        <v>2</v>
      </c>
      <c r="J71" s="33" t="s">
        <v>2</v>
      </c>
      <c r="K71" s="35" t="s">
        <v>286</v>
      </c>
      <c r="L71" s="94" t="s">
        <v>539</v>
      </c>
      <c r="M71" s="29"/>
      <c r="N71" s="106"/>
    </row>
    <row r="72" spans="1:14" ht="109.5" customHeight="1" x14ac:dyDescent="0.15">
      <c r="A72" s="57" t="s">
        <v>540</v>
      </c>
      <c r="B72" s="68">
        <f t="shared" si="5"/>
        <v>22</v>
      </c>
      <c r="C72" s="68">
        <v>2</v>
      </c>
      <c r="D72" s="33" t="s">
        <v>214</v>
      </c>
      <c r="E72" s="33" t="s">
        <v>219</v>
      </c>
      <c r="F72" s="33" t="s">
        <v>541</v>
      </c>
      <c r="G72" s="32" t="s">
        <v>542</v>
      </c>
      <c r="H72" s="44" t="s">
        <v>1107</v>
      </c>
      <c r="I72" s="44">
        <v>2</v>
      </c>
      <c r="J72" s="33" t="s">
        <v>2</v>
      </c>
      <c r="K72" s="35" t="s">
        <v>286</v>
      </c>
      <c r="L72" s="94" t="s">
        <v>539</v>
      </c>
      <c r="M72" s="29"/>
      <c r="N72" s="106"/>
    </row>
    <row r="73" spans="1:14" ht="34.5" customHeight="1" x14ac:dyDescent="0.15">
      <c r="A73" s="57" t="s">
        <v>540</v>
      </c>
      <c r="B73" s="68">
        <f t="shared" si="5"/>
        <v>23</v>
      </c>
      <c r="C73" s="68">
        <v>2</v>
      </c>
      <c r="D73" s="33" t="s">
        <v>214</v>
      </c>
      <c r="E73" s="33" t="s">
        <v>219</v>
      </c>
      <c r="F73" s="33" t="s">
        <v>543</v>
      </c>
      <c r="G73" s="32" t="s">
        <v>544</v>
      </c>
      <c r="H73" s="44" t="s">
        <v>1107</v>
      </c>
      <c r="I73" s="44">
        <v>1</v>
      </c>
      <c r="J73" s="33" t="s">
        <v>2</v>
      </c>
      <c r="K73" s="59" t="s">
        <v>285</v>
      </c>
      <c r="L73" s="94" t="s">
        <v>539</v>
      </c>
      <c r="M73" s="29"/>
      <c r="N73" s="106"/>
    </row>
    <row r="74" spans="1:14" ht="28.5" customHeight="1" x14ac:dyDescent="0.15">
      <c r="A74" s="57" t="s">
        <v>540</v>
      </c>
      <c r="B74" s="68">
        <f t="shared" si="5"/>
        <v>24</v>
      </c>
      <c r="C74" s="68">
        <v>2</v>
      </c>
      <c r="D74" s="33" t="s">
        <v>214</v>
      </c>
      <c r="E74" s="33" t="s">
        <v>219</v>
      </c>
      <c r="F74" s="33" t="s">
        <v>545</v>
      </c>
      <c r="G74" s="32" t="s">
        <v>546</v>
      </c>
      <c r="H74" s="44" t="s">
        <v>1107</v>
      </c>
      <c r="I74" s="44">
        <v>1</v>
      </c>
      <c r="J74" s="33" t="s">
        <v>2</v>
      </c>
      <c r="K74" s="35" t="s">
        <v>286</v>
      </c>
      <c r="L74" s="94" t="s">
        <v>539</v>
      </c>
      <c r="M74" s="29"/>
      <c r="N74" s="106"/>
    </row>
    <row r="75" spans="1:14" ht="60" customHeight="1" x14ac:dyDescent="0.15">
      <c r="A75" s="57" t="s">
        <v>540</v>
      </c>
      <c r="B75" s="68">
        <f t="shared" si="5"/>
        <v>25</v>
      </c>
      <c r="C75" s="68">
        <v>2</v>
      </c>
      <c r="D75" s="33" t="s">
        <v>214</v>
      </c>
      <c r="E75" s="33" t="s">
        <v>219</v>
      </c>
      <c r="F75" s="33" t="s">
        <v>547</v>
      </c>
      <c r="G75" s="32" t="s">
        <v>548</v>
      </c>
      <c r="H75" s="44" t="s">
        <v>1107</v>
      </c>
      <c r="I75" s="44">
        <v>1</v>
      </c>
      <c r="J75" s="33" t="s">
        <v>2</v>
      </c>
      <c r="K75" s="59" t="s">
        <v>285</v>
      </c>
      <c r="L75" s="94" t="s">
        <v>539</v>
      </c>
      <c r="M75" s="29"/>
      <c r="N75" s="106"/>
    </row>
    <row r="76" spans="1:14" ht="137.5" customHeight="1" x14ac:dyDescent="0.15">
      <c r="A76" s="57" t="s">
        <v>540</v>
      </c>
      <c r="B76" s="68">
        <f t="shared" si="5"/>
        <v>26</v>
      </c>
      <c r="C76" s="68">
        <v>2</v>
      </c>
      <c r="D76" s="33" t="s">
        <v>214</v>
      </c>
      <c r="E76" s="33" t="s">
        <v>549</v>
      </c>
      <c r="F76" s="33"/>
      <c r="G76" s="32" t="s">
        <v>1116</v>
      </c>
      <c r="H76" s="44" t="s">
        <v>1107</v>
      </c>
      <c r="I76" s="44">
        <v>2</v>
      </c>
      <c r="J76" s="33" t="s">
        <v>7</v>
      </c>
      <c r="K76" s="59" t="s">
        <v>393</v>
      </c>
      <c r="L76" s="94" t="s">
        <v>1089</v>
      </c>
      <c r="M76" s="29"/>
      <c r="N76" s="106"/>
    </row>
    <row r="77" spans="1:14" ht="68" customHeight="1" x14ac:dyDescent="0.15">
      <c r="A77" s="57" t="s">
        <v>540</v>
      </c>
      <c r="B77" s="68">
        <f t="shared" si="5"/>
        <v>27</v>
      </c>
      <c r="C77" s="68">
        <v>2</v>
      </c>
      <c r="D77" s="33" t="s">
        <v>214</v>
      </c>
      <c r="E77" s="33" t="s">
        <v>550</v>
      </c>
      <c r="F77" s="33" t="s">
        <v>551</v>
      </c>
      <c r="G77" s="32" t="s">
        <v>552</v>
      </c>
      <c r="H77" s="44" t="s">
        <v>1107</v>
      </c>
      <c r="I77" s="44">
        <v>1</v>
      </c>
      <c r="J77" s="33" t="s">
        <v>7</v>
      </c>
      <c r="K77" s="35" t="s">
        <v>393</v>
      </c>
      <c r="L77" s="94" t="s">
        <v>539</v>
      </c>
      <c r="M77" s="29"/>
      <c r="N77" s="106"/>
    </row>
    <row r="78" spans="1:14" ht="104.5" customHeight="1" x14ac:dyDescent="0.15">
      <c r="A78" s="57" t="s">
        <v>540</v>
      </c>
      <c r="B78" s="68">
        <f t="shared" si="5"/>
        <v>28</v>
      </c>
      <c r="C78" s="68">
        <v>2</v>
      </c>
      <c r="D78" s="33" t="s">
        <v>214</v>
      </c>
      <c r="E78" s="33" t="s">
        <v>550</v>
      </c>
      <c r="F78" s="33" t="s">
        <v>553</v>
      </c>
      <c r="G78" s="32" t="s">
        <v>554</v>
      </c>
      <c r="H78" s="44" t="s">
        <v>1112</v>
      </c>
      <c r="I78" s="44">
        <v>1</v>
      </c>
      <c r="J78" s="33" t="s">
        <v>7</v>
      </c>
      <c r="K78" s="35" t="s">
        <v>393</v>
      </c>
      <c r="L78" s="96" t="s">
        <v>555</v>
      </c>
      <c r="M78" s="29"/>
      <c r="N78" s="106"/>
    </row>
    <row r="79" spans="1:14" ht="105.5" customHeight="1" x14ac:dyDescent="0.15">
      <c r="A79" s="57" t="s">
        <v>540</v>
      </c>
      <c r="B79" s="68">
        <f t="shared" si="5"/>
        <v>29</v>
      </c>
      <c r="C79" s="68">
        <v>2</v>
      </c>
      <c r="D79" s="33" t="s">
        <v>214</v>
      </c>
      <c r="E79" s="33" t="s">
        <v>556</v>
      </c>
      <c r="F79" s="33" t="s">
        <v>244</v>
      </c>
      <c r="G79" s="32" t="s">
        <v>557</v>
      </c>
      <c r="H79" s="44" t="s">
        <v>1112</v>
      </c>
      <c r="I79" s="44">
        <v>1</v>
      </c>
      <c r="J79" s="33" t="s">
        <v>7</v>
      </c>
      <c r="K79" s="35" t="s">
        <v>393</v>
      </c>
      <c r="L79" s="96" t="s">
        <v>555</v>
      </c>
      <c r="M79" s="29"/>
      <c r="N79" s="106"/>
    </row>
    <row r="80" spans="1:14" ht="89.5" customHeight="1" x14ac:dyDescent="0.15">
      <c r="A80" s="57" t="s">
        <v>540</v>
      </c>
      <c r="B80" s="68">
        <f t="shared" si="5"/>
        <v>30</v>
      </c>
      <c r="C80" s="68">
        <v>2</v>
      </c>
      <c r="D80" s="33" t="s">
        <v>214</v>
      </c>
      <c r="E80" s="33" t="s">
        <v>556</v>
      </c>
      <c r="F80" s="33" t="s">
        <v>558</v>
      </c>
      <c r="G80" s="32" t="s">
        <v>559</v>
      </c>
      <c r="H80" s="44" t="s">
        <v>1112</v>
      </c>
      <c r="I80" s="44">
        <v>1</v>
      </c>
      <c r="J80" s="33" t="s">
        <v>7</v>
      </c>
      <c r="K80" s="35" t="s">
        <v>393</v>
      </c>
      <c r="L80" s="96" t="s">
        <v>555</v>
      </c>
      <c r="M80" s="29"/>
      <c r="N80" s="106"/>
    </row>
    <row r="81" spans="1:14" ht="57" customHeight="1" x14ac:dyDescent="0.15">
      <c r="A81" s="57" t="s">
        <v>540</v>
      </c>
      <c r="B81" s="68">
        <f t="shared" si="5"/>
        <v>31</v>
      </c>
      <c r="C81" s="68">
        <v>2</v>
      </c>
      <c r="D81" s="33" t="s">
        <v>214</v>
      </c>
      <c r="E81" s="33" t="s">
        <v>556</v>
      </c>
      <c r="F81" s="33" t="s">
        <v>560</v>
      </c>
      <c r="G81" s="32" t="s">
        <v>561</v>
      </c>
      <c r="H81" s="44" t="s">
        <v>1112</v>
      </c>
      <c r="I81" s="44"/>
      <c r="J81" s="33" t="s">
        <v>7</v>
      </c>
      <c r="K81" s="35" t="s">
        <v>393</v>
      </c>
      <c r="L81" s="96" t="s">
        <v>555</v>
      </c>
      <c r="M81" s="29"/>
      <c r="N81" s="106"/>
    </row>
    <row r="82" spans="1:14" ht="101" customHeight="1" x14ac:dyDescent="0.15">
      <c r="A82" s="57" t="s">
        <v>540</v>
      </c>
      <c r="B82" s="68">
        <f t="shared" si="5"/>
        <v>32</v>
      </c>
      <c r="C82" s="68">
        <v>2</v>
      </c>
      <c r="D82" s="33" t="s">
        <v>214</v>
      </c>
      <c r="E82" s="33" t="s">
        <v>556</v>
      </c>
      <c r="F82" s="33" t="s">
        <v>562</v>
      </c>
      <c r="G82" s="32" t="s">
        <v>563</v>
      </c>
      <c r="H82" s="44" t="s">
        <v>1112</v>
      </c>
      <c r="I82" s="44"/>
      <c r="J82" s="33" t="s">
        <v>7</v>
      </c>
      <c r="K82" s="35" t="s">
        <v>393</v>
      </c>
      <c r="L82" s="96" t="s">
        <v>555</v>
      </c>
      <c r="M82" s="29"/>
      <c r="N82" s="106"/>
    </row>
    <row r="83" spans="1:14" ht="102" customHeight="1" x14ac:dyDescent="0.15">
      <c r="A83" s="57" t="s">
        <v>540</v>
      </c>
      <c r="B83" s="68">
        <f t="shared" si="5"/>
        <v>33</v>
      </c>
      <c r="C83" s="68">
        <v>2</v>
      </c>
      <c r="D83" s="33" t="s">
        <v>214</v>
      </c>
      <c r="E83" s="33" t="s">
        <v>556</v>
      </c>
      <c r="F83" s="33" t="s">
        <v>564</v>
      </c>
      <c r="G83" s="32" t="s">
        <v>565</v>
      </c>
      <c r="H83" s="44" t="s">
        <v>1112</v>
      </c>
      <c r="I83" s="44"/>
      <c r="J83" s="33" t="s">
        <v>7</v>
      </c>
      <c r="K83" s="35" t="s">
        <v>393</v>
      </c>
      <c r="L83" s="96" t="s">
        <v>555</v>
      </c>
      <c r="M83" s="29"/>
      <c r="N83" s="106"/>
    </row>
    <row r="84" spans="1:14" x14ac:dyDescent="0.15">
      <c r="A84" s="66" t="s">
        <v>566</v>
      </c>
      <c r="B84" s="67">
        <v>0</v>
      </c>
      <c r="C84" s="67">
        <v>1</v>
      </c>
      <c r="D84" s="38" t="s">
        <v>220</v>
      </c>
      <c r="E84" s="38" t="s">
        <v>567</v>
      </c>
      <c r="F84" s="38"/>
      <c r="G84" s="37" t="s">
        <v>568</v>
      </c>
      <c r="H84" s="89"/>
      <c r="I84" s="89"/>
      <c r="J84" s="38"/>
      <c r="K84" s="40"/>
      <c r="L84" s="93"/>
      <c r="M84" s="29"/>
      <c r="N84" s="106"/>
    </row>
    <row r="85" spans="1:14" ht="40.25" customHeight="1" x14ac:dyDescent="0.15">
      <c r="A85" s="57" t="s">
        <v>300</v>
      </c>
      <c r="B85" s="68">
        <f>B84+1</f>
        <v>1</v>
      </c>
      <c r="C85" s="68">
        <v>1</v>
      </c>
      <c r="D85" s="33" t="s">
        <v>220</v>
      </c>
      <c r="E85" s="33" t="s">
        <v>222</v>
      </c>
      <c r="F85" s="68" t="s">
        <v>569</v>
      </c>
      <c r="G85" s="36" t="s">
        <v>570</v>
      </c>
      <c r="H85" s="44" t="s">
        <v>1107</v>
      </c>
      <c r="I85" s="44">
        <v>3</v>
      </c>
      <c r="J85" s="33" t="s">
        <v>3</v>
      </c>
      <c r="K85" s="35" t="s">
        <v>393</v>
      </c>
      <c r="L85" s="94" t="s">
        <v>571</v>
      </c>
      <c r="M85" s="29"/>
      <c r="N85" s="106"/>
    </row>
    <row r="86" spans="1:14" ht="40.25" customHeight="1" x14ac:dyDescent="0.15">
      <c r="A86" s="57" t="s">
        <v>300</v>
      </c>
      <c r="B86" s="68">
        <f t="shared" ref="B86:B105" si="6">B85+1</f>
        <v>2</v>
      </c>
      <c r="C86" s="68">
        <v>1</v>
      </c>
      <c r="D86" s="33" t="s">
        <v>220</v>
      </c>
      <c r="E86" s="33" t="s">
        <v>222</v>
      </c>
      <c r="F86" s="68" t="s">
        <v>572</v>
      </c>
      <c r="G86" s="36" t="s">
        <v>573</v>
      </c>
      <c r="H86" s="44"/>
      <c r="I86" s="44"/>
      <c r="J86" s="33" t="s">
        <v>3</v>
      </c>
      <c r="K86" s="35" t="s">
        <v>393</v>
      </c>
      <c r="L86" s="94" t="s">
        <v>571</v>
      </c>
      <c r="M86" s="29"/>
      <c r="N86" s="106"/>
    </row>
    <row r="87" spans="1:14" ht="40.25" customHeight="1" x14ac:dyDescent="0.15">
      <c r="A87" s="57" t="s">
        <v>300</v>
      </c>
      <c r="B87" s="68">
        <f t="shared" si="6"/>
        <v>3</v>
      </c>
      <c r="C87" s="68">
        <v>1</v>
      </c>
      <c r="D87" s="33" t="s">
        <v>220</v>
      </c>
      <c r="E87" s="33" t="s">
        <v>222</v>
      </c>
      <c r="F87" s="33" t="s">
        <v>574</v>
      </c>
      <c r="G87" s="36" t="s">
        <v>573</v>
      </c>
      <c r="H87" s="44"/>
      <c r="I87" s="44"/>
      <c r="J87" s="33" t="s">
        <v>3</v>
      </c>
      <c r="K87" s="35" t="s">
        <v>393</v>
      </c>
      <c r="L87" s="94" t="s">
        <v>571</v>
      </c>
      <c r="M87" s="29"/>
      <c r="N87" s="106"/>
    </row>
    <row r="88" spans="1:14" ht="40.25" customHeight="1" x14ac:dyDescent="0.15">
      <c r="A88" s="57" t="s">
        <v>300</v>
      </c>
      <c r="B88" s="68">
        <f t="shared" si="6"/>
        <v>4</v>
      </c>
      <c r="C88" s="68">
        <v>1</v>
      </c>
      <c r="D88" s="33" t="s">
        <v>220</v>
      </c>
      <c r="E88" s="33" t="s">
        <v>222</v>
      </c>
      <c r="F88" s="33" t="s">
        <v>575</v>
      </c>
      <c r="G88" s="36" t="s">
        <v>573</v>
      </c>
      <c r="H88" s="44" t="s">
        <v>1107</v>
      </c>
      <c r="I88" s="44">
        <v>3</v>
      </c>
      <c r="J88" s="33" t="s">
        <v>3</v>
      </c>
      <c r="K88" s="35" t="s">
        <v>393</v>
      </c>
      <c r="L88" s="94" t="s">
        <v>571</v>
      </c>
      <c r="M88" s="29"/>
      <c r="N88" s="106"/>
    </row>
    <row r="89" spans="1:14" ht="40.25" customHeight="1" x14ac:dyDescent="0.15">
      <c r="A89" s="57" t="s">
        <v>300</v>
      </c>
      <c r="B89" s="68">
        <f t="shared" si="6"/>
        <v>5</v>
      </c>
      <c r="C89" s="68">
        <v>1</v>
      </c>
      <c r="D89" s="33" t="s">
        <v>220</v>
      </c>
      <c r="E89" s="33" t="s">
        <v>222</v>
      </c>
      <c r="F89" s="33" t="s">
        <v>576</v>
      </c>
      <c r="G89" s="36" t="s">
        <v>573</v>
      </c>
      <c r="H89" s="44"/>
      <c r="I89" s="44"/>
      <c r="J89" s="33" t="s">
        <v>3</v>
      </c>
      <c r="K89" s="35" t="s">
        <v>393</v>
      </c>
      <c r="L89" s="94" t="s">
        <v>571</v>
      </c>
      <c r="M89" s="29"/>
      <c r="N89" s="106"/>
    </row>
    <row r="90" spans="1:14" ht="40.25" customHeight="1" x14ac:dyDescent="0.15">
      <c r="A90" s="57" t="s">
        <v>300</v>
      </c>
      <c r="B90" s="68">
        <f t="shared" si="6"/>
        <v>6</v>
      </c>
      <c r="C90" s="68">
        <v>1</v>
      </c>
      <c r="D90" s="33" t="s">
        <v>220</v>
      </c>
      <c r="E90" s="33" t="s">
        <v>222</v>
      </c>
      <c r="F90" s="33" t="s">
        <v>577</v>
      </c>
      <c r="G90" s="36" t="s">
        <v>573</v>
      </c>
      <c r="H90" s="44"/>
      <c r="I90" s="44"/>
      <c r="J90" s="33" t="s">
        <v>3</v>
      </c>
      <c r="K90" s="35" t="s">
        <v>393</v>
      </c>
      <c r="L90" s="94" t="s">
        <v>571</v>
      </c>
      <c r="M90" s="29"/>
      <c r="N90" s="106"/>
    </row>
    <row r="91" spans="1:14" ht="40.25" customHeight="1" x14ac:dyDescent="0.15">
      <c r="A91" s="57" t="s">
        <v>300</v>
      </c>
      <c r="B91" s="68">
        <f t="shared" si="6"/>
        <v>7</v>
      </c>
      <c r="C91" s="68">
        <v>1</v>
      </c>
      <c r="D91" s="33" t="s">
        <v>220</v>
      </c>
      <c r="E91" s="33" t="s">
        <v>222</v>
      </c>
      <c r="F91" s="33" t="s">
        <v>578</v>
      </c>
      <c r="G91" s="36" t="s">
        <v>573</v>
      </c>
      <c r="H91" s="44" t="s">
        <v>1107</v>
      </c>
      <c r="I91" s="44">
        <v>3</v>
      </c>
      <c r="J91" s="33" t="s">
        <v>3</v>
      </c>
      <c r="K91" s="35" t="s">
        <v>393</v>
      </c>
      <c r="L91" s="94" t="s">
        <v>571</v>
      </c>
      <c r="M91" s="29"/>
      <c r="N91" s="106"/>
    </row>
    <row r="92" spans="1:14" ht="40.25" customHeight="1" x14ac:dyDescent="0.15">
      <c r="A92" s="57" t="s">
        <v>300</v>
      </c>
      <c r="B92" s="68">
        <f t="shared" si="6"/>
        <v>8</v>
      </c>
      <c r="C92" s="68">
        <v>1</v>
      </c>
      <c r="D92" s="33" t="s">
        <v>220</v>
      </c>
      <c r="E92" s="33" t="s">
        <v>222</v>
      </c>
      <c r="F92" s="33" t="s">
        <v>579</v>
      </c>
      <c r="G92" s="36" t="s">
        <v>573</v>
      </c>
      <c r="H92" s="44"/>
      <c r="I92" s="44"/>
      <c r="J92" s="33" t="s">
        <v>3</v>
      </c>
      <c r="K92" s="35" t="s">
        <v>393</v>
      </c>
      <c r="L92" s="94" t="s">
        <v>571</v>
      </c>
      <c r="M92" s="29"/>
      <c r="N92" s="106"/>
    </row>
    <row r="93" spans="1:14" ht="40.25" customHeight="1" x14ac:dyDescent="0.15">
      <c r="A93" s="57" t="s">
        <v>300</v>
      </c>
      <c r="B93" s="68">
        <f t="shared" si="6"/>
        <v>9</v>
      </c>
      <c r="C93" s="68">
        <v>1</v>
      </c>
      <c r="D93" s="33" t="s">
        <v>220</v>
      </c>
      <c r="E93" s="33" t="s">
        <v>222</v>
      </c>
      <c r="F93" s="33" t="s">
        <v>580</v>
      </c>
      <c r="G93" s="36" t="s">
        <v>573</v>
      </c>
      <c r="H93" s="44"/>
      <c r="I93" s="44"/>
      <c r="J93" s="33" t="s">
        <v>3</v>
      </c>
      <c r="K93" s="35" t="s">
        <v>393</v>
      </c>
      <c r="L93" s="94" t="s">
        <v>571</v>
      </c>
      <c r="M93" s="29"/>
      <c r="N93" s="106"/>
    </row>
    <row r="94" spans="1:14" ht="105" customHeight="1" x14ac:dyDescent="0.15">
      <c r="A94" s="57" t="s">
        <v>300</v>
      </c>
      <c r="B94" s="68">
        <f t="shared" si="6"/>
        <v>10</v>
      </c>
      <c r="C94" s="68">
        <v>3</v>
      </c>
      <c r="D94" s="33" t="s">
        <v>220</v>
      </c>
      <c r="E94" s="33" t="s">
        <v>581</v>
      </c>
      <c r="F94" s="33"/>
      <c r="G94" s="32" t="s">
        <v>1156</v>
      </c>
      <c r="H94" s="44" t="s">
        <v>1107</v>
      </c>
      <c r="I94" s="44">
        <v>2</v>
      </c>
      <c r="J94" s="33" t="s">
        <v>582</v>
      </c>
      <c r="K94" s="59" t="s">
        <v>285</v>
      </c>
      <c r="L94" s="96" t="s">
        <v>583</v>
      </c>
      <c r="M94" s="29"/>
      <c r="N94" s="106"/>
    </row>
    <row r="95" spans="1:14" ht="81.5" customHeight="1" x14ac:dyDescent="0.15">
      <c r="A95" s="57" t="s">
        <v>300</v>
      </c>
      <c r="B95" s="68">
        <f t="shared" si="6"/>
        <v>11</v>
      </c>
      <c r="C95" s="68">
        <v>3</v>
      </c>
      <c r="D95" s="33" t="s">
        <v>220</v>
      </c>
      <c r="E95" s="33" t="s">
        <v>584</v>
      </c>
      <c r="F95" s="33"/>
      <c r="G95" s="32" t="s">
        <v>1117</v>
      </c>
      <c r="H95" s="44" t="s">
        <v>1107</v>
      </c>
      <c r="I95" s="44">
        <v>3</v>
      </c>
      <c r="J95" s="33" t="s">
        <v>2</v>
      </c>
      <c r="K95" s="35" t="s">
        <v>393</v>
      </c>
      <c r="L95" s="96" t="s">
        <v>585</v>
      </c>
      <c r="M95" s="29"/>
      <c r="N95" s="106"/>
    </row>
    <row r="96" spans="1:14" ht="111.75" customHeight="1" x14ac:dyDescent="0.15">
      <c r="A96" s="57" t="s">
        <v>300</v>
      </c>
      <c r="B96" s="68">
        <f t="shared" si="6"/>
        <v>12</v>
      </c>
      <c r="C96" s="68">
        <v>3</v>
      </c>
      <c r="D96" s="33" t="s">
        <v>220</v>
      </c>
      <c r="E96" s="33" t="s">
        <v>586</v>
      </c>
      <c r="F96" s="33"/>
      <c r="G96" s="32" t="s">
        <v>587</v>
      </c>
      <c r="H96" s="44" t="s">
        <v>1107</v>
      </c>
      <c r="I96" s="44">
        <v>2</v>
      </c>
      <c r="J96" s="60" t="s">
        <v>3</v>
      </c>
      <c r="K96" s="59" t="s">
        <v>285</v>
      </c>
      <c r="L96" s="96" t="s">
        <v>588</v>
      </c>
      <c r="M96" s="29"/>
      <c r="N96" s="106"/>
    </row>
    <row r="97" spans="1:14" ht="161.5" customHeight="1" x14ac:dyDescent="0.15">
      <c r="A97" s="57" t="s">
        <v>300</v>
      </c>
      <c r="B97" s="68">
        <f t="shared" si="6"/>
        <v>13</v>
      </c>
      <c r="C97" s="68">
        <v>3</v>
      </c>
      <c r="D97" s="33" t="s">
        <v>220</v>
      </c>
      <c r="E97" s="33" t="s">
        <v>223</v>
      </c>
      <c r="F97" s="33"/>
      <c r="G97" s="32" t="s">
        <v>1118</v>
      </c>
      <c r="H97" s="44" t="s">
        <v>1107</v>
      </c>
      <c r="I97" s="44">
        <v>7</v>
      </c>
      <c r="J97" s="33" t="s">
        <v>7</v>
      </c>
      <c r="K97" s="59" t="s">
        <v>285</v>
      </c>
      <c r="L97" s="96" t="s">
        <v>589</v>
      </c>
      <c r="M97" s="29"/>
      <c r="N97" s="106"/>
    </row>
    <row r="98" spans="1:14" ht="40.5" customHeight="1" x14ac:dyDescent="0.15">
      <c r="A98" s="57" t="s">
        <v>300</v>
      </c>
      <c r="B98" s="68">
        <f t="shared" si="6"/>
        <v>14</v>
      </c>
      <c r="C98" s="68">
        <v>1</v>
      </c>
      <c r="D98" s="33" t="s">
        <v>220</v>
      </c>
      <c r="E98" s="33" t="s">
        <v>224</v>
      </c>
      <c r="F98" s="33" t="s">
        <v>590</v>
      </c>
      <c r="G98" s="32" t="s">
        <v>327</v>
      </c>
      <c r="H98" s="44" t="s">
        <v>1112</v>
      </c>
      <c r="I98" s="44">
        <v>1</v>
      </c>
      <c r="J98" s="33" t="s">
        <v>3</v>
      </c>
      <c r="K98" s="35" t="s">
        <v>393</v>
      </c>
      <c r="L98" s="94" t="s">
        <v>591</v>
      </c>
      <c r="M98" s="29"/>
      <c r="N98" s="106"/>
    </row>
    <row r="99" spans="1:14" ht="42" customHeight="1" x14ac:dyDescent="0.15">
      <c r="A99" s="57" t="s">
        <v>300</v>
      </c>
      <c r="B99" s="68">
        <f t="shared" si="6"/>
        <v>15</v>
      </c>
      <c r="C99" s="68">
        <v>1</v>
      </c>
      <c r="D99" s="33" t="s">
        <v>220</v>
      </c>
      <c r="E99" s="33" t="s">
        <v>224</v>
      </c>
      <c r="F99" s="33" t="s">
        <v>17</v>
      </c>
      <c r="G99" s="32" t="s">
        <v>327</v>
      </c>
      <c r="H99" s="44" t="s">
        <v>1112</v>
      </c>
      <c r="I99" s="44">
        <v>1</v>
      </c>
      <c r="J99" s="33" t="s">
        <v>7</v>
      </c>
      <c r="K99" s="35" t="s">
        <v>393</v>
      </c>
      <c r="L99" s="94" t="s">
        <v>591</v>
      </c>
      <c r="M99" s="29"/>
      <c r="N99" s="106"/>
    </row>
    <row r="100" spans="1:14" ht="35.25" customHeight="1" x14ac:dyDescent="0.15">
      <c r="A100" s="57" t="s">
        <v>300</v>
      </c>
      <c r="B100" s="68">
        <f t="shared" si="6"/>
        <v>16</v>
      </c>
      <c r="C100" s="68">
        <v>1</v>
      </c>
      <c r="D100" s="33" t="s">
        <v>220</v>
      </c>
      <c r="E100" s="33" t="s">
        <v>224</v>
      </c>
      <c r="F100" s="33" t="s">
        <v>592</v>
      </c>
      <c r="G100" s="32" t="s">
        <v>328</v>
      </c>
      <c r="H100" s="44" t="s">
        <v>1112</v>
      </c>
      <c r="I100" s="44">
        <v>1</v>
      </c>
      <c r="J100" s="33" t="s">
        <v>7</v>
      </c>
      <c r="K100" s="35" t="s">
        <v>393</v>
      </c>
      <c r="L100" s="94" t="s">
        <v>591</v>
      </c>
      <c r="M100" s="29"/>
      <c r="N100" s="106"/>
    </row>
    <row r="101" spans="1:14" ht="54" customHeight="1" x14ac:dyDescent="0.15">
      <c r="A101" s="57" t="s">
        <v>300</v>
      </c>
      <c r="B101" s="68">
        <f t="shared" si="6"/>
        <v>17</v>
      </c>
      <c r="C101" s="68">
        <v>1</v>
      </c>
      <c r="D101" s="33" t="s">
        <v>220</v>
      </c>
      <c r="E101" s="33" t="s">
        <v>221</v>
      </c>
      <c r="F101" s="33" t="s">
        <v>593</v>
      </c>
      <c r="G101" s="32" t="s">
        <v>594</v>
      </c>
      <c r="H101" s="33" t="s">
        <v>1110</v>
      </c>
      <c r="I101" s="33">
        <v>2</v>
      </c>
      <c r="J101" s="33" t="s">
        <v>2</v>
      </c>
      <c r="K101" s="59" t="s">
        <v>285</v>
      </c>
      <c r="L101" s="96" t="s">
        <v>595</v>
      </c>
      <c r="M101" s="29"/>
      <c r="N101" s="106"/>
    </row>
    <row r="102" spans="1:14" ht="54" customHeight="1" x14ac:dyDescent="0.15">
      <c r="A102" s="57" t="s">
        <v>300</v>
      </c>
      <c r="B102" s="68">
        <f t="shared" si="6"/>
        <v>18</v>
      </c>
      <c r="C102" s="68">
        <v>1</v>
      </c>
      <c r="D102" s="33" t="s">
        <v>220</v>
      </c>
      <c r="E102" s="33" t="s">
        <v>221</v>
      </c>
      <c r="F102" s="33" t="s">
        <v>596</v>
      </c>
      <c r="G102" s="32" t="s">
        <v>597</v>
      </c>
      <c r="H102" s="33" t="s">
        <v>1110</v>
      </c>
      <c r="I102" s="33">
        <v>2</v>
      </c>
      <c r="J102" s="33" t="s">
        <v>2</v>
      </c>
      <c r="K102" s="59" t="s">
        <v>285</v>
      </c>
      <c r="L102" s="96" t="s">
        <v>595</v>
      </c>
      <c r="M102" s="29"/>
      <c r="N102" s="106"/>
    </row>
    <row r="103" spans="1:14" ht="39" customHeight="1" x14ac:dyDescent="0.15">
      <c r="A103" s="57" t="s">
        <v>300</v>
      </c>
      <c r="B103" s="68">
        <f t="shared" si="6"/>
        <v>19</v>
      </c>
      <c r="C103" s="68">
        <v>1</v>
      </c>
      <c r="D103" s="33" t="s">
        <v>220</v>
      </c>
      <c r="E103" s="33" t="s">
        <v>221</v>
      </c>
      <c r="F103" s="33" t="s">
        <v>598</v>
      </c>
      <c r="G103" s="32" t="s">
        <v>599</v>
      </c>
      <c r="H103" s="33" t="s">
        <v>1107</v>
      </c>
      <c r="I103" s="33">
        <v>1</v>
      </c>
      <c r="J103" s="33" t="s">
        <v>2</v>
      </c>
      <c r="K103" s="59" t="s">
        <v>285</v>
      </c>
      <c r="L103" s="96" t="s">
        <v>595</v>
      </c>
      <c r="M103" s="29"/>
      <c r="N103" s="106"/>
    </row>
    <row r="104" spans="1:14" ht="191.5" customHeight="1" x14ac:dyDescent="0.15">
      <c r="A104" s="57" t="s">
        <v>300</v>
      </c>
      <c r="B104" s="68">
        <f t="shared" si="6"/>
        <v>20</v>
      </c>
      <c r="C104" s="68">
        <v>1</v>
      </c>
      <c r="D104" s="33" t="s">
        <v>220</v>
      </c>
      <c r="E104" s="33" t="s">
        <v>221</v>
      </c>
      <c r="F104" s="33" t="s">
        <v>16</v>
      </c>
      <c r="G104" s="32" t="s">
        <v>600</v>
      </c>
      <c r="H104" s="44" t="s">
        <v>1110</v>
      </c>
      <c r="I104" s="44">
        <v>2</v>
      </c>
      <c r="J104" s="33" t="s">
        <v>2</v>
      </c>
      <c r="K104" s="35" t="s">
        <v>280</v>
      </c>
      <c r="L104" s="96" t="s">
        <v>601</v>
      </c>
      <c r="M104" s="29"/>
      <c r="N104" s="106"/>
    </row>
    <row r="105" spans="1:14" ht="72" customHeight="1" x14ac:dyDescent="0.15">
      <c r="A105" s="57" t="s">
        <v>300</v>
      </c>
      <c r="B105" s="68">
        <f t="shared" si="6"/>
        <v>21</v>
      </c>
      <c r="C105" s="68">
        <v>1</v>
      </c>
      <c r="D105" s="33" t="s">
        <v>220</v>
      </c>
      <c r="E105" s="33" t="s">
        <v>221</v>
      </c>
      <c r="F105" s="33" t="s">
        <v>329</v>
      </c>
      <c r="G105" s="32" t="s">
        <v>602</v>
      </c>
      <c r="H105" s="44" t="s">
        <v>1107</v>
      </c>
      <c r="I105" s="44">
        <v>1</v>
      </c>
      <c r="J105" s="33" t="s">
        <v>2</v>
      </c>
      <c r="K105" s="35" t="s">
        <v>280</v>
      </c>
      <c r="L105" s="96" t="s">
        <v>601</v>
      </c>
      <c r="M105" s="29"/>
      <c r="N105" s="106"/>
    </row>
    <row r="106" spans="1:14" ht="22.25" customHeight="1" x14ac:dyDescent="0.15">
      <c r="A106" s="66" t="s">
        <v>603</v>
      </c>
      <c r="B106" s="67">
        <v>0</v>
      </c>
      <c r="C106" s="67">
        <v>1</v>
      </c>
      <c r="D106" s="38" t="s">
        <v>225</v>
      </c>
      <c r="E106" s="38" t="s">
        <v>604</v>
      </c>
      <c r="F106" s="38"/>
      <c r="G106" s="37" t="s">
        <v>605</v>
      </c>
      <c r="H106" s="89"/>
      <c r="I106" s="89"/>
      <c r="J106" s="38"/>
      <c r="K106" s="40"/>
      <c r="L106" s="93"/>
      <c r="M106" s="29"/>
      <c r="N106" s="106"/>
    </row>
    <row r="107" spans="1:14" ht="22.25" customHeight="1" x14ac:dyDescent="0.15">
      <c r="A107" s="66" t="s">
        <v>603</v>
      </c>
      <c r="B107" s="67">
        <v>0</v>
      </c>
      <c r="C107" s="67">
        <v>1</v>
      </c>
      <c r="D107" s="38" t="s">
        <v>225</v>
      </c>
      <c r="E107" s="38" t="s">
        <v>606</v>
      </c>
      <c r="F107" s="38"/>
      <c r="G107" s="37" t="s">
        <v>607</v>
      </c>
      <c r="H107" s="89"/>
      <c r="I107" s="89"/>
      <c r="J107" s="38"/>
      <c r="K107" s="40"/>
      <c r="L107" s="93"/>
      <c r="M107" s="29"/>
      <c r="N107" s="106"/>
    </row>
    <row r="108" spans="1:14" ht="59" customHeight="1" x14ac:dyDescent="0.15">
      <c r="A108" s="57" t="s">
        <v>603</v>
      </c>
      <c r="B108" s="68">
        <f>B106+1</f>
        <v>1</v>
      </c>
      <c r="C108" s="68">
        <v>1</v>
      </c>
      <c r="D108" s="33" t="s">
        <v>225</v>
      </c>
      <c r="E108" s="90" t="s">
        <v>209</v>
      </c>
      <c r="F108" s="90" t="s">
        <v>226</v>
      </c>
      <c r="G108" s="32" t="s">
        <v>608</v>
      </c>
      <c r="H108" s="44" t="s">
        <v>1107</v>
      </c>
      <c r="I108" s="44">
        <v>1</v>
      </c>
      <c r="J108" s="33" t="s">
        <v>2</v>
      </c>
      <c r="K108" s="59" t="s">
        <v>285</v>
      </c>
      <c r="L108" s="98" t="s">
        <v>609</v>
      </c>
      <c r="M108" s="29"/>
      <c r="N108" s="106"/>
    </row>
    <row r="109" spans="1:14" ht="81.75" customHeight="1" x14ac:dyDescent="0.15">
      <c r="A109" s="57" t="s">
        <v>603</v>
      </c>
      <c r="B109" s="68">
        <f t="shared" ref="B109:B175" si="7">B108+1</f>
        <v>2</v>
      </c>
      <c r="C109" s="68">
        <v>1</v>
      </c>
      <c r="D109" s="33" t="s">
        <v>225</v>
      </c>
      <c r="E109" s="33" t="s">
        <v>209</v>
      </c>
      <c r="F109" s="33" t="s">
        <v>610</v>
      </c>
      <c r="G109" s="32" t="s">
        <v>1119</v>
      </c>
      <c r="H109" s="44" t="s">
        <v>1107</v>
      </c>
      <c r="I109" s="44">
        <v>7</v>
      </c>
      <c r="J109" s="33" t="s">
        <v>2</v>
      </c>
      <c r="K109" s="61" t="s">
        <v>285</v>
      </c>
      <c r="L109" s="98" t="s">
        <v>611</v>
      </c>
      <c r="M109" s="29"/>
      <c r="N109" s="106"/>
    </row>
    <row r="110" spans="1:14" ht="45" x14ac:dyDescent="0.15">
      <c r="A110" s="57" t="s">
        <v>612</v>
      </c>
      <c r="B110" s="68">
        <f t="shared" si="7"/>
        <v>3</v>
      </c>
      <c r="C110" s="68">
        <v>1</v>
      </c>
      <c r="D110" s="33" t="s">
        <v>225</v>
      </c>
      <c r="E110" s="33" t="s">
        <v>209</v>
      </c>
      <c r="F110" s="33" t="s">
        <v>13</v>
      </c>
      <c r="G110" s="32" t="s">
        <v>1120</v>
      </c>
      <c r="H110" s="44"/>
      <c r="I110" s="44"/>
      <c r="J110" s="33" t="s">
        <v>2</v>
      </c>
      <c r="K110" s="61" t="s">
        <v>285</v>
      </c>
      <c r="L110" s="98" t="s">
        <v>611</v>
      </c>
      <c r="M110" s="29"/>
      <c r="N110" s="106"/>
    </row>
    <row r="111" spans="1:14" ht="74.5" customHeight="1" x14ac:dyDescent="0.15">
      <c r="A111" s="57" t="s">
        <v>612</v>
      </c>
      <c r="B111" s="68">
        <f t="shared" si="7"/>
        <v>4</v>
      </c>
      <c r="C111" s="68">
        <v>1</v>
      </c>
      <c r="D111" s="33" t="s">
        <v>225</v>
      </c>
      <c r="E111" s="33" t="s">
        <v>209</v>
      </c>
      <c r="F111" s="33" t="s">
        <v>14</v>
      </c>
      <c r="G111" s="32" t="s">
        <v>1121</v>
      </c>
      <c r="H111" s="44"/>
      <c r="I111" s="44"/>
      <c r="J111" s="33" t="s">
        <v>2</v>
      </c>
      <c r="K111" s="61" t="s">
        <v>285</v>
      </c>
      <c r="L111" s="98" t="s">
        <v>611</v>
      </c>
      <c r="M111" s="29"/>
      <c r="N111" s="106"/>
    </row>
    <row r="112" spans="1:14" ht="56" customHeight="1" x14ac:dyDescent="0.15">
      <c r="A112" s="57" t="s">
        <v>612</v>
      </c>
      <c r="B112" s="68">
        <f t="shared" si="7"/>
        <v>5</v>
      </c>
      <c r="C112" s="68">
        <v>1</v>
      </c>
      <c r="D112" s="33" t="s">
        <v>225</v>
      </c>
      <c r="E112" s="33" t="s">
        <v>209</v>
      </c>
      <c r="F112" s="33" t="s">
        <v>227</v>
      </c>
      <c r="G112" s="32" t="s">
        <v>1122</v>
      </c>
      <c r="H112" s="44"/>
      <c r="I112" s="44"/>
      <c r="J112" s="33" t="s">
        <v>2</v>
      </c>
      <c r="K112" s="61" t="s">
        <v>285</v>
      </c>
      <c r="L112" s="98" t="s">
        <v>611</v>
      </c>
      <c r="M112" s="29"/>
      <c r="N112" s="106"/>
    </row>
    <row r="113" spans="1:14" ht="36.75" customHeight="1" x14ac:dyDescent="0.15">
      <c r="A113" s="57" t="s">
        <v>612</v>
      </c>
      <c r="B113" s="68">
        <f t="shared" si="7"/>
        <v>6</v>
      </c>
      <c r="C113" s="68">
        <v>1</v>
      </c>
      <c r="D113" s="33" t="s">
        <v>225</v>
      </c>
      <c r="E113" s="33" t="s">
        <v>209</v>
      </c>
      <c r="F113" s="33" t="s">
        <v>228</v>
      </c>
      <c r="G113" s="32" t="s">
        <v>1123</v>
      </c>
      <c r="H113" s="44"/>
      <c r="I113" s="44"/>
      <c r="J113" s="33" t="s">
        <v>2</v>
      </c>
      <c r="K113" s="61" t="s">
        <v>285</v>
      </c>
      <c r="L113" s="98" t="s">
        <v>611</v>
      </c>
      <c r="M113" s="29"/>
      <c r="N113" s="106"/>
    </row>
    <row r="114" spans="1:14" ht="35" customHeight="1" x14ac:dyDescent="0.15">
      <c r="A114" s="57" t="s">
        <v>612</v>
      </c>
      <c r="B114" s="68">
        <f t="shared" si="7"/>
        <v>7</v>
      </c>
      <c r="C114" s="68">
        <v>1</v>
      </c>
      <c r="D114" s="33" t="s">
        <v>225</v>
      </c>
      <c r="E114" s="33" t="s">
        <v>209</v>
      </c>
      <c r="F114" s="33" t="s">
        <v>229</v>
      </c>
      <c r="G114" s="32" t="s">
        <v>1124</v>
      </c>
      <c r="H114" s="44"/>
      <c r="I114" s="44"/>
      <c r="J114" s="33" t="s">
        <v>2</v>
      </c>
      <c r="K114" s="61" t="s">
        <v>285</v>
      </c>
      <c r="L114" s="98" t="s">
        <v>611</v>
      </c>
      <c r="M114" s="29"/>
      <c r="N114" s="106"/>
    </row>
    <row r="115" spans="1:14" ht="35" customHeight="1" x14ac:dyDescent="0.15">
      <c r="A115" s="57" t="s">
        <v>612</v>
      </c>
      <c r="B115" s="68">
        <f t="shared" si="7"/>
        <v>8</v>
      </c>
      <c r="C115" s="68">
        <v>1</v>
      </c>
      <c r="D115" s="33" t="s">
        <v>225</v>
      </c>
      <c r="E115" s="33" t="s">
        <v>209</v>
      </c>
      <c r="F115" s="33" t="s">
        <v>15</v>
      </c>
      <c r="G115" s="32" t="s">
        <v>1125</v>
      </c>
      <c r="H115" s="44"/>
      <c r="I115" s="44"/>
      <c r="J115" s="33" t="s">
        <v>2</v>
      </c>
      <c r="K115" s="61" t="s">
        <v>285</v>
      </c>
      <c r="L115" s="98" t="s">
        <v>611</v>
      </c>
      <c r="M115" s="29"/>
      <c r="N115" s="106"/>
    </row>
    <row r="116" spans="1:14" ht="107" customHeight="1" x14ac:dyDescent="0.15">
      <c r="A116" s="57" t="s">
        <v>612</v>
      </c>
      <c r="B116" s="68">
        <f t="shared" si="7"/>
        <v>9</v>
      </c>
      <c r="C116" s="68">
        <v>2</v>
      </c>
      <c r="D116" s="33" t="s">
        <v>225</v>
      </c>
      <c r="E116" s="90" t="s">
        <v>210</v>
      </c>
      <c r="F116" s="90" t="s">
        <v>613</v>
      </c>
      <c r="G116" s="32" t="s">
        <v>614</v>
      </c>
      <c r="H116" s="44" t="s">
        <v>1107</v>
      </c>
      <c r="I116" s="44">
        <v>1</v>
      </c>
      <c r="J116" s="33" t="s">
        <v>2</v>
      </c>
      <c r="K116" s="59" t="s">
        <v>285</v>
      </c>
      <c r="L116" s="94" t="s">
        <v>615</v>
      </c>
      <c r="M116" s="29"/>
      <c r="N116" s="106"/>
    </row>
    <row r="117" spans="1:14" ht="186" customHeight="1" x14ac:dyDescent="0.15">
      <c r="A117" s="57" t="s">
        <v>612</v>
      </c>
      <c r="B117" s="68">
        <f t="shared" si="7"/>
        <v>10</v>
      </c>
      <c r="C117" s="68">
        <v>2</v>
      </c>
      <c r="D117" s="33" t="s">
        <v>225</v>
      </c>
      <c r="E117" s="33" t="s">
        <v>210</v>
      </c>
      <c r="F117" s="33" t="s">
        <v>616</v>
      </c>
      <c r="G117" s="32" t="s">
        <v>617</v>
      </c>
      <c r="H117" s="44" t="s">
        <v>1107</v>
      </c>
      <c r="I117" s="44">
        <v>2</v>
      </c>
      <c r="J117" s="33" t="s">
        <v>7</v>
      </c>
      <c r="K117" s="59" t="s">
        <v>285</v>
      </c>
      <c r="L117" s="94" t="s">
        <v>615</v>
      </c>
      <c r="M117" s="29"/>
      <c r="N117" s="106"/>
    </row>
    <row r="118" spans="1:14" ht="90" customHeight="1" x14ac:dyDescent="0.15">
      <c r="A118" s="57" t="s">
        <v>612</v>
      </c>
      <c r="B118" s="68">
        <f t="shared" si="7"/>
        <v>11</v>
      </c>
      <c r="C118" s="68">
        <v>2</v>
      </c>
      <c r="D118" s="33" t="s">
        <v>225</v>
      </c>
      <c r="E118" s="33" t="s">
        <v>210</v>
      </c>
      <c r="F118" s="33" t="s">
        <v>618</v>
      </c>
      <c r="G118" s="32" t="s">
        <v>619</v>
      </c>
      <c r="H118" s="44" t="s">
        <v>1107</v>
      </c>
      <c r="I118" s="44">
        <v>2</v>
      </c>
      <c r="J118" s="33" t="s">
        <v>2</v>
      </c>
      <c r="K118" s="59" t="s">
        <v>285</v>
      </c>
      <c r="L118" s="94" t="s">
        <v>615</v>
      </c>
      <c r="M118" s="29"/>
      <c r="N118" s="106"/>
    </row>
    <row r="119" spans="1:14" ht="92" customHeight="1" x14ac:dyDescent="0.15">
      <c r="A119" s="57" t="s">
        <v>612</v>
      </c>
      <c r="B119" s="68">
        <f t="shared" si="7"/>
        <v>12</v>
      </c>
      <c r="C119" s="68">
        <v>2</v>
      </c>
      <c r="D119" s="33" t="s">
        <v>225</v>
      </c>
      <c r="E119" s="33" t="s">
        <v>210</v>
      </c>
      <c r="F119" s="33" t="s">
        <v>620</v>
      </c>
      <c r="G119" s="32" t="s">
        <v>621</v>
      </c>
      <c r="H119" s="44" t="s">
        <v>1107</v>
      </c>
      <c r="I119" s="44">
        <v>2</v>
      </c>
      <c r="J119" s="33" t="s">
        <v>2</v>
      </c>
      <c r="K119" s="59" t="s">
        <v>285</v>
      </c>
      <c r="L119" s="94" t="s">
        <v>615</v>
      </c>
      <c r="M119" s="29"/>
      <c r="N119" s="106"/>
    </row>
    <row r="120" spans="1:14" ht="30" x14ac:dyDescent="0.15">
      <c r="A120" s="57" t="s">
        <v>612</v>
      </c>
      <c r="B120" s="68">
        <f t="shared" si="7"/>
        <v>13</v>
      </c>
      <c r="C120" s="68">
        <v>2</v>
      </c>
      <c r="D120" s="33" t="s">
        <v>225</v>
      </c>
      <c r="E120" s="33" t="s">
        <v>210</v>
      </c>
      <c r="F120" s="33" t="s">
        <v>622</v>
      </c>
      <c r="G120" s="32" t="s">
        <v>623</v>
      </c>
      <c r="H120" s="44" t="s">
        <v>1107</v>
      </c>
      <c r="I120" s="44">
        <v>2</v>
      </c>
      <c r="J120" s="33" t="s">
        <v>2</v>
      </c>
      <c r="K120" s="59" t="s">
        <v>285</v>
      </c>
      <c r="L120" s="94" t="s">
        <v>615</v>
      </c>
      <c r="M120" s="29"/>
      <c r="N120" s="106"/>
    </row>
    <row r="121" spans="1:14" ht="45" x14ac:dyDescent="0.15">
      <c r="A121" s="57" t="s">
        <v>612</v>
      </c>
      <c r="B121" s="68">
        <f t="shared" si="7"/>
        <v>14</v>
      </c>
      <c r="C121" s="68">
        <v>2</v>
      </c>
      <c r="D121" s="33" t="s">
        <v>225</v>
      </c>
      <c r="E121" s="33" t="s">
        <v>210</v>
      </c>
      <c r="F121" s="33" t="s">
        <v>624</v>
      </c>
      <c r="G121" s="32" t="s">
        <v>625</v>
      </c>
      <c r="H121" s="44" t="s">
        <v>1107</v>
      </c>
      <c r="I121" s="44">
        <v>2</v>
      </c>
      <c r="J121" s="33" t="s">
        <v>2</v>
      </c>
      <c r="K121" s="59" t="s">
        <v>285</v>
      </c>
      <c r="L121" s="94" t="s">
        <v>615</v>
      </c>
      <c r="M121" s="29"/>
      <c r="N121" s="106"/>
    </row>
    <row r="122" spans="1:14" ht="30" x14ac:dyDescent="0.15">
      <c r="A122" s="57" t="s">
        <v>612</v>
      </c>
      <c r="B122" s="68">
        <f t="shared" si="7"/>
        <v>15</v>
      </c>
      <c r="C122" s="68">
        <v>2</v>
      </c>
      <c r="D122" s="33" t="s">
        <v>225</v>
      </c>
      <c r="E122" s="33" t="s">
        <v>210</v>
      </c>
      <c r="F122" s="33" t="s">
        <v>626</v>
      </c>
      <c r="G122" s="32" t="s">
        <v>627</v>
      </c>
      <c r="H122" s="44" t="s">
        <v>1107</v>
      </c>
      <c r="I122" s="44">
        <v>2</v>
      </c>
      <c r="J122" s="33" t="s">
        <v>2</v>
      </c>
      <c r="K122" s="59" t="s">
        <v>285</v>
      </c>
      <c r="L122" s="94" t="s">
        <v>615</v>
      </c>
      <c r="M122" s="29"/>
      <c r="N122" s="106"/>
    </row>
    <row r="123" spans="1:14" ht="30" x14ac:dyDescent="0.15">
      <c r="A123" s="57" t="s">
        <v>612</v>
      </c>
      <c r="B123" s="68">
        <f t="shared" si="7"/>
        <v>16</v>
      </c>
      <c r="C123" s="68">
        <v>2</v>
      </c>
      <c r="D123" s="33" t="s">
        <v>225</v>
      </c>
      <c r="E123" s="33" t="s">
        <v>210</v>
      </c>
      <c r="F123" s="33" t="s">
        <v>628</v>
      </c>
      <c r="G123" s="32" t="s">
        <v>629</v>
      </c>
      <c r="H123" s="44" t="s">
        <v>1107</v>
      </c>
      <c r="I123" s="44">
        <v>2</v>
      </c>
      <c r="J123" s="33" t="s">
        <v>2</v>
      </c>
      <c r="K123" s="59" t="s">
        <v>285</v>
      </c>
      <c r="L123" s="94" t="s">
        <v>615</v>
      </c>
      <c r="M123" s="29"/>
      <c r="N123" s="106"/>
    </row>
    <row r="124" spans="1:14" ht="50" customHeight="1" x14ac:dyDescent="0.15">
      <c r="A124" s="57" t="s">
        <v>612</v>
      </c>
      <c r="B124" s="68">
        <f t="shared" si="7"/>
        <v>17</v>
      </c>
      <c r="C124" s="68">
        <v>2</v>
      </c>
      <c r="D124" s="33" t="s">
        <v>225</v>
      </c>
      <c r="E124" s="33" t="s">
        <v>210</v>
      </c>
      <c r="F124" s="33" t="s">
        <v>630</v>
      </c>
      <c r="G124" s="32" t="s">
        <v>631</v>
      </c>
      <c r="H124" s="44" t="s">
        <v>1107</v>
      </c>
      <c r="I124" s="44">
        <v>2</v>
      </c>
      <c r="J124" s="33" t="s">
        <v>2</v>
      </c>
      <c r="K124" s="59" t="s">
        <v>285</v>
      </c>
      <c r="L124" s="94" t="s">
        <v>615</v>
      </c>
      <c r="M124" s="29"/>
      <c r="N124" s="106"/>
    </row>
    <row r="125" spans="1:14" ht="40.25" customHeight="1" x14ac:dyDescent="0.15">
      <c r="A125" s="57" t="s">
        <v>612</v>
      </c>
      <c r="B125" s="68">
        <f t="shared" si="7"/>
        <v>18</v>
      </c>
      <c r="C125" s="68">
        <v>2</v>
      </c>
      <c r="D125" s="33" t="s">
        <v>225</v>
      </c>
      <c r="E125" s="33" t="s">
        <v>210</v>
      </c>
      <c r="F125" s="33" t="s">
        <v>632</v>
      </c>
      <c r="G125" s="32" t="s">
        <v>633</v>
      </c>
      <c r="H125" s="44" t="s">
        <v>1107</v>
      </c>
      <c r="I125" s="44">
        <v>11</v>
      </c>
      <c r="J125" s="60" t="s">
        <v>3</v>
      </c>
      <c r="K125" s="59" t="s">
        <v>285</v>
      </c>
      <c r="L125" s="94" t="s">
        <v>634</v>
      </c>
      <c r="M125" s="29"/>
      <c r="N125" s="106"/>
    </row>
    <row r="126" spans="1:14" ht="40.25" customHeight="1" x14ac:dyDescent="0.15">
      <c r="A126" s="57" t="s">
        <v>603</v>
      </c>
      <c r="B126" s="68">
        <f t="shared" si="7"/>
        <v>19</v>
      </c>
      <c r="C126" s="68">
        <v>2</v>
      </c>
      <c r="D126" s="33" t="s">
        <v>225</v>
      </c>
      <c r="E126" s="33" t="s">
        <v>210</v>
      </c>
      <c r="F126" s="33" t="s">
        <v>635</v>
      </c>
      <c r="G126" s="32" t="s">
        <v>636</v>
      </c>
      <c r="H126" s="44"/>
      <c r="I126" s="44"/>
      <c r="J126" s="60" t="s">
        <v>3</v>
      </c>
      <c r="K126" s="59" t="s">
        <v>285</v>
      </c>
      <c r="L126" s="94" t="s">
        <v>634</v>
      </c>
      <c r="M126" s="29"/>
      <c r="N126" s="106"/>
    </row>
    <row r="127" spans="1:14" ht="40.25" customHeight="1" x14ac:dyDescent="0.15">
      <c r="A127" s="57" t="s">
        <v>603</v>
      </c>
      <c r="B127" s="68">
        <f t="shared" si="7"/>
        <v>20</v>
      </c>
      <c r="C127" s="68">
        <v>2</v>
      </c>
      <c r="D127" s="33" t="s">
        <v>225</v>
      </c>
      <c r="E127" s="33" t="s">
        <v>210</v>
      </c>
      <c r="F127" s="33" t="s">
        <v>637</v>
      </c>
      <c r="G127" s="32" t="s">
        <v>636</v>
      </c>
      <c r="H127" s="44"/>
      <c r="I127" s="44"/>
      <c r="J127" s="60" t="s">
        <v>3</v>
      </c>
      <c r="K127" s="59" t="s">
        <v>285</v>
      </c>
      <c r="L127" s="94" t="s">
        <v>634</v>
      </c>
      <c r="M127" s="29"/>
      <c r="N127" s="106"/>
    </row>
    <row r="128" spans="1:14" ht="40.25" customHeight="1" x14ac:dyDescent="0.15">
      <c r="A128" s="57" t="s">
        <v>603</v>
      </c>
      <c r="B128" s="68">
        <f t="shared" si="7"/>
        <v>21</v>
      </c>
      <c r="C128" s="68">
        <v>2</v>
      </c>
      <c r="D128" s="33" t="s">
        <v>225</v>
      </c>
      <c r="E128" s="33" t="s">
        <v>210</v>
      </c>
      <c r="F128" s="33" t="s">
        <v>638</v>
      </c>
      <c r="G128" s="32" t="s">
        <v>636</v>
      </c>
      <c r="H128" s="44"/>
      <c r="I128" s="44"/>
      <c r="J128" s="60" t="s">
        <v>3</v>
      </c>
      <c r="K128" s="59" t="s">
        <v>285</v>
      </c>
      <c r="L128" s="94" t="s">
        <v>634</v>
      </c>
      <c r="M128" s="29"/>
      <c r="N128" s="106"/>
    </row>
    <row r="129" spans="1:14" ht="40.25" customHeight="1" x14ac:dyDescent="0.15">
      <c r="A129" s="57" t="s">
        <v>603</v>
      </c>
      <c r="B129" s="68">
        <f t="shared" si="7"/>
        <v>22</v>
      </c>
      <c r="C129" s="68">
        <v>2</v>
      </c>
      <c r="D129" s="33" t="s">
        <v>225</v>
      </c>
      <c r="E129" s="33" t="s">
        <v>210</v>
      </c>
      <c r="F129" s="33" t="s">
        <v>639</v>
      </c>
      <c r="G129" s="32" t="s">
        <v>636</v>
      </c>
      <c r="H129" s="44"/>
      <c r="I129" s="44"/>
      <c r="J129" s="60" t="s">
        <v>3</v>
      </c>
      <c r="K129" s="59" t="s">
        <v>285</v>
      </c>
      <c r="L129" s="94" t="s">
        <v>634</v>
      </c>
      <c r="M129" s="29"/>
      <c r="N129" s="106"/>
    </row>
    <row r="130" spans="1:14" ht="40.25" customHeight="1" x14ac:dyDescent="0.15">
      <c r="A130" s="57" t="s">
        <v>603</v>
      </c>
      <c r="B130" s="68">
        <f t="shared" si="7"/>
        <v>23</v>
      </c>
      <c r="C130" s="68">
        <v>2</v>
      </c>
      <c r="D130" s="33" t="s">
        <v>225</v>
      </c>
      <c r="E130" s="33" t="s">
        <v>210</v>
      </c>
      <c r="F130" s="33" t="s">
        <v>640</v>
      </c>
      <c r="G130" s="32" t="s">
        <v>636</v>
      </c>
      <c r="H130" s="44"/>
      <c r="I130" s="44"/>
      <c r="J130" s="60" t="s">
        <v>3</v>
      </c>
      <c r="K130" s="59" t="s">
        <v>285</v>
      </c>
      <c r="L130" s="94" t="s">
        <v>634</v>
      </c>
      <c r="M130" s="29"/>
      <c r="N130" s="106"/>
    </row>
    <row r="131" spans="1:14" ht="50" customHeight="1" x14ac:dyDescent="0.15">
      <c r="A131" s="57" t="s">
        <v>603</v>
      </c>
      <c r="B131" s="68">
        <f t="shared" si="7"/>
        <v>24</v>
      </c>
      <c r="C131" s="68">
        <v>2</v>
      </c>
      <c r="D131" s="33" t="s">
        <v>225</v>
      </c>
      <c r="E131" s="33" t="s">
        <v>210</v>
      </c>
      <c r="F131" s="33" t="s">
        <v>641</v>
      </c>
      <c r="G131" s="32" t="s">
        <v>636</v>
      </c>
      <c r="H131" s="44"/>
      <c r="I131" s="44"/>
      <c r="J131" s="60" t="s">
        <v>3</v>
      </c>
      <c r="K131" s="59" t="s">
        <v>285</v>
      </c>
      <c r="L131" s="94" t="s">
        <v>634</v>
      </c>
      <c r="M131" s="29"/>
      <c r="N131" s="106"/>
    </row>
    <row r="132" spans="1:14" ht="40.25" customHeight="1" x14ac:dyDescent="0.15">
      <c r="A132" s="57" t="s">
        <v>603</v>
      </c>
      <c r="B132" s="68">
        <f t="shared" si="7"/>
        <v>25</v>
      </c>
      <c r="C132" s="68">
        <v>2</v>
      </c>
      <c r="D132" s="33" t="s">
        <v>225</v>
      </c>
      <c r="E132" s="33" t="s">
        <v>210</v>
      </c>
      <c r="F132" s="33" t="s">
        <v>642</v>
      </c>
      <c r="G132" s="32" t="s">
        <v>636</v>
      </c>
      <c r="H132" s="44"/>
      <c r="I132" s="44"/>
      <c r="J132" s="60" t="s">
        <v>3</v>
      </c>
      <c r="K132" s="59" t="s">
        <v>285</v>
      </c>
      <c r="L132" s="94" t="s">
        <v>634</v>
      </c>
      <c r="M132" s="29"/>
      <c r="N132" s="106"/>
    </row>
    <row r="133" spans="1:14" ht="50" customHeight="1" x14ac:dyDescent="0.15">
      <c r="A133" s="57" t="s">
        <v>603</v>
      </c>
      <c r="B133" s="68">
        <f t="shared" si="7"/>
        <v>26</v>
      </c>
      <c r="C133" s="68">
        <v>2</v>
      </c>
      <c r="D133" s="33" t="s">
        <v>225</v>
      </c>
      <c r="E133" s="33" t="s">
        <v>210</v>
      </c>
      <c r="F133" s="33" t="s">
        <v>643</v>
      </c>
      <c r="G133" s="32" t="s">
        <v>636</v>
      </c>
      <c r="H133" s="44"/>
      <c r="I133" s="44"/>
      <c r="J133" s="60" t="s">
        <v>3</v>
      </c>
      <c r="K133" s="59" t="s">
        <v>285</v>
      </c>
      <c r="L133" s="94" t="s">
        <v>634</v>
      </c>
      <c r="M133" s="29"/>
      <c r="N133" s="106"/>
    </row>
    <row r="134" spans="1:14" ht="50" customHeight="1" x14ac:dyDescent="0.15">
      <c r="A134" s="57" t="s">
        <v>603</v>
      </c>
      <c r="B134" s="68">
        <f t="shared" si="7"/>
        <v>27</v>
      </c>
      <c r="C134" s="68">
        <v>2</v>
      </c>
      <c r="D134" s="33" t="s">
        <v>225</v>
      </c>
      <c r="E134" s="33" t="s">
        <v>210</v>
      </c>
      <c r="F134" s="33" t="s">
        <v>644</v>
      </c>
      <c r="G134" s="32" t="s">
        <v>636</v>
      </c>
      <c r="H134" s="44"/>
      <c r="I134" s="44"/>
      <c r="J134" s="60" t="s">
        <v>3</v>
      </c>
      <c r="K134" s="59" t="s">
        <v>285</v>
      </c>
      <c r="L134" s="94" t="s">
        <v>634</v>
      </c>
      <c r="M134" s="29"/>
      <c r="N134" s="106"/>
    </row>
    <row r="135" spans="1:14" ht="40.25" customHeight="1" x14ac:dyDescent="0.15">
      <c r="A135" s="57" t="s">
        <v>603</v>
      </c>
      <c r="B135" s="68">
        <f t="shared" si="7"/>
        <v>28</v>
      </c>
      <c r="C135" s="68">
        <v>1</v>
      </c>
      <c r="D135" s="33" t="s">
        <v>225</v>
      </c>
      <c r="E135" s="90" t="s">
        <v>230</v>
      </c>
      <c r="F135" s="90" t="s">
        <v>645</v>
      </c>
      <c r="G135" s="32" t="s">
        <v>646</v>
      </c>
      <c r="H135" s="44" t="s">
        <v>1107</v>
      </c>
      <c r="I135" s="44"/>
      <c r="J135" s="33" t="s">
        <v>7</v>
      </c>
      <c r="K135" s="35"/>
      <c r="L135" s="96"/>
      <c r="M135" s="29"/>
      <c r="N135" s="106"/>
    </row>
    <row r="136" spans="1:14" ht="93" customHeight="1" x14ac:dyDescent="0.15">
      <c r="A136" s="57" t="s">
        <v>612</v>
      </c>
      <c r="B136" s="68">
        <f t="shared" si="7"/>
        <v>29</v>
      </c>
      <c r="C136" s="68">
        <v>1</v>
      </c>
      <c r="D136" s="33" t="s">
        <v>225</v>
      </c>
      <c r="E136" s="33" t="s">
        <v>230</v>
      </c>
      <c r="F136" s="33" t="s">
        <v>231</v>
      </c>
      <c r="G136" s="32" t="s">
        <v>647</v>
      </c>
      <c r="H136" s="44" t="s">
        <v>1107</v>
      </c>
      <c r="I136" s="44">
        <v>3</v>
      </c>
      <c r="J136" s="33" t="s">
        <v>7</v>
      </c>
      <c r="K136" s="35" t="s">
        <v>280</v>
      </c>
      <c r="L136" s="94" t="s">
        <v>648</v>
      </c>
      <c r="M136" s="29"/>
      <c r="N136" s="106"/>
    </row>
    <row r="137" spans="1:14" x14ac:dyDescent="0.15">
      <c r="A137" s="57" t="s">
        <v>612</v>
      </c>
      <c r="B137" s="68">
        <f t="shared" si="7"/>
        <v>30</v>
      </c>
      <c r="C137" s="68">
        <v>1</v>
      </c>
      <c r="D137" s="33" t="s">
        <v>225</v>
      </c>
      <c r="E137" s="33" t="s">
        <v>230</v>
      </c>
      <c r="F137" s="33" t="s">
        <v>649</v>
      </c>
      <c r="G137" s="32" t="s">
        <v>650</v>
      </c>
      <c r="H137" s="44" t="s">
        <v>1107</v>
      </c>
      <c r="I137" s="44">
        <v>3</v>
      </c>
      <c r="J137" s="60" t="s">
        <v>3</v>
      </c>
      <c r="K137" s="61" t="s">
        <v>285</v>
      </c>
      <c r="L137" s="94" t="s">
        <v>651</v>
      </c>
      <c r="M137" s="29"/>
      <c r="N137" s="106"/>
    </row>
    <row r="138" spans="1:14" ht="40.25" customHeight="1" x14ac:dyDescent="0.15">
      <c r="A138" s="57" t="s">
        <v>603</v>
      </c>
      <c r="B138" s="68">
        <f t="shared" si="7"/>
        <v>31</v>
      </c>
      <c r="C138" s="68">
        <v>2</v>
      </c>
      <c r="D138" s="33" t="s">
        <v>225</v>
      </c>
      <c r="E138" s="33" t="s">
        <v>230</v>
      </c>
      <c r="F138" s="33" t="s">
        <v>652</v>
      </c>
      <c r="G138" s="32" t="s">
        <v>653</v>
      </c>
      <c r="H138" s="44" t="s">
        <v>1107</v>
      </c>
      <c r="I138" s="44">
        <v>4</v>
      </c>
      <c r="J138" s="60" t="s">
        <v>3</v>
      </c>
      <c r="K138" s="59" t="s">
        <v>285</v>
      </c>
      <c r="L138" s="94" t="s">
        <v>654</v>
      </c>
      <c r="M138" s="29"/>
      <c r="N138" s="106"/>
    </row>
    <row r="139" spans="1:14" ht="60" customHeight="1" x14ac:dyDescent="0.15">
      <c r="A139" s="57" t="s">
        <v>603</v>
      </c>
      <c r="B139" s="68">
        <f t="shared" si="7"/>
        <v>32</v>
      </c>
      <c r="C139" s="68">
        <v>1</v>
      </c>
      <c r="D139" s="33" t="s">
        <v>225</v>
      </c>
      <c r="E139" s="33" t="s">
        <v>230</v>
      </c>
      <c r="F139" s="33" t="s">
        <v>232</v>
      </c>
      <c r="G139" s="32" t="s">
        <v>655</v>
      </c>
      <c r="H139" s="44" t="s">
        <v>1107</v>
      </c>
      <c r="I139" s="44">
        <v>2</v>
      </c>
      <c r="J139" s="33" t="s">
        <v>7</v>
      </c>
      <c r="K139" s="35" t="s">
        <v>393</v>
      </c>
      <c r="L139" s="94" t="s">
        <v>571</v>
      </c>
      <c r="M139" s="29"/>
      <c r="N139" s="106"/>
    </row>
    <row r="140" spans="1:14" ht="44.25" customHeight="1" x14ac:dyDescent="0.15">
      <c r="A140" s="57" t="s">
        <v>603</v>
      </c>
      <c r="B140" s="68">
        <f t="shared" si="7"/>
        <v>33</v>
      </c>
      <c r="C140" s="68">
        <v>1</v>
      </c>
      <c r="D140" s="33" t="s">
        <v>225</v>
      </c>
      <c r="E140" s="33" t="s">
        <v>230</v>
      </c>
      <c r="F140" s="33" t="s">
        <v>233</v>
      </c>
      <c r="G140" s="32" t="s">
        <v>656</v>
      </c>
      <c r="H140" s="44" t="s">
        <v>1112</v>
      </c>
      <c r="I140" s="44">
        <v>2</v>
      </c>
      <c r="J140" s="33" t="s">
        <v>7</v>
      </c>
      <c r="K140" s="35" t="s">
        <v>393</v>
      </c>
      <c r="L140" s="94" t="s">
        <v>571</v>
      </c>
      <c r="M140" s="29"/>
      <c r="N140" s="106"/>
    </row>
    <row r="141" spans="1:14" ht="40.25" customHeight="1" x14ac:dyDescent="0.15">
      <c r="A141" s="57" t="s">
        <v>603</v>
      </c>
      <c r="B141" s="68">
        <f t="shared" si="7"/>
        <v>34</v>
      </c>
      <c r="C141" s="68">
        <v>1</v>
      </c>
      <c r="D141" s="33" t="s">
        <v>225</v>
      </c>
      <c r="E141" s="33" t="s">
        <v>230</v>
      </c>
      <c r="F141" s="33" t="s">
        <v>657</v>
      </c>
      <c r="G141" s="32" t="s">
        <v>1126</v>
      </c>
      <c r="H141" s="44" t="s">
        <v>1107</v>
      </c>
      <c r="I141" s="44">
        <v>2</v>
      </c>
      <c r="J141" s="33" t="s">
        <v>7</v>
      </c>
      <c r="K141" s="35" t="s">
        <v>393</v>
      </c>
      <c r="L141" s="94" t="s">
        <v>571</v>
      </c>
      <c r="M141" s="29"/>
      <c r="N141" s="106"/>
    </row>
    <row r="142" spans="1:14" ht="53.5" customHeight="1" x14ac:dyDescent="0.15">
      <c r="A142" s="57" t="s">
        <v>603</v>
      </c>
      <c r="B142" s="68">
        <f t="shared" si="7"/>
        <v>35</v>
      </c>
      <c r="C142" s="68">
        <v>1</v>
      </c>
      <c r="D142" s="33" t="s">
        <v>225</v>
      </c>
      <c r="E142" s="33" t="s">
        <v>230</v>
      </c>
      <c r="F142" s="33" t="s">
        <v>658</v>
      </c>
      <c r="G142" s="32" t="s">
        <v>1127</v>
      </c>
      <c r="H142" s="44" t="s">
        <v>1107</v>
      </c>
      <c r="I142" s="44">
        <v>2</v>
      </c>
      <c r="J142" s="33" t="s">
        <v>7</v>
      </c>
      <c r="K142" s="35" t="s">
        <v>285</v>
      </c>
      <c r="L142" s="94" t="s">
        <v>659</v>
      </c>
      <c r="M142" s="29"/>
      <c r="N142" s="106"/>
    </row>
    <row r="143" spans="1:14" ht="60" x14ac:dyDescent="0.15">
      <c r="A143" s="57" t="s">
        <v>660</v>
      </c>
      <c r="B143" s="68">
        <f t="shared" si="7"/>
        <v>36</v>
      </c>
      <c r="C143" s="68">
        <v>1</v>
      </c>
      <c r="D143" s="33" t="s">
        <v>225</v>
      </c>
      <c r="E143" s="33" t="s">
        <v>230</v>
      </c>
      <c r="F143" s="33" t="s">
        <v>661</v>
      </c>
      <c r="G143" s="32" t="s">
        <v>662</v>
      </c>
      <c r="H143" s="44" t="s">
        <v>1107</v>
      </c>
      <c r="I143" s="44">
        <v>2</v>
      </c>
      <c r="J143" s="60" t="s">
        <v>3</v>
      </c>
      <c r="K143" s="35" t="s">
        <v>285</v>
      </c>
      <c r="L143" s="94" t="s">
        <v>659</v>
      </c>
      <c r="M143" s="29"/>
      <c r="N143" s="106"/>
    </row>
    <row r="144" spans="1:14" ht="60" x14ac:dyDescent="0.15">
      <c r="A144" s="57" t="s">
        <v>603</v>
      </c>
      <c r="B144" s="68">
        <f t="shared" si="7"/>
        <v>37</v>
      </c>
      <c r="C144" s="68">
        <v>1</v>
      </c>
      <c r="D144" s="33" t="s">
        <v>225</v>
      </c>
      <c r="E144" s="33" t="s">
        <v>230</v>
      </c>
      <c r="F144" s="33" t="s">
        <v>663</v>
      </c>
      <c r="G144" s="32" t="s">
        <v>664</v>
      </c>
      <c r="H144" s="44" t="s">
        <v>1107</v>
      </c>
      <c r="I144" s="44">
        <v>3</v>
      </c>
      <c r="J144" s="33" t="s">
        <v>3</v>
      </c>
      <c r="K144" s="59" t="s">
        <v>393</v>
      </c>
      <c r="L144" s="94" t="s">
        <v>571</v>
      </c>
      <c r="M144" s="29"/>
      <c r="N144" s="106"/>
    </row>
    <row r="145" spans="1:14" ht="38.5" customHeight="1" x14ac:dyDescent="0.15">
      <c r="A145" s="57" t="s">
        <v>603</v>
      </c>
      <c r="B145" s="68">
        <f t="shared" si="7"/>
        <v>38</v>
      </c>
      <c r="C145" s="68">
        <v>1</v>
      </c>
      <c r="D145" s="33" t="s">
        <v>225</v>
      </c>
      <c r="E145" s="90" t="s">
        <v>234</v>
      </c>
      <c r="F145" s="90" t="s">
        <v>665</v>
      </c>
      <c r="G145" s="32" t="s">
        <v>666</v>
      </c>
      <c r="H145" s="44"/>
      <c r="I145" s="44"/>
      <c r="J145" s="33" t="s">
        <v>3</v>
      </c>
      <c r="K145" s="35"/>
      <c r="L145" s="96"/>
      <c r="M145" s="29"/>
      <c r="N145" s="106"/>
    </row>
    <row r="146" spans="1:14" ht="69.5" customHeight="1" x14ac:dyDescent="0.15">
      <c r="A146" s="57" t="s">
        <v>603</v>
      </c>
      <c r="B146" s="68">
        <f t="shared" si="7"/>
        <v>39</v>
      </c>
      <c r="C146" s="68">
        <v>1</v>
      </c>
      <c r="D146" s="33" t="s">
        <v>225</v>
      </c>
      <c r="E146" s="33" t="s">
        <v>234</v>
      </c>
      <c r="F146" s="33" t="s">
        <v>235</v>
      </c>
      <c r="G146" s="32" t="s">
        <v>667</v>
      </c>
      <c r="H146" s="44" t="s">
        <v>1107</v>
      </c>
      <c r="I146" s="44">
        <v>1</v>
      </c>
      <c r="J146" s="33" t="s">
        <v>7</v>
      </c>
      <c r="K146" s="59" t="s">
        <v>280</v>
      </c>
      <c r="L146" s="94" t="s">
        <v>668</v>
      </c>
      <c r="M146" s="29"/>
      <c r="N146" s="106"/>
    </row>
    <row r="147" spans="1:14" x14ac:dyDescent="0.15">
      <c r="A147" s="57" t="s">
        <v>603</v>
      </c>
      <c r="B147" s="68">
        <f t="shared" si="7"/>
        <v>40</v>
      </c>
      <c r="C147" s="68">
        <v>1</v>
      </c>
      <c r="D147" s="33" t="s">
        <v>225</v>
      </c>
      <c r="E147" s="33" t="s">
        <v>234</v>
      </c>
      <c r="F147" s="33" t="s">
        <v>669</v>
      </c>
      <c r="G147" s="32" t="s">
        <v>670</v>
      </c>
      <c r="H147" s="44" t="s">
        <v>1107</v>
      </c>
      <c r="I147" s="44">
        <v>1</v>
      </c>
      <c r="J147" s="60" t="s">
        <v>3</v>
      </c>
      <c r="K147" s="59" t="s">
        <v>280</v>
      </c>
      <c r="L147" s="94" t="s">
        <v>671</v>
      </c>
      <c r="M147" s="29"/>
      <c r="N147" s="106"/>
    </row>
    <row r="148" spans="1:14" x14ac:dyDescent="0.15">
      <c r="A148" s="57" t="s">
        <v>603</v>
      </c>
      <c r="B148" s="68">
        <f t="shared" si="7"/>
        <v>41</v>
      </c>
      <c r="C148" s="68">
        <v>2</v>
      </c>
      <c r="D148" s="33" t="s">
        <v>225</v>
      </c>
      <c r="E148" s="33" t="s">
        <v>234</v>
      </c>
      <c r="F148" s="33" t="s">
        <v>672</v>
      </c>
      <c r="G148" s="32" t="s">
        <v>673</v>
      </c>
      <c r="H148" s="44" t="s">
        <v>1107</v>
      </c>
      <c r="I148" s="44">
        <v>4</v>
      </c>
      <c r="J148" s="60" t="s">
        <v>3</v>
      </c>
      <c r="K148" s="59" t="s">
        <v>285</v>
      </c>
      <c r="L148" s="94" t="s">
        <v>674</v>
      </c>
      <c r="M148" s="29"/>
      <c r="N148" s="106"/>
    </row>
    <row r="149" spans="1:14" ht="30" x14ac:dyDescent="0.15">
      <c r="A149" s="57" t="s">
        <v>603</v>
      </c>
      <c r="B149" s="68">
        <f t="shared" si="7"/>
        <v>42</v>
      </c>
      <c r="C149" s="68">
        <v>1</v>
      </c>
      <c r="D149" s="33" t="s">
        <v>225</v>
      </c>
      <c r="E149" s="33" t="s">
        <v>234</v>
      </c>
      <c r="F149" s="33" t="s">
        <v>232</v>
      </c>
      <c r="G149" s="32" t="s">
        <v>675</v>
      </c>
      <c r="H149" s="44" t="s">
        <v>1107</v>
      </c>
      <c r="I149" s="44">
        <v>2</v>
      </c>
      <c r="J149" s="33" t="s">
        <v>7</v>
      </c>
      <c r="K149" s="35" t="s">
        <v>393</v>
      </c>
      <c r="L149" s="94" t="s">
        <v>571</v>
      </c>
      <c r="M149" s="29"/>
      <c r="N149" s="106"/>
    </row>
    <row r="150" spans="1:14" ht="40.25" customHeight="1" x14ac:dyDescent="0.15">
      <c r="A150" s="57" t="s">
        <v>603</v>
      </c>
      <c r="B150" s="68">
        <f t="shared" si="7"/>
        <v>43</v>
      </c>
      <c r="C150" s="68">
        <v>1</v>
      </c>
      <c r="D150" s="33" t="s">
        <v>225</v>
      </c>
      <c r="E150" s="33" t="s">
        <v>234</v>
      </c>
      <c r="F150" s="33" t="s">
        <v>233</v>
      </c>
      <c r="G150" s="32" t="s">
        <v>676</v>
      </c>
      <c r="H150" s="44" t="s">
        <v>1112</v>
      </c>
      <c r="I150" s="44">
        <v>2</v>
      </c>
      <c r="J150" s="33" t="s">
        <v>7</v>
      </c>
      <c r="K150" s="35" t="s">
        <v>393</v>
      </c>
      <c r="L150" s="94" t="s">
        <v>571</v>
      </c>
      <c r="M150" s="29"/>
      <c r="N150" s="106"/>
    </row>
    <row r="151" spans="1:14" x14ac:dyDescent="0.15">
      <c r="A151" s="57" t="s">
        <v>603</v>
      </c>
      <c r="B151" s="68">
        <f t="shared" si="7"/>
        <v>44</v>
      </c>
      <c r="C151" s="68">
        <v>1</v>
      </c>
      <c r="D151" s="33" t="s">
        <v>225</v>
      </c>
      <c r="E151" s="33" t="s">
        <v>234</v>
      </c>
      <c r="F151" s="33" t="s">
        <v>677</v>
      </c>
      <c r="G151" s="32" t="s">
        <v>1128</v>
      </c>
      <c r="H151" s="44" t="s">
        <v>1111</v>
      </c>
      <c r="I151" s="44"/>
      <c r="J151" s="33" t="s">
        <v>3</v>
      </c>
      <c r="K151" s="35"/>
      <c r="L151" s="94"/>
      <c r="M151" s="29"/>
      <c r="N151" s="106"/>
    </row>
    <row r="152" spans="1:14" ht="30" x14ac:dyDescent="0.15">
      <c r="A152" s="57" t="s">
        <v>603</v>
      </c>
      <c r="B152" s="68">
        <f t="shared" si="7"/>
        <v>45</v>
      </c>
      <c r="C152" s="68">
        <v>1</v>
      </c>
      <c r="D152" s="33" t="s">
        <v>225</v>
      </c>
      <c r="E152" s="33" t="s">
        <v>234</v>
      </c>
      <c r="F152" s="33" t="s">
        <v>678</v>
      </c>
      <c r="G152" s="32" t="s">
        <v>679</v>
      </c>
      <c r="H152" s="44" t="s">
        <v>1111</v>
      </c>
      <c r="I152" s="44"/>
      <c r="J152" s="33" t="s">
        <v>3</v>
      </c>
      <c r="K152" s="35"/>
      <c r="L152" s="96"/>
      <c r="M152" s="29"/>
      <c r="N152" s="106"/>
    </row>
    <row r="153" spans="1:14" x14ac:dyDescent="0.15">
      <c r="A153" s="57" t="s">
        <v>603</v>
      </c>
      <c r="B153" s="68">
        <f t="shared" si="7"/>
        <v>46</v>
      </c>
      <c r="C153" s="68">
        <v>1</v>
      </c>
      <c r="D153" s="33" t="s">
        <v>225</v>
      </c>
      <c r="E153" s="90" t="s">
        <v>236</v>
      </c>
      <c r="F153" s="90" t="s">
        <v>680</v>
      </c>
      <c r="G153" s="32" t="s">
        <v>681</v>
      </c>
      <c r="H153" s="44"/>
      <c r="I153" s="44"/>
      <c r="J153" s="33" t="s">
        <v>7</v>
      </c>
      <c r="K153" s="35"/>
      <c r="L153" s="96"/>
      <c r="M153" s="29"/>
      <c r="N153" s="106"/>
    </row>
    <row r="154" spans="1:14" ht="294" customHeight="1" x14ac:dyDescent="0.15">
      <c r="A154" s="57" t="s">
        <v>603</v>
      </c>
      <c r="B154" s="68">
        <f t="shared" si="7"/>
        <v>47</v>
      </c>
      <c r="C154" s="68">
        <v>1</v>
      </c>
      <c r="D154" s="33" t="s">
        <v>225</v>
      </c>
      <c r="E154" s="33" t="s">
        <v>236</v>
      </c>
      <c r="F154" s="33" t="s">
        <v>237</v>
      </c>
      <c r="G154" s="32" t="s">
        <v>682</v>
      </c>
      <c r="H154" s="44" t="s">
        <v>1107</v>
      </c>
      <c r="I154" s="44">
        <v>3</v>
      </c>
      <c r="J154" s="33" t="s">
        <v>7</v>
      </c>
      <c r="K154" s="35" t="s">
        <v>285</v>
      </c>
      <c r="L154" s="94" t="s">
        <v>659</v>
      </c>
      <c r="M154" s="29"/>
      <c r="N154" s="106"/>
    </row>
    <row r="155" spans="1:14" ht="69.5" customHeight="1" x14ac:dyDescent="0.15">
      <c r="A155" s="57" t="s">
        <v>603</v>
      </c>
      <c r="B155" s="68">
        <f t="shared" si="7"/>
        <v>48</v>
      </c>
      <c r="C155" s="68">
        <v>1</v>
      </c>
      <c r="D155" s="33" t="s">
        <v>225</v>
      </c>
      <c r="E155" s="33" t="s">
        <v>236</v>
      </c>
      <c r="F155" s="33" t="s">
        <v>683</v>
      </c>
      <c r="G155" s="32" t="s">
        <v>684</v>
      </c>
      <c r="H155" s="44" t="s">
        <v>1107</v>
      </c>
      <c r="I155" s="44">
        <v>1</v>
      </c>
      <c r="J155" s="33"/>
      <c r="K155" s="35" t="s">
        <v>280</v>
      </c>
      <c r="L155" s="94" t="s">
        <v>685</v>
      </c>
      <c r="M155" s="29"/>
      <c r="N155" s="106"/>
    </row>
    <row r="156" spans="1:14" ht="69.5" customHeight="1" x14ac:dyDescent="0.15">
      <c r="A156" s="57" t="s">
        <v>686</v>
      </c>
      <c r="B156" s="68">
        <f t="shared" si="7"/>
        <v>49</v>
      </c>
      <c r="C156" s="68">
        <v>2</v>
      </c>
      <c r="D156" s="33" t="s">
        <v>225</v>
      </c>
      <c r="E156" s="33" t="s">
        <v>236</v>
      </c>
      <c r="F156" s="33" t="s">
        <v>687</v>
      </c>
      <c r="G156" s="32" t="s">
        <v>688</v>
      </c>
      <c r="H156" s="44" t="s">
        <v>1107</v>
      </c>
      <c r="I156" s="44">
        <v>1</v>
      </c>
      <c r="J156" s="33"/>
      <c r="K156" s="35" t="s">
        <v>280</v>
      </c>
      <c r="L156" s="94" t="s">
        <v>689</v>
      </c>
      <c r="M156" s="29"/>
      <c r="N156" s="106"/>
    </row>
    <row r="157" spans="1:14" ht="30" x14ac:dyDescent="0.15">
      <c r="A157" s="57" t="s">
        <v>686</v>
      </c>
      <c r="B157" s="68">
        <f t="shared" si="7"/>
        <v>50</v>
      </c>
      <c r="C157" s="68">
        <v>1</v>
      </c>
      <c r="D157" s="33" t="s">
        <v>225</v>
      </c>
      <c r="E157" s="33" t="s">
        <v>236</v>
      </c>
      <c r="F157" s="33" t="s">
        <v>238</v>
      </c>
      <c r="G157" s="32" t="s">
        <v>690</v>
      </c>
      <c r="H157" s="44" t="s">
        <v>1107</v>
      </c>
      <c r="I157" s="44">
        <v>2</v>
      </c>
      <c r="J157" s="33" t="s">
        <v>7</v>
      </c>
      <c r="K157" s="35" t="s">
        <v>393</v>
      </c>
      <c r="L157" s="94" t="s">
        <v>555</v>
      </c>
      <c r="M157" s="29"/>
      <c r="N157" s="106"/>
    </row>
    <row r="158" spans="1:14" ht="60" x14ac:dyDescent="0.15">
      <c r="A158" s="57" t="s">
        <v>686</v>
      </c>
      <c r="B158" s="68">
        <f t="shared" si="7"/>
        <v>51</v>
      </c>
      <c r="C158" s="68">
        <v>1</v>
      </c>
      <c r="D158" s="33" t="s">
        <v>225</v>
      </c>
      <c r="E158" s="33" t="s">
        <v>236</v>
      </c>
      <c r="F158" s="33" t="s">
        <v>691</v>
      </c>
      <c r="G158" s="32" t="s">
        <v>1129</v>
      </c>
      <c r="H158" s="44" t="s">
        <v>1107</v>
      </c>
      <c r="I158" s="44">
        <v>2</v>
      </c>
      <c r="J158" s="33" t="s">
        <v>3</v>
      </c>
      <c r="K158" s="35" t="s">
        <v>393</v>
      </c>
      <c r="L158" s="94" t="s">
        <v>571</v>
      </c>
      <c r="M158" s="29"/>
      <c r="N158" s="106"/>
    </row>
    <row r="159" spans="1:14" ht="54" customHeight="1" x14ac:dyDescent="0.15">
      <c r="A159" s="57" t="s">
        <v>603</v>
      </c>
      <c r="B159" s="68">
        <f t="shared" si="7"/>
        <v>52</v>
      </c>
      <c r="C159" s="68">
        <v>1</v>
      </c>
      <c r="D159" s="33" t="s">
        <v>225</v>
      </c>
      <c r="E159" s="33" t="s">
        <v>236</v>
      </c>
      <c r="F159" s="33" t="s">
        <v>233</v>
      </c>
      <c r="G159" s="32" t="s">
        <v>692</v>
      </c>
      <c r="H159" s="44" t="s">
        <v>1112</v>
      </c>
      <c r="I159" s="44">
        <v>2</v>
      </c>
      <c r="J159" s="33" t="s">
        <v>7</v>
      </c>
      <c r="K159" s="35" t="s">
        <v>393</v>
      </c>
      <c r="L159" s="94" t="s">
        <v>571</v>
      </c>
      <c r="M159" s="29"/>
      <c r="N159" s="106"/>
    </row>
    <row r="160" spans="1:14" x14ac:dyDescent="0.15">
      <c r="A160" s="57" t="s">
        <v>603</v>
      </c>
      <c r="B160" s="68">
        <f t="shared" si="7"/>
        <v>53</v>
      </c>
      <c r="C160" s="68">
        <v>1</v>
      </c>
      <c r="D160" s="33" t="s">
        <v>225</v>
      </c>
      <c r="E160" s="90" t="s">
        <v>239</v>
      </c>
      <c r="F160" s="90" t="s">
        <v>693</v>
      </c>
      <c r="G160" s="32" t="s">
        <v>694</v>
      </c>
      <c r="H160" s="44"/>
      <c r="I160" s="44"/>
      <c r="J160" s="33" t="s">
        <v>3</v>
      </c>
      <c r="K160" s="35"/>
      <c r="L160" s="96"/>
      <c r="M160" s="29"/>
      <c r="N160" s="106"/>
    </row>
    <row r="161" spans="1:14" ht="120" customHeight="1" x14ac:dyDescent="0.15">
      <c r="A161" s="57" t="s">
        <v>603</v>
      </c>
      <c r="B161" s="68">
        <f t="shared" si="7"/>
        <v>54</v>
      </c>
      <c r="C161" s="68">
        <v>1</v>
      </c>
      <c r="D161" s="33" t="s">
        <v>225</v>
      </c>
      <c r="E161" s="33" t="s">
        <v>239</v>
      </c>
      <c r="F161" s="33" t="s">
        <v>695</v>
      </c>
      <c r="G161" s="32" t="s">
        <v>696</v>
      </c>
      <c r="H161" s="44" t="s">
        <v>1107</v>
      </c>
      <c r="I161" s="44">
        <v>2</v>
      </c>
      <c r="J161" s="33" t="s">
        <v>2</v>
      </c>
      <c r="K161" s="59" t="s">
        <v>280</v>
      </c>
      <c r="L161" s="94" t="s">
        <v>697</v>
      </c>
      <c r="M161" s="29"/>
      <c r="N161" s="106"/>
    </row>
    <row r="162" spans="1:14" ht="30" x14ac:dyDescent="0.15">
      <c r="A162" s="57" t="s">
        <v>660</v>
      </c>
      <c r="B162" s="68">
        <f t="shared" si="7"/>
        <v>55</v>
      </c>
      <c r="C162" s="68">
        <v>2</v>
      </c>
      <c r="D162" s="33" t="s">
        <v>225</v>
      </c>
      <c r="E162" s="33" t="s">
        <v>239</v>
      </c>
      <c r="F162" s="33" t="s">
        <v>698</v>
      </c>
      <c r="G162" s="32" t="s">
        <v>699</v>
      </c>
      <c r="H162" s="44" t="s">
        <v>1107</v>
      </c>
      <c r="I162" s="44">
        <v>5</v>
      </c>
      <c r="J162" s="33" t="s">
        <v>2</v>
      </c>
      <c r="K162" s="35" t="s">
        <v>285</v>
      </c>
      <c r="L162" s="94" t="s">
        <v>700</v>
      </c>
      <c r="M162" s="29"/>
      <c r="N162" s="106"/>
    </row>
    <row r="163" spans="1:14" ht="30" x14ac:dyDescent="0.15">
      <c r="A163" s="57" t="s">
        <v>660</v>
      </c>
      <c r="B163" s="68">
        <f t="shared" si="7"/>
        <v>56</v>
      </c>
      <c r="C163" s="68">
        <v>1</v>
      </c>
      <c r="D163" s="33" t="s">
        <v>225</v>
      </c>
      <c r="E163" s="33" t="s">
        <v>239</v>
      </c>
      <c r="F163" s="33" t="s">
        <v>232</v>
      </c>
      <c r="G163" s="32" t="s">
        <v>701</v>
      </c>
      <c r="H163" s="44" t="s">
        <v>1107</v>
      </c>
      <c r="I163" s="44">
        <v>2</v>
      </c>
      <c r="J163" s="33" t="s">
        <v>7</v>
      </c>
      <c r="K163" s="35" t="s">
        <v>393</v>
      </c>
      <c r="L163" s="94" t="s">
        <v>702</v>
      </c>
      <c r="M163" s="29"/>
      <c r="N163" s="106"/>
    </row>
    <row r="164" spans="1:14" ht="30" x14ac:dyDescent="0.15">
      <c r="A164" s="57" t="s">
        <v>660</v>
      </c>
      <c r="B164" s="68">
        <f t="shared" si="7"/>
        <v>57</v>
      </c>
      <c r="C164" s="68">
        <v>1</v>
      </c>
      <c r="D164" s="33" t="s">
        <v>225</v>
      </c>
      <c r="E164" s="33" t="s">
        <v>239</v>
      </c>
      <c r="F164" s="33" t="s">
        <v>233</v>
      </c>
      <c r="G164" s="32" t="s">
        <v>703</v>
      </c>
      <c r="H164" s="44" t="s">
        <v>1112</v>
      </c>
      <c r="I164" s="44">
        <v>2</v>
      </c>
      <c r="J164" s="33" t="s">
        <v>7</v>
      </c>
      <c r="K164" s="35" t="s">
        <v>393</v>
      </c>
      <c r="L164" s="94" t="s">
        <v>702</v>
      </c>
      <c r="M164" s="29"/>
      <c r="N164" s="106"/>
    </row>
    <row r="165" spans="1:14" ht="30" x14ac:dyDescent="0.15">
      <c r="A165" s="57" t="s">
        <v>660</v>
      </c>
      <c r="B165" s="68">
        <f t="shared" si="7"/>
        <v>58</v>
      </c>
      <c r="C165" s="68">
        <v>1</v>
      </c>
      <c r="D165" s="33" t="s">
        <v>225</v>
      </c>
      <c r="E165" s="33" t="s">
        <v>239</v>
      </c>
      <c r="F165" s="33" t="s">
        <v>704</v>
      </c>
      <c r="G165" s="32" t="s">
        <v>705</v>
      </c>
      <c r="H165" s="44" t="s">
        <v>1111</v>
      </c>
      <c r="I165" s="44"/>
      <c r="J165" s="33" t="s">
        <v>3</v>
      </c>
      <c r="K165" s="35" t="s">
        <v>393</v>
      </c>
      <c r="L165" s="96"/>
      <c r="M165" s="29"/>
      <c r="N165" s="106"/>
    </row>
    <row r="166" spans="1:14" ht="43.25" customHeight="1" x14ac:dyDescent="0.15">
      <c r="A166" s="57" t="s">
        <v>603</v>
      </c>
      <c r="B166" s="68">
        <f t="shared" si="7"/>
        <v>59</v>
      </c>
      <c r="C166" s="68">
        <v>1</v>
      </c>
      <c r="D166" s="33" t="s">
        <v>225</v>
      </c>
      <c r="E166" s="33" t="s">
        <v>239</v>
      </c>
      <c r="F166" s="33" t="s">
        <v>706</v>
      </c>
      <c r="G166" s="32" t="s">
        <v>707</v>
      </c>
      <c r="H166" s="44" t="s">
        <v>1110</v>
      </c>
      <c r="I166" s="44">
        <v>2</v>
      </c>
      <c r="J166" s="33" t="s">
        <v>3</v>
      </c>
      <c r="K166" s="35" t="s">
        <v>280</v>
      </c>
      <c r="L166" s="96"/>
      <c r="M166" s="29"/>
      <c r="N166" s="106"/>
    </row>
    <row r="167" spans="1:14" ht="30" x14ac:dyDescent="0.15">
      <c r="A167" s="57" t="s">
        <v>603</v>
      </c>
      <c r="B167" s="68">
        <f t="shared" si="7"/>
        <v>60</v>
      </c>
      <c r="C167" s="68">
        <v>1</v>
      </c>
      <c r="D167" s="33" t="s">
        <v>225</v>
      </c>
      <c r="E167" s="90" t="s">
        <v>708</v>
      </c>
      <c r="F167" s="90" t="s">
        <v>709</v>
      </c>
      <c r="G167" s="32" t="s">
        <v>710</v>
      </c>
      <c r="H167" s="44"/>
      <c r="I167" s="44"/>
      <c r="J167" s="33"/>
      <c r="K167" s="35"/>
      <c r="L167" s="96"/>
      <c r="M167" s="29"/>
      <c r="N167" s="106"/>
    </row>
    <row r="168" spans="1:14" ht="30" x14ac:dyDescent="0.15">
      <c r="A168" s="57" t="s">
        <v>603</v>
      </c>
      <c r="B168" s="68">
        <f t="shared" si="7"/>
        <v>61</v>
      </c>
      <c r="C168" s="68">
        <v>1</v>
      </c>
      <c r="D168" s="33" t="s">
        <v>225</v>
      </c>
      <c r="E168" s="33" t="s">
        <v>708</v>
      </c>
      <c r="F168" s="33" t="s">
        <v>18</v>
      </c>
      <c r="G168" s="32" t="s">
        <v>711</v>
      </c>
      <c r="H168" s="44" t="s">
        <v>1111</v>
      </c>
      <c r="I168" s="44"/>
      <c r="J168" s="33" t="s">
        <v>2</v>
      </c>
      <c r="K168" s="35" t="s">
        <v>280</v>
      </c>
      <c r="L168" s="96"/>
      <c r="M168" s="29"/>
      <c r="N168" s="106"/>
    </row>
    <row r="169" spans="1:14" ht="92" customHeight="1" x14ac:dyDescent="0.15">
      <c r="A169" s="57" t="s">
        <v>603</v>
      </c>
      <c r="B169" s="68">
        <f t="shared" si="7"/>
        <v>62</v>
      </c>
      <c r="C169" s="68">
        <v>1</v>
      </c>
      <c r="D169" s="33" t="s">
        <v>225</v>
      </c>
      <c r="E169" s="33" t="s">
        <v>708</v>
      </c>
      <c r="F169" s="33" t="s">
        <v>712</v>
      </c>
      <c r="G169" s="32" t="s">
        <v>713</v>
      </c>
      <c r="H169" s="44" t="s">
        <v>1111</v>
      </c>
      <c r="I169" s="44"/>
      <c r="J169" s="33" t="s">
        <v>2</v>
      </c>
      <c r="K169" s="35" t="s">
        <v>280</v>
      </c>
      <c r="L169" s="96"/>
      <c r="M169" s="29"/>
      <c r="N169" s="106"/>
    </row>
    <row r="170" spans="1:14" ht="45.5" customHeight="1" x14ac:dyDescent="0.15">
      <c r="A170" s="57" t="s">
        <v>603</v>
      </c>
      <c r="B170" s="68">
        <f t="shared" si="7"/>
        <v>63</v>
      </c>
      <c r="C170" s="68">
        <v>1</v>
      </c>
      <c r="D170" s="33" t="s">
        <v>225</v>
      </c>
      <c r="E170" s="33" t="s">
        <v>708</v>
      </c>
      <c r="F170" s="33" t="s">
        <v>714</v>
      </c>
      <c r="G170" s="32" t="s">
        <v>715</v>
      </c>
      <c r="H170" s="44" t="s">
        <v>1111</v>
      </c>
      <c r="I170" s="44"/>
      <c r="J170" s="33" t="s">
        <v>2</v>
      </c>
      <c r="K170" s="35" t="s">
        <v>280</v>
      </c>
      <c r="L170" s="96"/>
      <c r="M170" s="29"/>
      <c r="N170" s="106"/>
    </row>
    <row r="171" spans="1:14" ht="45" x14ac:dyDescent="0.15">
      <c r="A171" s="57" t="s">
        <v>603</v>
      </c>
      <c r="B171" s="68">
        <f t="shared" si="7"/>
        <v>64</v>
      </c>
      <c r="C171" s="68">
        <v>1</v>
      </c>
      <c r="D171" s="33" t="s">
        <v>225</v>
      </c>
      <c r="E171" s="33" t="s">
        <v>708</v>
      </c>
      <c r="F171" s="33" t="s">
        <v>716</v>
      </c>
      <c r="G171" s="32" t="s">
        <v>717</v>
      </c>
      <c r="H171" s="44" t="s">
        <v>1107</v>
      </c>
      <c r="I171" s="44">
        <v>3</v>
      </c>
      <c r="J171" s="33" t="s">
        <v>2</v>
      </c>
      <c r="K171" s="59" t="s">
        <v>280</v>
      </c>
      <c r="L171" s="111" t="s">
        <v>668</v>
      </c>
      <c r="M171" s="29"/>
      <c r="N171" s="106"/>
    </row>
    <row r="172" spans="1:14" ht="84" customHeight="1" x14ac:dyDescent="0.15">
      <c r="A172" s="57" t="s">
        <v>603</v>
      </c>
      <c r="B172" s="68">
        <f t="shared" si="7"/>
        <v>65</v>
      </c>
      <c r="C172" s="68">
        <v>1</v>
      </c>
      <c r="D172" s="33" t="s">
        <v>225</v>
      </c>
      <c r="E172" s="33" t="s">
        <v>708</v>
      </c>
      <c r="F172" s="33" t="s">
        <v>718</v>
      </c>
      <c r="G172" s="32" t="s">
        <v>719</v>
      </c>
      <c r="H172" s="44"/>
      <c r="I172" s="44"/>
      <c r="J172" s="33" t="s">
        <v>2</v>
      </c>
      <c r="K172" s="35" t="s">
        <v>280</v>
      </c>
      <c r="L172" s="112"/>
      <c r="M172" s="29"/>
      <c r="N172" s="106"/>
    </row>
    <row r="173" spans="1:14" ht="44.5" customHeight="1" x14ac:dyDescent="0.15">
      <c r="A173" s="57" t="s">
        <v>686</v>
      </c>
      <c r="B173" s="68">
        <f t="shared" si="7"/>
        <v>66</v>
      </c>
      <c r="C173" s="68">
        <v>1</v>
      </c>
      <c r="D173" s="33" t="s">
        <v>225</v>
      </c>
      <c r="E173" s="33" t="s">
        <v>720</v>
      </c>
      <c r="F173" s="33" t="s">
        <v>721</v>
      </c>
      <c r="G173" s="32" t="s">
        <v>722</v>
      </c>
      <c r="H173" s="44" t="s">
        <v>1107</v>
      </c>
      <c r="I173" s="44">
        <v>2</v>
      </c>
      <c r="J173" s="33" t="s">
        <v>2</v>
      </c>
      <c r="K173" s="35" t="s">
        <v>280</v>
      </c>
      <c r="L173" s="111" t="s">
        <v>723</v>
      </c>
      <c r="M173" s="29"/>
      <c r="N173" s="106"/>
    </row>
    <row r="174" spans="1:14" ht="45" x14ac:dyDescent="0.15">
      <c r="A174" s="57" t="s">
        <v>686</v>
      </c>
      <c r="B174" s="68">
        <f t="shared" si="7"/>
        <v>67</v>
      </c>
      <c r="C174" s="68">
        <v>1</v>
      </c>
      <c r="D174" s="33" t="s">
        <v>225</v>
      </c>
      <c r="E174" s="33" t="s">
        <v>720</v>
      </c>
      <c r="F174" s="33" t="s">
        <v>724</v>
      </c>
      <c r="G174" s="32" t="s">
        <v>725</v>
      </c>
      <c r="H174" s="44"/>
      <c r="I174" s="44"/>
      <c r="J174" s="33" t="s">
        <v>2</v>
      </c>
      <c r="K174" s="35" t="s">
        <v>280</v>
      </c>
      <c r="L174" s="112"/>
      <c r="M174" s="29"/>
      <c r="N174" s="106"/>
    </row>
    <row r="175" spans="1:14" ht="44.5" customHeight="1" x14ac:dyDescent="0.15">
      <c r="A175" s="57" t="s">
        <v>686</v>
      </c>
      <c r="B175" s="68">
        <f t="shared" si="7"/>
        <v>68</v>
      </c>
      <c r="C175" s="68">
        <v>1</v>
      </c>
      <c r="D175" s="33" t="s">
        <v>225</v>
      </c>
      <c r="E175" s="33" t="s">
        <v>720</v>
      </c>
      <c r="F175" s="33" t="s">
        <v>726</v>
      </c>
      <c r="G175" s="32" t="s">
        <v>727</v>
      </c>
      <c r="H175" s="44" t="s">
        <v>1107</v>
      </c>
      <c r="I175" s="44">
        <v>2</v>
      </c>
      <c r="J175" s="33" t="s">
        <v>2</v>
      </c>
      <c r="K175" s="35" t="s">
        <v>280</v>
      </c>
      <c r="L175" s="111" t="s">
        <v>723</v>
      </c>
      <c r="M175" s="29"/>
      <c r="N175" s="106"/>
    </row>
    <row r="176" spans="1:14" ht="60" x14ac:dyDescent="0.15">
      <c r="A176" s="57" t="s">
        <v>686</v>
      </c>
      <c r="B176" s="68">
        <f t="shared" ref="B176:B177" si="8">B175+1</f>
        <v>69</v>
      </c>
      <c r="C176" s="68">
        <v>1</v>
      </c>
      <c r="D176" s="33" t="s">
        <v>225</v>
      </c>
      <c r="E176" s="33" t="s">
        <v>720</v>
      </c>
      <c r="F176" s="33" t="s">
        <v>728</v>
      </c>
      <c r="G176" s="32" t="s">
        <v>729</v>
      </c>
      <c r="H176" s="44"/>
      <c r="I176" s="44"/>
      <c r="J176" s="33" t="s">
        <v>2</v>
      </c>
      <c r="K176" s="35" t="s">
        <v>280</v>
      </c>
      <c r="L176" s="112"/>
      <c r="M176" s="29"/>
      <c r="N176" s="106"/>
    </row>
    <row r="177" spans="1:14" ht="44" customHeight="1" x14ac:dyDescent="0.15">
      <c r="A177" s="57" t="s">
        <v>660</v>
      </c>
      <c r="B177" s="68">
        <f t="shared" si="8"/>
        <v>70</v>
      </c>
      <c r="C177" s="68">
        <v>1</v>
      </c>
      <c r="D177" s="33" t="s">
        <v>225</v>
      </c>
      <c r="E177" s="33" t="s">
        <v>730</v>
      </c>
      <c r="F177" s="33" t="s">
        <v>233</v>
      </c>
      <c r="G177" s="32" t="s">
        <v>731</v>
      </c>
      <c r="H177" s="44" t="s">
        <v>1112</v>
      </c>
      <c r="I177" s="44">
        <v>2</v>
      </c>
      <c r="J177" s="33" t="s">
        <v>2</v>
      </c>
      <c r="K177" s="35" t="s">
        <v>393</v>
      </c>
      <c r="L177" s="94" t="s">
        <v>702</v>
      </c>
      <c r="M177" s="29"/>
      <c r="N177" s="106"/>
    </row>
    <row r="178" spans="1:14" x14ac:dyDescent="0.15">
      <c r="A178" s="66" t="s">
        <v>732</v>
      </c>
      <c r="B178" s="67">
        <v>0</v>
      </c>
      <c r="C178" s="67">
        <v>1</v>
      </c>
      <c r="D178" s="38" t="s">
        <v>240</v>
      </c>
      <c r="E178" s="38" t="s">
        <v>733</v>
      </c>
      <c r="F178" s="38"/>
      <c r="G178" s="37" t="s">
        <v>734</v>
      </c>
      <c r="H178" s="89"/>
      <c r="I178" s="89"/>
      <c r="J178" s="38"/>
      <c r="K178" s="40"/>
      <c r="L178" s="93"/>
      <c r="M178" s="29"/>
      <c r="N178" s="106"/>
    </row>
    <row r="179" spans="1:14" x14ac:dyDescent="0.15">
      <c r="A179" s="66" t="s">
        <v>732</v>
      </c>
      <c r="B179" s="67">
        <v>0</v>
      </c>
      <c r="C179" s="67">
        <v>1</v>
      </c>
      <c r="D179" s="38" t="s">
        <v>240</v>
      </c>
      <c r="E179" s="38" t="s">
        <v>735</v>
      </c>
      <c r="F179" s="38"/>
      <c r="G179" s="37" t="s">
        <v>736</v>
      </c>
      <c r="H179" s="89"/>
      <c r="I179" s="89"/>
      <c r="J179" s="38"/>
      <c r="K179" s="40"/>
      <c r="L179" s="93"/>
      <c r="M179" s="29"/>
      <c r="N179" s="106"/>
    </row>
    <row r="180" spans="1:14" ht="75.5" customHeight="1" x14ac:dyDescent="0.15">
      <c r="A180" s="57" t="s">
        <v>732</v>
      </c>
      <c r="B180" s="68">
        <f>B178+1</f>
        <v>1</v>
      </c>
      <c r="C180" s="68">
        <v>1</v>
      </c>
      <c r="D180" s="33" t="s">
        <v>240</v>
      </c>
      <c r="E180" s="33" t="s">
        <v>241</v>
      </c>
      <c r="F180" s="33" t="s">
        <v>737</v>
      </c>
      <c r="G180" s="32" t="s">
        <v>738</v>
      </c>
      <c r="H180" s="44" t="s">
        <v>1110</v>
      </c>
      <c r="I180" s="44">
        <v>1</v>
      </c>
      <c r="J180" s="60" t="s">
        <v>3</v>
      </c>
      <c r="K180" s="35" t="s">
        <v>280</v>
      </c>
      <c r="L180" s="94" t="s">
        <v>739</v>
      </c>
      <c r="M180" s="29"/>
      <c r="N180" s="106"/>
    </row>
    <row r="181" spans="1:14" ht="50" customHeight="1" x14ac:dyDescent="0.15">
      <c r="A181" s="57" t="s">
        <v>740</v>
      </c>
      <c r="B181" s="68">
        <f>B180+1</f>
        <v>2</v>
      </c>
      <c r="C181" s="68">
        <v>1</v>
      </c>
      <c r="D181" s="33" t="s">
        <v>240</v>
      </c>
      <c r="E181" s="33" t="s">
        <v>241</v>
      </c>
      <c r="F181" s="33" t="s">
        <v>741</v>
      </c>
      <c r="G181" s="32" t="s">
        <v>742</v>
      </c>
      <c r="H181" s="44" t="s">
        <v>1107</v>
      </c>
      <c r="I181" s="44">
        <v>1</v>
      </c>
      <c r="J181" s="33" t="s">
        <v>3</v>
      </c>
      <c r="K181" s="35" t="s">
        <v>280</v>
      </c>
      <c r="L181" s="94" t="s">
        <v>743</v>
      </c>
      <c r="M181" s="29"/>
      <c r="N181" s="106"/>
    </row>
    <row r="182" spans="1:14" ht="321" customHeight="1" x14ac:dyDescent="0.15">
      <c r="A182" s="57" t="s">
        <v>740</v>
      </c>
      <c r="B182" s="68">
        <f t="shared" ref="B182:B205" si="9">B181+1</f>
        <v>3</v>
      </c>
      <c r="C182" s="68">
        <v>1</v>
      </c>
      <c r="D182" s="33" t="s">
        <v>240</v>
      </c>
      <c r="E182" s="33" t="s">
        <v>241</v>
      </c>
      <c r="F182" s="33" t="s">
        <v>744</v>
      </c>
      <c r="G182" s="32" t="s">
        <v>745</v>
      </c>
      <c r="H182" s="44" t="s">
        <v>1110</v>
      </c>
      <c r="I182" s="44">
        <v>1</v>
      </c>
      <c r="J182" s="60" t="s">
        <v>3</v>
      </c>
      <c r="K182" s="35" t="s">
        <v>280</v>
      </c>
      <c r="L182" s="96" t="s">
        <v>746</v>
      </c>
      <c r="M182" s="29"/>
      <c r="N182" s="106"/>
    </row>
    <row r="183" spans="1:14" ht="50" customHeight="1" x14ac:dyDescent="0.15">
      <c r="A183" s="57" t="s">
        <v>740</v>
      </c>
      <c r="B183" s="68">
        <f t="shared" si="9"/>
        <v>4</v>
      </c>
      <c r="C183" s="68">
        <v>1</v>
      </c>
      <c r="D183" s="33" t="s">
        <v>240</v>
      </c>
      <c r="E183" s="33" t="s">
        <v>241</v>
      </c>
      <c r="F183" s="33" t="s">
        <v>747</v>
      </c>
      <c r="G183" s="32" t="s">
        <v>748</v>
      </c>
      <c r="H183" s="44" t="s">
        <v>1107</v>
      </c>
      <c r="I183" s="44">
        <v>1</v>
      </c>
      <c r="J183" s="33" t="s">
        <v>7</v>
      </c>
      <c r="K183" s="35" t="s">
        <v>280</v>
      </c>
      <c r="L183" s="94" t="s">
        <v>739</v>
      </c>
      <c r="M183" s="29"/>
      <c r="N183" s="106"/>
    </row>
    <row r="184" spans="1:14" ht="75.5" customHeight="1" x14ac:dyDescent="0.15">
      <c r="A184" s="57" t="s">
        <v>740</v>
      </c>
      <c r="B184" s="68">
        <f t="shared" si="9"/>
        <v>5</v>
      </c>
      <c r="C184" s="68">
        <v>3</v>
      </c>
      <c r="D184" s="33" t="s">
        <v>240</v>
      </c>
      <c r="E184" s="33" t="s">
        <v>749</v>
      </c>
      <c r="F184" s="33" t="s">
        <v>750</v>
      </c>
      <c r="G184" s="32" t="s">
        <v>751</v>
      </c>
      <c r="H184" s="44" t="s">
        <v>1107</v>
      </c>
      <c r="I184" s="44">
        <v>1</v>
      </c>
      <c r="J184" s="33" t="s">
        <v>7</v>
      </c>
      <c r="K184" s="59" t="s">
        <v>280</v>
      </c>
      <c r="L184" s="96" t="s">
        <v>752</v>
      </c>
      <c r="M184" s="29"/>
      <c r="N184" s="106"/>
    </row>
    <row r="185" spans="1:14" ht="162" customHeight="1" x14ac:dyDescent="0.15">
      <c r="A185" s="57" t="s">
        <v>740</v>
      </c>
      <c r="B185" s="68">
        <f t="shared" si="9"/>
        <v>6</v>
      </c>
      <c r="C185" s="68">
        <v>3</v>
      </c>
      <c r="D185" s="33" t="s">
        <v>240</v>
      </c>
      <c r="E185" s="33" t="s">
        <v>749</v>
      </c>
      <c r="F185" s="33" t="s">
        <v>753</v>
      </c>
      <c r="G185" s="32" t="s">
        <v>1130</v>
      </c>
      <c r="H185" s="44" t="s">
        <v>1107</v>
      </c>
      <c r="I185" s="44">
        <v>1</v>
      </c>
      <c r="J185" s="33" t="s">
        <v>7</v>
      </c>
      <c r="K185" s="59" t="s">
        <v>280</v>
      </c>
      <c r="L185" s="94" t="s">
        <v>754</v>
      </c>
      <c r="M185" s="29"/>
      <c r="N185" s="106"/>
    </row>
    <row r="186" spans="1:14" ht="158" customHeight="1" x14ac:dyDescent="0.15">
      <c r="A186" s="57" t="s">
        <v>740</v>
      </c>
      <c r="B186" s="68">
        <f t="shared" si="9"/>
        <v>7</v>
      </c>
      <c r="C186" s="68">
        <v>3</v>
      </c>
      <c r="D186" s="33" t="s">
        <v>240</v>
      </c>
      <c r="E186" s="33" t="s">
        <v>749</v>
      </c>
      <c r="F186" s="33" t="s">
        <v>755</v>
      </c>
      <c r="G186" s="32" t="s">
        <v>1131</v>
      </c>
      <c r="H186" s="44" t="s">
        <v>1107</v>
      </c>
      <c r="I186" s="44">
        <v>1</v>
      </c>
      <c r="J186" s="33" t="s">
        <v>7</v>
      </c>
      <c r="K186" s="59" t="s">
        <v>280</v>
      </c>
      <c r="L186" s="94" t="s">
        <v>756</v>
      </c>
      <c r="M186" s="29"/>
      <c r="N186" s="106"/>
    </row>
    <row r="187" spans="1:14" ht="171" customHeight="1" x14ac:dyDescent="0.15">
      <c r="A187" s="57" t="s">
        <v>740</v>
      </c>
      <c r="B187" s="68">
        <f t="shared" si="9"/>
        <v>8</v>
      </c>
      <c r="C187" s="68">
        <v>3</v>
      </c>
      <c r="D187" s="33" t="s">
        <v>240</v>
      </c>
      <c r="E187" s="33" t="s">
        <v>749</v>
      </c>
      <c r="F187" s="33" t="s">
        <v>757</v>
      </c>
      <c r="G187" s="32" t="s">
        <v>758</v>
      </c>
      <c r="H187" s="44" t="s">
        <v>1110</v>
      </c>
      <c r="I187" s="44">
        <v>2</v>
      </c>
      <c r="J187" s="33" t="s">
        <v>7</v>
      </c>
      <c r="K187" s="59" t="s">
        <v>285</v>
      </c>
      <c r="L187" s="94" t="s">
        <v>759</v>
      </c>
      <c r="M187" s="29"/>
      <c r="N187" s="106"/>
    </row>
    <row r="188" spans="1:14" ht="174.5" customHeight="1" x14ac:dyDescent="0.15">
      <c r="A188" s="57" t="s">
        <v>732</v>
      </c>
      <c r="B188" s="68">
        <f t="shared" si="9"/>
        <v>9</v>
      </c>
      <c r="C188" s="68">
        <v>3</v>
      </c>
      <c r="D188" s="33" t="s">
        <v>240</v>
      </c>
      <c r="E188" s="33" t="s">
        <v>760</v>
      </c>
      <c r="F188" s="33" t="s">
        <v>761</v>
      </c>
      <c r="G188" s="32" t="s">
        <v>1132</v>
      </c>
      <c r="H188" s="44" t="s">
        <v>1110</v>
      </c>
      <c r="I188" s="44">
        <v>1</v>
      </c>
      <c r="J188" s="33" t="s">
        <v>7</v>
      </c>
      <c r="K188" s="59" t="s">
        <v>280</v>
      </c>
      <c r="L188" s="94" t="s">
        <v>762</v>
      </c>
      <c r="M188" s="29"/>
      <c r="N188" s="106"/>
    </row>
    <row r="189" spans="1:14" ht="92" customHeight="1" x14ac:dyDescent="0.15">
      <c r="A189" s="57" t="s">
        <v>763</v>
      </c>
      <c r="B189" s="68">
        <f t="shared" si="9"/>
        <v>10</v>
      </c>
      <c r="C189" s="68">
        <v>3</v>
      </c>
      <c r="D189" s="33" t="s">
        <v>240</v>
      </c>
      <c r="E189" s="33" t="s">
        <v>764</v>
      </c>
      <c r="F189" s="33" t="s">
        <v>765</v>
      </c>
      <c r="G189" s="32" t="s">
        <v>1133</v>
      </c>
      <c r="H189" s="44" t="s">
        <v>1110</v>
      </c>
      <c r="I189" s="44">
        <v>1</v>
      </c>
      <c r="J189" s="33" t="s">
        <v>7</v>
      </c>
      <c r="K189" s="59" t="s">
        <v>280</v>
      </c>
      <c r="L189" s="94" t="s">
        <v>766</v>
      </c>
      <c r="M189" s="29"/>
      <c r="N189" s="106"/>
    </row>
    <row r="190" spans="1:14" ht="60.5" customHeight="1" x14ac:dyDescent="0.15">
      <c r="A190" s="57" t="s">
        <v>763</v>
      </c>
      <c r="B190" s="68">
        <f t="shared" si="9"/>
        <v>11</v>
      </c>
      <c r="C190" s="68">
        <v>3</v>
      </c>
      <c r="D190" s="33" t="s">
        <v>240</v>
      </c>
      <c r="E190" s="33" t="s">
        <v>764</v>
      </c>
      <c r="F190" s="33" t="s">
        <v>767</v>
      </c>
      <c r="G190" s="32" t="s">
        <v>1134</v>
      </c>
      <c r="H190" s="44" t="s">
        <v>1107</v>
      </c>
      <c r="I190" s="44">
        <v>1</v>
      </c>
      <c r="J190" s="33" t="s">
        <v>7</v>
      </c>
      <c r="K190" s="59" t="s">
        <v>280</v>
      </c>
      <c r="L190" s="94" t="s">
        <v>768</v>
      </c>
      <c r="M190" s="29"/>
      <c r="N190" s="106"/>
    </row>
    <row r="191" spans="1:14" ht="60" x14ac:dyDescent="0.15">
      <c r="A191" s="57" t="s">
        <v>732</v>
      </c>
      <c r="B191" s="68">
        <f t="shared" si="9"/>
        <v>12</v>
      </c>
      <c r="C191" s="68">
        <v>3</v>
      </c>
      <c r="D191" s="33" t="s">
        <v>240</v>
      </c>
      <c r="E191" s="33" t="s">
        <v>769</v>
      </c>
      <c r="F191" s="33" t="s">
        <v>770</v>
      </c>
      <c r="G191" s="32" t="s">
        <v>771</v>
      </c>
      <c r="H191" s="44" t="s">
        <v>1107</v>
      </c>
      <c r="I191" s="44">
        <v>1</v>
      </c>
      <c r="J191" s="33" t="s">
        <v>7</v>
      </c>
      <c r="K191" s="59" t="s">
        <v>280</v>
      </c>
      <c r="L191" s="94" t="s">
        <v>772</v>
      </c>
      <c r="M191" s="29"/>
      <c r="N191" s="106"/>
    </row>
    <row r="192" spans="1:14" ht="174" customHeight="1" x14ac:dyDescent="0.15">
      <c r="A192" s="57" t="s">
        <v>732</v>
      </c>
      <c r="B192" s="68">
        <f t="shared" si="9"/>
        <v>13</v>
      </c>
      <c r="C192" s="68">
        <v>3</v>
      </c>
      <c r="D192" s="33" t="s">
        <v>240</v>
      </c>
      <c r="E192" s="33" t="s">
        <v>769</v>
      </c>
      <c r="F192" s="33" t="s">
        <v>773</v>
      </c>
      <c r="G192" s="32" t="s">
        <v>774</v>
      </c>
      <c r="H192" s="44"/>
      <c r="I192" s="44"/>
      <c r="J192" s="33" t="s">
        <v>7</v>
      </c>
      <c r="K192" s="35" t="s">
        <v>280</v>
      </c>
      <c r="L192" s="96" t="s">
        <v>775</v>
      </c>
      <c r="M192" s="29"/>
      <c r="N192" s="106"/>
    </row>
    <row r="193" spans="1:14" ht="59.5" customHeight="1" x14ac:dyDescent="0.15">
      <c r="A193" s="57" t="s">
        <v>776</v>
      </c>
      <c r="B193" s="68">
        <f t="shared" si="9"/>
        <v>14</v>
      </c>
      <c r="C193" s="68">
        <v>3</v>
      </c>
      <c r="D193" s="33" t="s">
        <v>240</v>
      </c>
      <c r="E193" s="33" t="s">
        <v>777</v>
      </c>
      <c r="F193" s="33" t="s">
        <v>778</v>
      </c>
      <c r="G193" s="32" t="s">
        <v>779</v>
      </c>
      <c r="H193" s="44" t="s">
        <v>1107</v>
      </c>
      <c r="I193" s="44">
        <v>1</v>
      </c>
      <c r="J193" s="33" t="s">
        <v>7</v>
      </c>
      <c r="K193" s="59" t="s">
        <v>280</v>
      </c>
      <c r="L193" s="94" t="s">
        <v>723</v>
      </c>
      <c r="M193" s="29"/>
      <c r="N193" s="106"/>
    </row>
    <row r="194" spans="1:14" ht="114" customHeight="1" x14ac:dyDescent="0.15">
      <c r="A194" s="57" t="s">
        <v>776</v>
      </c>
      <c r="B194" s="68">
        <f t="shared" si="9"/>
        <v>15</v>
      </c>
      <c r="C194" s="68">
        <v>3</v>
      </c>
      <c r="D194" s="33" t="s">
        <v>240</v>
      </c>
      <c r="E194" s="33" t="s">
        <v>777</v>
      </c>
      <c r="F194" s="33" t="s">
        <v>780</v>
      </c>
      <c r="G194" s="32" t="s">
        <v>781</v>
      </c>
      <c r="H194" s="44" t="s">
        <v>1107</v>
      </c>
      <c r="I194" s="44">
        <v>2</v>
      </c>
      <c r="J194" s="33" t="s">
        <v>7</v>
      </c>
      <c r="K194" s="59" t="s">
        <v>280</v>
      </c>
      <c r="L194" s="94" t="s">
        <v>723</v>
      </c>
      <c r="M194" s="29"/>
      <c r="N194" s="106"/>
    </row>
    <row r="195" spans="1:14" ht="298.5" customHeight="1" x14ac:dyDescent="0.15">
      <c r="A195" s="57" t="s">
        <v>776</v>
      </c>
      <c r="B195" s="68">
        <f t="shared" si="9"/>
        <v>16</v>
      </c>
      <c r="C195" s="68">
        <v>3</v>
      </c>
      <c r="D195" s="33" t="s">
        <v>240</v>
      </c>
      <c r="E195" s="33" t="s">
        <v>777</v>
      </c>
      <c r="F195" s="33" t="s">
        <v>782</v>
      </c>
      <c r="G195" s="32" t="s">
        <v>783</v>
      </c>
      <c r="H195" s="44" t="s">
        <v>1107</v>
      </c>
      <c r="I195" s="44">
        <v>5</v>
      </c>
      <c r="J195" s="33" t="s">
        <v>7</v>
      </c>
      <c r="K195" s="59" t="s">
        <v>280</v>
      </c>
      <c r="L195" s="94" t="s">
        <v>784</v>
      </c>
      <c r="M195" s="29"/>
      <c r="N195" s="106"/>
    </row>
    <row r="196" spans="1:14" ht="215.25" customHeight="1" x14ac:dyDescent="0.15">
      <c r="A196" s="57" t="s">
        <v>776</v>
      </c>
      <c r="B196" s="68">
        <f t="shared" si="9"/>
        <v>17</v>
      </c>
      <c r="C196" s="68">
        <v>3</v>
      </c>
      <c r="D196" s="33" t="s">
        <v>240</v>
      </c>
      <c r="E196" s="33" t="s">
        <v>777</v>
      </c>
      <c r="F196" s="33" t="s">
        <v>785</v>
      </c>
      <c r="G196" s="32" t="s">
        <v>786</v>
      </c>
      <c r="H196" s="44" t="s">
        <v>1107</v>
      </c>
      <c r="I196" s="44">
        <v>3</v>
      </c>
      <c r="J196" s="33" t="s">
        <v>7</v>
      </c>
      <c r="K196" s="59" t="s">
        <v>280</v>
      </c>
      <c r="L196" s="94" t="s">
        <v>784</v>
      </c>
      <c r="M196" s="29"/>
      <c r="N196" s="106"/>
    </row>
    <row r="197" spans="1:14" ht="30" x14ac:dyDescent="0.15">
      <c r="A197" s="57" t="s">
        <v>776</v>
      </c>
      <c r="B197" s="68">
        <f t="shared" si="9"/>
        <v>18</v>
      </c>
      <c r="C197" s="68">
        <v>3</v>
      </c>
      <c r="D197" s="33" t="s">
        <v>240</v>
      </c>
      <c r="E197" s="33" t="s">
        <v>777</v>
      </c>
      <c r="F197" s="33" t="s">
        <v>787</v>
      </c>
      <c r="G197" s="32" t="s">
        <v>788</v>
      </c>
      <c r="H197" s="44" t="s">
        <v>1107</v>
      </c>
      <c r="I197" s="44">
        <v>1</v>
      </c>
      <c r="J197" s="33" t="s">
        <v>7</v>
      </c>
      <c r="K197" s="59" t="s">
        <v>285</v>
      </c>
      <c r="L197" s="94" t="s">
        <v>789</v>
      </c>
      <c r="M197" s="29"/>
      <c r="N197" s="106"/>
    </row>
    <row r="198" spans="1:14" ht="106.25" customHeight="1" x14ac:dyDescent="0.15">
      <c r="A198" s="57" t="s">
        <v>776</v>
      </c>
      <c r="B198" s="68">
        <f t="shared" si="9"/>
        <v>19</v>
      </c>
      <c r="C198" s="68">
        <v>3</v>
      </c>
      <c r="D198" s="33" t="s">
        <v>240</v>
      </c>
      <c r="E198" s="33" t="s">
        <v>777</v>
      </c>
      <c r="F198" s="33" t="s">
        <v>790</v>
      </c>
      <c r="G198" s="32" t="s">
        <v>791</v>
      </c>
      <c r="H198" s="44" t="s">
        <v>1107</v>
      </c>
      <c r="I198" s="44">
        <v>2</v>
      </c>
      <c r="J198" s="33" t="s">
        <v>7</v>
      </c>
      <c r="K198" s="59" t="s">
        <v>280</v>
      </c>
      <c r="L198" s="94" t="s">
        <v>792</v>
      </c>
      <c r="M198" s="29"/>
      <c r="N198" s="106"/>
    </row>
    <row r="199" spans="1:14" ht="100.25" customHeight="1" x14ac:dyDescent="0.15">
      <c r="A199" s="57" t="s">
        <v>776</v>
      </c>
      <c r="B199" s="68">
        <f t="shared" si="9"/>
        <v>20</v>
      </c>
      <c r="C199" s="68">
        <v>3</v>
      </c>
      <c r="D199" s="33" t="s">
        <v>240</v>
      </c>
      <c r="E199" s="33" t="s">
        <v>777</v>
      </c>
      <c r="F199" s="33" t="s">
        <v>793</v>
      </c>
      <c r="G199" s="32" t="s">
        <v>794</v>
      </c>
      <c r="H199" s="44" t="s">
        <v>1107</v>
      </c>
      <c r="I199" s="44">
        <v>2</v>
      </c>
      <c r="J199" s="33" t="s">
        <v>7</v>
      </c>
      <c r="K199" s="59" t="s">
        <v>280</v>
      </c>
      <c r="L199" s="94" t="s">
        <v>723</v>
      </c>
      <c r="M199" s="29"/>
      <c r="N199" s="106"/>
    </row>
    <row r="200" spans="1:14" ht="106.5" customHeight="1" x14ac:dyDescent="0.15">
      <c r="A200" s="57" t="s">
        <v>776</v>
      </c>
      <c r="B200" s="68">
        <f t="shared" si="9"/>
        <v>21</v>
      </c>
      <c r="C200" s="68">
        <v>3</v>
      </c>
      <c r="D200" s="33" t="s">
        <v>240</v>
      </c>
      <c r="E200" s="33" t="s">
        <v>777</v>
      </c>
      <c r="F200" s="33" t="s">
        <v>795</v>
      </c>
      <c r="G200" s="32" t="s">
        <v>796</v>
      </c>
      <c r="H200" s="44" t="s">
        <v>1107</v>
      </c>
      <c r="I200" s="44">
        <v>2</v>
      </c>
      <c r="J200" s="33" t="s">
        <v>7</v>
      </c>
      <c r="K200" s="59" t="s">
        <v>280</v>
      </c>
      <c r="L200" s="94" t="s">
        <v>797</v>
      </c>
      <c r="M200" s="29"/>
      <c r="N200" s="106"/>
    </row>
    <row r="201" spans="1:14" ht="59.25" customHeight="1" x14ac:dyDescent="0.15">
      <c r="A201" s="57" t="s">
        <v>732</v>
      </c>
      <c r="B201" s="68">
        <f t="shared" si="9"/>
        <v>22</v>
      </c>
      <c r="C201" s="68">
        <v>3</v>
      </c>
      <c r="D201" s="33" t="s">
        <v>240</v>
      </c>
      <c r="E201" s="33" t="s">
        <v>769</v>
      </c>
      <c r="F201" s="33" t="s">
        <v>798</v>
      </c>
      <c r="G201" s="32" t="s">
        <v>799</v>
      </c>
      <c r="H201" s="44" t="s">
        <v>1107</v>
      </c>
      <c r="I201" s="44">
        <v>1</v>
      </c>
      <c r="J201" s="33" t="s">
        <v>7</v>
      </c>
      <c r="K201" s="59" t="s">
        <v>280</v>
      </c>
      <c r="L201" s="94" t="s">
        <v>800</v>
      </c>
      <c r="M201" s="29"/>
      <c r="N201" s="106"/>
    </row>
    <row r="202" spans="1:14" ht="311.25" customHeight="1" x14ac:dyDescent="0.15">
      <c r="A202" s="57" t="s">
        <v>732</v>
      </c>
      <c r="B202" s="68">
        <f>B201+1</f>
        <v>23</v>
      </c>
      <c r="C202" s="68">
        <v>3</v>
      </c>
      <c r="D202" s="33" t="s">
        <v>240</v>
      </c>
      <c r="E202" s="33" t="s">
        <v>769</v>
      </c>
      <c r="F202" s="33" t="s">
        <v>801</v>
      </c>
      <c r="G202" s="32" t="s">
        <v>1135</v>
      </c>
      <c r="H202" s="44" t="s">
        <v>1107</v>
      </c>
      <c r="I202" s="44">
        <v>5</v>
      </c>
      <c r="J202" s="33" t="s">
        <v>7</v>
      </c>
      <c r="K202" s="59" t="s">
        <v>280</v>
      </c>
      <c r="L202" s="94" t="s">
        <v>802</v>
      </c>
      <c r="M202" s="29"/>
      <c r="N202" s="106"/>
    </row>
    <row r="203" spans="1:14" ht="44.25" customHeight="1" x14ac:dyDescent="0.15">
      <c r="A203" s="57" t="s">
        <v>732</v>
      </c>
      <c r="B203" s="68">
        <f t="shared" si="9"/>
        <v>24</v>
      </c>
      <c r="C203" s="68">
        <v>1</v>
      </c>
      <c r="D203" s="33" t="s">
        <v>240</v>
      </c>
      <c r="E203" s="33" t="s">
        <v>730</v>
      </c>
      <c r="F203" s="33" t="s">
        <v>803</v>
      </c>
      <c r="G203" s="32" t="s">
        <v>804</v>
      </c>
      <c r="H203" s="44" t="s">
        <v>1111</v>
      </c>
      <c r="I203" s="44">
        <v>0</v>
      </c>
      <c r="J203" s="33" t="s">
        <v>2</v>
      </c>
      <c r="K203" s="35" t="s">
        <v>280</v>
      </c>
      <c r="L203" s="96" t="s">
        <v>805</v>
      </c>
      <c r="M203" s="29"/>
      <c r="N203" s="106"/>
    </row>
    <row r="204" spans="1:14" ht="34.5" customHeight="1" x14ac:dyDescent="0.15">
      <c r="A204" s="57" t="s">
        <v>732</v>
      </c>
      <c r="B204" s="68">
        <f t="shared" si="9"/>
        <v>25</v>
      </c>
      <c r="C204" s="68">
        <v>1</v>
      </c>
      <c r="D204" s="33" t="s">
        <v>240</v>
      </c>
      <c r="E204" s="33" t="s">
        <v>730</v>
      </c>
      <c r="F204" s="33" t="s">
        <v>806</v>
      </c>
      <c r="G204" s="32" t="s">
        <v>807</v>
      </c>
      <c r="H204" s="44" t="s">
        <v>1111</v>
      </c>
      <c r="I204" s="44">
        <v>0</v>
      </c>
      <c r="J204" s="33" t="s">
        <v>2</v>
      </c>
      <c r="K204" s="35" t="s">
        <v>280</v>
      </c>
      <c r="L204" s="96" t="s">
        <v>805</v>
      </c>
      <c r="M204" s="29"/>
      <c r="N204" s="106"/>
    </row>
    <row r="205" spans="1:14" ht="44.5" customHeight="1" x14ac:dyDescent="0.15">
      <c r="A205" s="86" t="s">
        <v>1102</v>
      </c>
      <c r="B205" s="87">
        <f t="shared" si="9"/>
        <v>26</v>
      </c>
      <c r="C205" s="87"/>
      <c r="D205" s="88" t="s">
        <v>240</v>
      </c>
      <c r="E205" s="88" t="s">
        <v>1100</v>
      </c>
      <c r="F205" s="88"/>
      <c r="G205" s="85" t="s">
        <v>1101</v>
      </c>
      <c r="H205" s="44" t="s">
        <v>1109</v>
      </c>
      <c r="I205" s="44">
        <v>3</v>
      </c>
      <c r="J205" s="33"/>
      <c r="K205" s="35"/>
      <c r="L205" s="96"/>
      <c r="M205" s="29"/>
      <c r="N205" s="106"/>
    </row>
    <row r="206" spans="1:14" x14ac:dyDescent="0.15">
      <c r="A206" s="66" t="s">
        <v>808</v>
      </c>
      <c r="B206" s="67">
        <v>0</v>
      </c>
      <c r="C206" s="67">
        <v>3</v>
      </c>
      <c r="D206" s="38" t="s">
        <v>809</v>
      </c>
      <c r="E206" s="38" t="s">
        <v>810</v>
      </c>
      <c r="F206" s="38"/>
      <c r="G206" s="37" t="s">
        <v>811</v>
      </c>
      <c r="H206" s="89"/>
      <c r="I206" s="89"/>
      <c r="J206" s="38"/>
      <c r="K206" s="40"/>
      <c r="L206" s="93"/>
      <c r="M206" s="29"/>
      <c r="N206" s="106"/>
    </row>
    <row r="207" spans="1:14" ht="40.5" customHeight="1" x14ac:dyDescent="0.15">
      <c r="A207" s="57" t="s">
        <v>812</v>
      </c>
      <c r="B207" s="68">
        <f>B206+1</f>
        <v>1</v>
      </c>
      <c r="C207" s="68">
        <v>3</v>
      </c>
      <c r="D207" s="33" t="s">
        <v>340</v>
      </c>
      <c r="E207" s="33" t="s">
        <v>19</v>
      </c>
      <c r="F207" s="33" t="s">
        <v>20</v>
      </c>
      <c r="G207" s="32" t="s">
        <v>1153</v>
      </c>
      <c r="H207" s="44" t="s">
        <v>1107</v>
      </c>
      <c r="I207" s="44"/>
      <c r="J207" s="33" t="s">
        <v>2</v>
      </c>
      <c r="K207" s="35" t="s">
        <v>393</v>
      </c>
      <c r="L207" s="94" t="s">
        <v>1089</v>
      </c>
      <c r="M207" s="29"/>
      <c r="N207" s="106"/>
    </row>
    <row r="208" spans="1:14" ht="35" customHeight="1" x14ac:dyDescent="0.15">
      <c r="A208" s="57" t="s">
        <v>812</v>
      </c>
      <c r="B208" s="68">
        <f t="shared" ref="B208:B213" si="10">B207+1</f>
        <v>2</v>
      </c>
      <c r="C208" s="68">
        <v>3</v>
      </c>
      <c r="D208" s="33" t="s">
        <v>340</v>
      </c>
      <c r="E208" s="33" t="s">
        <v>19</v>
      </c>
      <c r="F208" s="33" t="s">
        <v>21</v>
      </c>
      <c r="G208" s="32" t="s">
        <v>813</v>
      </c>
      <c r="H208" s="44"/>
      <c r="I208" s="44"/>
      <c r="J208" s="33" t="s">
        <v>2</v>
      </c>
      <c r="K208" s="35" t="s">
        <v>393</v>
      </c>
      <c r="L208" s="94" t="s">
        <v>1089</v>
      </c>
      <c r="M208" s="29"/>
      <c r="N208" s="106"/>
    </row>
    <row r="209" spans="1:14" ht="45" customHeight="1" x14ac:dyDescent="0.15">
      <c r="A209" s="57" t="s">
        <v>812</v>
      </c>
      <c r="B209" s="68">
        <f t="shared" si="10"/>
        <v>3</v>
      </c>
      <c r="C209" s="68">
        <v>3</v>
      </c>
      <c r="D209" s="33" t="s">
        <v>340</v>
      </c>
      <c r="E209" s="33" t="s">
        <v>19</v>
      </c>
      <c r="F209" s="33" t="s">
        <v>22</v>
      </c>
      <c r="G209" s="32" t="s">
        <v>814</v>
      </c>
      <c r="H209" s="44"/>
      <c r="I209" s="44"/>
      <c r="J209" s="33" t="s">
        <v>2</v>
      </c>
      <c r="K209" s="35" t="s">
        <v>393</v>
      </c>
      <c r="L209" s="94" t="s">
        <v>1089</v>
      </c>
      <c r="M209" s="29"/>
      <c r="N209" s="106"/>
    </row>
    <row r="210" spans="1:14" ht="55.25" customHeight="1" x14ac:dyDescent="0.15">
      <c r="A210" s="57" t="s">
        <v>812</v>
      </c>
      <c r="B210" s="68">
        <f t="shared" si="10"/>
        <v>4</v>
      </c>
      <c r="C210" s="68">
        <v>3</v>
      </c>
      <c r="D210" s="33" t="s">
        <v>815</v>
      </c>
      <c r="E210" s="33" t="s">
        <v>816</v>
      </c>
      <c r="F210" s="33"/>
      <c r="G210" s="29" t="s">
        <v>1154</v>
      </c>
      <c r="H210" s="33" t="s">
        <v>1107</v>
      </c>
      <c r="I210" s="33"/>
      <c r="J210" s="33"/>
      <c r="K210" s="35" t="s">
        <v>393</v>
      </c>
      <c r="L210" s="94" t="s">
        <v>1089</v>
      </c>
      <c r="M210" s="29"/>
      <c r="N210" s="106"/>
    </row>
    <row r="211" spans="1:14" ht="70.25" customHeight="1" x14ac:dyDescent="0.15">
      <c r="A211" s="57" t="s">
        <v>817</v>
      </c>
      <c r="B211" s="68">
        <f t="shared" si="10"/>
        <v>5</v>
      </c>
      <c r="C211" s="68">
        <v>3</v>
      </c>
      <c r="D211" s="33" t="s">
        <v>340</v>
      </c>
      <c r="E211" s="33" t="s">
        <v>818</v>
      </c>
      <c r="F211" s="33"/>
      <c r="G211" s="32" t="s">
        <v>819</v>
      </c>
      <c r="H211" s="44" t="s">
        <v>1112</v>
      </c>
      <c r="I211" s="44"/>
      <c r="J211" s="33" t="s">
        <v>2</v>
      </c>
      <c r="K211" s="35" t="s">
        <v>393</v>
      </c>
      <c r="L211" s="94" t="s">
        <v>1089</v>
      </c>
      <c r="M211" s="29"/>
      <c r="N211" s="106"/>
    </row>
    <row r="212" spans="1:14" ht="90" customHeight="1" x14ac:dyDescent="0.15">
      <c r="A212" s="57" t="s">
        <v>817</v>
      </c>
      <c r="B212" s="68">
        <f t="shared" si="10"/>
        <v>6</v>
      </c>
      <c r="C212" s="68">
        <v>3</v>
      </c>
      <c r="D212" s="33" t="s">
        <v>340</v>
      </c>
      <c r="E212" s="33" t="s">
        <v>242</v>
      </c>
      <c r="F212" s="33"/>
      <c r="G212" s="32" t="s">
        <v>820</v>
      </c>
      <c r="H212" s="44" t="s">
        <v>1112</v>
      </c>
      <c r="I212" s="44"/>
      <c r="J212" s="33" t="s">
        <v>2</v>
      </c>
      <c r="K212" s="35" t="s">
        <v>393</v>
      </c>
      <c r="L212" s="94" t="s">
        <v>1089</v>
      </c>
      <c r="M212" s="29"/>
      <c r="N212" s="106"/>
    </row>
    <row r="213" spans="1:14" ht="90" customHeight="1" x14ac:dyDescent="0.15">
      <c r="A213" s="57" t="s">
        <v>817</v>
      </c>
      <c r="B213" s="68">
        <f t="shared" si="10"/>
        <v>7</v>
      </c>
      <c r="C213" s="68">
        <v>3</v>
      </c>
      <c r="D213" s="33" t="s">
        <v>340</v>
      </c>
      <c r="E213" s="33" t="s">
        <v>243</v>
      </c>
      <c r="F213" s="33"/>
      <c r="G213" s="32" t="s">
        <v>821</v>
      </c>
      <c r="H213" s="44" t="s">
        <v>1112</v>
      </c>
      <c r="I213" s="44"/>
      <c r="J213" s="33" t="s">
        <v>2</v>
      </c>
      <c r="K213" s="35" t="s">
        <v>393</v>
      </c>
      <c r="L213" s="94" t="s">
        <v>1089</v>
      </c>
      <c r="M213" s="29"/>
      <c r="N213" s="106"/>
    </row>
    <row r="214" spans="1:14" x14ac:dyDescent="0.15">
      <c r="A214" s="66" t="s">
        <v>822</v>
      </c>
      <c r="B214" s="67">
        <v>0</v>
      </c>
      <c r="C214" s="67">
        <v>3</v>
      </c>
      <c r="D214" s="38" t="s">
        <v>247</v>
      </c>
      <c r="E214" s="38" t="s">
        <v>567</v>
      </c>
      <c r="F214" s="38"/>
      <c r="G214" s="37" t="s">
        <v>823</v>
      </c>
      <c r="H214" s="89"/>
      <c r="I214" s="89"/>
      <c r="J214" s="38"/>
      <c r="K214" s="40"/>
      <c r="L214" s="101" t="s">
        <v>307</v>
      </c>
      <c r="M214" s="29"/>
      <c r="N214" s="106"/>
    </row>
    <row r="215" spans="1:14" ht="30" x14ac:dyDescent="0.15">
      <c r="A215" s="57" t="s">
        <v>301</v>
      </c>
      <c r="B215" s="68">
        <f>B214+1</f>
        <v>1</v>
      </c>
      <c r="C215" s="68">
        <v>3</v>
      </c>
      <c r="D215" s="33" t="s">
        <v>247</v>
      </c>
      <c r="E215" s="33" t="s">
        <v>23</v>
      </c>
      <c r="F215" s="33" t="s">
        <v>248</v>
      </c>
      <c r="G215" s="32" t="s">
        <v>824</v>
      </c>
      <c r="H215" s="44" t="s">
        <v>1107</v>
      </c>
      <c r="I215" s="44">
        <v>3</v>
      </c>
      <c r="J215" s="33" t="s">
        <v>7</v>
      </c>
      <c r="K215" s="35" t="s">
        <v>393</v>
      </c>
      <c r="L215" s="96" t="s">
        <v>555</v>
      </c>
      <c r="M215" s="29"/>
      <c r="N215" s="106"/>
    </row>
    <row r="216" spans="1:14" ht="30" x14ac:dyDescent="0.15">
      <c r="A216" s="57" t="s">
        <v>301</v>
      </c>
      <c r="B216" s="68">
        <f t="shared" ref="B216:B229" si="11">B215+1</f>
        <v>2</v>
      </c>
      <c r="C216" s="68">
        <v>3</v>
      </c>
      <c r="D216" s="33" t="s">
        <v>247</v>
      </c>
      <c r="E216" s="33" t="s">
        <v>23</v>
      </c>
      <c r="F216" s="33" t="s">
        <v>249</v>
      </c>
      <c r="G216" s="32" t="s">
        <v>825</v>
      </c>
      <c r="H216" s="44" t="s">
        <v>1107</v>
      </c>
      <c r="I216" s="44">
        <v>3</v>
      </c>
      <c r="J216" s="33" t="s">
        <v>7</v>
      </c>
      <c r="K216" s="35" t="s">
        <v>393</v>
      </c>
      <c r="L216" s="96" t="s">
        <v>555</v>
      </c>
      <c r="M216" s="29"/>
      <c r="N216" s="106"/>
    </row>
    <row r="217" spans="1:14" ht="30" x14ac:dyDescent="0.15">
      <c r="A217" s="57" t="s">
        <v>301</v>
      </c>
      <c r="B217" s="68">
        <f t="shared" si="11"/>
        <v>3</v>
      </c>
      <c r="C217" s="68">
        <v>3</v>
      </c>
      <c r="D217" s="33" t="s">
        <v>247</v>
      </c>
      <c r="E217" s="33" t="s">
        <v>23</v>
      </c>
      <c r="F217" s="33" t="s">
        <v>826</v>
      </c>
      <c r="G217" s="32" t="s">
        <v>827</v>
      </c>
      <c r="H217" s="44" t="s">
        <v>1107</v>
      </c>
      <c r="I217" s="44">
        <v>3</v>
      </c>
      <c r="J217" s="33" t="s">
        <v>7</v>
      </c>
      <c r="K217" s="35" t="s">
        <v>393</v>
      </c>
      <c r="L217" s="96" t="s">
        <v>555</v>
      </c>
      <c r="M217" s="29"/>
      <c r="N217" s="106"/>
    </row>
    <row r="218" spans="1:14" ht="30" x14ac:dyDescent="0.15">
      <c r="A218" s="57" t="s">
        <v>301</v>
      </c>
      <c r="B218" s="68">
        <f t="shared" si="11"/>
        <v>4</v>
      </c>
      <c r="C218" s="68">
        <v>3</v>
      </c>
      <c r="D218" s="33" t="s">
        <v>247</v>
      </c>
      <c r="E218" s="33" t="s">
        <v>23</v>
      </c>
      <c r="F218" s="33" t="s">
        <v>250</v>
      </c>
      <c r="G218" s="32" t="s">
        <v>828</v>
      </c>
      <c r="H218" s="44" t="s">
        <v>1107</v>
      </c>
      <c r="I218" s="44">
        <v>3</v>
      </c>
      <c r="J218" s="33" t="s">
        <v>7</v>
      </c>
      <c r="K218" s="35" t="s">
        <v>393</v>
      </c>
      <c r="L218" s="96" t="s">
        <v>829</v>
      </c>
      <c r="M218" s="29"/>
      <c r="N218" s="106"/>
    </row>
    <row r="219" spans="1:14" ht="30" x14ac:dyDescent="0.15">
      <c r="A219" s="57" t="s">
        <v>301</v>
      </c>
      <c r="B219" s="68">
        <f t="shared" si="11"/>
        <v>5</v>
      </c>
      <c r="C219" s="68">
        <v>3</v>
      </c>
      <c r="D219" s="33" t="s">
        <v>247</v>
      </c>
      <c r="E219" s="33" t="s">
        <v>23</v>
      </c>
      <c r="F219" s="33" t="s">
        <v>251</v>
      </c>
      <c r="G219" s="32" t="s">
        <v>830</v>
      </c>
      <c r="H219" s="44" t="s">
        <v>1107</v>
      </c>
      <c r="I219" s="44">
        <v>3</v>
      </c>
      <c r="J219" s="33" t="s">
        <v>7</v>
      </c>
      <c r="K219" s="35" t="s">
        <v>393</v>
      </c>
      <c r="L219" s="96" t="s">
        <v>829</v>
      </c>
      <c r="M219" s="29"/>
      <c r="N219" s="106"/>
    </row>
    <row r="220" spans="1:14" ht="143" customHeight="1" x14ac:dyDescent="0.15">
      <c r="A220" s="57" t="s">
        <v>301</v>
      </c>
      <c r="B220" s="68">
        <f t="shared" si="11"/>
        <v>6</v>
      </c>
      <c r="C220" s="68">
        <v>3</v>
      </c>
      <c r="D220" s="33" t="s">
        <v>247</v>
      </c>
      <c r="E220" s="33" t="s">
        <v>831</v>
      </c>
      <c r="F220" s="33"/>
      <c r="G220" s="32" t="s">
        <v>832</v>
      </c>
      <c r="H220" s="44" t="s">
        <v>1109</v>
      </c>
      <c r="I220" s="44">
        <v>3</v>
      </c>
      <c r="J220" s="33" t="s">
        <v>3</v>
      </c>
      <c r="K220" s="35" t="s">
        <v>280</v>
      </c>
      <c r="L220" s="94"/>
      <c r="M220" s="29"/>
      <c r="N220" s="106"/>
    </row>
    <row r="221" spans="1:14" ht="40.25" customHeight="1" x14ac:dyDescent="0.15">
      <c r="A221" s="57" t="s">
        <v>301</v>
      </c>
      <c r="B221" s="68">
        <f t="shared" si="11"/>
        <v>7</v>
      </c>
      <c r="C221" s="68">
        <v>3</v>
      </c>
      <c r="D221" s="33" t="s">
        <v>247</v>
      </c>
      <c r="E221" s="33" t="s">
        <v>833</v>
      </c>
      <c r="F221" s="33" t="s">
        <v>834</v>
      </c>
      <c r="G221" s="32" t="s">
        <v>835</v>
      </c>
      <c r="H221" s="44" t="s">
        <v>1107</v>
      </c>
      <c r="I221" s="44">
        <v>2</v>
      </c>
      <c r="J221" s="33"/>
      <c r="K221" s="35" t="s">
        <v>285</v>
      </c>
      <c r="L221" s="94"/>
      <c r="M221" s="29"/>
      <c r="N221" s="106"/>
    </row>
    <row r="222" spans="1:14" ht="126" customHeight="1" x14ac:dyDescent="0.15">
      <c r="A222" s="57" t="s">
        <v>301</v>
      </c>
      <c r="B222" s="68">
        <f t="shared" si="11"/>
        <v>8</v>
      </c>
      <c r="C222" s="68">
        <v>3</v>
      </c>
      <c r="D222" s="33" t="s">
        <v>247</v>
      </c>
      <c r="E222" s="33" t="s">
        <v>836</v>
      </c>
      <c r="F222" s="33" t="s">
        <v>837</v>
      </c>
      <c r="G222" s="32" t="s">
        <v>838</v>
      </c>
      <c r="H222" s="44" t="s">
        <v>1107</v>
      </c>
      <c r="I222" s="44">
        <v>3</v>
      </c>
      <c r="J222" s="33"/>
      <c r="K222" s="35" t="s">
        <v>285</v>
      </c>
      <c r="L222" s="94"/>
      <c r="M222" s="29"/>
      <c r="N222" s="106"/>
    </row>
    <row r="223" spans="1:14" ht="30" x14ac:dyDescent="0.15">
      <c r="A223" s="57" t="s">
        <v>301</v>
      </c>
      <c r="B223" s="68">
        <f t="shared" si="11"/>
        <v>9</v>
      </c>
      <c r="C223" s="68">
        <v>3</v>
      </c>
      <c r="D223" s="33" t="s">
        <v>247</v>
      </c>
      <c r="E223" s="33" t="s">
        <v>252</v>
      </c>
      <c r="F223" s="33" t="s">
        <v>24</v>
      </c>
      <c r="G223" s="32" t="s">
        <v>839</v>
      </c>
      <c r="H223" s="44" t="s">
        <v>1112</v>
      </c>
      <c r="I223" s="44">
        <v>2</v>
      </c>
      <c r="J223" s="33" t="s">
        <v>7</v>
      </c>
      <c r="K223" s="35" t="s">
        <v>393</v>
      </c>
      <c r="L223" s="96" t="s">
        <v>829</v>
      </c>
      <c r="M223" s="29"/>
      <c r="N223" s="106"/>
    </row>
    <row r="224" spans="1:14" ht="30" x14ac:dyDescent="0.15">
      <c r="A224" s="57" t="s">
        <v>301</v>
      </c>
      <c r="B224" s="68">
        <f t="shared" si="11"/>
        <v>10</v>
      </c>
      <c r="C224" s="68">
        <v>3</v>
      </c>
      <c r="D224" s="33" t="s">
        <v>247</v>
      </c>
      <c r="E224" s="33" t="s">
        <v>840</v>
      </c>
      <c r="F224" s="33" t="s">
        <v>841</v>
      </c>
      <c r="G224" s="32" t="s">
        <v>842</v>
      </c>
      <c r="H224" s="44" t="s">
        <v>1112</v>
      </c>
      <c r="I224" s="44">
        <v>2</v>
      </c>
      <c r="J224" s="33" t="s">
        <v>7</v>
      </c>
      <c r="K224" s="35" t="s">
        <v>393</v>
      </c>
      <c r="L224" s="96" t="s">
        <v>555</v>
      </c>
      <c r="M224" s="29"/>
      <c r="N224" s="106"/>
    </row>
    <row r="225" spans="1:14" x14ac:dyDescent="0.15">
      <c r="A225" s="57" t="s">
        <v>301</v>
      </c>
      <c r="B225" s="68">
        <f t="shared" si="11"/>
        <v>11</v>
      </c>
      <c r="C225" s="68">
        <v>3</v>
      </c>
      <c r="D225" s="33" t="s">
        <v>247</v>
      </c>
      <c r="E225" s="33" t="s">
        <v>843</v>
      </c>
      <c r="F225" s="33" t="s">
        <v>553</v>
      </c>
      <c r="G225" s="32" t="s">
        <v>842</v>
      </c>
      <c r="H225" s="44" t="s">
        <v>1112</v>
      </c>
      <c r="I225" s="44">
        <v>2</v>
      </c>
      <c r="J225" s="33" t="s">
        <v>3</v>
      </c>
      <c r="K225" s="35" t="s">
        <v>393</v>
      </c>
      <c r="L225" s="96" t="s">
        <v>571</v>
      </c>
      <c r="M225" s="29"/>
      <c r="N225" s="106"/>
    </row>
    <row r="226" spans="1:14" x14ac:dyDescent="0.15">
      <c r="A226" s="57" t="s">
        <v>301</v>
      </c>
      <c r="B226" s="68">
        <f t="shared" si="11"/>
        <v>12</v>
      </c>
      <c r="C226" s="68">
        <v>3</v>
      </c>
      <c r="D226" s="33" t="s">
        <v>247</v>
      </c>
      <c r="E226" s="33" t="s">
        <v>253</v>
      </c>
      <c r="F226" s="33" t="s">
        <v>844</v>
      </c>
      <c r="G226" s="32" t="s">
        <v>845</v>
      </c>
      <c r="H226" s="44" t="s">
        <v>1112</v>
      </c>
      <c r="I226" s="44">
        <v>2</v>
      </c>
      <c r="J226" s="33" t="s">
        <v>7</v>
      </c>
      <c r="K226" s="35" t="s">
        <v>393</v>
      </c>
      <c r="L226" s="96" t="s">
        <v>571</v>
      </c>
      <c r="M226" s="29"/>
      <c r="N226" s="106"/>
    </row>
    <row r="227" spans="1:14" x14ac:dyDescent="0.15">
      <c r="A227" s="57" t="s">
        <v>301</v>
      </c>
      <c r="B227" s="68">
        <f t="shared" si="11"/>
        <v>13</v>
      </c>
      <c r="C227" s="68">
        <v>3</v>
      </c>
      <c r="D227" s="33" t="s">
        <v>247</v>
      </c>
      <c r="E227" s="33" t="s">
        <v>253</v>
      </c>
      <c r="F227" s="33" t="s">
        <v>846</v>
      </c>
      <c r="G227" s="32" t="s">
        <v>847</v>
      </c>
      <c r="H227" s="44" t="s">
        <v>1112</v>
      </c>
      <c r="I227" s="44">
        <v>2</v>
      </c>
      <c r="J227" s="33" t="s">
        <v>7</v>
      </c>
      <c r="K227" s="35" t="s">
        <v>393</v>
      </c>
      <c r="L227" s="96" t="s">
        <v>571</v>
      </c>
      <c r="M227" s="29"/>
      <c r="N227" s="106"/>
    </row>
    <row r="228" spans="1:14" x14ac:dyDescent="0.15">
      <c r="A228" s="57" t="s">
        <v>301</v>
      </c>
      <c r="B228" s="68">
        <f t="shared" si="11"/>
        <v>14</v>
      </c>
      <c r="C228" s="68">
        <v>3</v>
      </c>
      <c r="D228" s="33" t="s">
        <v>247</v>
      </c>
      <c r="E228" s="33" t="s">
        <v>253</v>
      </c>
      <c r="F228" s="33" t="s">
        <v>848</v>
      </c>
      <c r="G228" s="32" t="s">
        <v>849</v>
      </c>
      <c r="H228" s="44" t="s">
        <v>1112</v>
      </c>
      <c r="I228" s="44">
        <v>2</v>
      </c>
      <c r="J228" s="33" t="s">
        <v>7</v>
      </c>
      <c r="K228" s="35" t="s">
        <v>393</v>
      </c>
      <c r="L228" s="96" t="s">
        <v>571</v>
      </c>
      <c r="M228" s="29"/>
      <c r="N228" s="106"/>
    </row>
    <row r="229" spans="1:14" x14ac:dyDescent="0.15">
      <c r="A229" s="57" t="s">
        <v>301</v>
      </c>
      <c r="B229" s="68">
        <f t="shared" si="11"/>
        <v>15</v>
      </c>
      <c r="C229" s="68">
        <v>3</v>
      </c>
      <c r="D229" s="33" t="s">
        <v>247</v>
      </c>
      <c r="E229" s="33" t="s">
        <v>253</v>
      </c>
      <c r="F229" s="33" t="s">
        <v>850</v>
      </c>
      <c r="G229" s="32" t="s">
        <v>851</v>
      </c>
      <c r="H229" s="44" t="s">
        <v>1112</v>
      </c>
      <c r="I229" s="44">
        <v>2</v>
      </c>
      <c r="J229" s="33" t="s">
        <v>7</v>
      </c>
      <c r="K229" s="35" t="s">
        <v>393</v>
      </c>
      <c r="L229" s="96" t="s">
        <v>571</v>
      </c>
      <c r="M229" s="29"/>
      <c r="N229" s="106"/>
    </row>
    <row r="230" spans="1:14" x14ac:dyDescent="0.15">
      <c r="A230" s="66" t="s">
        <v>852</v>
      </c>
      <c r="B230" s="67">
        <v>0</v>
      </c>
      <c r="C230" s="67">
        <v>3</v>
      </c>
      <c r="D230" s="38" t="s">
        <v>457</v>
      </c>
      <c r="E230" s="38" t="s">
        <v>492</v>
      </c>
      <c r="F230" s="38"/>
      <c r="G230" s="37" t="s">
        <v>853</v>
      </c>
      <c r="H230" s="89"/>
      <c r="I230" s="89"/>
      <c r="J230" s="38"/>
      <c r="K230" s="40"/>
      <c r="L230" s="93" t="s">
        <v>307</v>
      </c>
      <c r="M230" s="29"/>
      <c r="N230" s="106"/>
    </row>
    <row r="231" spans="1:14" ht="96.75" customHeight="1" x14ac:dyDescent="0.15">
      <c r="A231" s="57" t="s">
        <v>852</v>
      </c>
      <c r="B231" s="68">
        <f>B230+1</f>
        <v>1</v>
      </c>
      <c r="C231" s="68">
        <v>3</v>
      </c>
      <c r="D231" s="33" t="s">
        <v>245</v>
      </c>
      <c r="E231" s="33" t="s">
        <v>246</v>
      </c>
      <c r="F231" s="33"/>
      <c r="G231" s="32" t="s">
        <v>854</v>
      </c>
      <c r="H231" s="44" t="s">
        <v>1109</v>
      </c>
      <c r="I231" s="44">
        <v>2</v>
      </c>
      <c r="J231" s="33" t="s">
        <v>2</v>
      </c>
      <c r="K231" s="35" t="s">
        <v>280</v>
      </c>
      <c r="L231" s="96"/>
      <c r="M231" s="29"/>
      <c r="N231" s="106"/>
    </row>
    <row r="232" spans="1:14" ht="57" customHeight="1" x14ac:dyDescent="0.15">
      <c r="A232" s="57" t="s">
        <v>852</v>
      </c>
      <c r="B232" s="68">
        <f t="shared" ref="B232:B233" si="12">B231+1</f>
        <v>2</v>
      </c>
      <c r="C232" s="68">
        <v>3</v>
      </c>
      <c r="D232" s="33" t="s">
        <v>245</v>
      </c>
      <c r="E232" s="33" t="s">
        <v>855</v>
      </c>
      <c r="F232" s="33"/>
      <c r="G232" s="32" t="s">
        <v>856</v>
      </c>
      <c r="H232" s="44" t="s">
        <v>1112</v>
      </c>
      <c r="I232" s="44">
        <v>2</v>
      </c>
      <c r="J232" s="33" t="s">
        <v>7</v>
      </c>
      <c r="K232" s="35" t="s">
        <v>393</v>
      </c>
      <c r="L232" s="96" t="s">
        <v>571</v>
      </c>
      <c r="M232" s="29"/>
      <c r="N232" s="106"/>
    </row>
    <row r="233" spans="1:14" ht="44.25" customHeight="1" x14ac:dyDescent="0.15">
      <c r="A233" s="57" t="s">
        <v>852</v>
      </c>
      <c r="B233" s="68">
        <f t="shared" si="12"/>
        <v>3</v>
      </c>
      <c r="C233" s="68">
        <v>3</v>
      </c>
      <c r="D233" s="33" t="s">
        <v>245</v>
      </c>
      <c r="E233" s="33" t="s">
        <v>857</v>
      </c>
      <c r="F233" s="33"/>
      <c r="G233" s="32" t="s">
        <v>858</v>
      </c>
      <c r="H233" s="44" t="s">
        <v>1112</v>
      </c>
      <c r="I233" s="44">
        <v>2</v>
      </c>
      <c r="J233" s="33"/>
      <c r="K233" s="35" t="s">
        <v>393</v>
      </c>
      <c r="L233" s="96" t="s">
        <v>571</v>
      </c>
      <c r="M233" s="29" t="s">
        <v>1167</v>
      </c>
      <c r="N233" s="106"/>
    </row>
    <row r="234" spans="1:14" x14ac:dyDescent="0.15">
      <c r="A234" s="66" t="s">
        <v>859</v>
      </c>
      <c r="B234" s="67">
        <v>0</v>
      </c>
      <c r="C234" s="67">
        <v>3</v>
      </c>
      <c r="D234" s="38" t="s">
        <v>254</v>
      </c>
      <c r="E234" s="38" t="s">
        <v>492</v>
      </c>
      <c r="F234" s="38"/>
      <c r="G234" s="37" t="s">
        <v>860</v>
      </c>
      <c r="H234" s="89"/>
      <c r="I234" s="89"/>
      <c r="J234" s="38"/>
      <c r="K234" s="40"/>
      <c r="L234" s="93"/>
      <c r="M234" s="29"/>
      <c r="N234" s="106"/>
    </row>
    <row r="235" spans="1:14" x14ac:dyDescent="0.15">
      <c r="A235" s="57" t="s">
        <v>859</v>
      </c>
      <c r="B235" s="68">
        <f>B234+1</f>
        <v>1</v>
      </c>
      <c r="C235" s="68">
        <v>3</v>
      </c>
      <c r="D235" s="33" t="s">
        <v>254</v>
      </c>
      <c r="E235" s="33" t="s">
        <v>255</v>
      </c>
      <c r="F235" s="33" t="s">
        <v>256</v>
      </c>
      <c r="G235" s="32" t="s">
        <v>861</v>
      </c>
      <c r="H235" s="44" t="s">
        <v>1112</v>
      </c>
      <c r="I235" s="44">
        <v>2</v>
      </c>
      <c r="J235" s="33" t="s">
        <v>7</v>
      </c>
      <c r="K235" s="35" t="s">
        <v>393</v>
      </c>
      <c r="L235" s="94" t="s">
        <v>1089</v>
      </c>
      <c r="M235" s="29"/>
      <c r="N235" s="106"/>
    </row>
    <row r="236" spans="1:14" x14ac:dyDescent="0.15">
      <c r="A236" s="57" t="s">
        <v>862</v>
      </c>
      <c r="B236" s="68">
        <f t="shared" ref="B236:B241" si="13">B235+1</f>
        <v>2</v>
      </c>
      <c r="C236" s="68">
        <v>3</v>
      </c>
      <c r="D236" s="33" t="s">
        <v>254</v>
      </c>
      <c r="E236" s="33" t="s">
        <v>255</v>
      </c>
      <c r="F236" s="33" t="s">
        <v>257</v>
      </c>
      <c r="G236" s="32" t="s">
        <v>863</v>
      </c>
      <c r="H236" s="44" t="s">
        <v>1112</v>
      </c>
      <c r="I236" s="44">
        <v>2</v>
      </c>
      <c r="J236" s="33" t="s">
        <v>7</v>
      </c>
      <c r="K236" s="35" t="s">
        <v>393</v>
      </c>
      <c r="L236" s="94" t="s">
        <v>1089</v>
      </c>
      <c r="M236" s="29"/>
      <c r="N236" s="106"/>
    </row>
    <row r="237" spans="1:14" ht="30" x14ac:dyDescent="0.15">
      <c r="A237" s="57" t="s">
        <v>862</v>
      </c>
      <c r="B237" s="68">
        <f t="shared" si="13"/>
        <v>3</v>
      </c>
      <c r="C237" s="68">
        <v>3</v>
      </c>
      <c r="D237" s="33" t="s">
        <v>254</v>
      </c>
      <c r="E237" s="33" t="s">
        <v>255</v>
      </c>
      <c r="F237" s="33" t="s">
        <v>864</v>
      </c>
      <c r="G237" s="32" t="s">
        <v>865</v>
      </c>
      <c r="H237" s="44" t="s">
        <v>1112</v>
      </c>
      <c r="I237" s="44">
        <v>2</v>
      </c>
      <c r="J237" s="33" t="s">
        <v>7</v>
      </c>
      <c r="K237" s="43" t="s">
        <v>286</v>
      </c>
      <c r="L237" s="94" t="s">
        <v>1089</v>
      </c>
      <c r="M237" s="29"/>
      <c r="N237" s="106"/>
    </row>
    <row r="238" spans="1:14" ht="30" x14ac:dyDescent="0.15">
      <c r="A238" s="57" t="s">
        <v>862</v>
      </c>
      <c r="B238" s="68">
        <f t="shared" si="13"/>
        <v>4</v>
      </c>
      <c r="C238" s="68">
        <v>3</v>
      </c>
      <c r="D238" s="33" t="s">
        <v>254</v>
      </c>
      <c r="E238" s="33" t="s">
        <v>255</v>
      </c>
      <c r="F238" s="33" t="s">
        <v>25</v>
      </c>
      <c r="G238" s="32" t="s">
        <v>865</v>
      </c>
      <c r="H238" s="44" t="s">
        <v>1112</v>
      </c>
      <c r="I238" s="44">
        <v>2</v>
      </c>
      <c r="J238" s="33" t="s">
        <v>7</v>
      </c>
      <c r="K238" s="35" t="s">
        <v>393</v>
      </c>
      <c r="L238" s="94" t="s">
        <v>1089</v>
      </c>
      <c r="M238" s="29"/>
      <c r="N238" s="106"/>
    </row>
    <row r="239" spans="1:14" x14ac:dyDescent="0.15">
      <c r="A239" s="57" t="s">
        <v>862</v>
      </c>
      <c r="B239" s="68">
        <f t="shared" si="13"/>
        <v>5</v>
      </c>
      <c r="C239" s="68">
        <v>3</v>
      </c>
      <c r="D239" s="33" t="s">
        <v>254</v>
      </c>
      <c r="E239" s="33" t="s">
        <v>255</v>
      </c>
      <c r="F239" s="33" t="s">
        <v>258</v>
      </c>
      <c r="G239" s="32" t="s">
        <v>866</v>
      </c>
      <c r="H239" s="44" t="s">
        <v>1112</v>
      </c>
      <c r="I239" s="44">
        <v>2</v>
      </c>
      <c r="J239" s="33" t="s">
        <v>7</v>
      </c>
      <c r="K239" s="35" t="s">
        <v>393</v>
      </c>
      <c r="L239" s="94" t="s">
        <v>1089</v>
      </c>
      <c r="M239" s="29"/>
      <c r="N239" s="106"/>
    </row>
    <row r="240" spans="1:14" ht="42" customHeight="1" x14ac:dyDescent="0.15">
      <c r="A240" s="57" t="s">
        <v>862</v>
      </c>
      <c r="B240" s="68">
        <f t="shared" si="13"/>
        <v>6</v>
      </c>
      <c r="C240" s="68">
        <v>3</v>
      </c>
      <c r="D240" s="33" t="s">
        <v>254</v>
      </c>
      <c r="E240" s="33" t="s">
        <v>867</v>
      </c>
      <c r="F240" s="33"/>
      <c r="G240" s="32" t="s">
        <v>868</v>
      </c>
      <c r="H240" s="44" t="s">
        <v>1109</v>
      </c>
      <c r="I240" s="44">
        <v>7</v>
      </c>
      <c r="J240" s="33" t="s">
        <v>3</v>
      </c>
      <c r="K240" s="35" t="s">
        <v>393</v>
      </c>
      <c r="L240" s="102" t="s">
        <v>1091</v>
      </c>
      <c r="M240" s="29"/>
      <c r="N240" s="106"/>
    </row>
    <row r="241" spans="1:14" ht="30" x14ac:dyDescent="0.15">
      <c r="A241" s="57" t="s">
        <v>859</v>
      </c>
      <c r="B241" s="68">
        <f t="shared" si="13"/>
        <v>7</v>
      </c>
      <c r="C241" s="68">
        <v>3</v>
      </c>
      <c r="D241" s="33" t="s">
        <v>254</v>
      </c>
      <c r="E241" s="33" t="s">
        <v>869</v>
      </c>
      <c r="F241" s="33"/>
      <c r="G241" s="32" t="s">
        <v>1158</v>
      </c>
      <c r="H241" s="44" t="s">
        <v>1109</v>
      </c>
      <c r="I241" s="44">
        <v>9</v>
      </c>
      <c r="J241" s="33" t="s">
        <v>3</v>
      </c>
      <c r="K241" s="35" t="s">
        <v>393</v>
      </c>
      <c r="L241" s="102" t="s">
        <v>1091</v>
      </c>
      <c r="M241" s="29"/>
      <c r="N241" s="106"/>
    </row>
    <row r="242" spans="1:14" ht="96.5" customHeight="1" x14ac:dyDescent="0.15">
      <c r="A242" s="71" t="s">
        <v>870</v>
      </c>
      <c r="B242" s="71">
        <v>0</v>
      </c>
      <c r="C242" s="71">
        <v>1</v>
      </c>
      <c r="D242" s="38" t="s">
        <v>455</v>
      </c>
      <c r="E242" s="38" t="s">
        <v>492</v>
      </c>
      <c r="F242" s="41"/>
      <c r="G242" s="37" t="s">
        <v>871</v>
      </c>
      <c r="H242" s="38"/>
      <c r="I242" s="38"/>
      <c r="J242" s="41" t="s">
        <v>3</v>
      </c>
      <c r="K242" s="37"/>
      <c r="L242" s="103"/>
      <c r="M242" s="29"/>
      <c r="N242" s="106"/>
    </row>
    <row r="243" spans="1:14" ht="141.75" customHeight="1" x14ac:dyDescent="0.15">
      <c r="A243" s="68" t="s">
        <v>870</v>
      </c>
      <c r="B243" s="68">
        <f>B242+1</f>
        <v>1</v>
      </c>
      <c r="C243" s="68">
        <v>1</v>
      </c>
      <c r="D243" s="33" t="s">
        <v>872</v>
      </c>
      <c r="E243" s="33" t="s">
        <v>303</v>
      </c>
      <c r="F243" s="33" t="s">
        <v>873</v>
      </c>
      <c r="G243" s="29" t="s">
        <v>874</v>
      </c>
      <c r="H243" s="33" t="s">
        <v>1107</v>
      </c>
      <c r="I243" s="33">
        <v>1</v>
      </c>
      <c r="J243" s="60" t="s">
        <v>3</v>
      </c>
      <c r="K243" s="62" t="s">
        <v>285</v>
      </c>
      <c r="L243" s="99" t="s">
        <v>875</v>
      </c>
      <c r="M243" s="29"/>
      <c r="N243" s="106"/>
    </row>
    <row r="244" spans="1:14" ht="123" customHeight="1" x14ac:dyDescent="0.15">
      <c r="A244" s="68" t="s">
        <v>870</v>
      </c>
      <c r="B244" s="68">
        <f t="shared" ref="B244:B311" si="14">B243+1</f>
        <v>2</v>
      </c>
      <c r="C244" s="68">
        <v>1</v>
      </c>
      <c r="D244" s="33" t="s">
        <v>872</v>
      </c>
      <c r="E244" s="33" t="s">
        <v>303</v>
      </c>
      <c r="F244" s="33" t="s">
        <v>876</v>
      </c>
      <c r="G244" s="29" t="s">
        <v>877</v>
      </c>
      <c r="H244" s="33" t="s">
        <v>1107</v>
      </c>
      <c r="I244" s="33">
        <v>2</v>
      </c>
      <c r="J244" s="33" t="s">
        <v>7</v>
      </c>
      <c r="K244" s="62" t="s">
        <v>285</v>
      </c>
      <c r="L244" s="99" t="s">
        <v>878</v>
      </c>
      <c r="M244" s="29"/>
      <c r="N244" s="106"/>
    </row>
    <row r="245" spans="1:14" ht="245.25" customHeight="1" x14ac:dyDescent="0.15">
      <c r="A245" s="68" t="s">
        <v>879</v>
      </c>
      <c r="B245" s="68">
        <f t="shared" si="14"/>
        <v>3</v>
      </c>
      <c r="C245" s="68">
        <v>1</v>
      </c>
      <c r="D245" s="33" t="s">
        <v>880</v>
      </c>
      <c r="E245" s="33" t="s">
        <v>303</v>
      </c>
      <c r="F245" s="33" t="s">
        <v>881</v>
      </c>
      <c r="G245" s="29" t="s">
        <v>882</v>
      </c>
      <c r="H245" s="33" t="s">
        <v>1107</v>
      </c>
      <c r="I245" s="33">
        <v>2</v>
      </c>
      <c r="J245" s="33" t="s">
        <v>7</v>
      </c>
      <c r="K245" s="32" t="s">
        <v>286</v>
      </c>
      <c r="L245" s="102" t="s">
        <v>539</v>
      </c>
      <c r="M245" s="29"/>
      <c r="N245" s="106"/>
    </row>
    <row r="246" spans="1:14" ht="177.75" customHeight="1" x14ac:dyDescent="0.15">
      <c r="A246" s="68" t="s">
        <v>879</v>
      </c>
      <c r="B246" s="68">
        <f t="shared" si="14"/>
        <v>4</v>
      </c>
      <c r="C246" s="68">
        <v>1</v>
      </c>
      <c r="D246" s="33" t="s">
        <v>880</v>
      </c>
      <c r="E246" s="33" t="s">
        <v>303</v>
      </c>
      <c r="F246" s="33" t="s">
        <v>883</v>
      </c>
      <c r="G246" s="29" t="s">
        <v>884</v>
      </c>
      <c r="H246" s="33" t="s">
        <v>1107</v>
      </c>
      <c r="I246" s="33">
        <v>2</v>
      </c>
      <c r="J246" s="33" t="s">
        <v>7</v>
      </c>
      <c r="K246" s="32" t="s">
        <v>286</v>
      </c>
      <c r="L246" s="102" t="s">
        <v>885</v>
      </c>
      <c r="M246" s="29"/>
      <c r="N246" s="106"/>
    </row>
    <row r="247" spans="1:14" ht="52.25" customHeight="1" x14ac:dyDescent="0.15">
      <c r="A247" s="68" t="s">
        <v>879</v>
      </c>
      <c r="B247" s="68">
        <f t="shared" si="14"/>
        <v>5</v>
      </c>
      <c r="C247" s="68">
        <v>1</v>
      </c>
      <c r="D247" s="33" t="s">
        <v>880</v>
      </c>
      <c r="E247" s="33" t="s">
        <v>304</v>
      </c>
      <c r="F247" s="33" t="s">
        <v>886</v>
      </c>
      <c r="G247" s="29" t="s">
        <v>887</v>
      </c>
      <c r="H247" s="33" t="s">
        <v>1107</v>
      </c>
      <c r="I247" s="33">
        <v>1</v>
      </c>
      <c r="J247" s="60" t="s">
        <v>3</v>
      </c>
      <c r="K247" s="62" t="s">
        <v>286</v>
      </c>
      <c r="L247" s="102" t="s">
        <v>888</v>
      </c>
      <c r="M247" s="29"/>
      <c r="N247" s="106"/>
    </row>
    <row r="248" spans="1:14" ht="122.25" customHeight="1" x14ac:dyDescent="0.15">
      <c r="A248" s="68" t="s">
        <v>870</v>
      </c>
      <c r="B248" s="68">
        <f t="shared" si="14"/>
        <v>6</v>
      </c>
      <c r="C248" s="68">
        <v>1</v>
      </c>
      <c r="D248" s="33" t="s">
        <v>872</v>
      </c>
      <c r="E248" s="33" t="s">
        <v>304</v>
      </c>
      <c r="F248" s="33" t="s">
        <v>889</v>
      </c>
      <c r="G248" s="29" t="s">
        <v>890</v>
      </c>
      <c r="H248" s="33" t="s">
        <v>1107</v>
      </c>
      <c r="I248" s="33">
        <v>2</v>
      </c>
      <c r="J248" s="33" t="s">
        <v>7</v>
      </c>
      <c r="K248" s="62" t="s">
        <v>286</v>
      </c>
      <c r="L248" s="102" t="s">
        <v>891</v>
      </c>
      <c r="M248" s="29"/>
      <c r="N248" s="106"/>
    </row>
    <row r="249" spans="1:14" ht="88.5" customHeight="1" x14ac:dyDescent="0.15">
      <c r="A249" s="68" t="s">
        <v>870</v>
      </c>
      <c r="B249" s="68">
        <f t="shared" si="14"/>
        <v>7</v>
      </c>
      <c r="C249" s="68">
        <v>3</v>
      </c>
      <c r="D249" s="33" t="s">
        <v>872</v>
      </c>
      <c r="E249" s="33" t="s">
        <v>254</v>
      </c>
      <c r="F249" s="33" t="s">
        <v>892</v>
      </c>
      <c r="G249" s="29" t="s">
        <v>893</v>
      </c>
      <c r="H249" s="33" t="s">
        <v>1107</v>
      </c>
      <c r="I249" s="33">
        <v>1</v>
      </c>
      <c r="J249" s="33" t="s">
        <v>3</v>
      </c>
      <c r="K249" s="32" t="s">
        <v>285</v>
      </c>
      <c r="L249" s="102"/>
      <c r="M249" s="29"/>
      <c r="N249" s="106"/>
    </row>
    <row r="250" spans="1:14" ht="240.75" customHeight="1" x14ac:dyDescent="0.15">
      <c r="A250" s="68" t="s">
        <v>870</v>
      </c>
      <c r="B250" s="68">
        <f t="shared" si="14"/>
        <v>8</v>
      </c>
      <c r="C250" s="68">
        <v>3</v>
      </c>
      <c r="D250" s="33" t="s">
        <v>872</v>
      </c>
      <c r="E250" s="33" t="s">
        <v>254</v>
      </c>
      <c r="F250" s="33" t="s">
        <v>895</v>
      </c>
      <c r="G250" s="29" t="s">
        <v>896</v>
      </c>
      <c r="H250" s="33" t="s">
        <v>1107</v>
      </c>
      <c r="I250" s="33">
        <v>10</v>
      </c>
      <c r="J250" s="33" t="s">
        <v>7</v>
      </c>
      <c r="K250" s="32" t="s">
        <v>285</v>
      </c>
      <c r="L250" s="102" t="s">
        <v>897</v>
      </c>
      <c r="M250" s="29"/>
      <c r="N250" s="106"/>
    </row>
    <row r="251" spans="1:14" ht="409.5" customHeight="1" x14ac:dyDescent="0.15">
      <c r="A251" s="68" t="s">
        <v>879</v>
      </c>
      <c r="B251" s="68">
        <f t="shared" si="14"/>
        <v>9</v>
      </c>
      <c r="C251" s="68">
        <v>3</v>
      </c>
      <c r="D251" s="33" t="s">
        <v>880</v>
      </c>
      <c r="E251" s="33" t="s">
        <v>254</v>
      </c>
      <c r="F251" s="33" t="s">
        <v>898</v>
      </c>
      <c r="G251" s="29" t="s">
        <v>1136</v>
      </c>
      <c r="H251" s="33" t="s">
        <v>1107</v>
      </c>
      <c r="I251" s="33">
        <v>10</v>
      </c>
      <c r="J251" s="33" t="s">
        <v>7</v>
      </c>
      <c r="K251" s="32" t="s">
        <v>285</v>
      </c>
      <c r="L251" s="102" t="s">
        <v>400</v>
      </c>
      <c r="M251" s="29"/>
      <c r="N251" s="106"/>
    </row>
    <row r="252" spans="1:14" ht="105.75" customHeight="1" x14ac:dyDescent="0.15">
      <c r="A252" s="68" t="s">
        <v>331</v>
      </c>
      <c r="B252" s="68">
        <f t="shared" si="14"/>
        <v>10</v>
      </c>
      <c r="C252" s="68">
        <v>3</v>
      </c>
      <c r="D252" s="33" t="s">
        <v>356</v>
      </c>
      <c r="E252" s="33" t="s">
        <v>254</v>
      </c>
      <c r="F252" s="33" t="s">
        <v>349</v>
      </c>
      <c r="G252" s="29" t="s">
        <v>361</v>
      </c>
      <c r="H252" s="33" t="s">
        <v>1107</v>
      </c>
      <c r="I252" s="33">
        <v>2</v>
      </c>
      <c r="J252" s="33" t="s">
        <v>7</v>
      </c>
      <c r="K252" s="32" t="s">
        <v>285</v>
      </c>
      <c r="L252" s="102" t="s">
        <v>400</v>
      </c>
      <c r="M252" s="29"/>
      <c r="N252" s="106"/>
    </row>
    <row r="253" spans="1:14" ht="86.5" customHeight="1" x14ac:dyDescent="0.15">
      <c r="A253" s="68" t="s">
        <v>331</v>
      </c>
      <c r="B253" s="68">
        <f t="shared" si="14"/>
        <v>11</v>
      </c>
      <c r="C253" s="68">
        <v>3</v>
      </c>
      <c r="D253" s="33" t="s">
        <v>356</v>
      </c>
      <c r="E253" s="33" t="s">
        <v>254</v>
      </c>
      <c r="F253" s="33" t="s">
        <v>350</v>
      </c>
      <c r="G253" s="29" t="s">
        <v>362</v>
      </c>
      <c r="H253" s="33" t="s">
        <v>1107</v>
      </c>
      <c r="I253" s="33">
        <v>2</v>
      </c>
      <c r="J253" s="33" t="s">
        <v>7</v>
      </c>
      <c r="K253" s="32" t="s">
        <v>285</v>
      </c>
      <c r="L253" s="102" t="s">
        <v>400</v>
      </c>
      <c r="M253" s="29"/>
      <c r="N253" s="106"/>
    </row>
    <row r="254" spans="1:14" ht="89.5" customHeight="1" x14ac:dyDescent="0.15">
      <c r="A254" s="68" t="s">
        <v>331</v>
      </c>
      <c r="B254" s="68">
        <f t="shared" si="14"/>
        <v>12</v>
      </c>
      <c r="C254" s="68">
        <v>3</v>
      </c>
      <c r="D254" s="33" t="s">
        <v>356</v>
      </c>
      <c r="E254" s="33" t="s">
        <v>254</v>
      </c>
      <c r="F254" s="33" t="s">
        <v>354</v>
      </c>
      <c r="G254" s="29" t="s">
        <v>355</v>
      </c>
      <c r="H254" s="33" t="s">
        <v>1107</v>
      </c>
      <c r="I254" s="33">
        <v>2</v>
      </c>
      <c r="J254" s="33" t="s">
        <v>3</v>
      </c>
      <c r="K254" s="43" t="s">
        <v>286</v>
      </c>
      <c r="L254" s="102" t="s">
        <v>894</v>
      </c>
      <c r="M254" s="29"/>
      <c r="N254" s="106"/>
    </row>
    <row r="255" spans="1:14" ht="255" customHeight="1" x14ac:dyDescent="0.15">
      <c r="A255" s="68" t="s">
        <v>870</v>
      </c>
      <c r="B255" s="68">
        <f t="shared" si="14"/>
        <v>13</v>
      </c>
      <c r="C255" s="68">
        <v>3</v>
      </c>
      <c r="D255" s="33" t="s">
        <v>872</v>
      </c>
      <c r="E255" s="33" t="s">
        <v>254</v>
      </c>
      <c r="F255" s="33" t="s">
        <v>899</v>
      </c>
      <c r="G255" s="29" t="s">
        <v>900</v>
      </c>
      <c r="H255" s="33" t="s">
        <v>1107</v>
      </c>
      <c r="I255" s="33">
        <v>2</v>
      </c>
      <c r="J255" s="33" t="s">
        <v>3</v>
      </c>
      <c r="K255" s="43" t="s">
        <v>286</v>
      </c>
      <c r="L255" s="102" t="s">
        <v>894</v>
      </c>
      <c r="M255" s="29"/>
      <c r="N255" s="106"/>
    </row>
    <row r="256" spans="1:14" ht="87.75" customHeight="1" x14ac:dyDescent="0.15">
      <c r="A256" s="68" t="s">
        <v>870</v>
      </c>
      <c r="B256" s="68">
        <f t="shared" si="14"/>
        <v>14</v>
      </c>
      <c r="C256" s="68">
        <v>2</v>
      </c>
      <c r="D256" s="33" t="s">
        <v>872</v>
      </c>
      <c r="E256" s="33" t="s">
        <v>901</v>
      </c>
      <c r="F256" s="33" t="s">
        <v>902</v>
      </c>
      <c r="G256" s="29" t="s">
        <v>903</v>
      </c>
      <c r="H256" s="33" t="s">
        <v>1107</v>
      </c>
      <c r="I256" s="33">
        <v>1</v>
      </c>
      <c r="J256" s="33" t="s">
        <v>2</v>
      </c>
      <c r="K256" s="32" t="s">
        <v>286</v>
      </c>
      <c r="L256" s="102" t="s">
        <v>894</v>
      </c>
      <c r="M256" s="29"/>
      <c r="N256" s="106"/>
    </row>
    <row r="257" spans="1:14" ht="91.5" customHeight="1" x14ac:dyDescent="0.15">
      <c r="A257" s="68" t="s">
        <v>870</v>
      </c>
      <c r="B257" s="68">
        <f t="shared" si="14"/>
        <v>15</v>
      </c>
      <c r="C257" s="68">
        <v>2</v>
      </c>
      <c r="D257" s="33" t="s">
        <v>872</v>
      </c>
      <c r="E257" s="33" t="s">
        <v>901</v>
      </c>
      <c r="F257" s="33" t="s">
        <v>904</v>
      </c>
      <c r="G257" s="29" t="s">
        <v>905</v>
      </c>
      <c r="H257" s="33" t="s">
        <v>1107</v>
      </c>
      <c r="I257" s="33">
        <v>1</v>
      </c>
      <c r="J257" s="33" t="s">
        <v>3</v>
      </c>
      <c r="K257" s="32" t="s">
        <v>286</v>
      </c>
      <c r="L257" s="102" t="s">
        <v>894</v>
      </c>
      <c r="M257" s="29"/>
      <c r="N257" s="106"/>
    </row>
    <row r="258" spans="1:14" ht="187.5" customHeight="1" x14ac:dyDescent="0.15">
      <c r="A258" s="68" t="s">
        <v>870</v>
      </c>
      <c r="B258" s="68">
        <f t="shared" si="14"/>
        <v>16</v>
      </c>
      <c r="C258" s="68">
        <v>2</v>
      </c>
      <c r="D258" s="33" t="s">
        <v>872</v>
      </c>
      <c r="E258" s="33" t="s">
        <v>901</v>
      </c>
      <c r="F258" s="33" t="s">
        <v>906</v>
      </c>
      <c r="G258" s="29" t="s">
        <v>1139</v>
      </c>
      <c r="H258" s="33" t="s">
        <v>1107</v>
      </c>
      <c r="I258" s="33">
        <v>3</v>
      </c>
      <c r="J258" s="33" t="s">
        <v>3</v>
      </c>
      <c r="K258" s="32" t="s">
        <v>286</v>
      </c>
      <c r="L258" s="99" t="s">
        <v>907</v>
      </c>
      <c r="M258" s="29"/>
      <c r="N258" s="106"/>
    </row>
    <row r="259" spans="1:14" ht="137" customHeight="1" x14ac:dyDescent="0.15">
      <c r="A259" s="68" t="s">
        <v>870</v>
      </c>
      <c r="B259" s="68">
        <f t="shared" si="14"/>
        <v>17</v>
      </c>
      <c r="C259" s="68">
        <v>2</v>
      </c>
      <c r="D259" s="33" t="s">
        <v>872</v>
      </c>
      <c r="E259" s="33" t="s">
        <v>901</v>
      </c>
      <c r="F259" s="33" t="s">
        <v>908</v>
      </c>
      <c r="G259" s="29" t="s">
        <v>909</v>
      </c>
      <c r="H259" s="33" t="s">
        <v>1107</v>
      </c>
      <c r="I259" s="33">
        <v>3</v>
      </c>
      <c r="J259" s="33" t="s">
        <v>3</v>
      </c>
      <c r="K259" s="32" t="s">
        <v>286</v>
      </c>
      <c r="L259" s="99" t="s">
        <v>910</v>
      </c>
      <c r="M259" s="29"/>
      <c r="N259" s="106"/>
    </row>
    <row r="260" spans="1:14" ht="87" customHeight="1" x14ac:dyDescent="0.15">
      <c r="A260" s="68" t="s">
        <v>870</v>
      </c>
      <c r="B260" s="68">
        <f t="shared" si="14"/>
        <v>18</v>
      </c>
      <c r="C260" s="68">
        <v>2</v>
      </c>
      <c r="D260" s="33" t="s">
        <v>872</v>
      </c>
      <c r="E260" s="33" t="s">
        <v>901</v>
      </c>
      <c r="F260" s="33" t="s">
        <v>911</v>
      </c>
      <c r="G260" s="29" t="s">
        <v>1137</v>
      </c>
      <c r="H260" s="33" t="s">
        <v>1107</v>
      </c>
      <c r="I260" s="33">
        <v>2</v>
      </c>
      <c r="J260" s="33" t="s">
        <v>3</v>
      </c>
      <c r="K260" s="32" t="s">
        <v>286</v>
      </c>
      <c r="L260" s="99" t="s">
        <v>913</v>
      </c>
      <c r="M260" s="29"/>
      <c r="N260" s="106"/>
    </row>
    <row r="261" spans="1:14" ht="90" customHeight="1" x14ac:dyDescent="0.15">
      <c r="A261" s="68" t="s">
        <v>870</v>
      </c>
      <c r="B261" s="68">
        <f t="shared" si="14"/>
        <v>19</v>
      </c>
      <c r="C261" s="68">
        <v>2</v>
      </c>
      <c r="D261" s="33" t="s">
        <v>872</v>
      </c>
      <c r="E261" s="33" t="s">
        <v>901</v>
      </c>
      <c r="F261" s="33" t="s">
        <v>914</v>
      </c>
      <c r="G261" s="29" t="s">
        <v>1138</v>
      </c>
      <c r="H261" s="33" t="s">
        <v>1107</v>
      </c>
      <c r="I261" s="33">
        <v>2</v>
      </c>
      <c r="J261" s="33" t="s">
        <v>3</v>
      </c>
      <c r="K261" s="32" t="s">
        <v>286</v>
      </c>
      <c r="L261" s="99" t="s">
        <v>915</v>
      </c>
      <c r="M261" s="29"/>
      <c r="N261" s="106"/>
    </row>
    <row r="262" spans="1:14" ht="156.75" customHeight="1" x14ac:dyDescent="0.15">
      <c r="A262" s="68" t="s">
        <v>870</v>
      </c>
      <c r="B262" s="68">
        <f t="shared" si="14"/>
        <v>20</v>
      </c>
      <c r="C262" s="68">
        <v>2</v>
      </c>
      <c r="D262" s="33" t="s">
        <v>872</v>
      </c>
      <c r="E262" s="33" t="s">
        <v>916</v>
      </c>
      <c r="F262" s="33" t="s">
        <v>917</v>
      </c>
      <c r="G262" s="29" t="s">
        <v>1140</v>
      </c>
      <c r="H262" s="33" t="s">
        <v>1107</v>
      </c>
      <c r="I262" s="33">
        <v>2</v>
      </c>
      <c r="J262" s="33" t="s">
        <v>3</v>
      </c>
      <c r="K262" s="32" t="s">
        <v>286</v>
      </c>
      <c r="L262" s="96" t="s">
        <v>918</v>
      </c>
      <c r="M262" s="29"/>
      <c r="N262" s="106"/>
    </row>
    <row r="263" spans="1:14" ht="81.75" customHeight="1" x14ac:dyDescent="0.15">
      <c r="A263" s="68" t="s">
        <v>870</v>
      </c>
      <c r="B263" s="68">
        <f t="shared" si="14"/>
        <v>21</v>
      </c>
      <c r="C263" s="68">
        <v>2</v>
      </c>
      <c r="D263" s="33" t="s">
        <v>919</v>
      </c>
      <c r="E263" s="33" t="s">
        <v>916</v>
      </c>
      <c r="F263" s="33" t="s">
        <v>920</v>
      </c>
      <c r="G263" s="32" t="s">
        <v>921</v>
      </c>
      <c r="H263" s="44" t="s">
        <v>1107</v>
      </c>
      <c r="I263" s="44">
        <v>1</v>
      </c>
      <c r="J263" s="33" t="s">
        <v>3</v>
      </c>
      <c r="K263" s="32" t="s">
        <v>286</v>
      </c>
      <c r="L263" s="96" t="s">
        <v>922</v>
      </c>
      <c r="M263" s="29"/>
      <c r="N263" s="106"/>
    </row>
    <row r="264" spans="1:14" ht="99.75" customHeight="1" x14ac:dyDescent="0.15">
      <c r="A264" s="68" t="s">
        <v>870</v>
      </c>
      <c r="B264" s="68">
        <f t="shared" si="14"/>
        <v>22</v>
      </c>
      <c r="C264" s="68">
        <v>2</v>
      </c>
      <c r="D264" s="33" t="s">
        <v>872</v>
      </c>
      <c r="E264" s="33" t="s">
        <v>916</v>
      </c>
      <c r="F264" s="33" t="s">
        <v>923</v>
      </c>
      <c r="G264" s="32" t="s">
        <v>924</v>
      </c>
      <c r="H264" s="44" t="s">
        <v>1107</v>
      </c>
      <c r="I264" s="44">
        <v>1</v>
      </c>
      <c r="J264" s="33" t="s">
        <v>3</v>
      </c>
      <c r="K264" s="32" t="s">
        <v>286</v>
      </c>
      <c r="L264" s="94" t="s">
        <v>891</v>
      </c>
      <c r="M264" s="29"/>
      <c r="N264" s="106"/>
    </row>
    <row r="265" spans="1:14" ht="58.5" customHeight="1" x14ac:dyDescent="0.15">
      <c r="A265" s="68" t="s">
        <v>870</v>
      </c>
      <c r="B265" s="68">
        <f t="shared" si="14"/>
        <v>23</v>
      </c>
      <c r="C265" s="68">
        <v>2</v>
      </c>
      <c r="D265" s="33" t="s">
        <v>872</v>
      </c>
      <c r="E265" s="33" t="s">
        <v>916</v>
      </c>
      <c r="F265" s="33" t="s">
        <v>925</v>
      </c>
      <c r="G265" s="29" t="s">
        <v>926</v>
      </c>
      <c r="H265" s="44" t="s">
        <v>1107</v>
      </c>
      <c r="I265" s="44">
        <v>1</v>
      </c>
      <c r="J265" s="33" t="s">
        <v>3</v>
      </c>
      <c r="K265" s="32" t="s">
        <v>286</v>
      </c>
      <c r="L265" s="94" t="s">
        <v>891</v>
      </c>
      <c r="M265" s="29"/>
      <c r="N265" s="106"/>
    </row>
    <row r="266" spans="1:14" ht="54" customHeight="1" x14ac:dyDescent="0.15">
      <c r="A266" s="68" t="s">
        <v>870</v>
      </c>
      <c r="B266" s="68">
        <f t="shared" si="14"/>
        <v>24</v>
      </c>
      <c r="C266" s="68">
        <v>1</v>
      </c>
      <c r="D266" s="33" t="s">
        <v>919</v>
      </c>
      <c r="E266" s="33" t="s">
        <v>927</v>
      </c>
      <c r="F266" s="33" t="s">
        <v>10</v>
      </c>
      <c r="G266" s="29" t="s">
        <v>928</v>
      </c>
      <c r="H266" s="33" t="s">
        <v>1107</v>
      </c>
      <c r="I266" s="33">
        <v>1</v>
      </c>
      <c r="J266" s="33" t="s">
        <v>3</v>
      </c>
      <c r="K266" s="62" t="s">
        <v>285</v>
      </c>
      <c r="L266" s="102" t="s">
        <v>929</v>
      </c>
      <c r="M266" s="29"/>
      <c r="N266" s="106"/>
    </row>
    <row r="267" spans="1:14" ht="95.5" customHeight="1" x14ac:dyDescent="0.15">
      <c r="A267" s="68" t="s">
        <v>870</v>
      </c>
      <c r="B267" s="68">
        <f t="shared" si="14"/>
        <v>25</v>
      </c>
      <c r="C267" s="68">
        <v>1</v>
      </c>
      <c r="D267" s="33" t="s">
        <v>919</v>
      </c>
      <c r="E267" s="33" t="s">
        <v>927</v>
      </c>
      <c r="F267" s="33" t="s">
        <v>930</v>
      </c>
      <c r="G267" s="29" t="s">
        <v>931</v>
      </c>
      <c r="H267" s="33"/>
      <c r="I267" s="33"/>
      <c r="J267" s="33" t="s">
        <v>3</v>
      </c>
      <c r="K267" s="62" t="s">
        <v>285</v>
      </c>
      <c r="L267" s="102" t="s">
        <v>932</v>
      </c>
      <c r="M267" s="29"/>
      <c r="N267" s="106"/>
    </row>
    <row r="268" spans="1:14" ht="84" customHeight="1" x14ac:dyDescent="0.15">
      <c r="A268" s="68" t="s">
        <v>870</v>
      </c>
      <c r="B268" s="68">
        <f t="shared" si="14"/>
        <v>26</v>
      </c>
      <c r="C268" s="68">
        <v>1</v>
      </c>
      <c r="D268" s="33" t="s">
        <v>919</v>
      </c>
      <c r="E268" s="33" t="s">
        <v>927</v>
      </c>
      <c r="F268" s="33" t="s">
        <v>933</v>
      </c>
      <c r="G268" s="29" t="s">
        <v>934</v>
      </c>
      <c r="H268" s="33"/>
      <c r="I268" s="33"/>
      <c r="J268" s="33" t="s">
        <v>3</v>
      </c>
      <c r="K268" s="62" t="s">
        <v>285</v>
      </c>
      <c r="L268" s="102" t="s">
        <v>935</v>
      </c>
      <c r="M268" s="29"/>
      <c r="N268" s="106"/>
    </row>
    <row r="269" spans="1:14" ht="55.25" customHeight="1" x14ac:dyDescent="0.15">
      <c r="A269" s="68" t="s">
        <v>870</v>
      </c>
      <c r="B269" s="68">
        <f t="shared" si="14"/>
        <v>27</v>
      </c>
      <c r="C269" s="68">
        <v>1</v>
      </c>
      <c r="D269" s="33" t="s">
        <v>919</v>
      </c>
      <c r="E269" s="33" t="s">
        <v>927</v>
      </c>
      <c r="F269" s="33" t="s">
        <v>302</v>
      </c>
      <c r="G269" s="29" t="s">
        <v>936</v>
      </c>
      <c r="H269" s="33"/>
      <c r="I269" s="33"/>
      <c r="J269" s="33" t="s">
        <v>3</v>
      </c>
      <c r="K269" s="32" t="s">
        <v>285</v>
      </c>
      <c r="L269" s="102" t="s">
        <v>937</v>
      </c>
      <c r="M269" s="29"/>
      <c r="N269" s="106"/>
    </row>
    <row r="270" spans="1:14" ht="155.25" customHeight="1" x14ac:dyDescent="0.15">
      <c r="A270" s="68" t="s">
        <v>870</v>
      </c>
      <c r="B270" s="68">
        <f t="shared" si="14"/>
        <v>28</v>
      </c>
      <c r="C270" s="68">
        <v>1</v>
      </c>
      <c r="D270" s="33" t="s">
        <v>919</v>
      </c>
      <c r="E270" s="33" t="s">
        <v>927</v>
      </c>
      <c r="F270" s="33" t="s">
        <v>938</v>
      </c>
      <c r="G270" s="29" t="s">
        <v>939</v>
      </c>
      <c r="H270" s="33" t="s">
        <v>1109</v>
      </c>
      <c r="I270" s="33"/>
      <c r="J270" s="33" t="s">
        <v>3</v>
      </c>
      <c r="K270" s="32" t="s">
        <v>280</v>
      </c>
      <c r="L270" s="99"/>
      <c r="M270" s="29"/>
      <c r="N270" s="106"/>
    </row>
    <row r="271" spans="1:14" ht="90.75" customHeight="1" x14ac:dyDescent="0.15">
      <c r="A271" s="68" t="s">
        <v>870</v>
      </c>
      <c r="B271" s="68">
        <f t="shared" si="14"/>
        <v>29</v>
      </c>
      <c r="C271" s="68">
        <v>1</v>
      </c>
      <c r="D271" s="33" t="s">
        <v>919</v>
      </c>
      <c r="E271" s="33" t="s">
        <v>927</v>
      </c>
      <c r="F271" s="33" t="s">
        <v>940</v>
      </c>
      <c r="G271" s="29" t="s">
        <v>941</v>
      </c>
      <c r="H271" s="33" t="s">
        <v>1109</v>
      </c>
      <c r="I271" s="33"/>
      <c r="J271" s="33" t="s">
        <v>3</v>
      </c>
      <c r="K271" s="32" t="s">
        <v>280</v>
      </c>
      <c r="L271" s="99"/>
      <c r="M271" s="29"/>
      <c r="N271" s="106"/>
    </row>
    <row r="272" spans="1:14" ht="138.75" customHeight="1" x14ac:dyDescent="0.15">
      <c r="A272" s="68" t="s">
        <v>870</v>
      </c>
      <c r="B272" s="68">
        <f t="shared" si="14"/>
        <v>30</v>
      </c>
      <c r="C272" s="68">
        <v>1</v>
      </c>
      <c r="D272" s="33" t="s">
        <v>919</v>
      </c>
      <c r="E272" s="33" t="s">
        <v>303</v>
      </c>
      <c r="F272" s="33" t="s">
        <v>873</v>
      </c>
      <c r="G272" s="29" t="s">
        <v>942</v>
      </c>
      <c r="H272" s="33"/>
      <c r="I272" s="33"/>
      <c r="J272" s="33" t="s">
        <v>3</v>
      </c>
      <c r="K272" s="62" t="s">
        <v>285</v>
      </c>
      <c r="L272" s="102" t="s">
        <v>943</v>
      </c>
      <c r="M272" s="29"/>
      <c r="N272" s="106"/>
    </row>
    <row r="273" spans="1:14" ht="76.25" customHeight="1" x14ac:dyDescent="0.15">
      <c r="A273" s="68" t="s">
        <v>870</v>
      </c>
      <c r="B273" s="68">
        <f t="shared" si="14"/>
        <v>31</v>
      </c>
      <c r="C273" s="68">
        <v>1</v>
      </c>
      <c r="D273" s="33" t="s">
        <v>919</v>
      </c>
      <c r="E273" s="33" t="s">
        <v>303</v>
      </c>
      <c r="F273" s="33" t="s">
        <v>876</v>
      </c>
      <c r="G273" s="29" t="s">
        <v>944</v>
      </c>
      <c r="H273" s="33"/>
      <c r="I273" s="33"/>
      <c r="J273" s="33" t="s">
        <v>3</v>
      </c>
      <c r="K273" s="62" t="s">
        <v>285</v>
      </c>
      <c r="L273" s="102" t="s">
        <v>945</v>
      </c>
      <c r="M273" s="29"/>
      <c r="N273" s="106"/>
    </row>
    <row r="274" spans="1:14" ht="241.25" customHeight="1" x14ac:dyDescent="0.15">
      <c r="A274" s="68" t="s">
        <v>870</v>
      </c>
      <c r="B274" s="68">
        <f t="shared" si="14"/>
        <v>32</v>
      </c>
      <c r="C274" s="68">
        <v>1</v>
      </c>
      <c r="D274" s="33" t="s">
        <v>919</v>
      </c>
      <c r="E274" s="33" t="s">
        <v>303</v>
      </c>
      <c r="F274" s="33" t="s">
        <v>946</v>
      </c>
      <c r="G274" s="29" t="s">
        <v>947</v>
      </c>
      <c r="H274" s="33"/>
      <c r="I274" s="33"/>
      <c r="J274" s="33"/>
      <c r="K274" s="32" t="s">
        <v>286</v>
      </c>
      <c r="L274" s="102" t="s">
        <v>948</v>
      </c>
      <c r="M274" s="29"/>
      <c r="N274" s="106"/>
    </row>
    <row r="275" spans="1:14" ht="141" customHeight="1" x14ac:dyDescent="0.15">
      <c r="A275" s="68" t="s">
        <v>870</v>
      </c>
      <c r="B275" s="68">
        <f t="shared" si="14"/>
        <v>33</v>
      </c>
      <c r="C275" s="68">
        <v>1</v>
      </c>
      <c r="D275" s="33" t="s">
        <v>919</v>
      </c>
      <c r="E275" s="33" t="s">
        <v>303</v>
      </c>
      <c r="F275" s="33" t="s">
        <v>949</v>
      </c>
      <c r="G275" s="29" t="s">
        <v>950</v>
      </c>
      <c r="H275" s="33"/>
      <c r="I275" s="33"/>
      <c r="J275" s="33"/>
      <c r="K275" s="32" t="s">
        <v>286</v>
      </c>
      <c r="L275" s="102" t="s">
        <v>951</v>
      </c>
      <c r="M275" s="29"/>
      <c r="N275" s="106"/>
    </row>
    <row r="276" spans="1:14" ht="52.25" customHeight="1" x14ac:dyDescent="0.15">
      <c r="A276" s="68" t="s">
        <v>870</v>
      </c>
      <c r="B276" s="68">
        <f t="shared" si="14"/>
        <v>34</v>
      </c>
      <c r="C276" s="68">
        <v>1</v>
      </c>
      <c r="D276" s="33" t="s">
        <v>919</v>
      </c>
      <c r="E276" s="33" t="s">
        <v>304</v>
      </c>
      <c r="F276" s="33" t="s">
        <v>952</v>
      </c>
      <c r="G276" s="29" t="s">
        <v>953</v>
      </c>
      <c r="H276" s="33"/>
      <c r="I276" s="33"/>
      <c r="J276" s="33" t="s">
        <v>3</v>
      </c>
      <c r="K276" s="62" t="s">
        <v>286</v>
      </c>
      <c r="L276" s="102" t="s">
        <v>954</v>
      </c>
      <c r="M276" s="29"/>
      <c r="N276" s="106"/>
    </row>
    <row r="277" spans="1:14" ht="109.25" customHeight="1" x14ac:dyDescent="0.15">
      <c r="A277" s="68" t="s">
        <v>870</v>
      </c>
      <c r="B277" s="68">
        <f t="shared" si="14"/>
        <v>35</v>
      </c>
      <c r="C277" s="68">
        <v>1</v>
      </c>
      <c r="D277" s="33" t="s">
        <v>919</v>
      </c>
      <c r="E277" s="33" t="s">
        <v>304</v>
      </c>
      <c r="F277" s="33" t="s">
        <v>889</v>
      </c>
      <c r="G277" s="29" t="s">
        <v>955</v>
      </c>
      <c r="H277" s="33"/>
      <c r="I277" s="33"/>
      <c r="J277" s="33" t="s">
        <v>3</v>
      </c>
      <c r="K277" s="62" t="s">
        <v>286</v>
      </c>
      <c r="L277" s="102" t="s">
        <v>956</v>
      </c>
      <c r="M277" s="29"/>
      <c r="N277" s="106"/>
    </row>
    <row r="278" spans="1:14" ht="77.5" customHeight="1" x14ac:dyDescent="0.15">
      <c r="A278" s="68" t="s">
        <v>870</v>
      </c>
      <c r="B278" s="68">
        <f t="shared" si="14"/>
        <v>36</v>
      </c>
      <c r="C278" s="68">
        <v>3</v>
      </c>
      <c r="D278" s="33" t="s">
        <v>919</v>
      </c>
      <c r="E278" s="33" t="s">
        <v>254</v>
      </c>
      <c r="F278" s="33" t="s">
        <v>892</v>
      </c>
      <c r="G278" s="29" t="s">
        <v>893</v>
      </c>
      <c r="H278" s="33"/>
      <c r="I278" s="33"/>
      <c r="J278" s="33" t="s">
        <v>3</v>
      </c>
      <c r="K278" s="32" t="s">
        <v>285</v>
      </c>
      <c r="L278" s="102" t="s">
        <v>957</v>
      </c>
      <c r="M278" s="29"/>
      <c r="N278" s="106"/>
    </row>
    <row r="279" spans="1:14" ht="77.5" customHeight="1" x14ac:dyDescent="0.15">
      <c r="A279" s="68" t="s">
        <v>870</v>
      </c>
      <c r="B279" s="68">
        <f t="shared" si="14"/>
        <v>37</v>
      </c>
      <c r="C279" s="68">
        <v>3</v>
      </c>
      <c r="D279" s="33" t="s">
        <v>919</v>
      </c>
      <c r="E279" s="33" t="s">
        <v>254</v>
      </c>
      <c r="F279" s="33" t="s">
        <v>958</v>
      </c>
      <c r="G279" s="29" t="s">
        <v>959</v>
      </c>
      <c r="H279" s="33"/>
      <c r="I279" s="33"/>
      <c r="J279" s="33" t="s">
        <v>3</v>
      </c>
      <c r="K279" s="32" t="s">
        <v>285</v>
      </c>
      <c r="L279" s="102" t="s">
        <v>957</v>
      </c>
      <c r="M279" s="29"/>
      <c r="N279" s="106"/>
    </row>
    <row r="280" spans="1:14" ht="194.5" customHeight="1" x14ac:dyDescent="0.15">
      <c r="A280" s="68" t="s">
        <v>870</v>
      </c>
      <c r="B280" s="68">
        <f t="shared" si="14"/>
        <v>38</v>
      </c>
      <c r="C280" s="68">
        <v>3</v>
      </c>
      <c r="D280" s="33" t="s">
        <v>919</v>
      </c>
      <c r="E280" s="33" t="s">
        <v>254</v>
      </c>
      <c r="F280" s="33" t="s">
        <v>895</v>
      </c>
      <c r="G280" s="29" t="s">
        <v>960</v>
      </c>
      <c r="H280" s="33"/>
      <c r="I280" s="33"/>
      <c r="J280" s="33" t="s">
        <v>7</v>
      </c>
      <c r="K280" s="32" t="s">
        <v>285</v>
      </c>
      <c r="L280" s="102" t="s">
        <v>961</v>
      </c>
      <c r="M280" s="29"/>
      <c r="N280" s="106"/>
    </row>
    <row r="281" spans="1:14" ht="386.5" customHeight="1" x14ac:dyDescent="0.15">
      <c r="A281" s="68" t="s">
        <v>870</v>
      </c>
      <c r="B281" s="68">
        <f t="shared" si="14"/>
        <v>39</v>
      </c>
      <c r="C281" s="68">
        <v>3</v>
      </c>
      <c r="D281" s="33" t="s">
        <v>919</v>
      </c>
      <c r="E281" s="33" t="s">
        <v>254</v>
      </c>
      <c r="F281" s="33" t="s">
        <v>962</v>
      </c>
      <c r="G281" s="29" t="s">
        <v>963</v>
      </c>
      <c r="H281" s="33"/>
      <c r="I281" s="33"/>
      <c r="J281" s="33" t="s">
        <v>7</v>
      </c>
      <c r="K281" s="32" t="s">
        <v>285</v>
      </c>
      <c r="L281" s="102" t="s">
        <v>964</v>
      </c>
      <c r="M281" s="29"/>
      <c r="N281" s="106"/>
    </row>
    <row r="282" spans="1:14" ht="92.5" customHeight="1" x14ac:dyDescent="0.15">
      <c r="A282" s="68" t="s">
        <v>870</v>
      </c>
      <c r="B282" s="68">
        <f t="shared" si="14"/>
        <v>40</v>
      </c>
      <c r="C282" s="68">
        <v>3</v>
      </c>
      <c r="D282" s="33" t="s">
        <v>919</v>
      </c>
      <c r="E282" s="33" t="s">
        <v>254</v>
      </c>
      <c r="F282" s="33" t="s">
        <v>965</v>
      </c>
      <c r="G282" s="29" t="s">
        <v>966</v>
      </c>
      <c r="H282" s="33"/>
      <c r="I282" s="33"/>
      <c r="J282" s="33" t="s">
        <v>7</v>
      </c>
      <c r="K282" s="32" t="s">
        <v>285</v>
      </c>
      <c r="L282" s="102" t="s">
        <v>967</v>
      </c>
      <c r="M282" s="29"/>
      <c r="N282" s="106"/>
    </row>
    <row r="283" spans="1:14" ht="86.5" customHeight="1" x14ac:dyDescent="0.15">
      <c r="A283" s="68" t="s">
        <v>870</v>
      </c>
      <c r="B283" s="68">
        <f t="shared" si="14"/>
        <v>41</v>
      </c>
      <c r="C283" s="68">
        <v>3</v>
      </c>
      <c r="D283" s="33" t="s">
        <v>919</v>
      </c>
      <c r="E283" s="33" t="s">
        <v>254</v>
      </c>
      <c r="F283" s="33" t="s">
        <v>968</v>
      </c>
      <c r="G283" s="29" t="s">
        <v>969</v>
      </c>
      <c r="H283" s="33"/>
      <c r="I283" s="33"/>
      <c r="J283" s="33" t="s">
        <v>7</v>
      </c>
      <c r="K283" s="32" t="s">
        <v>285</v>
      </c>
      <c r="L283" s="102" t="s">
        <v>970</v>
      </c>
      <c r="M283" s="29"/>
      <c r="N283" s="106"/>
    </row>
    <row r="284" spans="1:14" ht="89.5" customHeight="1" x14ac:dyDescent="0.15">
      <c r="A284" s="68" t="s">
        <v>870</v>
      </c>
      <c r="B284" s="68">
        <f t="shared" si="14"/>
        <v>42</v>
      </c>
      <c r="C284" s="68">
        <v>3</v>
      </c>
      <c r="D284" s="33" t="s">
        <v>919</v>
      </c>
      <c r="E284" s="33" t="s">
        <v>254</v>
      </c>
      <c r="F284" s="33" t="s">
        <v>971</v>
      </c>
      <c r="G284" s="29" t="s">
        <v>972</v>
      </c>
      <c r="H284" s="33"/>
      <c r="I284" s="33"/>
      <c r="J284" s="33" t="s">
        <v>3</v>
      </c>
      <c r="K284" s="43" t="s">
        <v>286</v>
      </c>
      <c r="L284" s="102" t="s">
        <v>973</v>
      </c>
      <c r="M284" s="29"/>
      <c r="N284" s="106"/>
    </row>
    <row r="285" spans="1:14" ht="289.25" customHeight="1" x14ac:dyDescent="0.15">
      <c r="A285" s="68" t="s">
        <v>870</v>
      </c>
      <c r="B285" s="68">
        <f t="shared" si="14"/>
        <v>43</v>
      </c>
      <c r="C285" s="68">
        <v>3</v>
      </c>
      <c r="D285" s="33" t="s">
        <v>919</v>
      </c>
      <c r="E285" s="33" t="s">
        <v>254</v>
      </c>
      <c r="F285" s="33" t="s">
        <v>899</v>
      </c>
      <c r="G285" s="29" t="s">
        <v>974</v>
      </c>
      <c r="H285" s="33"/>
      <c r="I285" s="33"/>
      <c r="J285" s="33" t="s">
        <v>3</v>
      </c>
      <c r="K285" s="43" t="s">
        <v>286</v>
      </c>
      <c r="L285" s="102" t="s">
        <v>975</v>
      </c>
      <c r="M285" s="29"/>
      <c r="N285" s="106"/>
    </row>
    <row r="286" spans="1:14" ht="93.5" customHeight="1" x14ac:dyDescent="0.15">
      <c r="A286" s="68" t="s">
        <v>870</v>
      </c>
      <c r="B286" s="68">
        <f t="shared" si="14"/>
        <v>44</v>
      </c>
      <c r="C286" s="68">
        <v>2</v>
      </c>
      <c r="D286" s="33" t="s">
        <v>919</v>
      </c>
      <c r="E286" s="33" t="s">
        <v>901</v>
      </c>
      <c r="F286" s="33" t="s">
        <v>902</v>
      </c>
      <c r="G286" s="29" t="s">
        <v>976</v>
      </c>
      <c r="H286" s="33"/>
      <c r="I286" s="33"/>
      <c r="J286" s="33"/>
      <c r="K286" s="32" t="s">
        <v>286</v>
      </c>
      <c r="L286" s="102" t="s">
        <v>977</v>
      </c>
      <c r="M286" s="29"/>
      <c r="N286" s="106"/>
    </row>
    <row r="287" spans="1:14" ht="53" customHeight="1" x14ac:dyDescent="0.15">
      <c r="A287" s="68" t="s">
        <v>870</v>
      </c>
      <c r="B287" s="68">
        <f t="shared" si="14"/>
        <v>45</v>
      </c>
      <c r="C287" s="68">
        <v>2</v>
      </c>
      <c r="D287" s="33" t="s">
        <v>919</v>
      </c>
      <c r="E287" s="33" t="s">
        <v>901</v>
      </c>
      <c r="F287" s="33" t="s">
        <v>978</v>
      </c>
      <c r="G287" s="29" t="s">
        <v>979</v>
      </c>
      <c r="H287" s="33"/>
      <c r="I287" s="33"/>
      <c r="J287" s="33"/>
      <c r="K287" s="32" t="s">
        <v>286</v>
      </c>
      <c r="L287" s="102" t="s">
        <v>980</v>
      </c>
      <c r="M287" s="29"/>
      <c r="N287" s="106"/>
    </row>
    <row r="288" spans="1:14" ht="93.5" customHeight="1" x14ac:dyDescent="0.15">
      <c r="A288" s="68" t="s">
        <v>870</v>
      </c>
      <c r="B288" s="68">
        <f t="shared" si="14"/>
        <v>46</v>
      </c>
      <c r="C288" s="68">
        <v>2</v>
      </c>
      <c r="D288" s="33" t="s">
        <v>919</v>
      </c>
      <c r="E288" s="33" t="s">
        <v>901</v>
      </c>
      <c r="F288" s="33" t="s">
        <v>904</v>
      </c>
      <c r="G288" s="29" t="s">
        <v>981</v>
      </c>
      <c r="H288" s="33"/>
      <c r="I288" s="33"/>
      <c r="J288" s="33"/>
      <c r="K288" s="32" t="s">
        <v>286</v>
      </c>
      <c r="L288" s="102" t="s">
        <v>980</v>
      </c>
      <c r="M288" s="29"/>
      <c r="N288" s="106"/>
    </row>
    <row r="289" spans="1:14" ht="190.25" customHeight="1" x14ac:dyDescent="0.15">
      <c r="A289" s="68" t="s">
        <v>870</v>
      </c>
      <c r="B289" s="68">
        <f t="shared" si="14"/>
        <v>47</v>
      </c>
      <c r="C289" s="68">
        <v>2</v>
      </c>
      <c r="D289" s="33" t="s">
        <v>919</v>
      </c>
      <c r="E289" s="33" t="s">
        <v>901</v>
      </c>
      <c r="F289" s="33" t="s">
        <v>906</v>
      </c>
      <c r="G289" s="29" t="s">
        <v>982</v>
      </c>
      <c r="H289" s="33"/>
      <c r="I289" s="33"/>
      <c r="J289" s="33"/>
      <c r="K289" s="32" t="s">
        <v>286</v>
      </c>
      <c r="L289" s="102" t="s">
        <v>983</v>
      </c>
      <c r="M289" s="29"/>
      <c r="N289" s="106"/>
    </row>
    <row r="290" spans="1:14" ht="137" customHeight="1" x14ac:dyDescent="0.15">
      <c r="A290" s="68" t="s">
        <v>870</v>
      </c>
      <c r="B290" s="68">
        <f t="shared" si="14"/>
        <v>48</v>
      </c>
      <c r="C290" s="68">
        <v>2</v>
      </c>
      <c r="D290" s="33" t="s">
        <v>919</v>
      </c>
      <c r="E290" s="33" t="s">
        <v>901</v>
      </c>
      <c r="F290" s="33" t="s">
        <v>908</v>
      </c>
      <c r="G290" s="29" t="s">
        <v>909</v>
      </c>
      <c r="H290" s="33"/>
      <c r="I290" s="33"/>
      <c r="J290" s="33"/>
      <c r="K290" s="32" t="s">
        <v>286</v>
      </c>
      <c r="L290" s="102" t="s">
        <v>984</v>
      </c>
      <c r="M290" s="29"/>
      <c r="N290" s="106"/>
    </row>
    <row r="291" spans="1:14" ht="75" customHeight="1" x14ac:dyDescent="0.15">
      <c r="A291" s="68" t="s">
        <v>870</v>
      </c>
      <c r="B291" s="68">
        <f t="shared" si="14"/>
        <v>49</v>
      </c>
      <c r="C291" s="68">
        <v>2</v>
      </c>
      <c r="D291" s="33" t="s">
        <v>919</v>
      </c>
      <c r="E291" s="33" t="s">
        <v>901</v>
      </c>
      <c r="F291" s="33" t="s">
        <v>911</v>
      </c>
      <c r="G291" s="29" t="s">
        <v>912</v>
      </c>
      <c r="H291" s="33"/>
      <c r="I291" s="33"/>
      <c r="J291" s="33"/>
      <c r="K291" s="32" t="s">
        <v>286</v>
      </c>
      <c r="L291" s="102" t="s">
        <v>985</v>
      </c>
      <c r="M291" s="29"/>
      <c r="N291" s="106"/>
    </row>
    <row r="292" spans="1:14" ht="90" customHeight="1" x14ac:dyDescent="0.15">
      <c r="A292" s="68" t="s">
        <v>870</v>
      </c>
      <c r="B292" s="68">
        <f t="shared" si="14"/>
        <v>50</v>
      </c>
      <c r="C292" s="68">
        <v>2</v>
      </c>
      <c r="D292" s="33" t="s">
        <v>919</v>
      </c>
      <c r="E292" s="33" t="s">
        <v>901</v>
      </c>
      <c r="F292" s="33" t="s">
        <v>914</v>
      </c>
      <c r="G292" s="29" t="s">
        <v>986</v>
      </c>
      <c r="H292" s="33"/>
      <c r="I292" s="33"/>
      <c r="J292" s="33"/>
      <c r="K292" s="32" t="s">
        <v>286</v>
      </c>
      <c r="L292" s="102" t="s">
        <v>987</v>
      </c>
      <c r="M292" s="29"/>
      <c r="N292" s="106"/>
    </row>
    <row r="293" spans="1:14" ht="82.25" customHeight="1" x14ac:dyDescent="0.15">
      <c r="A293" s="68" t="s">
        <v>870</v>
      </c>
      <c r="B293" s="68">
        <f t="shared" si="14"/>
        <v>51</v>
      </c>
      <c r="C293" s="68">
        <v>2</v>
      </c>
      <c r="D293" s="33" t="s">
        <v>919</v>
      </c>
      <c r="E293" s="33" t="s">
        <v>916</v>
      </c>
      <c r="F293" s="33" t="s">
        <v>988</v>
      </c>
      <c r="G293" s="32" t="s">
        <v>989</v>
      </c>
      <c r="H293" s="44"/>
      <c r="I293" s="44"/>
      <c r="J293" s="33" t="s">
        <v>3</v>
      </c>
      <c r="K293" s="35" t="s">
        <v>286</v>
      </c>
      <c r="L293" s="94" t="s">
        <v>990</v>
      </c>
      <c r="M293" s="29"/>
      <c r="N293" s="106"/>
    </row>
    <row r="294" spans="1:14" ht="51" customHeight="1" x14ac:dyDescent="0.15">
      <c r="A294" s="68" t="s">
        <v>870</v>
      </c>
      <c r="B294" s="68">
        <f t="shared" si="14"/>
        <v>52</v>
      </c>
      <c r="C294" s="68">
        <v>2</v>
      </c>
      <c r="D294" s="33" t="s">
        <v>919</v>
      </c>
      <c r="E294" s="33" t="s">
        <v>916</v>
      </c>
      <c r="F294" s="33" t="s">
        <v>991</v>
      </c>
      <c r="G294" s="29" t="s">
        <v>992</v>
      </c>
      <c r="H294" s="33"/>
      <c r="I294" s="33"/>
      <c r="J294" s="33"/>
      <c r="K294" s="32" t="s">
        <v>285</v>
      </c>
      <c r="L294" s="94" t="s">
        <v>993</v>
      </c>
      <c r="M294" s="29"/>
      <c r="N294" s="106"/>
    </row>
    <row r="295" spans="1:14" ht="96" customHeight="1" x14ac:dyDescent="0.15">
      <c r="A295" s="68" t="s">
        <v>870</v>
      </c>
      <c r="B295" s="68">
        <f t="shared" si="14"/>
        <v>53</v>
      </c>
      <c r="C295" s="68">
        <v>2</v>
      </c>
      <c r="D295" s="33" t="s">
        <v>919</v>
      </c>
      <c r="E295" s="33" t="s">
        <v>916</v>
      </c>
      <c r="F295" s="33" t="s">
        <v>994</v>
      </c>
      <c r="G295" s="32" t="s">
        <v>398</v>
      </c>
      <c r="H295" s="44"/>
      <c r="I295" s="44"/>
      <c r="J295" s="33"/>
      <c r="K295" s="35" t="s">
        <v>286</v>
      </c>
      <c r="L295" s="94" t="s">
        <v>995</v>
      </c>
      <c r="M295" s="29"/>
      <c r="N295" s="106"/>
    </row>
    <row r="296" spans="1:14" ht="194.25" customHeight="1" x14ac:dyDescent="0.15">
      <c r="A296" s="68" t="s">
        <v>996</v>
      </c>
      <c r="B296" s="68">
        <f t="shared" si="14"/>
        <v>54</v>
      </c>
      <c r="C296" s="68">
        <v>2</v>
      </c>
      <c r="D296" s="33" t="s">
        <v>997</v>
      </c>
      <c r="E296" s="33" t="s">
        <v>998</v>
      </c>
      <c r="F296" s="33" t="s">
        <v>999</v>
      </c>
      <c r="G296" s="29" t="s">
        <v>399</v>
      </c>
      <c r="H296" s="33" t="s">
        <v>1107</v>
      </c>
      <c r="I296" s="33">
        <v>6</v>
      </c>
      <c r="J296" s="33" t="s">
        <v>3</v>
      </c>
      <c r="K296" s="43" t="s">
        <v>286</v>
      </c>
      <c r="L296" s="99"/>
      <c r="M296" s="29"/>
      <c r="N296" s="106"/>
    </row>
    <row r="297" spans="1:14" ht="110" customHeight="1" x14ac:dyDescent="0.15">
      <c r="A297" s="68" t="s">
        <v>870</v>
      </c>
      <c r="B297" s="68">
        <f t="shared" si="14"/>
        <v>55</v>
      </c>
      <c r="C297" s="68">
        <v>2</v>
      </c>
      <c r="D297" s="33" t="s">
        <v>919</v>
      </c>
      <c r="E297" s="33" t="s">
        <v>1000</v>
      </c>
      <c r="F297" s="33" t="s">
        <v>1001</v>
      </c>
      <c r="G297" s="29" t="s">
        <v>1002</v>
      </c>
      <c r="H297" s="33" t="s">
        <v>1107</v>
      </c>
      <c r="I297" s="33">
        <v>4</v>
      </c>
      <c r="J297" s="33" t="s">
        <v>3</v>
      </c>
      <c r="K297" s="32" t="s">
        <v>286</v>
      </c>
      <c r="L297" s="99"/>
      <c r="M297" s="29"/>
      <c r="N297" s="106"/>
    </row>
    <row r="298" spans="1:14" ht="30" x14ac:dyDescent="0.15">
      <c r="A298" s="68" t="s">
        <v>870</v>
      </c>
      <c r="B298" s="68">
        <f t="shared" si="14"/>
        <v>56</v>
      </c>
      <c r="C298" s="68">
        <v>1</v>
      </c>
      <c r="D298" s="33" t="s">
        <v>1003</v>
      </c>
      <c r="E298" s="33" t="s">
        <v>927</v>
      </c>
      <c r="F298" s="33" t="s">
        <v>10</v>
      </c>
      <c r="G298" s="29" t="s">
        <v>1004</v>
      </c>
      <c r="H298" s="44"/>
      <c r="I298" s="44"/>
      <c r="J298" s="33" t="s">
        <v>3</v>
      </c>
      <c r="K298" s="43" t="s">
        <v>280</v>
      </c>
      <c r="L298" s="102" t="s">
        <v>929</v>
      </c>
      <c r="M298" s="29"/>
      <c r="N298" s="106"/>
    </row>
    <row r="299" spans="1:14" ht="53.5" customHeight="1" x14ac:dyDescent="0.15">
      <c r="A299" s="68" t="s">
        <v>870</v>
      </c>
      <c r="B299" s="68">
        <f t="shared" si="14"/>
        <v>57</v>
      </c>
      <c r="C299" s="68">
        <v>1</v>
      </c>
      <c r="D299" s="33" t="s">
        <v>1003</v>
      </c>
      <c r="E299" s="33" t="s">
        <v>927</v>
      </c>
      <c r="F299" s="33" t="s">
        <v>930</v>
      </c>
      <c r="G299" s="29" t="s">
        <v>1005</v>
      </c>
      <c r="H299" s="44"/>
      <c r="I299" s="44"/>
      <c r="J299" s="33" t="s">
        <v>3</v>
      </c>
      <c r="K299" s="43" t="s">
        <v>285</v>
      </c>
      <c r="L299" s="102" t="s">
        <v>932</v>
      </c>
      <c r="M299" s="29"/>
      <c r="N299" s="106"/>
    </row>
    <row r="300" spans="1:14" ht="71.5" customHeight="1" x14ac:dyDescent="0.15">
      <c r="A300" s="68" t="s">
        <v>870</v>
      </c>
      <c r="B300" s="68">
        <f t="shared" si="14"/>
        <v>58</v>
      </c>
      <c r="C300" s="68">
        <v>1</v>
      </c>
      <c r="D300" s="33" t="s">
        <v>1003</v>
      </c>
      <c r="E300" s="33" t="s">
        <v>927</v>
      </c>
      <c r="F300" s="33" t="s">
        <v>933</v>
      </c>
      <c r="G300" s="29" t="s">
        <v>1006</v>
      </c>
      <c r="H300" s="44"/>
      <c r="I300" s="44"/>
      <c r="J300" s="33" t="s">
        <v>3</v>
      </c>
      <c r="K300" s="43" t="s">
        <v>280</v>
      </c>
      <c r="L300" s="102" t="s">
        <v>935</v>
      </c>
      <c r="M300" s="29"/>
      <c r="N300" s="106"/>
    </row>
    <row r="301" spans="1:14" ht="55.25" customHeight="1" x14ac:dyDescent="0.15">
      <c r="A301" s="68" t="s">
        <v>870</v>
      </c>
      <c r="B301" s="68">
        <f t="shared" si="14"/>
        <v>59</v>
      </c>
      <c r="C301" s="68">
        <v>1</v>
      </c>
      <c r="D301" s="33" t="s">
        <v>1003</v>
      </c>
      <c r="E301" s="33" t="s">
        <v>927</v>
      </c>
      <c r="F301" s="33" t="s">
        <v>302</v>
      </c>
      <c r="G301" s="29" t="s">
        <v>1007</v>
      </c>
      <c r="H301" s="44"/>
      <c r="I301" s="44"/>
      <c r="J301" s="33" t="s">
        <v>3</v>
      </c>
      <c r="K301" s="43" t="s">
        <v>285</v>
      </c>
      <c r="L301" s="102" t="s">
        <v>937</v>
      </c>
      <c r="M301" s="29"/>
      <c r="N301" s="106"/>
    </row>
    <row r="302" spans="1:14" ht="127.25" customHeight="1" x14ac:dyDescent="0.15">
      <c r="A302" s="68" t="s">
        <v>870</v>
      </c>
      <c r="B302" s="68">
        <f t="shared" si="14"/>
        <v>60</v>
      </c>
      <c r="C302" s="68">
        <v>1</v>
      </c>
      <c r="D302" s="33" t="s">
        <v>1003</v>
      </c>
      <c r="E302" s="33" t="s">
        <v>303</v>
      </c>
      <c r="F302" s="33" t="s">
        <v>873</v>
      </c>
      <c r="G302" s="29" t="s">
        <v>1008</v>
      </c>
      <c r="H302" s="44"/>
      <c r="I302" s="44"/>
      <c r="J302" s="33" t="s">
        <v>7</v>
      </c>
      <c r="K302" s="43" t="s">
        <v>285</v>
      </c>
      <c r="L302" s="102" t="s">
        <v>943</v>
      </c>
      <c r="M302" s="29"/>
      <c r="N302" s="106"/>
    </row>
    <row r="303" spans="1:14" ht="106.25" customHeight="1" x14ac:dyDescent="0.15">
      <c r="A303" s="68" t="s">
        <v>870</v>
      </c>
      <c r="B303" s="68">
        <f t="shared" si="14"/>
        <v>61</v>
      </c>
      <c r="C303" s="68">
        <v>1</v>
      </c>
      <c r="D303" s="33" t="s">
        <v>1003</v>
      </c>
      <c r="E303" s="33" t="s">
        <v>303</v>
      </c>
      <c r="F303" s="33" t="s">
        <v>876</v>
      </c>
      <c r="G303" s="29" t="s">
        <v>1009</v>
      </c>
      <c r="H303" s="44"/>
      <c r="I303" s="44"/>
      <c r="J303" s="33" t="s">
        <v>7</v>
      </c>
      <c r="K303" s="63" t="s">
        <v>285</v>
      </c>
      <c r="L303" s="102" t="s">
        <v>945</v>
      </c>
      <c r="M303" s="29"/>
      <c r="N303" s="106"/>
    </row>
    <row r="304" spans="1:14" ht="94.25" customHeight="1" x14ac:dyDescent="0.15">
      <c r="A304" s="68" t="s">
        <v>870</v>
      </c>
      <c r="B304" s="68">
        <f t="shared" si="14"/>
        <v>62</v>
      </c>
      <c r="C304" s="68">
        <v>1</v>
      </c>
      <c r="D304" s="33" t="s">
        <v>1003</v>
      </c>
      <c r="E304" s="33" t="s">
        <v>303</v>
      </c>
      <c r="F304" s="33" t="s">
        <v>946</v>
      </c>
      <c r="G304" s="29" t="s">
        <v>1010</v>
      </c>
      <c r="H304" s="44"/>
      <c r="I304" s="44"/>
      <c r="J304" s="33" t="s">
        <v>7</v>
      </c>
      <c r="K304" s="43" t="s">
        <v>286</v>
      </c>
      <c r="L304" s="102" t="s">
        <v>948</v>
      </c>
      <c r="M304" s="29"/>
      <c r="N304" s="106"/>
    </row>
    <row r="305" spans="1:14" ht="30" x14ac:dyDescent="0.15">
      <c r="A305" s="68" t="s">
        <v>870</v>
      </c>
      <c r="B305" s="68">
        <f t="shared" si="14"/>
        <v>63</v>
      </c>
      <c r="C305" s="68">
        <v>1</v>
      </c>
      <c r="D305" s="33" t="s">
        <v>1003</v>
      </c>
      <c r="E305" s="33" t="s">
        <v>303</v>
      </c>
      <c r="F305" s="33" t="s">
        <v>949</v>
      </c>
      <c r="G305" s="29" t="s">
        <v>1011</v>
      </c>
      <c r="H305" s="44"/>
      <c r="I305" s="44"/>
      <c r="J305" s="33" t="s">
        <v>7</v>
      </c>
      <c r="K305" s="63" t="s">
        <v>286</v>
      </c>
      <c r="L305" s="102" t="s">
        <v>951</v>
      </c>
      <c r="M305" s="29"/>
      <c r="N305" s="106"/>
    </row>
    <row r="306" spans="1:14" ht="53" customHeight="1" x14ac:dyDescent="0.15">
      <c r="A306" s="68" t="s">
        <v>870</v>
      </c>
      <c r="B306" s="68">
        <f t="shared" si="14"/>
        <v>64</v>
      </c>
      <c r="C306" s="68">
        <v>1</v>
      </c>
      <c r="D306" s="33" t="s">
        <v>1003</v>
      </c>
      <c r="E306" s="33" t="s">
        <v>304</v>
      </c>
      <c r="F306" s="33" t="s">
        <v>952</v>
      </c>
      <c r="G306" s="29" t="s">
        <v>1012</v>
      </c>
      <c r="H306" s="44"/>
      <c r="I306" s="44"/>
      <c r="J306" s="33" t="s">
        <v>7</v>
      </c>
      <c r="K306" s="63" t="s">
        <v>286</v>
      </c>
      <c r="L306" s="102" t="s">
        <v>954</v>
      </c>
      <c r="M306" s="29"/>
      <c r="N306" s="106"/>
    </row>
    <row r="307" spans="1:14" ht="128.5" customHeight="1" x14ac:dyDescent="0.15">
      <c r="A307" s="68" t="s">
        <v>870</v>
      </c>
      <c r="B307" s="68">
        <f t="shared" si="14"/>
        <v>65</v>
      </c>
      <c r="C307" s="68">
        <v>1</v>
      </c>
      <c r="D307" s="33" t="s">
        <v>1003</v>
      </c>
      <c r="E307" s="33" t="s">
        <v>304</v>
      </c>
      <c r="F307" s="33" t="s">
        <v>889</v>
      </c>
      <c r="G307" s="29" t="s">
        <v>1013</v>
      </c>
      <c r="H307" s="44"/>
      <c r="I307" s="44"/>
      <c r="J307" s="33" t="s">
        <v>7</v>
      </c>
      <c r="K307" s="63" t="s">
        <v>286</v>
      </c>
      <c r="L307" s="102" t="s">
        <v>956</v>
      </c>
      <c r="M307" s="29"/>
      <c r="N307" s="106"/>
    </row>
    <row r="308" spans="1:14" ht="74.5" customHeight="1" x14ac:dyDescent="0.15">
      <c r="A308" s="68" t="s">
        <v>870</v>
      </c>
      <c r="B308" s="68">
        <f t="shared" si="14"/>
        <v>66</v>
      </c>
      <c r="C308" s="68">
        <v>3</v>
      </c>
      <c r="D308" s="33" t="s">
        <v>1003</v>
      </c>
      <c r="E308" s="33" t="s">
        <v>461</v>
      </c>
      <c r="F308" s="33" t="s">
        <v>1014</v>
      </c>
      <c r="G308" s="29" t="s">
        <v>1015</v>
      </c>
      <c r="H308" s="44"/>
      <c r="I308" s="44"/>
      <c r="J308" s="33" t="s">
        <v>7</v>
      </c>
      <c r="K308" s="43" t="s">
        <v>285</v>
      </c>
      <c r="L308" s="102" t="s">
        <v>957</v>
      </c>
      <c r="M308" s="29"/>
      <c r="N308" s="106"/>
    </row>
    <row r="309" spans="1:14" ht="161" customHeight="1" x14ac:dyDescent="0.15">
      <c r="A309" s="68" t="s">
        <v>870</v>
      </c>
      <c r="B309" s="68">
        <f t="shared" si="14"/>
        <v>67</v>
      </c>
      <c r="C309" s="68">
        <v>3</v>
      </c>
      <c r="D309" s="33" t="s">
        <v>1003</v>
      </c>
      <c r="E309" s="33" t="s">
        <v>254</v>
      </c>
      <c r="F309" s="33" t="s">
        <v>895</v>
      </c>
      <c r="G309" s="29" t="s">
        <v>1016</v>
      </c>
      <c r="H309" s="44"/>
      <c r="I309" s="44"/>
      <c r="J309" s="33" t="s">
        <v>3</v>
      </c>
      <c r="K309" s="43" t="s">
        <v>285</v>
      </c>
      <c r="L309" s="102" t="s">
        <v>961</v>
      </c>
      <c r="M309" s="29"/>
      <c r="N309" s="106"/>
    </row>
    <row r="310" spans="1:14" ht="338.5" customHeight="1" x14ac:dyDescent="0.15">
      <c r="A310" s="68" t="s">
        <v>870</v>
      </c>
      <c r="B310" s="68">
        <f t="shared" si="14"/>
        <v>68</v>
      </c>
      <c r="C310" s="68">
        <v>3</v>
      </c>
      <c r="D310" s="33" t="s">
        <v>1003</v>
      </c>
      <c r="E310" s="33" t="s">
        <v>254</v>
      </c>
      <c r="F310" s="33" t="s">
        <v>962</v>
      </c>
      <c r="G310" s="29" t="s">
        <v>1017</v>
      </c>
      <c r="H310" s="44"/>
      <c r="I310" s="44"/>
      <c r="J310" s="33" t="s">
        <v>3</v>
      </c>
      <c r="K310" s="43" t="s">
        <v>285</v>
      </c>
      <c r="L310" s="102" t="s">
        <v>964</v>
      </c>
      <c r="M310" s="29"/>
      <c r="N310" s="106"/>
    </row>
    <row r="311" spans="1:14" ht="59.5" customHeight="1" x14ac:dyDescent="0.15">
      <c r="A311" s="68" t="s">
        <v>870</v>
      </c>
      <c r="B311" s="68">
        <f t="shared" si="14"/>
        <v>69</v>
      </c>
      <c r="C311" s="68">
        <v>3</v>
      </c>
      <c r="D311" s="33" t="s">
        <v>1003</v>
      </c>
      <c r="E311" s="33" t="s">
        <v>254</v>
      </c>
      <c r="F311" s="33" t="s">
        <v>965</v>
      </c>
      <c r="G311" s="29" t="s">
        <v>1018</v>
      </c>
      <c r="H311" s="44"/>
      <c r="I311" s="44"/>
      <c r="J311" s="33" t="s">
        <v>7</v>
      </c>
      <c r="K311" s="43" t="s">
        <v>285</v>
      </c>
      <c r="L311" s="102" t="s">
        <v>967</v>
      </c>
      <c r="M311" s="29"/>
      <c r="N311" s="106"/>
    </row>
    <row r="312" spans="1:14" ht="68.5" customHeight="1" x14ac:dyDescent="0.15">
      <c r="A312" s="68" t="s">
        <v>870</v>
      </c>
      <c r="B312" s="68">
        <f t="shared" ref="B312:B320" si="15">B311+1</f>
        <v>70</v>
      </c>
      <c r="C312" s="68">
        <v>3</v>
      </c>
      <c r="D312" s="33" t="s">
        <v>1003</v>
      </c>
      <c r="E312" s="33" t="s">
        <v>254</v>
      </c>
      <c r="F312" s="33" t="s">
        <v>968</v>
      </c>
      <c r="G312" s="29" t="s">
        <v>1018</v>
      </c>
      <c r="H312" s="44"/>
      <c r="I312" s="44"/>
      <c r="J312" s="33" t="s">
        <v>7</v>
      </c>
      <c r="K312" s="43" t="s">
        <v>285</v>
      </c>
      <c r="L312" s="102" t="s">
        <v>970</v>
      </c>
      <c r="M312" s="29"/>
      <c r="N312" s="106"/>
    </row>
    <row r="313" spans="1:14" ht="30" x14ac:dyDescent="0.15">
      <c r="A313" s="68" t="s">
        <v>870</v>
      </c>
      <c r="B313" s="68">
        <f t="shared" si="15"/>
        <v>71</v>
      </c>
      <c r="C313" s="68">
        <v>3</v>
      </c>
      <c r="D313" s="33" t="s">
        <v>1003</v>
      </c>
      <c r="E313" s="33" t="s">
        <v>254</v>
      </c>
      <c r="F313" s="33" t="s">
        <v>971</v>
      </c>
      <c r="G313" s="29" t="s">
        <v>1019</v>
      </c>
      <c r="H313" s="44"/>
      <c r="I313" s="44"/>
      <c r="J313" s="33" t="s">
        <v>3</v>
      </c>
      <c r="K313" s="43" t="s">
        <v>286</v>
      </c>
      <c r="L313" s="102" t="s">
        <v>973</v>
      </c>
      <c r="M313" s="29"/>
      <c r="N313" s="106"/>
    </row>
    <row r="314" spans="1:14" ht="60.5" customHeight="1" x14ac:dyDescent="0.15">
      <c r="A314" s="68" t="s">
        <v>870</v>
      </c>
      <c r="B314" s="68">
        <f t="shared" si="15"/>
        <v>72</v>
      </c>
      <c r="C314" s="68">
        <v>3</v>
      </c>
      <c r="D314" s="33" t="s">
        <v>1003</v>
      </c>
      <c r="E314" s="33" t="s">
        <v>254</v>
      </c>
      <c r="F314" s="33" t="s">
        <v>899</v>
      </c>
      <c r="G314" s="29" t="s">
        <v>1020</v>
      </c>
      <c r="H314" s="44"/>
      <c r="I314" s="44"/>
      <c r="J314" s="33" t="s">
        <v>3</v>
      </c>
      <c r="K314" s="43" t="s">
        <v>286</v>
      </c>
      <c r="L314" s="102" t="s">
        <v>975</v>
      </c>
      <c r="M314" s="29"/>
      <c r="N314" s="106"/>
    </row>
    <row r="315" spans="1:14" ht="85.25" customHeight="1" x14ac:dyDescent="0.15">
      <c r="A315" s="68" t="s">
        <v>870</v>
      </c>
      <c r="B315" s="68">
        <f t="shared" si="15"/>
        <v>73</v>
      </c>
      <c r="C315" s="68">
        <v>3</v>
      </c>
      <c r="D315" s="33" t="s">
        <v>1003</v>
      </c>
      <c r="E315" s="33" t="s">
        <v>901</v>
      </c>
      <c r="F315" s="33" t="s">
        <v>902</v>
      </c>
      <c r="G315" s="29" t="s">
        <v>1021</v>
      </c>
      <c r="H315" s="33"/>
      <c r="I315" s="33"/>
      <c r="J315" s="33" t="s">
        <v>2</v>
      </c>
      <c r="K315" s="32" t="s">
        <v>286</v>
      </c>
      <c r="L315" s="102" t="s">
        <v>977</v>
      </c>
      <c r="M315" s="29"/>
      <c r="N315" s="106"/>
    </row>
    <row r="316" spans="1:14" ht="53" customHeight="1" x14ac:dyDescent="0.15">
      <c r="A316" s="68" t="s">
        <v>870</v>
      </c>
      <c r="B316" s="68">
        <f t="shared" si="15"/>
        <v>74</v>
      </c>
      <c r="C316" s="68">
        <v>2</v>
      </c>
      <c r="D316" s="33" t="s">
        <v>1003</v>
      </c>
      <c r="E316" s="33" t="s">
        <v>901</v>
      </c>
      <c r="F316" s="33" t="s">
        <v>904</v>
      </c>
      <c r="G316" s="29" t="s">
        <v>1022</v>
      </c>
      <c r="H316" s="33"/>
      <c r="I316" s="33"/>
      <c r="J316" s="33" t="s">
        <v>7</v>
      </c>
      <c r="K316" s="32" t="s">
        <v>286</v>
      </c>
      <c r="L316" s="102" t="s">
        <v>980</v>
      </c>
      <c r="M316" s="29"/>
      <c r="N316" s="106"/>
    </row>
    <row r="317" spans="1:14" ht="112.25" customHeight="1" x14ac:dyDescent="0.15">
      <c r="A317" s="68" t="s">
        <v>870</v>
      </c>
      <c r="B317" s="68">
        <f t="shared" si="15"/>
        <v>75</v>
      </c>
      <c r="C317" s="68">
        <v>2</v>
      </c>
      <c r="D317" s="33" t="s">
        <v>1003</v>
      </c>
      <c r="E317" s="33" t="s">
        <v>916</v>
      </c>
      <c r="F317" s="33" t="s">
        <v>923</v>
      </c>
      <c r="G317" s="32" t="s">
        <v>1023</v>
      </c>
      <c r="H317" s="44"/>
      <c r="I317" s="44"/>
      <c r="J317" s="33" t="s">
        <v>3</v>
      </c>
      <c r="K317" s="43" t="s">
        <v>286</v>
      </c>
      <c r="L317" s="104" t="s">
        <v>1024</v>
      </c>
      <c r="M317" s="29"/>
      <c r="N317" s="106"/>
    </row>
    <row r="318" spans="1:14" ht="82.25" customHeight="1" x14ac:dyDescent="0.15">
      <c r="A318" s="68" t="s">
        <v>870</v>
      </c>
      <c r="B318" s="68">
        <f t="shared" si="15"/>
        <v>76</v>
      </c>
      <c r="C318" s="68">
        <v>2</v>
      </c>
      <c r="D318" s="33" t="s">
        <v>1003</v>
      </c>
      <c r="E318" s="33" t="s">
        <v>916</v>
      </c>
      <c r="F318" s="33" t="s">
        <v>920</v>
      </c>
      <c r="G318" s="32" t="s">
        <v>1025</v>
      </c>
      <c r="H318" s="44"/>
      <c r="I318" s="44"/>
      <c r="J318" s="33" t="s">
        <v>3</v>
      </c>
      <c r="K318" s="35" t="s">
        <v>286</v>
      </c>
      <c r="L318" s="94" t="s">
        <v>1026</v>
      </c>
      <c r="M318" s="29"/>
      <c r="N318" s="106"/>
    </row>
    <row r="319" spans="1:14" ht="258" customHeight="1" x14ac:dyDescent="0.15">
      <c r="A319" s="68" t="s">
        <v>870</v>
      </c>
      <c r="B319" s="68">
        <f t="shared" si="15"/>
        <v>77</v>
      </c>
      <c r="C319" s="68">
        <v>2</v>
      </c>
      <c r="D319" s="33" t="s">
        <v>1003</v>
      </c>
      <c r="E319" s="33" t="s">
        <v>1000</v>
      </c>
      <c r="F319" s="33" t="s">
        <v>1027</v>
      </c>
      <c r="G319" s="29" t="s">
        <v>1028</v>
      </c>
      <c r="H319" s="44"/>
      <c r="I319" s="44"/>
      <c r="J319" s="33" t="s">
        <v>3</v>
      </c>
      <c r="K319" s="43" t="s">
        <v>286</v>
      </c>
      <c r="L319" s="104" t="s">
        <v>1029</v>
      </c>
      <c r="M319" s="29"/>
      <c r="N319" s="106"/>
    </row>
    <row r="320" spans="1:14" ht="128.5" customHeight="1" x14ac:dyDescent="0.15">
      <c r="A320" s="68" t="s">
        <v>870</v>
      </c>
      <c r="B320" s="68">
        <f t="shared" si="15"/>
        <v>78</v>
      </c>
      <c r="C320" s="68">
        <v>2</v>
      </c>
      <c r="D320" s="33" t="s">
        <v>1003</v>
      </c>
      <c r="E320" s="33" t="s">
        <v>1000</v>
      </c>
      <c r="F320" s="33" t="s">
        <v>1001</v>
      </c>
      <c r="G320" s="29" t="s">
        <v>1030</v>
      </c>
      <c r="H320" s="44"/>
      <c r="I320" s="44"/>
      <c r="J320" s="33" t="s">
        <v>3</v>
      </c>
      <c r="K320" s="43" t="s">
        <v>286</v>
      </c>
      <c r="L320" s="104" t="s">
        <v>1031</v>
      </c>
      <c r="M320" s="29"/>
      <c r="N320" s="106"/>
    </row>
    <row r="321" spans="1:14" x14ac:dyDescent="0.15">
      <c r="A321" s="66" t="s">
        <v>1032</v>
      </c>
      <c r="B321" s="67">
        <v>0</v>
      </c>
      <c r="C321" s="67">
        <v>3</v>
      </c>
      <c r="D321" s="38" t="s">
        <v>463</v>
      </c>
      <c r="E321" s="38" t="s">
        <v>492</v>
      </c>
      <c r="F321" s="38"/>
      <c r="G321" s="45"/>
      <c r="H321" s="89"/>
      <c r="I321" s="89"/>
      <c r="J321" s="38"/>
      <c r="K321" s="39"/>
      <c r="L321" s="93" t="s">
        <v>307</v>
      </c>
      <c r="M321" s="29"/>
      <c r="N321" s="106"/>
    </row>
    <row r="322" spans="1:14" ht="30" x14ac:dyDescent="0.15">
      <c r="A322" s="57" t="s">
        <v>1032</v>
      </c>
      <c r="B322" s="68">
        <f>B321+1</f>
        <v>1</v>
      </c>
      <c r="C322" s="68">
        <v>3</v>
      </c>
      <c r="D322" s="33" t="s">
        <v>259</v>
      </c>
      <c r="E322" s="33" t="s">
        <v>260</v>
      </c>
      <c r="F322" s="33"/>
      <c r="G322" s="32" t="s">
        <v>1033</v>
      </c>
      <c r="H322" s="44" t="s">
        <v>1112</v>
      </c>
      <c r="I322" s="44">
        <v>2</v>
      </c>
      <c r="J322" s="33" t="s">
        <v>7</v>
      </c>
      <c r="K322" s="35" t="s">
        <v>393</v>
      </c>
      <c r="L322" s="95"/>
      <c r="M322" s="29"/>
      <c r="N322" s="106"/>
    </row>
    <row r="323" spans="1:14" x14ac:dyDescent="0.15">
      <c r="A323" s="57" t="s">
        <v>1032</v>
      </c>
      <c r="B323" s="68">
        <f t="shared" ref="B323:B324" si="16">B322+1</f>
        <v>2</v>
      </c>
      <c r="C323" s="68">
        <v>3</v>
      </c>
      <c r="D323" s="33" t="s">
        <v>259</v>
      </c>
      <c r="E323" s="33" t="s">
        <v>261</v>
      </c>
      <c r="F323" s="33"/>
      <c r="G323" s="32" t="s">
        <v>1034</v>
      </c>
      <c r="H323" s="44" t="s">
        <v>1112</v>
      </c>
      <c r="I323" s="44">
        <v>2</v>
      </c>
      <c r="J323" s="33" t="s">
        <v>7</v>
      </c>
      <c r="K323" s="35" t="s">
        <v>393</v>
      </c>
      <c r="L323" s="95"/>
      <c r="M323" s="29"/>
      <c r="N323" s="106"/>
    </row>
    <row r="324" spans="1:14" x14ac:dyDescent="0.15">
      <c r="A324" s="57" t="s">
        <v>1032</v>
      </c>
      <c r="B324" s="68">
        <f t="shared" si="16"/>
        <v>3</v>
      </c>
      <c r="C324" s="68">
        <v>3</v>
      </c>
      <c r="D324" s="33" t="s">
        <v>259</v>
      </c>
      <c r="E324" s="33" t="s">
        <v>262</v>
      </c>
      <c r="F324" s="33"/>
      <c r="G324" s="32" t="s">
        <v>1035</v>
      </c>
      <c r="H324" s="44" t="s">
        <v>1112</v>
      </c>
      <c r="I324" s="44">
        <v>2</v>
      </c>
      <c r="J324" s="33" t="s">
        <v>7</v>
      </c>
      <c r="K324" s="35" t="s">
        <v>393</v>
      </c>
      <c r="L324" s="95"/>
      <c r="M324" s="29"/>
      <c r="N324" s="106"/>
    </row>
    <row r="325" spans="1:14" x14ac:dyDescent="0.15">
      <c r="A325" s="66" t="s">
        <v>1036</v>
      </c>
      <c r="B325" s="67">
        <v>0</v>
      </c>
      <c r="C325" s="67">
        <v>1</v>
      </c>
      <c r="D325" s="38" t="s">
        <v>1037</v>
      </c>
      <c r="E325" s="38" t="s">
        <v>492</v>
      </c>
      <c r="F325" s="38"/>
      <c r="G325" s="37" t="s">
        <v>1038</v>
      </c>
      <c r="H325" s="89"/>
      <c r="I325" s="89"/>
      <c r="J325" s="38"/>
      <c r="K325" s="39"/>
      <c r="L325" s="93"/>
      <c r="M325" s="29"/>
      <c r="N325" s="106"/>
    </row>
    <row r="326" spans="1:14" ht="30" x14ac:dyDescent="0.15">
      <c r="A326" s="57" t="s">
        <v>1036</v>
      </c>
      <c r="B326" s="68">
        <f>B325+1</f>
        <v>1</v>
      </c>
      <c r="C326" s="68">
        <v>1</v>
      </c>
      <c r="D326" s="33" t="s">
        <v>263</v>
      </c>
      <c r="E326" s="33" t="s">
        <v>1039</v>
      </c>
      <c r="F326" s="33" t="s">
        <v>330</v>
      </c>
      <c r="G326" s="32" t="s">
        <v>1040</v>
      </c>
      <c r="H326" s="44" t="s">
        <v>1109</v>
      </c>
      <c r="I326" s="44">
        <v>2</v>
      </c>
      <c r="J326" s="33" t="s">
        <v>7</v>
      </c>
      <c r="K326" s="35"/>
      <c r="L326" s="95" t="s">
        <v>307</v>
      </c>
      <c r="M326" s="29"/>
      <c r="N326" s="106"/>
    </row>
    <row r="327" spans="1:14" ht="45" x14ac:dyDescent="0.15">
      <c r="A327" s="57" t="s">
        <v>1041</v>
      </c>
      <c r="B327" s="68">
        <f t="shared" ref="B327:B333" si="17">B326+1</f>
        <v>2</v>
      </c>
      <c r="C327" s="68">
        <v>1</v>
      </c>
      <c r="D327" s="33" t="s">
        <v>263</v>
      </c>
      <c r="E327" s="33" t="s">
        <v>1042</v>
      </c>
      <c r="F327" s="33" t="s">
        <v>11</v>
      </c>
      <c r="G327" s="32" t="s">
        <v>1043</v>
      </c>
      <c r="H327" s="44" t="s">
        <v>1109</v>
      </c>
      <c r="I327" s="44">
        <v>2</v>
      </c>
      <c r="J327" s="33" t="s">
        <v>7</v>
      </c>
      <c r="K327" s="35"/>
      <c r="L327" s="95" t="s">
        <v>307</v>
      </c>
      <c r="M327" s="29"/>
      <c r="N327" s="106"/>
    </row>
    <row r="328" spans="1:14" x14ac:dyDescent="0.15">
      <c r="A328" s="57" t="s">
        <v>1041</v>
      </c>
      <c r="B328" s="68">
        <f t="shared" si="17"/>
        <v>3</v>
      </c>
      <c r="C328" s="68">
        <v>1</v>
      </c>
      <c r="D328" s="33" t="s">
        <v>263</v>
      </c>
      <c r="E328" s="33" t="s">
        <v>1044</v>
      </c>
      <c r="F328" s="33" t="s">
        <v>1045</v>
      </c>
      <c r="G328" s="32" t="s">
        <v>1046</v>
      </c>
      <c r="H328" s="44" t="s">
        <v>1109</v>
      </c>
      <c r="I328" s="44">
        <v>2</v>
      </c>
      <c r="J328" s="33" t="s">
        <v>7</v>
      </c>
      <c r="K328" s="35"/>
      <c r="L328" s="95" t="s">
        <v>326</v>
      </c>
      <c r="M328" s="29"/>
      <c r="N328" s="106"/>
    </row>
    <row r="329" spans="1:14" x14ac:dyDescent="0.15">
      <c r="A329" s="57" t="s">
        <v>1041</v>
      </c>
      <c r="B329" s="68">
        <f t="shared" si="17"/>
        <v>4</v>
      </c>
      <c r="C329" s="68">
        <v>1</v>
      </c>
      <c r="D329" s="33" t="s">
        <v>263</v>
      </c>
      <c r="E329" s="33" t="s">
        <v>1044</v>
      </c>
      <c r="F329" s="33" t="s">
        <v>1047</v>
      </c>
      <c r="G329" s="32" t="s">
        <v>1048</v>
      </c>
      <c r="H329" s="44" t="s">
        <v>1110</v>
      </c>
      <c r="I329" s="44">
        <v>1</v>
      </c>
      <c r="J329" s="33" t="s">
        <v>7</v>
      </c>
      <c r="K329" s="35"/>
      <c r="L329" s="95" t="s">
        <v>326</v>
      </c>
      <c r="M329" s="29"/>
      <c r="N329" s="106"/>
    </row>
    <row r="330" spans="1:14" ht="144.75" customHeight="1" x14ac:dyDescent="0.15">
      <c r="A330" s="57" t="s">
        <v>1041</v>
      </c>
      <c r="B330" s="68">
        <f t="shared" si="17"/>
        <v>5</v>
      </c>
      <c r="C330" s="68">
        <v>1</v>
      </c>
      <c r="D330" s="33" t="s">
        <v>263</v>
      </c>
      <c r="E330" s="33" t="s">
        <v>1044</v>
      </c>
      <c r="F330" s="33" t="s">
        <v>1049</v>
      </c>
      <c r="G330" s="32" t="s">
        <v>1099</v>
      </c>
      <c r="H330" s="44" t="s">
        <v>1109</v>
      </c>
      <c r="I330" s="44">
        <v>4</v>
      </c>
      <c r="J330" s="33" t="s">
        <v>7</v>
      </c>
      <c r="K330" s="35"/>
      <c r="L330" s="95" t="s">
        <v>326</v>
      </c>
      <c r="M330" s="29"/>
      <c r="N330" s="106"/>
    </row>
    <row r="331" spans="1:14" ht="108" customHeight="1" x14ac:dyDescent="0.15">
      <c r="A331" s="57" t="s">
        <v>1041</v>
      </c>
      <c r="B331" s="68">
        <f t="shared" si="17"/>
        <v>6</v>
      </c>
      <c r="C331" s="68">
        <v>1</v>
      </c>
      <c r="D331" s="33" t="s">
        <v>263</v>
      </c>
      <c r="E331" s="33" t="s">
        <v>1050</v>
      </c>
      <c r="F331" s="33"/>
      <c r="G331" s="32" t="s">
        <v>1051</v>
      </c>
      <c r="H331" s="44" t="s">
        <v>1109</v>
      </c>
      <c r="I331" s="44">
        <v>6</v>
      </c>
      <c r="J331" s="33" t="s">
        <v>7</v>
      </c>
      <c r="K331" s="35"/>
      <c r="L331" s="95"/>
      <c r="M331" s="29"/>
      <c r="N331" s="106"/>
    </row>
    <row r="332" spans="1:14" x14ac:dyDescent="0.15">
      <c r="A332" s="57" t="s">
        <v>1041</v>
      </c>
      <c r="B332" s="68">
        <f t="shared" si="17"/>
        <v>7</v>
      </c>
      <c r="C332" s="68">
        <v>1</v>
      </c>
      <c r="D332" s="33" t="s">
        <v>263</v>
      </c>
      <c r="E332" s="33" t="s">
        <v>264</v>
      </c>
      <c r="F332" s="33"/>
      <c r="G332" s="32" t="s">
        <v>1052</v>
      </c>
      <c r="H332" s="44" t="s">
        <v>1109</v>
      </c>
      <c r="I332" s="44"/>
      <c r="J332" s="33" t="s">
        <v>3</v>
      </c>
      <c r="K332" s="35"/>
      <c r="L332" s="95" t="s">
        <v>308</v>
      </c>
      <c r="M332" s="29"/>
      <c r="N332" s="106"/>
    </row>
    <row r="333" spans="1:14" x14ac:dyDescent="0.15">
      <c r="A333" s="57" t="s">
        <v>1053</v>
      </c>
      <c r="B333" s="68">
        <f t="shared" si="17"/>
        <v>8</v>
      </c>
      <c r="C333" s="68">
        <v>1</v>
      </c>
      <c r="D333" s="33" t="s">
        <v>263</v>
      </c>
      <c r="E333" s="33" t="s">
        <v>265</v>
      </c>
      <c r="F333" s="33"/>
      <c r="G333" s="32" t="s">
        <v>266</v>
      </c>
      <c r="H333" s="44" t="s">
        <v>1110</v>
      </c>
      <c r="I333" s="44"/>
      <c r="J333" s="33" t="s">
        <v>3</v>
      </c>
      <c r="K333" s="35"/>
      <c r="L333" s="95"/>
      <c r="M333" s="29"/>
      <c r="N333" s="106"/>
    </row>
    <row r="334" spans="1:14" x14ac:dyDescent="0.15">
      <c r="A334" s="66" t="s">
        <v>1054</v>
      </c>
      <c r="B334" s="67">
        <v>0</v>
      </c>
      <c r="C334" s="67">
        <v>1</v>
      </c>
      <c r="D334" s="38" t="s">
        <v>1055</v>
      </c>
      <c r="E334" s="38"/>
      <c r="F334" s="38"/>
      <c r="G334" s="37"/>
      <c r="H334" s="89"/>
      <c r="I334" s="89"/>
      <c r="J334" s="38"/>
      <c r="K334" s="39"/>
      <c r="L334" s="93"/>
      <c r="M334" s="29"/>
      <c r="N334" s="106"/>
    </row>
    <row r="335" spans="1:14" x14ac:dyDescent="0.15">
      <c r="A335" s="57" t="s">
        <v>1054</v>
      </c>
      <c r="B335" s="68">
        <f>B334+1</f>
        <v>1</v>
      </c>
      <c r="C335" s="68">
        <v>1</v>
      </c>
      <c r="D335" s="33" t="s">
        <v>0</v>
      </c>
      <c r="E335" s="33" t="s">
        <v>1056</v>
      </c>
      <c r="F335" s="33"/>
      <c r="G335" s="32" t="s">
        <v>1057</v>
      </c>
      <c r="H335" s="44"/>
      <c r="I335" s="44"/>
      <c r="J335" s="33" t="s">
        <v>3</v>
      </c>
      <c r="K335" s="35"/>
      <c r="L335" s="95"/>
      <c r="M335" s="29"/>
      <c r="N335" s="106"/>
    </row>
    <row r="336" spans="1:14" x14ac:dyDescent="0.15">
      <c r="A336" s="57" t="s">
        <v>1054</v>
      </c>
      <c r="B336" s="68">
        <f t="shared" ref="B336:B337" si="18">B335+1</f>
        <v>2</v>
      </c>
      <c r="C336" s="68">
        <v>1</v>
      </c>
      <c r="D336" s="33" t="s">
        <v>0</v>
      </c>
      <c r="E336" s="33" t="s">
        <v>1058</v>
      </c>
      <c r="F336" s="33"/>
      <c r="G336" s="32" t="s">
        <v>1059</v>
      </c>
      <c r="H336" s="44"/>
      <c r="I336" s="44"/>
      <c r="J336" s="33" t="s">
        <v>3</v>
      </c>
      <c r="K336" s="35"/>
      <c r="L336" s="95"/>
      <c r="M336" s="29"/>
      <c r="N336" s="106"/>
    </row>
    <row r="337" spans="1:14" x14ac:dyDescent="0.15">
      <c r="A337" s="57" t="s">
        <v>1054</v>
      </c>
      <c r="B337" s="68">
        <f t="shared" si="18"/>
        <v>3</v>
      </c>
      <c r="C337" s="68">
        <v>1</v>
      </c>
      <c r="D337" s="33" t="s">
        <v>0</v>
      </c>
      <c r="E337" s="33" t="s">
        <v>1060</v>
      </c>
      <c r="F337" s="33"/>
      <c r="G337" s="32" t="s">
        <v>1061</v>
      </c>
      <c r="H337" s="44"/>
      <c r="I337" s="44"/>
      <c r="J337" s="33" t="s">
        <v>3</v>
      </c>
      <c r="K337" s="35"/>
      <c r="L337" s="95"/>
      <c r="M337" s="29"/>
      <c r="N337" s="106"/>
    </row>
    <row r="338" spans="1:14" x14ac:dyDescent="0.15">
      <c r="A338" s="66" t="s">
        <v>1062</v>
      </c>
      <c r="B338" s="67">
        <v>0</v>
      </c>
      <c r="C338" s="67">
        <v>1</v>
      </c>
      <c r="D338" s="72" t="s">
        <v>1063</v>
      </c>
      <c r="E338" s="72"/>
      <c r="F338" s="38"/>
      <c r="G338" s="37"/>
      <c r="H338" s="89"/>
      <c r="I338" s="89"/>
      <c r="J338" s="38" t="s">
        <v>3</v>
      </c>
      <c r="K338" s="39"/>
      <c r="L338" s="93" t="s">
        <v>307</v>
      </c>
      <c r="M338" s="29"/>
      <c r="N338" s="106"/>
    </row>
    <row r="339" spans="1:14" x14ac:dyDescent="0.15">
      <c r="A339" s="73"/>
      <c r="B339" s="73"/>
      <c r="C339" s="73"/>
      <c r="D339" s="74" t="s">
        <v>1064</v>
      </c>
      <c r="E339" s="75"/>
      <c r="F339" s="76"/>
      <c r="G339" s="77"/>
      <c r="H339" s="76"/>
      <c r="I339" s="76"/>
      <c r="J339" s="76"/>
      <c r="K339" s="77"/>
      <c r="L339" s="105"/>
      <c r="M339" s="29"/>
      <c r="N339" s="106"/>
    </row>
    <row r="340" spans="1:14" x14ac:dyDescent="0.15">
      <c r="A340" s="78"/>
      <c r="B340" s="78"/>
      <c r="C340" s="78"/>
      <c r="D340" s="79"/>
      <c r="E340" s="80"/>
      <c r="F340" s="81"/>
      <c r="G340" s="82"/>
      <c r="H340" s="81"/>
      <c r="I340" s="81"/>
      <c r="J340" s="81"/>
      <c r="K340" s="82"/>
      <c r="L340" s="82"/>
      <c r="M340" s="29"/>
      <c r="N340" s="106"/>
    </row>
    <row r="341" spans="1:14" ht="40.25" hidden="1" customHeight="1" x14ac:dyDescent="0.15">
      <c r="A341" s="57"/>
      <c r="B341" s="68"/>
      <c r="C341" s="68"/>
      <c r="D341" s="33" t="s">
        <v>403</v>
      </c>
      <c r="E341" s="33" t="s">
        <v>1065</v>
      </c>
      <c r="F341" s="33" t="s">
        <v>1066</v>
      </c>
      <c r="G341" s="32" t="s">
        <v>1067</v>
      </c>
      <c r="H341" s="44"/>
      <c r="I341" s="44"/>
      <c r="J341" s="33" t="s">
        <v>3</v>
      </c>
      <c r="K341" s="35"/>
      <c r="L341" s="34" t="s">
        <v>322</v>
      </c>
    </row>
    <row r="342" spans="1:14" ht="52.25" hidden="1" customHeight="1" x14ac:dyDescent="0.15">
      <c r="A342" s="57"/>
      <c r="B342" s="68"/>
      <c r="C342" s="68"/>
      <c r="D342" s="33" t="s">
        <v>412</v>
      </c>
      <c r="E342" s="33" t="s">
        <v>203</v>
      </c>
      <c r="F342" s="33" t="s">
        <v>1068</v>
      </c>
      <c r="G342" s="32" t="s">
        <v>1069</v>
      </c>
      <c r="H342" s="44"/>
      <c r="I342" s="44"/>
      <c r="J342" s="33" t="s">
        <v>3</v>
      </c>
      <c r="K342" s="35"/>
      <c r="L342" s="34" t="s">
        <v>323</v>
      </c>
    </row>
    <row r="343" spans="1:14" hidden="1" x14ac:dyDescent="0.15">
      <c r="A343" s="57"/>
      <c r="B343" s="68"/>
      <c r="C343" s="68"/>
      <c r="D343" s="33" t="s">
        <v>403</v>
      </c>
      <c r="E343" s="33" t="s">
        <v>1065</v>
      </c>
      <c r="F343" s="33" t="s">
        <v>1070</v>
      </c>
      <c r="G343" s="32"/>
      <c r="H343" s="44"/>
      <c r="I343" s="44"/>
      <c r="J343" s="33"/>
      <c r="K343" s="35"/>
      <c r="L343" s="34"/>
    </row>
    <row r="344" spans="1:14" ht="40.25" hidden="1" customHeight="1" x14ac:dyDescent="0.15">
      <c r="A344" s="57"/>
      <c r="B344" s="68"/>
      <c r="C344" s="68"/>
      <c r="D344" s="33" t="s">
        <v>403</v>
      </c>
      <c r="E344" s="33" t="s">
        <v>1065</v>
      </c>
      <c r="F344" s="33" t="s">
        <v>406</v>
      </c>
      <c r="G344" s="32" t="s">
        <v>1071</v>
      </c>
      <c r="H344" s="44"/>
      <c r="I344" s="44"/>
      <c r="J344" s="33"/>
      <c r="K344" s="35"/>
      <c r="L344" s="34"/>
    </row>
    <row r="345" spans="1:14" ht="45" hidden="1" customHeight="1" x14ac:dyDescent="0.15">
      <c r="A345" s="57"/>
      <c r="B345" s="68"/>
      <c r="C345" s="68"/>
      <c r="D345" s="33" t="s">
        <v>412</v>
      </c>
      <c r="E345" s="33" t="s">
        <v>203</v>
      </c>
      <c r="F345" s="33" t="s">
        <v>206</v>
      </c>
      <c r="G345" s="29" t="s">
        <v>1072</v>
      </c>
      <c r="H345" s="44"/>
      <c r="I345" s="44"/>
      <c r="J345" s="33"/>
      <c r="K345" s="35"/>
      <c r="L345" s="34"/>
    </row>
    <row r="346" spans="1:14" ht="30" hidden="1" x14ac:dyDescent="0.15">
      <c r="A346" s="57"/>
      <c r="B346" s="68"/>
      <c r="C346" s="68"/>
      <c r="D346" s="33" t="s">
        <v>412</v>
      </c>
      <c r="E346" s="33" t="s">
        <v>1073</v>
      </c>
      <c r="F346" s="33"/>
      <c r="G346" s="32" t="s">
        <v>1074</v>
      </c>
      <c r="H346" s="44"/>
      <c r="I346" s="44"/>
      <c r="J346" s="33"/>
      <c r="K346" s="35"/>
      <c r="L346" s="34"/>
    </row>
    <row r="347" spans="1:14" ht="51.5" hidden="1" customHeight="1" x14ac:dyDescent="0.15">
      <c r="A347" s="57"/>
      <c r="B347" s="68"/>
      <c r="C347" s="68"/>
      <c r="D347" s="33" t="s">
        <v>214</v>
      </c>
      <c r="E347" s="33" t="s">
        <v>1075</v>
      </c>
      <c r="F347" s="33" t="s">
        <v>1076</v>
      </c>
      <c r="G347" s="32" t="s">
        <v>1077</v>
      </c>
      <c r="H347" s="44"/>
      <c r="I347" s="44"/>
      <c r="J347" s="33"/>
      <c r="K347" s="35"/>
      <c r="L347" s="34"/>
    </row>
    <row r="348" spans="1:14" ht="72" hidden="1" customHeight="1" x14ac:dyDescent="0.15">
      <c r="A348" s="57"/>
      <c r="B348" s="68"/>
      <c r="C348" s="68"/>
      <c r="D348" s="33" t="s">
        <v>220</v>
      </c>
      <c r="E348" s="33" t="s">
        <v>222</v>
      </c>
      <c r="F348" s="33" t="s">
        <v>1078</v>
      </c>
      <c r="G348" s="36"/>
      <c r="H348" s="44"/>
      <c r="I348" s="44"/>
      <c r="J348" s="33"/>
      <c r="K348" s="35"/>
      <c r="L348" s="34" t="s">
        <v>322</v>
      </c>
    </row>
    <row r="349" spans="1:14" ht="45" hidden="1" customHeight="1" x14ac:dyDescent="0.15">
      <c r="A349" s="57"/>
      <c r="B349" s="68"/>
      <c r="C349" s="68"/>
      <c r="D349" s="33" t="s">
        <v>340</v>
      </c>
      <c r="E349" s="33" t="s">
        <v>1079</v>
      </c>
      <c r="F349" s="33"/>
      <c r="G349" s="32" t="s">
        <v>1080</v>
      </c>
      <c r="H349" s="44"/>
      <c r="I349" s="44"/>
      <c r="J349" s="33" t="s">
        <v>2</v>
      </c>
      <c r="K349" s="35"/>
      <c r="L349" s="34"/>
    </row>
    <row r="350" spans="1:14" ht="45" hidden="1" x14ac:dyDescent="0.15">
      <c r="A350" s="57"/>
      <c r="B350" s="68"/>
      <c r="C350" s="68"/>
      <c r="D350" s="33" t="s">
        <v>225</v>
      </c>
      <c r="E350" s="33" t="s">
        <v>210</v>
      </c>
      <c r="F350" s="33" t="s">
        <v>1081</v>
      </c>
      <c r="G350" s="32" t="s">
        <v>1082</v>
      </c>
      <c r="H350" s="44"/>
      <c r="I350" s="44"/>
      <c r="J350" s="33" t="s">
        <v>2</v>
      </c>
      <c r="K350" s="35" t="s">
        <v>285</v>
      </c>
      <c r="L350" s="34" t="s">
        <v>309</v>
      </c>
    </row>
    <row r="351" spans="1:14" ht="96.5" hidden="1" customHeight="1" x14ac:dyDescent="0.15">
      <c r="A351" s="57"/>
      <c r="B351" s="68"/>
      <c r="C351" s="68"/>
      <c r="D351" s="33" t="s">
        <v>412</v>
      </c>
      <c r="E351" s="33" t="s">
        <v>1083</v>
      </c>
      <c r="F351" s="33"/>
      <c r="G351" s="32" t="s">
        <v>1084</v>
      </c>
      <c r="H351" s="44"/>
      <c r="I351" s="44"/>
      <c r="J351" s="33" t="s">
        <v>2</v>
      </c>
      <c r="K351" s="35"/>
      <c r="L351" s="34"/>
    </row>
    <row r="352" spans="1:14" hidden="1" x14ac:dyDescent="0.15">
      <c r="A352" s="57"/>
      <c r="B352" s="68"/>
      <c r="C352" s="68"/>
      <c r="D352" s="33" t="s">
        <v>208</v>
      </c>
      <c r="E352" s="33" t="s">
        <v>1085</v>
      </c>
      <c r="F352" s="33"/>
      <c r="G352" s="32" t="s">
        <v>1086</v>
      </c>
      <c r="H352" s="44"/>
      <c r="I352" s="44"/>
      <c r="J352" s="33" t="s">
        <v>7</v>
      </c>
      <c r="K352" s="35"/>
      <c r="L352" s="34"/>
    </row>
    <row r="353" spans="1:12" ht="62" hidden="1" customHeight="1" x14ac:dyDescent="0.15">
      <c r="A353" s="57" t="s">
        <v>402</v>
      </c>
      <c r="B353" s="68" t="e">
        <f>#REF!+1</f>
        <v>#REF!</v>
      </c>
      <c r="C353" s="68">
        <v>1</v>
      </c>
      <c r="D353" s="33" t="s">
        <v>403</v>
      </c>
      <c r="E353" s="33" t="s">
        <v>404</v>
      </c>
      <c r="F353" s="33" t="s">
        <v>1087</v>
      </c>
      <c r="G353" s="32" t="s">
        <v>1088</v>
      </c>
      <c r="H353" s="44"/>
      <c r="I353" s="44"/>
      <c r="J353" s="33" t="s">
        <v>3</v>
      </c>
      <c r="K353" s="35"/>
      <c r="L353" s="34" t="s">
        <v>321</v>
      </c>
    </row>
    <row r="354" spans="1:12" x14ac:dyDescent="0.15">
      <c r="H354" s="109" t="s">
        <v>1152</v>
      </c>
      <c r="I354" s="110"/>
    </row>
  </sheetData>
  <autoFilter ref="A2:L339"/>
  <mergeCells count="5">
    <mergeCell ref="H354:I354"/>
    <mergeCell ref="L175:L176"/>
    <mergeCell ref="A1:L1"/>
    <mergeCell ref="L171:L172"/>
    <mergeCell ref="L173:L174"/>
  </mergeCells>
  <phoneticPr fontId="5" type="noConversion"/>
  <dataValidations count="3">
    <dataValidation type="list" allowBlank="1" showInputMessage="1" showErrorMessage="1" sqref="K341:K353 K5:K338">
      <formula1>資料即時性要求</formula1>
    </dataValidation>
    <dataValidation type="list" allowBlank="1" showInputMessage="1" showErrorMessage="1" sqref="J341:J353 J5:J338">
      <formula1>開發種類</formula1>
    </dataValidation>
    <dataValidation type="list" allowBlank="1" showInputMessage="1" showErrorMessage="1" sqref="H4:H339">
      <formula1>主要功能類別</formula1>
    </dataValidation>
  </dataValidations>
  <printOptions horizontalCentered="1"/>
  <pageMargins left="0.23622047244094491" right="0.15748031496062992" top="0.31496062992125984" bottom="0.15748031496062992" header="0.31496062992125984" footer="0.15748031496062992"/>
  <pageSetup paperSize="8" scale="67" fitToHeight="50" orientation="landscape" copies="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J12"/>
  <sheetViews>
    <sheetView workbookViewId="0">
      <selection activeCell="A10" sqref="A10"/>
    </sheetView>
  </sheetViews>
  <sheetFormatPr baseColWidth="10" defaultColWidth="9" defaultRowHeight="13" x14ac:dyDescent="0.15"/>
  <cols>
    <col min="1" max="1" width="9" style="26"/>
    <col min="2" max="2" width="15.59765625" customWidth="1"/>
    <col min="3" max="3" width="17.3984375" bestFit="1" customWidth="1"/>
    <col min="4" max="4" width="16.796875" bestFit="1" customWidth="1"/>
    <col min="5" max="5" width="20.796875" bestFit="1" customWidth="1"/>
    <col min="6" max="6" width="24.3984375" bestFit="1" customWidth="1"/>
  </cols>
  <sheetData>
    <row r="1" spans="1:10" ht="14" x14ac:dyDescent="0.15">
      <c r="A1" s="28" t="s">
        <v>315</v>
      </c>
      <c r="B1" s="24" t="s">
        <v>4</v>
      </c>
      <c r="C1" s="23" t="s">
        <v>281</v>
      </c>
      <c r="D1" s="24" t="s">
        <v>1108</v>
      </c>
      <c r="E1" s="24" t="s">
        <v>267</v>
      </c>
      <c r="F1" s="24" t="s">
        <v>5</v>
      </c>
      <c r="G1" s="25"/>
      <c r="H1" s="25"/>
      <c r="I1" s="25"/>
      <c r="J1" s="25"/>
    </row>
    <row r="2" spans="1:10" x14ac:dyDescent="0.15">
      <c r="A2" s="27" t="s">
        <v>310</v>
      </c>
      <c r="B2" s="25" t="s">
        <v>269</v>
      </c>
      <c r="C2" s="25" t="s">
        <v>282</v>
      </c>
      <c r="D2" s="25" t="s">
        <v>268</v>
      </c>
      <c r="E2" s="25" t="s">
        <v>270</v>
      </c>
      <c r="F2" s="25" t="s">
        <v>291</v>
      </c>
      <c r="G2" s="25"/>
      <c r="H2" s="25"/>
      <c r="I2" s="25"/>
      <c r="J2" s="25"/>
    </row>
    <row r="3" spans="1:10" x14ac:dyDescent="0.15">
      <c r="A3" s="27" t="s">
        <v>311</v>
      </c>
      <c r="B3" s="25" t="s">
        <v>272</v>
      </c>
      <c r="C3" s="25" t="s">
        <v>283</v>
      </c>
      <c r="D3" s="25" t="s">
        <v>271</v>
      </c>
      <c r="E3" s="25" t="s">
        <v>273</v>
      </c>
      <c r="F3" s="25" t="s">
        <v>292</v>
      </c>
      <c r="G3" s="25"/>
      <c r="H3" s="25"/>
      <c r="I3" s="25"/>
      <c r="J3" s="25"/>
    </row>
    <row r="4" spans="1:10" x14ac:dyDescent="0.15">
      <c r="A4" s="27" t="s">
        <v>313</v>
      </c>
      <c r="B4" s="25" t="s">
        <v>276</v>
      </c>
      <c r="C4" s="25" t="s">
        <v>274</v>
      </c>
      <c r="D4" s="25" t="s">
        <v>275</v>
      </c>
      <c r="E4" s="25" t="s">
        <v>277</v>
      </c>
      <c r="F4" s="25" t="s">
        <v>299</v>
      </c>
      <c r="G4" s="25"/>
      <c r="H4" s="25"/>
      <c r="I4" s="25"/>
      <c r="J4" s="25"/>
    </row>
    <row r="5" spans="1:10" x14ac:dyDescent="0.15">
      <c r="A5" s="27" t="s">
        <v>312</v>
      </c>
      <c r="B5" s="25"/>
      <c r="C5" s="25"/>
      <c r="D5" s="25" t="s">
        <v>6</v>
      </c>
      <c r="E5" s="25" t="s">
        <v>278</v>
      </c>
      <c r="F5" s="25" t="s">
        <v>298</v>
      </c>
      <c r="G5" s="25"/>
      <c r="H5" s="25"/>
      <c r="I5" s="25"/>
      <c r="J5" s="25"/>
    </row>
    <row r="6" spans="1:10" x14ac:dyDescent="0.15">
      <c r="A6" s="27" t="s">
        <v>314</v>
      </c>
      <c r="B6" s="25"/>
      <c r="C6" s="25"/>
      <c r="D6" s="25" t="s">
        <v>1</v>
      </c>
      <c r="E6" s="25" t="s">
        <v>296</v>
      </c>
      <c r="F6" s="25" t="s">
        <v>305</v>
      </c>
      <c r="G6" s="25"/>
      <c r="H6" s="25"/>
      <c r="I6" s="25"/>
      <c r="J6" s="25"/>
    </row>
    <row r="7" spans="1:10" x14ac:dyDescent="0.15">
      <c r="B7" s="25"/>
      <c r="C7" s="25"/>
      <c r="D7" s="25" t="s">
        <v>279</v>
      </c>
      <c r="E7" s="25" t="s">
        <v>297</v>
      </c>
      <c r="F7" s="25" t="s">
        <v>306</v>
      </c>
      <c r="G7" s="25"/>
      <c r="H7" s="25"/>
      <c r="I7" s="25"/>
      <c r="J7" s="25"/>
    </row>
    <row r="8" spans="1:10" x14ac:dyDescent="0.15">
      <c r="B8" s="25"/>
      <c r="C8" s="25"/>
      <c r="D8" s="25" t="s">
        <v>284</v>
      </c>
      <c r="E8" s="25"/>
      <c r="F8" s="25" t="s">
        <v>293</v>
      </c>
      <c r="G8" s="25" t="s">
        <v>287</v>
      </c>
      <c r="H8" s="25"/>
      <c r="I8" s="25"/>
      <c r="J8" s="25"/>
    </row>
    <row r="9" spans="1:10" x14ac:dyDescent="0.15">
      <c r="B9" s="1"/>
      <c r="C9" s="1"/>
      <c r="D9" s="1"/>
      <c r="E9" s="1"/>
      <c r="F9" s="25" t="s">
        <v>294</v>
      </c>
      <c r="G9" s="25" t="s">
        <v>288</v>
      </c>
    </row>
    <row r="10" spans="1:10" x14ac:dyDescent="0.15">
      <c r="B10" s="1"/>
      <c r="C10" s="1"/>
      <c r="D10" s="1"/>
      <c r="E10" s="1"/>
      <c r="F10" s="25" t="s">
        <v>290</v>
      </c>
      <c r="G10" s="25"/>
    </row>
    <row r="11" spans="1:10" x14ac:dyDescent="0.15">
      <c r="F11" s="25" t="s">
        <v>289</v>
      </c>
      <c r="G11" s="25"/>
    </row>
    <row r="12" spans="1:10" x14ac:dyDescent="0.15">
      <c r="F12" s="2" t="s">
        <v>295</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2:L173"/>
  <sheetViews>
    <sheetView workbookViewId="0">
      <selection activeCell="I40" sqref="I40"/>
    </sheetView>
  </sheetViews>
  <sheetFormatPr baseColWidth="10" defaultColWidth="9" defaultRowHeight="13" x14ac:dyDescent="0.15"/>
  <cols>
    <col min="1" max="1" width="35.59765625" style="3" customWidth="1"/>
    <col min="2" max="9" width="10.796875" style="3" customWidth="1"/>
    <col min="10" max="10" width="9.19921875" style="3" customWidth="1"/>
    <col min="11" max="251" width="9" style="3"/>
    <col min="252" max="252" width="11.59765625" style="3" customWidth="1"/>
    <col min="253" max="253" width="27.3984375" style="3" customWidth="1"/>
    <col min="254" max="254" width="43" style="3" customWidth="1"/>
    <col min="255" max="507" width="9" style="3"/>
    <col min="508" max="508" width="11.59765625" style="3" customWidth="1"/>
    <col min="509" max="509" width="27.3984375" style="3" customWidth="1"/>
    <col min="510" max="510" width="43" style="3" customWidth="1"/>
    <col min="511" max="763" width="9" style="3"/>
    <col min="764" max="764" width="11.59765625" style="3" customWidth="1"/>
    <col min="765" max="765" width="27.3984375" style="3" customWidth="1"/>
    <col min="766" max="766" width="43" style="3" customWidth="1"/>
    <col min="767" max="1019" width="9" style="3"/>
    <col min="1020" max="1020" width="11.59765625" style="3" customWidth="1"/>
    <col min="1021" max="1021" width="27.3984375" style="3" customWidth="1"/>
    <col min="1022" max="1022" width="43" style="3" customWidth="1"/>
    <col min="1023" max="1275" width="9" style="3"/>
    <col min="1276" max="1276" width="11.59765625" style="3" customWidth="1"/>
    <col min="1277" max="1277" width="27.3984375" style="3" customWidth="1"/>
    <col min="1278" max="1278" width="43" style="3" customWidth="1"/>
    <col min="1279" max="1531" width="9" style="3"/>
    <col min="1532" max="1532" width="11.59765625" style="3" customWidth="1"/>
    <col min="1533" max="1533" width="27.3984375" style="3" customWidth="1"/>
    <col min="1534" max="1534" width="43" style="3" customWidth="1"/>
    <col min="1535" max="1787" width="9" style="3"/>
    <col min="1788" max="1788" width="11.59765625" style="3" customWidth="1"/>
    <col min="1789" max="1789" width="27.3984375" style="3" customWidth="1"/>
    <col min="1790" max="1790" width="43" style="3" customWidth="1"/>
    <col min="1791" max="2043" width="9" style="3"/>
    <col min="2044" max="2044" width="11.59765625" style="3" customWidth="1"/>
    <col min="2045" max="2045" width="27.3984375" style="3" customWidth="1"/>
    <col min="2046" max="2046" width="43" style="3" customWidth="1"/>
    <col min="2047" max="2299" width="9" style="3"/>
    <col min="2300" max="2300" width="11.59765625" style="3" customWidth="1"/>
    <col min="2301" max="2301" width="27.3984375" style="3" customWidth="1"/>
    <col min="2302" max="2302" width="43" style="3" customWidth="1"/>
    <col min="2303" max="2555" width="9" style="3"/>
    <col min="2556" max="2556" width="11.59765625" style="3" customWidth="1"/>
    <col min="2557" max="2557" width="27.3984375" style="3" customWidth="1"/>
    <col min="2558" max="2558" width="43" style="3" customWidth="1"/>
    <col min="2559" max="2811" width="9" style="3"/>
    <col min="2812" max="2812" width="11.59765625" style="3" customWidth="1"/>
    <col min="2813" max="2813" width="27.3984375" style="3" customWidth="1"/>
    <col min="2814" max="2814" width="43" style="3" customWidth="1"/>
    <col min="2815" max="3067" width="9" style="3"/>
    <col min="3068" max="3068" width="11.59765625" style="3" customWidth="1"/>
    <col min="3069" max="3069" width="27.3984375" style="3" customWidth="1"/>
    <col min="3070" max="3070" width="43" style="3" customWidth="1"/>
    <col min="3071" max="3323" width="9" style="3"/>
    <col min="3324" max="3324" width="11.59765625" style="3" customWidth="1"/>
    <col min="3325" max="3325" width="27.3984375" style="3" customWidth="1"/>
    <col min="3326" max="3326" width="43" style="3" customWidth="1"/>
    <col min="3327" max="3579" width="9" style="3"/>
    <col min="3580" max="3580" width="11.59765625" style="3" customWidth="1"/>
    <col min="3581" max="3581" width="27.3984375" style="3" customWidth="1"/>
    <col min="3582" max="3582" width="43" style="3" customWidth="1"/>
    <col min="3583" max="3835" width="9" style="3"/>
    <col min="3836" max="3836" width="11.59765625" style="3" customWidth="1"/>
    <col min="3837" max="3837" width="27.3984375" style="3" customWidth="1"/>
    <col min="3838" max="3838" width="43" style="3" customWidth="1"/>
    <col min="3839" max="4091" width="9" style="3"/>
    <col min="4092" max="4092" width="11.59765625" style="3" customWidth="1"/>
    <col min="4093" max="4093" width="27.3984375" style="3" customWidth="1"/>
    <col min="4094" max="4094" width="43" style="3" customWidth="1"/>
    <col min="4095" max="4347" width="9" style="3"/>
    <col min="4348" max="4348" width="11.59765625" style="3" customWidth="1"/>
    <col min="4349" max="4349" width="27.3984375" style="3" customWidth="1"/>
    <col min="4350" max="4350" width="43" style="3" customWidth="1"/>
    <col min="4351" max="4603" width="9" style="3"/>
    <col min="4604" max="4604" width="11.59765625" style="3" customWidth="1"/>
    <col min="4605" max="4605" width="27.3984375" style="3" customWidth="1"/>
    <col min="4606" max="4606" width="43" style="3" customWidth="1"/>
    <col min="4607" max="4859" width="9" style="3"/>
    <col min="4860" max="4860" width="11.59765625" style="3" customWidth="1"/>
    <col min="4861" max="4861" width="27.3984375" style="3" customWidth="1"/>
    <col min="4862" max="4862" width="43" style="3" customWidth="1"/>
    <col min="4863" max="5115" width="9" style="3"/>
    <col min="5116" max="5116" width="11.59765625" style="3" customWidth="1"/>
    <col min="5117" max="5117" width="27.3984375" style="3" customWidth="1"/>
    <col min="5118" max="5118" width="43" style="3" customWidth="1"/>
    <col min="5119" max="5371" width="9" style="3"/>
    <col min="5372" max="5372" width="11.59765625" style="3" customWidth="1"/>
    <col min="5373" max="5373" width="27.3984375" style="3" customWidth="1"/>
    <col min="5374" max="5374" width="43" style="3" customWidth="1"/>
    <col min="5375" max="5627" width="9" style="3"/>
    <col min="5628" max="5628" width="11.59765625" style="3" customWidth="1"/>
    <col min="5629" max="5629" width="27.3984375" style="3" customWidth="1"/>
    <col min="5630" max="5630" width="43" style="3" customWidth="1"/>
    <col min="5631" max="5883" width="9" style="3"/>
    <col min="5884" max="5884" width="11.59765625" style="3" customWidth="1"/>
    <col min="5885" max="5885" width="27.3984375" style="3" customWidth="1"/>
    <col min="5886" max="5886" width="43" style="3" customWidth="1"/>
    <col min="5887" max="6139" width="9" style="3"/>
    <col min="6140" max="6140" width="11.59765625" style="3" customWidth="1"/>
    <col min="6141" max="6141" width="27.3984375" style="3" customWidth="1"/>
    <col min="6142" max="6142" width="43" style="3" customWidth="1"/>
    <col min="6143" max="6395" width="9" style="3"/>
    <col min="6396" max="6396" width="11.59765625" style="3" customWidth="1"/>
    <col min="6397" max="6397" width="27.3984375" style="3" customWidth="1"/>
    <col min="6398" max="6398" width="43" style="3" customWidth="1"/>
    <col min="6399" max="6651" width="9" style="3"/>
    <col min="6652" max="6652" width="11.59765625" style="3" customWidth="1"/>
    <col min="6653" max="6653" width="27.3984375" style="3" customWidth="1"/>
    <col min="6654" max="6654" width="43" style="3" customWidth="1"/>
    <col min="6655" max="6907" width="9" style="3"/>
    <col min="6908" max="6908" width="11.59765625" style="3" customWidth="1"/>
    <col min="6909" max="6909" width="27.3984375" style="3" customWidth="1"/>
    <col min="6910" max="6910" width="43" style="3" customWidth="1"/>
    <col min="6911" max="7163" width="9" style="3"/>
    <col min="7164" max="7164" width="11.59765625" style="3" customWidth="1"/>
    <col min="7165" max="7165" width="27.3984375" style="3" customWidth="1"/>
    <col min="7166" max="7166" width="43" style="3" customWidth="1"/>
    <col min="7167" max="7419" width="9" style="3"/>
    <col min="7420" max="7420" width="11.59765625" style="3" customWidth="1"/>
    <col min="7421" max="7421" width="27.3984375" style="3" customWidth="1"/>
    <col min="7422" max="7422" width="43" style="3" customWidth="1"/>
    <col min="7423" max="7675" width="9" style="3"/>
    <col min="7676" max="7676" width="11.59765625" style="3" customWidth="1"/>
    <col min="7677" max="7677" width="27.3984375" style="3" customWidth="1"/>
    <col min="7678" max="7678" width="43" style="3" customWidth="1"/>
    <col min="7679" max="7931" width="9" style="3"/>
    <col min="7932" max="7932" width="11.59765625" style="3" customWidth="1"/>
    <col min="7933" max="7933" width="27.3984375" style="3" customWidth="1"/>
    <col min="7934" max="7934" width="43" style="3" customWidth="1"/>
    <col min="7935" max="8187" width="9" style="3"/>
    <col min="8188" max="8188" width="11.59765625" style="3" customWidth="1"/>
    <col min="8189" max="8189" width="27.3984375" style="3" customWidth="1"/>
    <col min="8190" max="8190" width="43" style="3" customWidth="1"/>
    <col min="8191" max="8443" width="9" style="3"/>
    <col min="8444" max="8444" width="11.59765625" style="3" customWidth="1"/>
    <col min="8445" max="8445" width="27.3984375" style="3" customWidth="1"/>
    <col min="8446" max="8446" width="43" style="3" customWidth="1"/>
    <col min="8447" max="8699" width="9" style="3"/>
    <col min="8700" max="8700" width="11.59765625" style="3" customWidth="1"/>
    <col min="8701" max="8701" width="27.3984375" style="3" customWidth="1"/>
    <col min="8702" max="8702" width="43" style="3" customWidth="1"/>
    <col min="8703" max="8955" width="9" style="3"/>
    <col min="8956" max="8956" width="11.59765625" style="3" customWidth="1"/>
    <col min="8957" max="8957" width="27.3984375" style="3" customWidth="1"/>
    <col min="8958" max="8958" width="43" style="3" customWidth="1"/>
    <col min="8959" max="9211" width="9" style="3"/>
    <col min="9212" max="9212" width="11.59765625" style="3" customWidth="1"/>
    <col min="9213" max="9213" width="27.3984375" style="3" customWidth="1"/>
    <col min="9214" max="9214" width="43" style="3" customWidth="1"/>
    <col min="9215" max="9467" width="9" style="3"/>
    <col min="9468" max="9468" width="11.59765625" style="3" customWidth="1"/>
    <col min="9469" max="9469" width="27.3984375" style="3" customWidth="1"/>
    <col min="9470" max="9470" width="43" style="3" customWidth="1"/>
    <col min="9471" max="9723" width="9" style="3"/>
    <col min="9724" max="9724" width="11.59765625" style="3" customWidth="1"/>
    <col min="9725" max="9725" width="27.3984375" style="3" customWidth="1"/>
    <col min="9726" max="9726" width="43" style="3" customWidth="1"/>
    <col min="9727" max="9979" width="9" style="3"/>
    <col min="9980" max="9980" width="11.59765625" style="3" customWidth="1"/>
    <col min="9981" max="9981" width="27.3984375" style="3" customWidth="1"/>
    <col min="9982" max="9982" width="43" style="3" customWidth="1"/>
    <col min="9983" max="10235" width="9" style="3"/>
    <col min="10236" max="10236" width="11.59765625" style="3" customWidth="1"/>
    <col min="10237" max="10237" width="27.3984375" style="3" customWidth="1"/>
    <col min="10238" max="10238" width="43" style="3" customWidth="1"/>
    <col min="10239" max="10491" width="9" style="3"/>
    <col min="10492" max="10492" width="11.59765625" style="3" customWidth="1"/>
    <col min="10493" max="10493" width="27.3984375" style="3" customWidth="1"/>
    <col min="10494" max="10494" width="43" style="3" customWidth="1"/>
    <col min="10495" max="10747" width="9" style="3"/>
    <col min="10748" max="10748" width="11.59765625" style="3" customWidth="1"/>
    <col min="10749" max="10749" width="27.3984375" style="3" customWidth="1"/>
    <col min="10750" max="10750" width="43" style="3" customWidth="1"/>
    <col min="10751" max="11003" width="9" style="3"/>
    <col min="11004" max="11004" width="11.59765625" style="3" customWidth="1"/>
    <col min="11005" max="11005" width="27.3984375" style="3" customWidth="1"/>
    <col min="11006" max="11006" width="43" style="3" customWidth="1"/>
    <col min="11007" max="11259" width="9" style="3"/>
    <col min="11260" max="11260" width="11.59765625" style="3" customWidth="1"/>
    <col min="11261" max="11261" width="27.3984375" style="3" customWidth="1"/>
    <col min="11262" max="11262" width="43" style="3" customWidth="1"/>
    <col min="11263" max="11515" width="9" style="3"/>
    <col min="11516" max="11516" width="11.59765625" style="3" customWidth="1"/>
    <col min="11517" max="11517" width="27.3984375" style="3" customWidth="1"/>
    <col min="11518" max="11518" width="43" style="3" customWidth="1"/>
    <col min="11519" max="11771" width="9" style="3"/>
    <col min="11772" max="11772" width="11.59765625" style="3" customWidth="1"/>
    <col min="11773" max="11773" width="27.3984375" style="3" customWidth="1"/>
    <col min="11774" max="11774" width="43" style="3" customWidth="1"/>
    <col min="11775" max="12027" width="9" style="3"/>
    <col min="12028" max="12028" width="11.59765625" style="3" customWidth="1"/>
    <col min="12029" max="12029" width="27.3984375" style="3" customWidth="1"/>
    <col min="12030" max="12030" width="43" style="3" customWidth="1"/>
    <col min="12031" max="12283" width="9" style="3"/>
    <col min="12284" max="12284" width="11.59765625" style="3" customWidth="1"/>
    <col min="12285" max="12285" width="27.3984375" style="3" customWidth="1"/>
    <col min="12286" max="12286" width="43" style="3" customWidth="1"/>
    <col min="12287" max="12539" width="9" style="3"/>
    <col min="12540" max="12540" width="11.59765625" style="3" customWidth="1"/>
    <col min="12541" max="12541" width="27.3984375" style="3" customWidth="1"/>
    <col min="12542" max="12542" width="43" style="3" customWidth="1"/>
    <col min="12543" max="12795" width="9" style="3"/>
    <col min="12796" max="12796" width="11.59765625" style="3" customWidth="1"/>
    <col min="12797" max="12797" width="27.3984375" style="3" customWidth="1"/>
    <col min="12798" max="12798" width="43" style="3" customWidth="1"/>
    <col min="12799" max="13051" width="9" style="3"/>
    <col min="13052" max="13052" width="11.59765625" style="3" customWidth="1"/>
    <col min="13053" max="13053" width="27.3984375" style="3" customWidth="1"/>
    <col min="13054" max="13054" width="43" style="3" customWidth="1"/>
    <col min="13055" max="13307" width="9" style="3"/>
    <col min="13308" max="13308" width="11.59765625" style="3" customWidth="1"/>
    <col min="13309" max="13309" width="27.3984375" style="3" customWidth="1"/>
    <col min="13310" max="13310" width="43" style="3" customWidth="1"/>
    <col min="13311" max="13563" width="9" style="3"/>
    <col min="13564" max="13564" width="11.59765625" style="3" customWidth="1"/>
    <col min="13565" max="13565" width="27.3984375" style="3" customWidth="1"/>
    <col min="13566" max="13566" width="43" style="3" customWidth="1"/>
    <col min="13567" max="13819" width="9" style="3"/>
    <col min="13820" max="13820" width="11.59765625" style="3" customWidth="1"/>
    <col min="13821" max="13821" width="27.3984375" style="3" customWidth="1"/>
    <col min="13822" max="13822" width="43" style="3" customWidth="1"/>
    <col min="13823" max="14075" width="9" style="3"/>
    <col min="14076" max="14076" width="11.59765625" style="3" customWidth="1"/>
    <col min="14077" max="14077" width="27.3984375" style="3" customWidth="1"/>
    <col min="14078" max="14078" width="43" style="3" customWidth="1"/>
    <col min="14079" max="14331" width="9" style="3"/>
    <col min="14332" max="14332" width="11.59765625" style="3" customWidth="1"/>
    <col min="14333" max="14333" width="27.3984375" style="3" customWidth="1"/>
    <col min="14334" max="14334" width="43" style="3" customWidth="1"/>
    <col min="14335" max="14587" width="9" style="3"/>
    <col min="14588" max="14588" width="11.59765625" style="3" customWidth="1"/>
    <col min="14589" max="14589" width="27.3984375" style="3" customWidth="1"/>
    <col min="14590" max="14590" width="43" style="3" customWidth="1"/>
    <col min="14591" max="14843" width="9" style="3"/>
    <col min="14844" max="14844" width="11.59765625" style="3" customWidth="1"/>
    <col min="14845" max="14845" width="27.3984375" style="3" customWidth="1"/>
    <col min="14846" max="14846" width="43" style="3" customWidth="1"/>
    <col min="14847" max="15099" width="9" style="3"/>
    <col min="15100" max="15100" width="11.59765625" style="3" customWidth="1"/>
    <col min="15101" max="15101" width="27.3984375" style="3" customWidth="1"/>
    <col min="15102" max="15102" width="43" style="3" customWidth="1"/>
    <col min="15103" max="15355" width="9" style="3"/>
    <col min="15356" max="15356" width="11.59765625" style="3" customWidth="1"/>
    <col min="15357" max="15357" width="27.3984375" style="3" customWidth="1"/>
    <col min="15358" max="15358" width="43" style="3" customWidth="1"/>
    <col min="15359" max="15611" width="9" style="3"/>
    <col min="15612" max="15612" width="11.59765625" style="3" customWidth="1"/>
    <col min="15613" max="15613" width="27.3984375" style="3" customWidth="1"/>
    <col min="15614" max="15614" width="43" style="3" customWidth="1"/>
    <col min="15615" max="15867" width="9" style="3"/>
    <col min="15868" max="15868" width="11.59765625" style="3" customWidth="1"/>
    <col min="15869" max="15869" width="27.3984375" style="3" customWidth="1"/>
    <col min="15870" max="15870" width="43" style="3" customWidth="1"/>
    <col min="15871" max="16123" width="9" style="3"/>
    <col min="16124" max="16124" width="11.59765625" style="3" customWidth="1"/>
    <col min="16125" max="16125" width="27.3984375" style="3" customWidth="1"/>
    <col min="16126" max="16126" width="43" style="3" customWidth="1"/>
    <col min="16127" max="16384" width="9" style="3"/>
  </cols>
  <sheetData>
    <row r="2" spans="1:12" ht="36" x14ac:dyDescent="0.15">
      <c r="A2" s="8" t="s">
        <v>194</v>
      </c>
      <c r="B2" s="6">
        <v>20160815</v>
      </c>
      <c r="C2" s="7">
        <v>20160816</v>
      </c>
      <c r="D2" s="7">
        <v>20160817</v>
      </c>
      <c r="E2" s="6">
        <v>20160818</v>
      </c>
      <c r="F2" s="6">
        <v>20160819</v>
      </c>
      <c r="G2" s="22" t="s">
        <v>202</v>
      </c>
      <c r="H2" s="6" t="s">
        <v>195</v>
      </c>
      <c r="I2" s="6" t="s">
        <v>196</v>
      </c>
      <c r="J2" s="118" t="s">
        <v>197</v>
      </c>
      <c r="K2" s="119"/>
      <c r="L2" s="120"/>
    </row>
    <row r="3" spans="1:12" x14ac:dyDescent="0.15">
      <c r="A3" s="10" t="s">
        <v>198</v>
      </c>
      <c r="B3" s="9">
        <v>9897</v>
      </c>
      <c r="C3" s="9">
        <v>8194</v>
      </c>
      <c r="D3" s="9">
        <v>7457</v>
      </c>
      <c r="E3" s="9">
        <v>7316</v>
      </c>
      <c r="F3" s="9">
        <v>7190</v>
      </c>
      <c r="G3" s="9">
        <f>SUM(B3:F3)</f>
        <v>40054</v>
      </c>
      <c r="H3" s="9">
        <v>200102</v>
      </c>
      <c r="I3" s="9">
        <v>2534880</v>
      </c>
      <c r="J3" s="20">
        <f>I3/365</f>
        <v>6944.8767123287671</v>
      </c>
      <c r="K3" s="115" t="s">
        <v>200</v>
      </c>
      <c r="L3" s="115" t="s">
        <v>201</v>
      </c>
    </row>
    <row r="4" spans="1:12" x14ac:dyDescent="0.15">
      <c r="A4" s="10" t="s">
        <v>199</v>
      </c>
      <c r="B4" s="9">
        <f>B6+B22+B36+B59+B60+B62+B68+B86+B95+B99+B113+B126+B141+B148+B160+B166+B169+B170+B171</f>
        <v>37254</v>
      </c>
      <c r="C4" s="9">
        <f t="shared" ref="C4:I4" si="0">C6+C22+C36+C59+C60+C62+C68+C86+C95+C99+C113+C126+C141+C148+C160+C166+C169+C170+C171</f>
        <v>33654</v>
      </c>
      <c r="D4" s="9">
        <f t="shared" si="0"/>
        <v>31007</v>
      </c>
      <c r="E4" s="9">
        <f t="shared" si="0"/>
        <v>30314</v>
      </c>
      <c r="F4" s="9">
        <f t="shared" si="0"/>
        <v>29058</v>
      </c>
      <c r="G4" s="9">
        <f t="shared" si="0"/>
        <v>161287</v>
      </c>
      <c r="H4" s="9">
        <f t="shared" si="0"/>
        <v>838388</v>
      </c>
      <c r="I4" s="9">
        <f t="shared" si="0"/>
        <v>10530293</v>
      </c>
      <c r="J4" s="20">
        <f>I4/365</f>
        <v>28850.117808219176</v>
      </c>
      <c r="K4" s="116"/>
      <c r="L4" s="116"/>
    </row>
    <row r="5" spans="1:12" x14ac:dyDescent="0.15">
      <c r="A5" s="10" t="s">
        <v>174</v>
      </c>
      <c r="B5" s="11">
        <f>B4/B3</f>
        <v>3.7641709608972418</v>
      </c>
      <c r="C5" s="11">
        <f t="shared" ref="C5:H5" si="1">C4/C3</f>
        <v>4.1071515743226747</v>
      </c>
      <c r="D5" s="11">
        <f t="shared" si="1"/>
        <v>4.1581064771355774</v>
      </c>
      <c r="E5" s="11">
        <f t="shared" si="1"/>
        <v>4.1435210497539643</v>
      </c>
      <c r="F5" s="11">
        <f t="shared" si="1"/>
        <v>4.0414464534075103</v>
      </c>
      <c r="G5" s="11">
        <f t="shared" si="1"/>
        <v>4.0267389024816493</v>
      </c>
      <c r="H5" s="11">
        <f t="shared" si="1"/>
        <v>4.1898032003678125</v>
      </c>
      <c r="I5" s="11">
        <f t="shared" ref="I5:J5" si="2">I4/I3</f>
        <v>4.1541583822508361</v>
      </c>
      <c r="J5" s="21">
        <f t="shared" si="2"/>
        <v>4.1541583822508361</v>
      </c>
      <c r="K5" s="117"/>
      <c r="L5" s="117"/>
    </row>
    <row r="6" spans="1:12" x14ac:dyDescent="0.15">
      <c r="A6" s="12" t="s">
        <v>27</v>
      </c>
      <c r="B6" s="13">
        <v>2095</v>
      </c>
      <c r="C6" s="13">
        <v>1501</v>
      </c>
      <c r="D6" s="13">
        <v>1815</v>
      </c>
      <c r="E6" s="13">
        <v>1627</v>
      </c>
      <c r="F6" s="13">
        <v>1791</v>
      </c>
      <c r="G6" s="13">
        <f t="shared" ref="G6:G68" si="3">SUM(B6:F6)</f>
        <v>8829</v>
      </c>
      <c r="H6" s="13">
        <v>46051</v>
      </c>
      <c r="I6" s="13">
        <v>697679</v>
      </c>
      <c r="J6" s="14">
        <f t="shared" ref="J6:J69" si="4">I6/365</f>
        <v>1911.4493150684932</v>
      </c>
      <c r="K6" s="18">
        <f>J6/$J$4</f>
        <v>6.6254471741669499E-2</v>
      </c>
      <c r="L6" s="18">
        <f>J6/$J$3</f>
        <v>0.27523156914725749</v>
      </c>
    </row>
    <row r="7" spans="1:12" x14ac:dyDescent="0.15">
      <c r="A7" s="4" t="s">
        <v>175</v>
      </c>
      <c r="B7" s="5">
        <v>1635</v>
      </c>
      <c r="C7" s="5">
        <v>1056</v>
      </c>
      <c r="D7" s="5">
        <v>1426</v>
      </c>
      <c r="E7" s="5">
        <v>1275</v>
      </c>
      <c r="F7" s="5">
        <v>1348</v>
      </c>
      <c r="G7" s="5">
        <f t="shared" si="3"/>
        <v>6740</v>
      </c>
      <c r="H7" s="5">
        <v>37493</v>
      </c>
      <c r="I7" s="5">
        <v>535302</v>
      </c>
      <c r="J7" s="15">
        <f t="shared" si="4"/>
        <v>1466.5808219178082</v>
      </c>
      <c r="K7" s="16">
        <f t="shared" ref="K7:K70" si="5">J7/$J$4</f>
        <v>5.0834482953133406E-2</v>
      </c>
      <c r="L7" s="16">
        <f t="shared" ref="L7:L70" si="6">J7/$J$3</f>
        <v>0.21117449346714637</v>
      </c>
    </row>
    <row r="8" spans="1:12" x14ac:dyDescent="0.15">
      <c r="A8" s="4" t="s">
        <v>28</v>
      </c>
      <c r="B8" s="5">
        <v>11</v>
      </c>
      <c r="C8" s="5">
        <v>9</v>
      </c>
      <c r="D8" s="5">
        <v>18</v>
      </c>
      <c r="E8" s="5">
        <v>8</v>
      </c>
      <c r="F8" s="5">
        <v>8</v>
      </c>
      <c r="G8" s="5">
        <f t="shared" si="3"/>
        <v>54</v>
      </c>
      <c r="H8" s="5">
        <v>252</v>
      </c>
      <c r="I8" s="5">
        <v>3827</v>
      </c>
      <c r="J8" s="15">
        <f t="shared" si="4"/>
        <v>10.484931506849316</v>
      </c>
      <c r="K8" s="17">
        <f t="shared" si="5"/>
        <v>3.6342768430090223E-4</v>
      </c>
      <c r="L8" s="17">
        <f t="shared" si="6"/>
        <v>1.5097361610806035E-3</v>
      </c>
    </row>
    <row r="9" spans="1:12" x14ac:dyDescent="0.15">
      <c r="A9" s="4" t="s">
        <v>29</v>
      </c>
      <c r="B9" s="5">
        <v>0</v>
      </c>
      <c r="C9" s="5">
        <v>0</v>
      </c>
      <c r="D9" s="5">
        <v>0</v>
      </c>
      <c r="E9" s="5">
        <v>0</v>
      </c>
      <c r="F9" s="5">
        <v>0</v>
      </c>
      <c r="G9" s="5">
        <f t="shared" si="3"/>
        <v>0</v>
      </c>
      <c r="H9" s="5">
        <v>2</v>
      </c>
      <c r="I9" s="5">
        <v>280</v>
      </c>
      <c r="J9" s="15">
        <f t="shared" si="4"/>
        <v>0.76712328767123283</v>
      </c>
      <c r="K9" s="17">
        <f t="shared" si="5"/>
        <v>2.6589953384962793E-5</v>
      </c>
      <c r="L9" s="17">
        <f t="shared" si="6"/>
        <v>1.1045887773780218E-4</v>
      </c>
    </row>
    <row r="10" spans="1:12" x14ac:dyDescent="0.15">
      <c r="A10" s="4" t="s">
        <v>176</v>
      </c>
      <c r="B10" s="5">
        <v>374</v>
      </c>
      <c r="C10" s="5">
        <v>404</v>
      </c>
      <c r="D10" s="5">
        <v>328</v>
      </c>
      <c r="E10" s="5">
        <v>292</v>
      </c>
      <c r="F10" s="5">
        <v>377</v>
      </c>
      <c r="G10" s="5">
        <f t="shared" si="3"/>
        <v>1775</v>
      </c>
      <c r="H10" s="5">
        <v>6692</v>
      </c>
      <c r="I10" s="5">
        <v>133644</v>
      </c>
      <c r="J10" s="15">
        <f t="shared" si="4"/>
        <v>366.14794520547946</v>
      </c>
      <c r="K10" s="17">
        <f t="shared" si="5"/>
        <v>1.2691384750642742E-2</v>
      </c>
      <c r="L10" s="16">
        <f t="shared" si="6"/>
        <v>5.2722022344252981E-2</v>
      </c>
    </row>
    <row r="11" spans="1:12" x14ac:dyDescent="0.15">
      <c r="A11" s="4" t="s">
        <v>30</v>
      </c>
      <c r="B11" s="5">
        <v>10</v>
      </c>
      <c r="C11" s="5">
        <v>12</v>
      </c>
      <c r="D11" s="5">
        <v>8</v>
      </c>
      <c r="E11" s="5">
        <v>17</v>
      </c>
      <c r="F11" s="5">
        <v>19</v>
      </c>
      <c r="G11" s="5">
        <f t="shared" si="3"/>
        <v>66</v>
      </c>
      <c r="H11" s="5">
        <v>597</v>
      </c>
      <c r="I11" s="5">
        <v>11413</v>
      </c>
      <c r="J11" s="15">
        <f t="shared" si="4"/>
        <v>31.268493150684932</v>
      </c>
      <c r="K11" s="17">
        <f t="shared" si="5"/>
        <v>1.0838254927949299E-3</v>
      </c>
      <c r="L11" s="17">
        <f t="shared" si="6"/>
        <v>4.5023827557912014E-3</v>
      </c>
    </row>
    <row r="12" spans="1:12" x14ac:dyDescent="0.15">
      <c r="A12" s="4" t="s">
        <v>31</v>
      </c>
      <c r="B12" s="5">
        <v>3</v>
      </c>
      <c r="C12" s="5">
        <v>1</v>
      </c>
      <c r="D12" s="5">
        <v>1</v>
      </c>
      <c r="E12" s="5">
        <v>2</v>
      </c>
      <c r="F12" s="5">
        <v>5</v>
      </c>
      <c r="G12" s="5">
        <f t="shared" si="3"/>
        <v>12</v>
      </c>
      <c r="H12" s="5">
        <v>66</v>
      </c>
      <c r="I12" s="5">
        <v>1416</v>
      </c>
      <c r="J12" s="15">
        <f t="shared" si="4"/>
        <v>3.8794520547945206</v>
      </c>
      <c r="K12" s="17">
        <f t="shared" si="5"/>
        <v>1.3446919283252614E-4</v>
      </c>
      <c r="L12" s="17">
        <f t="shared" si="6"/>
        <v>5.5860632455974248E-4</v>
      </c>
    </row>
    <row r="13" spans="1:12" x14ac:dyDescent="0.15">
      <c r="A13" s="4" t="s">
        <v>32</v>
      </c>
      <c r="B13" s="5">
        <v>0</v>
      </c>
      <c r="C13" s="5">
        <v>5</v>
      </c>
      <c r="D13" s="5">
        <v>0</v>
      </c>
      <c r="E13" s="5">
        <v>1</v>
      </c>
      <c r="F13" s="5">
        <v>2</v>
      </c>
      <c r="G13" s="5">
        <f t="shared" si="3"/>
        <v>8</v>
      </c>
      <c r="H13" s="5">
        <v>48</v>
      </c>
      <c r="I13" s="5">
        <v>994</v>
      </c>
      <c r="J13" s="15">
        <f t="shared" si="4"/>
        <v>2.7232876712328768</v>
      </c>
      <c r="K13" s="17">
        <f t="shared" si="5"/>
        <v>9.4394334516617929E-5</v>
      </c>
      <c r="L13" s="17">
        <f t="shared" si="6"/>
        <v>3.9212901596919777E-4</v>
      </c>
    </row>
    <row r="14" spans="1:12" x14ac:dyDescent="0.15">
      <c r="A14" s="4" t="s">
        <v>33</v>
      </c>
      <c r="B14" s="5">
        <v>1</v>
      </c>
      <c r="C14" s="5">
        <v>0</v>
      </c>
      <c r="D14" s="5">
        <v>0</v>
      </c>
      <c r="E14" s="5">
        <v>3</v>
      </c>
      <c r="F14" s="5">
        <v>1</v>
      </c>
      <c r="G14" s="5">
        <f t="shared" si="3"/>
        <v>5</v>
      </c>
      <c r="H14" s="5">
        <v>80</v>
      </c>
      <c r="I14" s="5">
        <v>2915</v>
      </c>
      <c r="J14" s="15">
        <f t="shared" si="4"/>
        <v>7.9863013698630141</v>
      </c>
      <c r="K14" s="17">
        <f t="shared" si="5"/>
        <v>2.7682040756130908E-4</v>
      </c>
      <c r="L14" s="17">
        <f t="shared" si="6"/>
        <v>1.149955816448905E-3</v>
      </c>
    </row>
    <row r="15" spans="1:12" x14ac:dyDescent="0.15">
      <c r="A15" s="4" t="s">
        <v>34</v>
      </c>
      <c r="B15" s="5">
        <v>1</v>
      </c>
      <c r="C15" s="5">
        <v>0</v>
      </c>
      <c r="D15" s="5">
        <v>2</v>
      </c>
      <c r="E15" s="5">
        <v>3</v>
      </c>
      <c r="F15" s="5">
        <v>1</v>
      </c>
      <c r="G15" s="5">
        <f t="shared" si="3"/>
        <v>7</v>
      </c>
      <c r="H15" s="5">
        <v>32</v>
      </c>
      <c r="I15" s="5">
        <v>906</v>
      </c>
      <c r="J15" s="15">
        <f t="shared" si="4"/>
        <v>2.4821917808219176</v>
      </c>
      <c r="K15" s="17">
        <f t="shared" si="5"/>
        <v>8.6037492024201035E-5</v>
      </c>
      <c r="L15" s="17">
        <f t="shared" si="6"/>
        <v>3.5741336868017417E-4</v>
      </c>
    </row>
    <row r="16" spans="1:12" x14ac:dyDescent="0.15">
      <c r="A16" s="4" t="s">
        <v>35</v>
      </c>
      <c r="B16" s="5">
        <v>1</v>
      </c>
      <c r="C16" s="5">
        <v>2</v>
      </c>
      <c r="D16" s="5">
        <v>2</v>
      </c>
      <c r="E16" s="5">
        <v>1</v>
      </c>
      <c r="F16" s="5">
        <v>2</v>
      </c>
      <c r="G16" s="5">
        <f t="shared" si="3"/>
        <v>8</v>
      </c>
      <c r="H16" s="5">
        <v>84</v>
      </c>
      <c r="I16" s="5">
        <v>3088</v>
      </c>
      <c r="J16" s="15">
        <f t="shared" si="4"/>
        <v>8.4602739726027405</v>
      </c>
      <c r="K16" s="17">
        <f t="shared" si="5"/>
        <v>2.9324920018844686E-4</v>
      </c>
      <c r="L16" s="17">
        <f t="shared" si="6"/>
        <v>1.21820362305119E-3</v>
      </c>
    </row>
    <row r="17" spans="1:12" x14ac:dyDescent="0.15">
      <c r="A17" s="4" t="s">
        <v>36</v>
      </c>
      <c r="B17" s="5">
        <v>13</v>
      </c>
      <c r="C17" s="5">
        <v>9</v>
      </c>
      <c r="D17" s="5">
        <v>22</v>
      </c>
      <c r="E17" s="5">
        <v>15</v>
      </c>
      <c r="F17" s="5">
        <v>16</v>
      </c>
      <c r="G17" s="5">
        <f t="shared" si="3"/>
        <v>75</v>
      </c>
      <c r="H17" s="5">
        <v>520</v>
      </c>
      <c r="I17" s="5">
        <v>6992</v>
      </c>
      <c r="J17" s="15">
        <f t="shared" si="4"/>
        <v>19.156164383561645</v>
      </c>
      <c r="K17" s="17">
        <f t="shared" si="5"/>
        <v>6.6398912167021386E-4</v>
      </c>
      <c r="L17" s="17">
        <f t="shared" si="6"/>
        <v>2.758315975509689E-3</v>
      </c>
    </row>
    <row r="18" spans="1:12" x14ac:dyDescent="0.15">
      <c r="A18" s="4" t="s">
        <v>37</v>
      </c>
      <c r="B18" s="5">
        <v>51</v>
      </c>
      <c r="C18" s="5">
        <v>8</v>
      </c>
      <c r="D18" s="5">
        <v>13</v>
      </c>
      <c r="E18" s="5">
        <v>10</v>
      </c>
      <c r="F18" s="5">
        <v>8</v>
      </c>
      <c r="G18" s="5">
        <f t="shared" si="3"/>
        <v>90</v>
      </c>
      <c r="H18" s="5">
        <v>374</v>
      </c>
      <c r="I18" s="5">
        <v>4470</v>
      </c>
      <c r="J18" s="15">
        <f t="shared" si="4"/>
        <v>12.246575342465754</v>
      </c>
      <c r="K18" s="17">
        <f t="shared" si="5"/>
        <v>4.244896129670846E-4</v>
      </c>
      <c r="L18" s="17">
        <f t="shared" si="6"/>
        <v>1.7633970838856277E-3</v>
      </c>
    </row>
    <row r="19" spans="1:12" x14ac:dyDescent="0.15">
      <c r="A19" s="4" t="s">
        <v>38</v>
      </c>
      <c r="B19" s="5">
        <v>1</v>
      </c>
      <c r="C19" s="5">
        <v>3</v>
      </c>
      <c r="D19" s="5">
        <v>0</v>
      </c>
      <c r="E19" s="5">
        <v>10</v>
      </c>
      <c r="F19" s="5">
        <v>15</v>
      </c>
      <c r="G19" s="5">
        <f t="shared" si="3"/>
        <v>29</v>
      </c>
      <c r="H19" s="5">
        <v>121</v>
      </c>
      <c r="I19" s="5">
        <v>1751</v>
      </c>
      <c r="J19" s="15">
        <f t="shared" si="4"/>
        <v>4.7972602739726025</v>
      </c>
      <c r="K19" s="17">
        <f t="shared" si="5"/>
        <v>1.6628217277524948E-4</v>
      </c>
      <c r="L19" s="17">
        <f t="shared" si="6"/>
        <v>6.9076248185318434E-4</v>
      </c>
    </row>
    <row r="20" spans="1:12" x14ac:dyDescent="0.15">
      <c r="A20" s="4" t="s">
        <v>39</v>
      </c>
      <c r="B20" s="5">
        <v>0</v>
      </c>
      <c r="C20" s="5">
        <v>1</v>
      </c>
      <c r="D20" s="5">
        <v>0</v>
      </c>
      <c r="E20" s="5">
        <v>10</v>
      </c>
      <c r="F20" s="5">
        <v>3</v>
      </c>
      <c r="G20" s="5">
        <f t="shared" si="3"/>
        <v>14</v>
      </c>
      <c r="H20" s="5">
        <v>72</v>
      </c>
      <c r="I20" s="5">
        <v>994</v>
      </c>
      <c r="J20" s="15">
        <f t="shared" si="4"/>
        <v>2.7232876712328768</v>
      </c>
      <c r="K20" s="17">
        <f t="shared" si="5"/>
        <v>9.4394334516617929E-5</v>
      </c>
      <c r="L20" s="17">
        <f t="shared" si="6"/>
        <v>3.9212901596919777E-4</v>
      </c>
    </row>
    <row r="21" spans="1:12" x14ac:dyDescent="0.15">
      <c r="A21" s="4" t="s">
        <v>40</v>
      </c>
      <c r="B21" s="5">
        <v>1</v>
      </c>
      <c r="C21" s="5">
        <v>2</v>
      </c>
      <c r="D21" s="5">
        <v>0</v>
      </c>
      <c r="E21" s="5">
        <v>0</v>
      </c>
      <c r="F21" s="5">
        <v>12</v>
      </c>
      <c r="G21" s="5">
        <f t="shared" si="3"/>
        <v>15</v>
      </c>
      <c r="H21" s="5">
        <v>49</v>
      </c>
      <c r="I21" s="5">
        <v>757</v>
      </c>
      <c r="J21" s="15">
        <f t="shared" si="4"/>
        <v>2.0739726027397261</v>
      </c>
      <c r="K21" s="17">
        <f t="shared" si="5"/>
        <v>7.188783825863156E-5</v>
      </c>
      <c r="L21" s="17">
        <f t="shared" si="6"/>
        <v>2.9863346588398663E-4</v>
      </c>
    </row>
    <row r="22" spans="1:12" x14ac:dyDescent="0.15">
      <c r="A22" s="12" t="s">
        <v>41</v>
      </c>
      <c r="B22" s="13">
        <v>3409</v>
      </c>
      <c r="C22" s="13">
        <v>1707</v>
      </c>
      <c r="D22" s="13">
        <v>1287</v>
      </c>
      <c r="E22" s="13">
        <v>1120</v>
      </c>
      <c r="F22" s="13">
        <v>977</v>
      </c>
      <c r="G22" s="13">
        <f t="shared" si="3"/>
        <v>8500</v>
      </c>
      <c r="H22" s="13">
        <v>55838</v>
      </c>
      <c r="I22" s="13">
        <v>623878</v>
      </c>
      <c r="J22" s="14">
        <f t="shared" si="4"/>
        <v>1709.2547945205479</v>
      </c>
      <c r="K22" s="18">
        <f t="shared" si="5"/>
        <v>5.9246024778227921E-2</v>
      </c>
      <c r="L22" s="18">
        <f t="shared" si="6"/>
        <v>0.24611737044751625</v>
      </c>
    </row>
    <row r="23" spans="1:12" x14ac:dyDescent="0.15">
      <c r="A23" s="4" t="s">
        <v>42</v>
      </c>
      <c r="B23" s="5">
        <v>22</v>
      </c>
      <c r="C23" s="5">
        <v>26</v>
      </c>
      <c r="D23" s="5">
        <v>21</v>
      </c>
      <c r="E23" s="5">
        <v>14</v>
      </c>
      <c r="F23" s="5">
        <v>19</v>
      </c>
      <c r="G23" s="5">
        <f t="shared" si="3"/>
        <v>102</v>
      </c>
      <c r="H23" s="5">
        <v>449</v>
      </c>
      <c r="I23" s="5">
        <v>7785</v>
      </c>
      <c r="J23" s="15">
        <f t="shared" si="4"/>
        <v>21.328767123287673</v>
      </c>
      <c r="K23" s="17">
        <f t="shared" si="5"/>
        <v>7.3929566822119772E-4</v>
      </c>
      <c r="L23" s="17">
        <f t="shared" si="6"/>
        <v>3.0711512971028218E-3</v>
      </c>
    </row>
    <row r="24" spans="1:12" x14ac:dyDescent="0.15">
      <c r="A24" s="4" t="s">
        <v>177</v>
      </c>
      <c r="B24" s="5">
        <v>2045</v>
      </c>
      <c r="C24" s="5">
        <v>902</v>
      </c>
      <c r="D24" s="5">
        <v>651</v>
      </c>
      <c r="E24" s="5">
        <v>523</v>
      </c>
      <c r="F24" s="5">
        <v>386</v>
      </c>
      <c r="G24" s="5">
        <f t="shared" si="3"/>
        <v>4507</v>
      </c>
      <c r="H24" s="5">
        <v>26598</v>
      </c>
      <c r="I24" s="5">
        <v>300980</v>
      </c>
      <c r="J24" s="15">
        <f t="shared" si="4"/>
        <v>824.60273972602738</v>
      </c>
      <c r="K24" s="17">
        <f t="shared" si="5"/>
        <v>2.8582300606450364E-2</v>
      </c>
      <c r="L24" s="16">
        <f t="shared" si="6"/>
        <v>0.11873540364829893</v>
      </c>
    </row>
    <row r="25" spans="1:12" x14ac:dyDescent="0.15">
      <c r="A25" s="4" t="s">
        <v>178</v>
      </c>
      <c r="B25" s="5">
        <v>309</v>
      </c>
      <c r="C25" s="5">
        <v>164</v>
      </c>
      <c r="D25" s="5">
        <v>145</v>
      </c>
      <c r="E25" s="5">
        <v>118</v>
      </c>
      <c r="F25" s="5">
        <v>121</v>
      </c>
      <c r="G25" s="5">
        <f t="shared" si="3"/>
        <v>857</v>
      </c>
      <c r="H25" s="5">
        <v>6070</v>
      </c>
      <c r="I25" s="5">
        <v>75011</v>
      </c>
      <c r="J25" s="15">
        <f t="shared" si="4"/>
        <v>205.50958904109589</v>
      </c>
      <c r="K25" s="17">
        <f t="shared" si="5"/>
        <v>7.1233535477123007E-3</v>
      </c>
      <c r="L25" s="17">
        <f t="shared" si="6"/>
        <v>2.9591538849965286E-2</v>
      </c>
    </row>
    <row r="26" spans="1:12" x14ac:dyDescent="0.15">
      <c r="A26" s="4" t="s">
        <v>179</v>
      </c>
      <c r="B26" s="5">
        <v>142</v>
      </c>
      <c r="C26" s="5">
        <v>114</v>
      </c>
      <c r="D26" s="5">
        <v>95</v>
      </c>
      <c r="E26" s="5">
        <v>97</v>
      </c>
      <c r="F26" s="5">
        <v>84</v>
      </c>
      <c r="G26" s="5">
        <f t="shared" si="3"/>
        <v>532</v>
      </c>
      <c r="H26" s="5">
        <v>6320</v>
      </c>
      <c r="I26" s="5">
        <v>55707</v>
      </c>
      <c r="J26" s="15">
        <f t="shared" si="4"/>
        <v>152.62191780821917</v>
      </c>
      <c r="K26" s="17">
        <f t="shared" si="5"/>
        <v>5.2901661900575797E-3</v>
      </c>
      <c r="L26" s="17">
        <f t="shared" si="6"/>
        <v>2.1976188221927664E-2</v>
      </c>
    </row>
    <row r="27" spans="1:12" x14ac:dyDescent="0.15">
      <c r="A27" s="4" t="s">
        <v>43</v>
      </c>
      <c r="B27" s="5">
        <v>51</v>
      </c>
      <c r="C27" s="5">
        <v>49</v>
      </c>
      <c r="D27" s="5">
        <v>30</v>
      </c>
      <c r="E27" s="5">
        <v>55</v>
      </c>
      <c r="F27" s="5">
        <v>36</v>
      </c>
      <c r="G27" s="5">
        <f t="shared" si="3"/>
        <v>221</v>
      </c>
      <c r="H27" s="5">
        <v>3360</v>
      </c>
      <c r="I27" s="5">
        <v>26729</v>
      </c>
      <c r="J27" s="15">
        <f t="shared" si="4"/>
        <v>73.230136986301375</v>
      </c>
      <c r="K27" s="17">
        <f t="shared" si="5"/>
        <v>2.5382959429523949E-3</v>
      </c>
      <c r="L27" s="17">
        <f t="shared" si="6"/>
        <v>1.0544483368048981E-2</v>
      </c>
    </row>
    <row r="28" spans="1:12" x14ac:dyDescent="0.15">
      <c r="A28" s="4" t="s">
        <v>44</v>
      </c>
      <c r="B28" s="5">
        <v>91</v>
      </c>
      <c r="C28" s="5">
        <v>65</v>
      </c>
      <c r="D28" s="5">
        <v>65</v>
      </c>
      <c r="E28" s="5">
        <v>42</v>
      </c>
      <c r="F28" s="5">
        <v>48</v>
      </c>
      <c r="G28" s="5">
        <f t="shared" si="3"/>
        <v>311</v>
      </c>
      <c r="H28" s="5">
        <v>2960</v>
      </c>
      <c r="I28" s="5">
        <v>28978</v>
      </c>
      <c r="J28" s="15">
        <f t="shared" si="4"/>
        <v>79.391780821917806</v>
      </c>
      <c r="K28" s="17">
        <f t="shared" si="5"/>
        <v>2.7518702471051853E-3</v>
      </c>
      <c r="L28" s="17">
        <f t="shared" si="6"/>
        <v>1.1431704853878684E-2</v>
      </c>
    </row>
    <row r="29" spans="1:12" x14ac:dyDescent="0.15">
      <c r="A29" s="4" t="s">
        <v>45</v>
      </c>
      <c r="B29" s="5">
        <v>52</v>
      </c>
      <c r="C29" s="5">
        <v>47</v>
      </c>
      <c r="D29" s="5">
        <v>51</v>
      </c>
      <c r="E29" s="5">
        <v>45</v>
      </c>
      <c r="F29" s="5">
        <v>46</v>
      </c>
      <c r="G29" s="5">
        <f t="shared" si="3"/>
        <v>241</v>
      </c>
      <c r="H29" s="5">
        <v>1314</v>
      </c>
      <c r="I29" s="5">
        <v>20022</v>
      </c>
      <c r="J29" s="15">
        <f t="shared" si="4"/>
        <v>54.854794520547948</v>
      </c>
      <c r="K29" s="17">
        <f t="shared" si="5"/>
        <v>1.9013715952633039E-3</v>
      </c>
      <c r="L29" s="17">
        <f t="shared" si="6"/>
        <v>7.8985987502366971E-3</v>
      </c>
    </row>
    <row r="30" spans="1:12" x14ac:dyDescent="0.15">
      <c r="A30" s="4" t="s">
        <v>180</v>
      </c>
      <c r="B30" s="5">
        <v>713</v>
      </c>
      <c r="C30" s="5">
        <v>340</v>
      </c>
      <c r="D30" s="5">
        <v>221</v>
      </c>
      <c r="E30" s="5">
        <v>253</v>
      </c>
      <c r="F30" s="5">
        <v>242</v>
      </c>
      <c r="G30" s="5">
        <f t="shared" si="3"/>
        <v>1769</v>
      </c>
      <c r="H30" s="5">
        <v>12490</v>
      </c>
      <c r="I30" s="5">
        <v>124658</v>
      </c>
      <c r="J30" s="15">
        <f t="shared" si="4"/>
        <v>341.52876712328765</v>
      </c>
      <c r="K30" s="17">
        <f t="shared" si="5"/>
        <v>1.1838037175223899E-2</v>
      </c>
      <c r="L30" s="16">
        <f t="shared" si="6"/>
        <v>4.9177081360853372E-2</v>
      </c>
    </row>
    <row r="31" spans="1:12" x14ac:dyDescent="0.15">
      <c r="A31" s="4" t="s">
        <v>46</v>
      </c>
      <c r="B31" s="5">
        <v>50</v>
      </c>
      <c r="C31" s="5">
        <v>50</v>
      </c>
      <c r="D31" s="5">
        <v>35</v>
      </c>
      <c r="E31" s="5">
        <v>22</v>
      </c>
      <c r="F31" s="5">
        <v>34</v>
      </c>
      <c r="G31" s="5">
        <f t="shared" si="3"/>
        <v>191</v>
      </c>
      <c r="H31" s="5">
        <v>1131</v>
      </c>
      <c r="I31" s="5">
        <v>29246</v>
      </c>
      <c r="J31" s="15">
        <f t="shared" si="4"/>
        <v>80.126027397260273</v>
      </c>
      <c r="K31" s="17">
        <f t="shared" si="5"/>
        <v>2.7773206310593638E-3</v>
      </c>
      <c r="L31" s="17">
        <f t="shared" si="6"/>
        <v>1.1537429779713438E-2</v>
      </c>
    </row>
    <row r="32" spans="1:12" x14ac:dyDescent="0.15">
      <c r="A32" s="4" t="s">
        <v>47</v>
      </c>
      <c r="B32" s="5">
        <v>38</v>
      </c>
      <c r="C32" s="5">
        <v>42</v>
      </c>
      <c r="D32" s="5">
        <v>32</v>
      </c>
      <c r="E32" s="5">
        <v>22</v>
      </c>
      <c r="F32" s="5">
        <v>32</v>
      </c>
      <c r="G32" s="5">
        <f t="shared" si="3"/>
        <v>166</v>
      </c>
      <c r="H32" s="5">
        <v>998</v>
      </c>
      <c r="I32" s="5">
        <v>23988</v>
      </c>
      <c r="J32" s="15">
        <f t="shared" si="4"/>
        <v>65.720547945205482</v>
      </c>
      <c r="K32" s="17">
        <f t="shared" si="5"/>
        <v>2.2779992921374555E-3</v>
      </c>
      <c r="L32" s="17">
        <f t="shared" si="6"/>
        <v>9.4631698541942817E-3</v>
      </c>
    </row>
    <row r="33" spans="1:12" x14ac:dyDescent="0.15">
      <c r="A33" s="4" t="s">
        <v>48</v>
      </c>
      <c r="B33" s="5">
        <v>12</v>
      </c>
      <c r="C33" s="5">
        <v>8</v>
      </c>
      <c r="D33" s="5">
        <v>3</v>
      </c>
      <c r="E33" s="5">
        <v>0</v>
      </c>
      <c r="F33" s="5">
        <v>2</v>
      </c>
      <c r="G33" s="5">
        <f t="shared" si="3"/>
        <v>25</v>
      </c>
      <c r="H33" s="5">
        <v>133</v>
      </c>
      <c r="I33" s="5">
        <v>5258</v>
      </c>
      <c r="J33" s="15">
        <f t="shared" si="4"/>
        <v>14.405479452054795</v>
      </c>
      <c r="K33" s="17">
        <f t="shared" si="5"/>
        <v>4.9932133892190849E-4</v>
      </c>
      <c r="L33" s="17">
        <f t="shared" si="6"/>
        <v>2.0742599255191567E-3</v>
      </c>
    </row>
    <row r="34" spans="1:12" x14ac:dyDescent="0.15">
      <c r="A34" s="4" t="s">
        <v>49</v>
      </c>
      <c r="B34" s="5">
        <v>37</v>
      </c>
      <c r="C34" s="5">
        <v>32</v>
      </c>
      <c r="D34" s="5">
        <v>41</v>
      </c>
      <c r="E34" s="5">
        <v>24</v>
      </c>
      <c r="F34" s="5">
        <v>19</v>
      </c>
      <c r="G34" s="5">
        <f t="shared" si="3"/>
        <v>153</v>
      </c>
      <c r="H34" s="5">
        <v>708</v>
      </c>
      <c r="I34" s="5">
        <v>8146</v>
      </c>
      <c r="J34" s="15">
        <f t="shared" si="4"/>
        <v>22.317808219178083</v>
      </c>
      <c r="K34" s="17">
        <f t="shared" si="5"/>
        <v>7.7357771526395333E-4</v>
      </c>
      <c r="L34" s="17">
        <f t="shared" si="6"/>
        <v>3.2135643501862024E-3</v>
      </c>
    </row>
    <row r="35" spans="1:12" x14ac:dyDescent="0.15">
      <c r="A35" s="4" t="s">
        <v>50</v>
      </c>
      <c r="B35" s="5">
        <v>39</v>
      </c>
      <c r="C35" s="5">
        <v>32</v>
      </c>
      <c r="D35" s="5">
        <v>27</v>
      </c>
      <c r="E35" s="5">
        <v>24</v>
      </c>
      <c r="F35" s="5">
        <v>26</v>
      </c>
      <c r="G35" s="5">
        <f t="shared" si="3"/>
        <v>148</v>
      </c>
      <c r="H35" s="5">
        <v>758</v>
      </c>
      <c r="I35" s="5">
        <v>2322</v>
      </c>
      <c r="J35" s="15">
        <f t="shared" si="4"/>
        <v>6.3616438356164382</v>
      </c>
      <c r="K35" s="17">
        <f t="shared" si="5"/>
        <v>2.2050668485672716E-4</v>
      </c>
      <c r="L35" s="17">
        <f t="shared" si="6"/>
        <v>9.1601969323991666E-4</v>
      </c>
    </row>
    <row r="36" spans="1:12" x14ac:dyDescent="0.15">
      <c r="A36" s="12" t="s">
        <v>51</v>
      </c>
      <c r="B36" s="13">
        <v>5608</v>
      </c>
      <c r="C36" s="13">
        <v>5760</v>
      </c>
      <c r="D36" s="13">
        <v>5481</v>
      </c>
      <c r="E36" s="13">
        <v>5081</v>
      </c>
      <c r="F36" s="13">
        <v>4986</v>
      </c>
      <c r="G36" s="13">
        <f t="shared" si="3"/>
        <v>26916</v>
      </c>
      <c r="H36" s="13">
        <v>134799</v>
      </c>
      <c r="I36" s="13">
        <v>1631746</v>
      </c>
      <c r="J36" s="14">
        <f t="shared" si="4"/>
        <v>4470.5369863013702</v>
      </c>
      <c r="K36" s="18">
        <f t="shared" si="5"/>
        <v>0.15495732170035537</v>
      </c>
      <c r="L36" s="18">
        <f t="shared" si="6"/>
        <v>0.64371725683267067</v>
      </c>
    </row>
    <row r="37" spans="1:12" x14ac:dyDescent="0.15">
      <c r="A37" s="4" t="s">
        <v>181</v>
      </c>
      <c r="B37" s="5">
        <v>102</v>
      </c>
      <c r="C37" s="5">
        <v>86</v>
      </c>
      <c r="D37" s="5">
        <v>97</v>
      </c>
      <c r="E37" s="5">
        <v>81</v>
      </c>
      <c r="F37" s="5">
        <v>77</v>
      </c>
      <c r="G37" s="5">
        <f t="shared" si="3"/>
        <v>443</v>
      </c>
      <c r="H37" s="5">
        <v>2102</v>
      </c>
      <c r="I37" s="5">
        <v>33804</v>
      </c>
      <c r="J37" s="15">
        <f t="shared" si="4"/>
        <v>92.61369863013698</v>
      </c>
      <c r="K37" s="17">
        <f t="shared" si="5"/>
        <v>3.2101670865188653E-3</v>
      </c>
      <c r="L37" s="17">
        <f t="shared" si="6"/>
        <v>1.3335542510888089E-2</v>
      </c>
    </row>
    <row r="38" spans="1:12" x14ac:dyDescent="0.15">
      <c r="A38" s="4" t="s">
        <v>52</v>
      </c>
      <c r="B38" s="5">
        <v>860</v>
      </c>
      <c r="C38" s="5">
        <v>842</v>
      </c>
      <c r="D38" s="5">
        <v>813</v>
      </c>
      <c r="E38" s="5">
        <v>828</v>
      </c>
      <c r="F38" s="5">
        <v>875</v>
      </c>
      <c r="G38" s="5">
        <f t="shared" si="3"/>
        <v>4218</v>
      </c>
      <c r="H38" s="5">
        <v>25417</v>
      </c>
      <c r="I38" s="5">
        <v>300028</v>
      </c>
      <c r="J38" s="15">
        <f t="shared" si="4"/>
        <v>821.99452054794517</v>
      </c>
      <c r="K38" s="17">
        <f t="shared" si="5"/>
        <v>2.8491894764941489E-2</v>
      </c>
      <c r="L38" s="16">
        <f t="shared" si="6"/>
        <v>0.11835984346399041</v>
      </c>
    </row>
    <row r="39" spans="1:12" x14ac:dyDescent="0.15">
      <c r="A39" s="4" t="s">
        <v>182</v>
      </c>
      <c r="B39" s="5">
        <v>277</v>
      </c>
      <c r="C39" s="5">
        <v>241</v>
      </c>
      <c r="D39" s="5">
        <v>206</v>
      </c>
      <c r="E39" s="5">
        <v>192</v>
      </c>
      <c r="F39" s="5">
        <v>191</v>
      </c>
      <c r="G39" s="5">
        <f t="shared" si="3"/>
        <v>1107</v>
      </c>
      <c r="H39" s="5">
        <v>5776</v>
      </c>
      <c r="I39" s="5">
        <v>90120</v>
      </c>
      <c r="J39" s="15">
        <f t="shared" si="4"/>
        <v>246.9041095890411</v>
      </c>
      <c r="K39" s="17">
        <f t="shared" si="5"/>
        <v>8.5581664251887391E-3</v>
      </c>
      <c r="L39" s="17">
        <f t="shared" si="6"/>
        <v>3.5551978791895478E-2</v>
      </c>
    </row>
    <row r="40" spans="1:12" x14ac:dyDescent="0.15">
      <c r="A40" s="4" t="s">
        <v>183</v>
      </c>
      <c r="B40" s="5">
        <v>434</v>
      </c>
      <c r="C40" s="5">
        <v>491</v>
      </c>
      <c r="D40" s="5">
        <v>493</v>
      </c>
      <c r="E40" s="5">
        <v>539</v>
      </c>
      <c r="F40" s="5">
        <v>583</v>
      </c>
      <c r="G40" s="5">
        <f t="shared" si="3"/>
        <v>2540</v>
      </c>
      <c r="H40" s="5">
        <v>16640</v>
      </c>
      <c r="I40" s="5">
        <v>164845</v>
      </c>
      <c r="J40" s="15">
        <f t="shared" si="4"/>
        <v>451.63013698630135</v>
      </c>
      <c r="K40" s="17">
        <f t="shared" si="5"/>
        <v>1.5654360234800685E-2</v>
      </c>
      <c r="L40" s="16">
        <f t="shared" si="6"/>
        <v>6.5030691788171432E-2</v>
      </c>
    </row>
    <row r="41" spans="1:12" x14ac:dyDescent="0.15">
      <c r="A41" s="4" t="s">
        <v>53</v>
      </c>
      <c r="B41" s="5">
        <v>8</v>
      </c>
      <c r="C41" s="5">
        <v>2</v>
      </c>
      <c r="D41" s="5">
        <v>7</v>
      </c>
      <c r="E41" s="5">
        <v>4</v>
      </c>
      <c r="F41" s="5">
        <v>1</v>
      </c>
      <c r="G41" s="5">
        <f t="shared" si="3"/>
        <v>22</v>
      </c>
      <c r="H41" s="5">
        <v>147</v>
      </c>
      <c r="I41" s="5">
        <v>1809</v>
      </c>
      <c r="J41" s="15">
        <f t="shared" si="4"/>
        <v>4.956164383561644</v>
      </c>
      <c r="K41" s="17">
        <f t="shared" si="5"/>
        <v>1.7179009169070606E-4</v>
      </c>
      <c r="L41" s="17">
        <f t="shared" si="6"/>
        <v>7.1364324938458625E-4</v>
      </c>
    </row>
    <row r="42" spans="1:12" x14ac:dyDescent="0.15">
      <c r="A42" s="4" t="s">
        <v>54</v>
      </c>
      <c r="B42" s="5">
        <v>6</v>
      </c>
      <c r="C42" s="5">
        <v>12</v>
      </c>
      <c r="D42" s="5">
        <v>3</v>
      </c>
      <c r="E42" s="5">
        <v>10</v>
      </c>
      <c r="F42" s="5">
        <v>4</v>
      </c>
      <c r="G42" s="5">
        <f t="shared" si="3"/>
        <v>35</v>
      </c>
      <c r="H42" s="5">
        <v>225</v>
      </c>
      <c r="I42" s="5">
        <v>3500</v>
      </c>
      <c r="J42" s="15">
        <f t="shared" si="4"/>
        <v>9.5890410958904102</v>
      </c>
      <c r="K42" s="17">
        <f t="shared" si="5"/>
        <v>3.3237441731203489E-4</v>
      </c>
      <c r="L42" s="17">
        <f t="shared" si="6"/>
        <v>1.3807359717225272E-3</v>
      </c>
    </row>
    <row r="43" spans="1:12" x14ac:dyDescent="0.15">
      <c r="A43" s="4" t="s">
        <v>55</v>
      </c>
      <c r="B43" s="5">
        <v>92</v>
      </c>
      <c r="C43" s="5">
        <v>62</v>
      </c>
      <c r="D43" s="5">
        <v>69</v>
      </c>
      <c r="E43" s="5">
        <v>57</v>
      </c>
      <c r="F43" s="5">
        <v>69</v>
      </c>
      <c r="G43" s="5">
        <f t="shared" si="3"/>
        <v>349</v>
      </c>
      <c r="H43" s="5">
        <v>1918</v>
      </c>
      <c r="I43" s="5">
        <v>27923</v>
      </c>
      <c r="J43" s="15">
        <f t="shared" si="4"/>
        <v>76.501369863013693</v>
      </c>
      <c r="K43" s="17">
        <f t="shared" si="5"/>
        <v>2.6516831013154146E-3</v>
      </c>
      <c r="L43" s="17">
        <f t="shared" si="6"/>
        <v>1.1015511582402321E-2</v>
      </c>
    </row>
    <row r="44" spans="1:12" x14ac:dyDescent="0.15">
      <c r="A44" s="4" t="s">
        <v>56</v>
      </c>
      <c r="B44" s="5">
        <v>43</v>
      </c>
      <c r="C44" s="5">
        <v>34</v>
      </c>
      <c r="D44" s="5">
        <v>35</v>
      </c>
      <c r="E44" s="5">
        <v>26</v>
      </c>
      <c r="F44" s="5">
        <v>27</v>
      </c>
      <c r="G44" s="5">
        <f t="shared" si="3"/>
        <v>165</v>
      </c>
      <c r="H44" s="5">
        <v>711</v>
      </c>
      <c r="I44" s="5">
        <v>11831</v>
      </c>
      <c r="J44" s="15">
        <f t="shared" si="4"/>
        <v>32.413698630136984</v>
      </c>
      <c r="K44" s="17">
        <f t="shared" si="5"/>
        <v>1.12352049463391E-3</v>
      </c>
      <c r="L44" s="17">
        <f t="shared" si="6"/>
        <v>4.6672820804140626E-3</v>
      </c>
    </row>
    <row r="45" spans="1:12" x14ac:dyDescent="0.15">
      <c r="A45" s="4" t="s">
        <v>57</v>
      </c>
      <c r="B45" s="5">
        <v>1573</v>
      </c>
      <c r="C45" s="5">
        <v>1738</v>
      </c>
      <c r="D45" s="5">
        <v>1444</v>
      </c>
      <c r="E45" s="5">
        <v>1305</v>
      </c>
      <c r="F45" s="5">
        <v>1204</v>
      </c>
      <c r="G45" s="5">
        <f t="shared" si="3"/>
        <v>7264</v>
      </c>
      <c r="H45" s="5">
        <v>35394</v>
      </c>
      <c r="I45" s="5">
        <v>419007</v>
      </c>
      <c r="J45" s="15">
        <f t="shared" si="4"/>
        <v>1147.9643835616439</v>
      </c>
      <c r="K45" s="17">
        <f t="shared" si="5"/>
        <v>3.979063070704681E-2</v>
      </c>
      <c r="L45" s="16">
        <f t="shared" si="6"/>
        <v>0.16529658208672601</v>
      </c>
    </row>
    <row r="46" spans="1:12" x14ac:dyDescent="0.15">
      <c r="A46" s="4" t="s">
        <v>58</v>
      </c>
      <c r="B46" s="5">
        <v>372</v>
      </c>
      <c r="C46" s="5">
        <v>337</v>
      </c>
      <c r="D46" s="5">
        <v>305</v>
      </c>
      <c r="E46" s="5">
        <v>269</v>
      </c>
      <c r="F46" s="5">
        <v>245</v>
      </c>
      <c r="G46" s="5">
        <f t="shared" si="3"/>
        <v>1528</v>
      </c>
      <c r="H46" s="5">
        <v>8260</v>
      </c>
      <c r="I46" s="5">
        <v>116508</v>
      </c>
      <c r="J46" s="15">
        <f t="shared" si="4"/>
        <v>319.2</v>
      </c>
      <c r="K46" s="17">
        <f t="shared" si="5"/>
        <v>1.1064079603483018E-2</v>
      </c>
      <c r="L46" s="16">
        <f t="shared" si="6"/>
        <v>4.596193902669949E-2</v>
      </c>
    </row>
    <row r="47" spans="1:12" x14ac:dyDescent="0.15">
      <c r="A47" s="4" t="s">
        <v>59</v>
      </c>
      <c r="B47" s="5">
        <v>442</v>
      </c>
      <c r="C47" s="5">
        <v>464</v>
      </c>
      <c r="D47" s="5">
        <v>366</v>
      </c>
      <c r="E47" s="5">
        <v>316</v>
      </c>
      <c r="F47" s="5">
        <v>302</v>
      </c>
      <c r="G47" s="5">
        <f t="shared" si="3"/>
        <v>1890</v>
      </c>
      <c r="H47" s="5">
        <v>7545</v>
      </c>
      <c r="I47" s="5">
        <v>49823</v>
      </c>
      <c r="J47" s="15">
        <f t="shared" si="4"/>
        <v>136.50136986301371</v>
      </c>
      <c r="K47" s="17">
        <f t="shared" si="5"/>
        <v>4.7313973124964333E-3</v>
      </c>
      <c r="L47" s="17">
        <f t="shared" si="6"/>
        <v>1.9654973805466137E-2</v>
      </c>
    </row>
    <row r="48" spans="1:12" x14ac:dyDescent="0.15">
      <c r="A48" s="4" t="s">
        <v>60</v>
      </c>
      <c r="B48" s="5">
        <v>359</v>
      </c>
      <c r="C48" s="5">
        <v>457</v>
      </c>
      <c r="D48" s="5">
        <v>394</v>
      </c>
      <c r="E48" s="5">
        <v>337</v>
      </c>
      <c r="F48" s="5">
        <v>340</v>
      </c>
      <c r="G48" s="5">
        <f t="shared" si="3"/>
        <v>1887</v>
      </c>
      <c r="H48" s="5">
        <v>9116</v>
      </c>
      <c r="I48" s="5">
        <v>111007</v>
      </c>
      <c r="J48" s="15">
        <f t="shared" si="4"/>
        <v>304.12876712328767</v>
      </c>
      <c r="K48" s="17">
        <f t="shared" si="5"/>
        <v>1.0541681983587731E-2</v>
      </c>
      <c r="L48" s="16">
        <f t="shared" si="6"/>
        <v>4.3791816575143597E-2</v>
      </c>
    </row>
    <row r="49" spans="1:12" x14ac:dyDescent="0.15">
      <c r="A49" s="4" t="s">
        <v>61</v>
      </c>
      <c r="B49" s="5">
        <v>97</v>
      </c>
      <c r="C49" s="5">
        <v>104</v>
      </c>
      <c r="D49" s="5">
        <v>69</v>
      </c>
      <c r="E49" s="5">
        <v>76</v>
      </c>
      <c r="F49" s="5">
        <v>85</v>
      </c>
      <c r="G49" s="5">
        <f t="shared" si="3"/>
        <v>431</v>
      </c>
      <c r="H49" s="5">
        <v>1906</v>
      </c>
      <c r="I49" s="5">
        <v>17289</v>
      </c>
      <c r="J49" s="15">
        <f t="shared" si="4"/>
        <v>47.367123287671234</v>
      </c>
      <c r="K49" s="17">
        <f t="shared" si="5"/>
        <v>1.6418346574022206E-3</v>
      </c>
      <c r="L49" s="17">
        <f t="shared" si="6"/>
        <v>6.8204412043173642E-3</v>
      </c>
    </row>
    <row r="50" spans="1:12" x14ac:dyDescent="0.15">
      <c r="A50" s="4" t="s">
        <v>62</v>
      </c>
      <c r="B50" s="5">
        <v>30</v>
      </c>
      <c r="C50" s="5">
        <v>42</v>
      </c>
      <c r="D50" s="5">
        <v>33</v>
      </c>
      <c r="E50" s="5">
        <v>36</v>
      </c>
      <c r="F50" s="5">
        <v>33</v>
      </c>
      <c r="G50" s="5">
        <f t="shared" si="3"/>
        <v>174</v>
      </c>
      <c r="H50" s="5">
        <v>1084</v>
      </c>
      <c r="I50" s="5">
        <v>11979</v>
      </c>
      <c r="J50" s="15">
        <f t="shared" si="4"/>
        <v>32.819178082191783</v>
      </c>
      <c r="K50" s="17">
        <f t="shared" si="5"/>
        <v>1.1375751842802476E-3</v>
      </c>
      <c r="L50" s="17">
        <f t="shared" si="6"/>
        <v>4.7256674872183302E-3</v>
      </c>
    </row>
    <row r="51" spans="1:12" x14ac:dyDescent="0.15">
      <c r="A51" s="4" t="s">
        <v>63</v>
      </c>
      <c r="B51" s="5">
        <v>11</v>
      </c>
      <c r="C51" s="5">
        <v>9</v>
      </c>
      <c r="D51" s="5">
        <v>14</v>
      </c>
      <c r="E51" s="5">
        <v>14</v>
      </c>
      <c r="F51" s="5">
        <v>5</v>
      </c>
      <c r="G51" s="5">
        <f t="shared" si="3"/>
        <v>53</v>
      </c>
      <c r="H51" s="5">
        <v>383</v>
      </c>
      <c r="I51" s="5">
        <v>8971</v>
      </c>
      <c r="J51" s="15">
        <f t="shared" si="4"/>
        <v>24.578082191780823</v>
      </c>
      <c r="K51" s="17">
        <f t="shared" si="5"/>
        <v>8.519231136303615E-4</v>
      </c>
      <c r="L51" s="17">
        <f t="shared" si="6"/>
        <v>3.5390235435207979E-3</v>
      </c>
    </row>
    <row r="52" spans="1:12" x14ac:dyDescent="0.15">
      <c r="A52" s="4" t="s">
        <v>64</v>
      </c>
      <c r="B52" s="5">
        <v>24</v>
      </c>
      <c r="C52" s="5">
        <v>22</v>
      </c>
      <c r="D52" s="5">
        <v>22</v>
      </c>
      <c r="E52" s="5">
        <v>49</v>
      </c>
      <c r="F52" s="5">
        <v>26</v>
      </c>
      <c r="G52" s="5">
        <f t="shared" si="3"/>
        <v>143</v>
      </c>
      <c r="H52" s="5">
        <v>545</v>
      </c>
      <c r="I52" s="5">
        <v>1697</v>
      </c>
      <c r="J52" s="15">
        <f t="shared" si="4"/>
        <v>4.6493150684931503</v>
      </c>
      <c r="K52" s="17">
        <f t="shared" si="5"/>
        <v>1.6115411033672093E-4</v>
      </c>
      <c r="L52" s="17">
        <f t="shared" si="6"/>
        <v>6.6945969828946538E-4</v>
      </c>
    </row>
    <row r="53" spans="1:12" x14ac:dyDescent="0.15">
      <c r="A53" s="4" t="s">
        <v>65</v>
      </c>
      <c r="B53" s="5">
        <v>29</v>
      </c>
      <c r="C53" s="5">
        <v>34</v>
      </c>
      <c r="D53" s="5">
        <v>20</v>
      </c>
      <c r="E53" s="5">
        <v>19</v>
      </c>
      <c r="F53" s="5">
        <v>18</v>
      </c>
      <c r="G53" s="5">
        <f t="shared" si="3"/>
        <v>120</v>
      </c>
      <c r="H53" s="5">
        <v>708</v>
      </c>
      <c r="I53" s="5">
        <v>5065</v>
      </c>
      <c r="J53" s="15">
        <f t="shared" si="4"/>
        <v>13.876712328767123</v>
      </c>
      <c r="K53" s="17">
        <f t="shared" si="5"/>
        <v>4.8099326391013055E-4</v>
      </c>
      <c r="L53" s="17">
        <f t="shared" si="6"/>
        <v>1.9981221990784575E-3</v>
      </c>
    </row>
    <row r="54" spans="1:12" x14ac:dyDescent="0.15">
      <c r="A54" s="4" t="s">
        <v>66</v>
      </c>
      <c r="B54" s="5">
        <v>193</v>
      </c>
      <c r="C54" s="5">
        <v>243</v>
      </c>
      <c r="D54" s="5">
        <v>194</v>
      </c>
      <c r="E54" s="5">
        <v>159</v>
      </c>
      <c r="F54" s="5">
        <v>137</v>
      </c>
      <c r="G54" s="5">
        <f t="shared" si="3"/>
        <v>926</v>
      </c>
      <c r="H54" s="5">
        <v>5180</v>
      </c>
      <c r="I54" s="5">
        <v>95449</v>
      </c>
      <c r="J54" s="15">
        <f t="shared" si="4"/>
        <v>261.50410958904109</v>
      </c>
      <c r="K54" s="17">
        <f t="shared" si="5"/>
        <v>9.0642302165761211E-3</v>
      </c>
      <c r="L54" s="16">
        <f t="shared" si="6"/>
        <v>3.7654247932841001E-2</v>
      </c>
    </row>
    <row r="55" spans="1:12" x14ac:dyDescent="0.15">
      <c r="A55" s="4" t="s">
        <v>67</v>
      </c>
      <c r="B55" s="5">
        <v>12</v>
      </c>
      <c r="C55" s="5">
        <v>21</v>
      </c>
      <c r="D55" s="5">
        <v>19</v>
      </c>
      <c r="E55" s="5">
        <v>20</v>
      </c>
      <c r="F55" s="5">
        <v>13</v>
      </c>
      <c r="G55" s="5">
        <f t="shared" si="3"/>
        <v>85</v>
      </c>
      <c r="H55" s="5">
        <v>489</v>
      </c>
      <c r="I55" s="5">
        <v>983</v>
      </c>
      <c r="J55" s="15">
        <f t="shared" si="4"/>
        <v>2.6931506849315068</v>
      </c>
      <c r="K55" s="17">
        <f t="shared" si="5"/>
        <v>9.3349729205065814E-5</v>
      </c>
      <c r="L55" s="17">
        <f t="shared" si="6"/>
        <v>3.8778956005806978E-4</v>
      </c>
    </row>
    <row r="56" spans="1:12" x14ac:dyDescent="0.15">
      <c r="A56" s="4" t="s">
        <v>68</v>
      </c>
      <c r="B56" s="5">
        <v>4</v>
      </c>
      <c r="C56" s="5">
        <v>5</v>
      </c>
      <c r="D56" s="5">
        <v>8</v>
      </c>
      <c r="E56" s="5">
        <v>10</v>
      </c>
      <c r="F56" s="5">
        <v>0</v>
      </c>
      <c r="G56" s="5">
        <f t="shared" si="3"/>
        <v>27</v>
      </c>
      <c r="H56" s="5">
        <v>178</v>
      </c>
      <c r="I56" s="5">
        <v>236</v>
      </c>
      <c r="J56" s="15">
        <f t="shared" si="4"/>
        <v>0.64657534246575343</v>
      </c>
      <c r="K56" s="17">
        <f t="shared" si="5"/>
        <v>2.2411532138754356E-5</v>
      </c>
      <c r="L56" s="17">
        <f t="shared" si="6"/>
        <v>9.3101054093290409E-5</v>
      </c>
    </row>
    <row r="57" spans="1:12" x14ac:dyDescent="0.15">
      <c r="A57" s="4" t="s">
        <v>69</v>
      </c>
      <c r="B57" s="5">
        <v>7</v>
      </c>
      <c r="C57" s="5">
        <v>11</v>
      </c>
      <c r="D57" s="5">
        <v>7</v>
      </c>
      <c r="E57" s="5">
        <v>5</v>
      </c>
      <c r="F57" s="5">
        <v>10</v>
      </c>
      <c r="G57" s="5">
        <f t="shared" si="3"/>
        <v>40</v>
      </c>
      <c r="H57" s="5">
        <v>286</v>
      </c>
      <c r="I57" s="5">
        <v>3722</v>
      </c>
      <c r="J57" s="15">
        <f t="shared" si="4"/>
        <v>10.197260273972603</v>
      </c>
      <c r="K57" s="17">
        <f t="shared" si="5"/>
        <v>3.5345645178154114E-4</v>
      </c>
      <c r="L57" s="17">
        <f t="shared" si="6"/>
        <v>1.4683140819289277E-3</v>
      </c>
    </row>
    <row r="58" spans="1:12" x14ac:dyDescent="0.15">
      <c r="A58" s="4" t="s">
        <v>70</v>
      </c>
      <c r="B58" s="5">
        <v>7</v>
      </c>
      <c r="C58" s="5">
        <v>11</v>
      </c>
      <c r="D58" s="5">
        <v>7</v>
      </c>
      <c r="E58" s="5">
        <v>5</v>
      </c>
      <c r="F58" s="5">
        <v>10</v>
      </c>
      <c r="G58" s="5">
        <f t="shared" si="3"/>
        <v>40</v>
      </c>
      <c r="H58" s="5">
        <v>286</v>
      </c>
      <c r="I58" s="5">
        <v>3722</v>
      </c>
      <c r="J58" s="15">
        <f t="shared" si="4"/>
        <v>10.197260273972603</v>
      </c>
      <c r="K58" s="17">
        <f t="shared" si="5"/>
        <v>3.5345645178154114E-4</v>
      </c>
      <c r="L58" s="17">
        <f t="shared" si="6"/>
        <v>1.4683140819289277E-3</v>
      </c>
    </row>
    <row r="59" spans="1:12" x14ac:dyDescent="0.15">
      <c r="A59" s="12" t="s">
        <v>71</v>
      </c>
      <c r="B59" s="13">
        <v>1123</v>
      </c>
      <c r="C59" s="13">
        <v>1049</v>
      </c>
      <c r="D59" s="13">
        <v>1052</v>
      </c>
      <c r="E59" s="13">
        <v>966</v>
      </c>
      <c r="F59" s="13">
        <v>968</v>
      </c>
      <c r="G59" s="13">
        <f t="shared" si="3"/>
        <v>5158</v>
      </c>
      <c r="H59" s="13">
        <v>25396</v>
      </c>
      <c r="I59" s="13">
        <v>304338</v>
      </c>
      <c r="J59" s="14">
        <f t="shared" si="4"/>
        <v>833.80273972602743</v>
      </c>
      <c r="K59" s="19">
        <f t="shared" si="5"/>
        <v>2.8901190118831455E-2</v>
      </c>
      <c r="L59" s="18">
        <f t="shared" si="6"/>
        <v>0.12006012118916873</v>
      </c>
    </row>
    <row r="60" spans="1:12" x14ac:dyDescent="0.15">
      <c r="A60" s="12" t="s">
        <v>72</v>
      </c>
      <c r="B60" s="13">
        <v>1221</v>
      </c>
      <c r="C60" s="13">
        <v>1367</v>
      </c>
      <c r="D60" s="13">
        <v>1320</v>
      </c>
      <c r="E60" s="13">
        <v>1252</v>
      </c>
      <c r="F60" s="13">
        <v>1294</v>
      </c>
      <c r="G60" s="13">
        <f t="shared" si="3"/>
        <v>6454</v>
      </c>
      <c r="H60" s="13">
        <v>29098</v>
      </c>
      <c r="I60" s="13">
        <v>373524</v>
      </c>
      <c r="J60" s="14">
        <f t="shared" si="4"/>
        <v>1023.3534246575342</v>
      </c>
      <c r="K60" s="19">
        <f t="shared" si="5"/>
        <v>3.5471377672017294E-2</v>
      </c>
      <c r="L60" s="18">
        <f t="shared" si="6"/>
        <v>0.1473537208861958</v>
      </c>
    </row>
    <row r="61" spans="1:12" x14ac:dyDescent="0.15">
      <c r="A61" s="4" t="s">
        <v>73</v>
      </c>
      <c r="B61" s="5">
        <v>5</v>
      </c>
      <c r="C61" s="5">
        <v>6</v>
      </c>
      <c r="D61" s="5">
        <v>10</v>
      </c>
      <c r="E61" s="5">
        <v>0</v>
      </c>
      <c r="F61" s="5">
        <v>9</v>
      </c>
      <c r="G61" s="5">
        <f t="shared" si="3"/>
        <v>30</v>
      </c>
      <c r="H61" s="5">
        <v>185</v>
      </c>
      <c r="I61" s="5">
        <v>1850</v>
      </c>
      <c r="J61" s="15">
        <f t="shared" si="4"/>
        <v>5.0684931506849313</v>
      </c>
      <c r="K61" s="17">
        <f t="shared" si="5"/>
        <v>1.7568362057921846E-4</v>
      </c>
      <c r="L61" s="17">
        <f t="shared" si="6"/>
        <v>7.2981758505333586E-4</v>
      </c>
    </row>
    <row r="62" spans="1:12" x14ac:dyDescent="0.15">
      <c r="A62" s="12" t="s">
        <v>74</v>
      </c>
      <c r="B62" s="13">
        <v>666</v>
      </c>
      <c r="C62" s="13">
        <v>616</v>
      </c>
      <c r="D62" s="13">
        <v>701</v>
      </c>
      <c r="E62" s="13">
        <v>605</v>
      </c>
      <c r="F62" s="13">
        <v>511</v>
      </c>
      <c r="G62" s="13">
        <f t="shared" si="3"/>
        <v>3099</v>
      </c>
      <c r="H62" s="13">
        <v>15807</v>
      </c>
      <c r="I62" s="13">
        <v>182420</v>
      </c>
      <c r="J62" s="14">
        <f t="shared" si="4"/>
        <v>499.78082191780823</v>
      </c>
      <c r="K62" s="19">
        <f t="shared" si="5"/>
        <v>1.732335463030326E-2</v>
      </c>
      <c r="L62" s="18">
        <f t="shared" si="6"/>
        <v>7.1963958846178122E-2</v>
      </c>
    </row>
    <row r="63" spans="1:12" x14ac:dyDescent="0.15">
      <c r="A63" s="4" t="s">
        <v>75</v>
      </c>
      <c r="B63" s="5">
        <v>18</v>
      </c>
      <c r="C63" s="5">
        <v>19</v>
      </c>
      <c r="D63" s="5">
        <v>13</v>
      </c>
      <c r="E63" s="5">
        <v>18</v>
      </c>
      <c r="F63" s="5">
        <v>24</v>
      </c>
      <c r="G63" s="5">
        <f t="shared" si="3"/>
        <v>92</v>
      </c>
      <c r="H63" s="5">
        <v>471</v>
      </c>
      <c r="I63" s="5">
        <v>6877</v>
      </c>
      <c r="J63" s="15">
        <f t="shared" si="4"/>
        <v>18.841095890410958</v>
      </c>
      <c r="K63" s="17">
        <f t="shared" si="5"/>
        <v>6.5306824795853264E-4</v>
      </c>
      <c r="L63" s="17">
        <f t="shared" si="6"/>
        <v>2.7129489364388056E-3</v>
      </c>
    </row>
    <row r="64" spans="1:12" x14ac:dyDescent="0.15">
      <c r="A64" s="4" t="s">
        <v>76</v>
      </c>
      <c r="B64" s="5">
        <v>10</v>
      </c>
      <c r="C64" s="5">
        <v>11</v>
      </c>
      <c r="D64" s="5">
        <v>5</v>
      </c>
      <c r="E64" s="5">
        <v>9</v>
      </c>
      <c r="F64" s="5">
        <v>9</v>
      </c>
      <c r="G64" s="5">
        <f t="shared" si="3"/>
        <v>44</v>
      </c>
      <c r="H64" s="5">
        <v>219</v>
      </c>
      <c r="I64" s="5">
        <v>4083</v>
      </c>
      <c r="J64" s="15">
        <f t="shared" si="4"/>
        <v>11.186301369863013</v>
      </c>
      <c r="K64" s="17">
        <f t="shared" si="5"/>
        <v>3.8773849882429675E-4</v>
      </c>
      <c r="L64" s="17">
        <f t="shared" si="6"/>
        <v>1.6107271350123081E-3</v>
      </c>
    </row>
    <row r="65" spans="1:12" x14ac:dyDescent="0.15">
      <c r="A65" s="4" t="s">
        <v>77</v>
      </c>
      <c r="B65" s="5">
        <v>8</v>
      </c>
      <c r="C65" s="5">
        <v>8</v>
      </c>
      <c r="D65" s="5">
        <v>8</v>
      </c>
      <c r="E65" s="5">
        <v>9</v>
      </c>
      <c r="F65" s="5">
        <v>15</v>
      </c>
      <c r="G65" s="5">
        <f t="shared" si="3"/>
        <v>48</v>
      </c>
      <c r="H65" s="5">
        <v>252</v>
      </c>
      <c r="I65" s="5">
        <v>2794</v>
      </c>
      <c r="J65" s="15">
        <f t="shared" si="4"/>
        <v>7.6547945205479451</v>
      </c>
      <c r="K65" s="17">
        <f t="shared" si="5"/>
        <v>2.6532974913423589E-4</v>
      </c>
      <c r="L65" s="17">
        <f t="shared" si="6"/>
        <v>1.1022218014264974E-3</v>
      </c>
    </row>
    <row r="66" spans="1:12" x14ac:dyDescent="0.15">
      <c r="A66" s="4" t="s">
        <v>78</v>
      </c>
      <c r="B66" s="5">
        <v>26</v>
      </c>
      <c r="C66" s="5">
        <v>21</v>
      </c>
      <c r="D66" s="5">
        <v>19</v>
      </c>
      <c r="E66" s="5">
        <v>14</v>
      </c>
      <c r="F66" s="5">
        <v>11</v>
      </c>
      <c r="G66" s="5">
        <f t="shared" si="3"/>
        <v>91</v>
      </c>
      <c r="H66" s="5">
        <v>500</v>
      </c>
      <c r="I66" s="5">
        <v>5123</v>
      </c>
      <c r="J66" s="15">
        <f t="shared" si="4"/>
        <v>14.035616438356165</v>
      </c>
      <c r="K66" s="17">
        <f t="shared" si="5"/>
        <v>4.8650118282558716E-4</v>
      </c>
      <c r="L66" s="17">
        <f t="shared" si="6"/>
        <v>2.0210029666098595E-3</v>
      </c>
    </row>
    <row r="67" spans="1:12" x14ac:dyDescent="0.15">
      <c r="A67" s="4" t="s">
        <v>79</v>
      </c>
      <c r="B67" s="5">
        <v>7</v>
      </c>
      <c r="C67" s="5">
        <v>5</v>
      </c>
      <c r="D67" s="5">
        <v>5</v>
      </c>
      <c r="E67" s="5">
        <v>7</v>
      </c>
      <c r="F67" s="5">
        <v>3</v>
      </c>
      <c r="G67" s="5">
        <f t="shared" si="3"/>
        <v>27</v>
      </c>
      <c r="H67" s="5">
        <v>143</v>
      </c>
      <c r="I67" s="5">
        <v>1053</v>
      </c>
      <c r="J67" s="15">
        <f t="shared" si="4"/>
        <v>2.8849315068493149</v>
      </c>
      <c r="K67" s="17">
        <f t="shared" si="5"/>
        <v>9.9997217551306503E-5</v>
      </c>
      <c r="L67" s="17">
        <f t="shared" si="6"/>
        <v>4.1540427949252035E-4</v>
      </c>
    </row>
    <row r="68" spans="1:12" x14ac:dyDescent="0.15">
      <c r="A68" s="12" t="s">
        <v>80</v>
      </c>
      <c r="B68" s="13">
        <v>17536</v>
      </c>
      <c r="C68" s="13">
        <v>17052</v>
      </c>
      <c r="D68" s="13">
        <v>14843</v>
      </c>
      <c r="E68" s="13">
        <v>15186</v>
      </c>
      <c r="F68" s="13">
        <v>14075</v>
      </c>
      <c r="G68" s="13">
        <f t="shared" si="3"/>
        <v>78692</v>
      </c>
      <c r="H68" s="13">
        <v>378640</v>
      </c>
      <c r="I68" s="13">
        <v>4775992</v>
      </c>
      <c r="J68" s="14">
        <f t="shared" si="4"/>
        <v>13084.909589041095</v>
      </c>
      <c r="K68" s="18">
        <f t="shared" si="5"/>
        <v>0.45354787373912581</v>
      </c>
      <c r="L68" s="18">
        <f t="shared" si="6"/>
        <v>1.8841097014454333</v>
      </c>
    </row>
    <row r="69" spans="1:12" x14ac:dyDescent="0.15">
      <c r="A69" s="4" t="s">
        <v>184</v>
      </c>
      <c r="B69" s="5">
        <v>17220</v>
      </c>
      <c r="C69" s="5">
        <v>16867</v>
      </c>
      <c r="D69" s="5">
        <v>14596</v>
      </c>
      <c r="E69" s="5">
        <v>14969</v>
      </c>
      <c r="F69" s="5">
        <v>13757</v>
      </c>
      <c r="G69" s="5">
        <f t="shared" ref="G69:G126" si="7">SUM(B69:F69)</f>
        <v>77409</v>
      </c>
      <c r="H69" s="5">
        <v>369692</v>
      </c>
      <c r="I69" s="5">
        <v>4671478</v>
      </c>
      <c r="J69" s="15">
        <f t="shared" si="4"/>
        <v>12798.569863013699</v>
      </c>
      <c r="K69" s="16">
        <f t="shared" si="5"/>
        <v>0.44362279378171154</v>
      </c>
      <c r="L69" s="16">
        <f t="shared" si="6"/>
        <v>1.8428793473458311</v>
      </c>
    </row>
    <row r="70" spans="1:12" x14ac:dyDescent="0.15">
      <c r="A70" s="4" t="s">
        <v>185</v>
      </c>
      <c r="B70" s="5">
        <v>9336</v>
      </c>
      <c r="C70" s="5">
        <v>9051</v>
      </c>
      <c r="D70" s="5">
        <v>7668</v>
      </c>
      <c r="E70" s="5">
        <v>7796</v>
      </c>
      <c r="F70" s="5">
        <v>7091</v>
      </c>
      <c r="G70" s="5">
        <f t="shared" si="7"/>
        <v>40942</v>
      </c>
      <c r="H70" s="5">
        <v>190609</v>
      </c>
      <c r="I70" s="5">
        <v>2491218</v>
      </c>
      <c r="J70" s="15">
        <f t="shared" ref="J70:J133" si="8">I70/365</f>
        <v>6825.2547945205479</v>
      </c>
      <c r="K70" s="16">
        <f t="shared" si="5"/>
        <v>0.23657632318492944</v>
      </c>
      <c r="L70" s="16">
        <f t="shared" si="6"/>
        <v>0.98277551600075741</v>
      </c>
    </row>
    <row r="71" spans="1:12" x14ac:dyDescent="0.15">
      <c r="A71" s="4" t="s">
        <v>81</v>
      </c>
      <c r="B71" s="5">
        <v>45</v>
      </c>
      <c r="C71" s="5">
        <v>28</v>
      </c>
      <c r="D71" s="5">
        <v>36</v>
      </c>
      <c r="E71" s="5">
        <v>42</v>
      </c>
      <c r="F71" s="5">
        <v>47</v>
      </c>
      <c r="G71" s="5">
        <f t="shared" si="7"/>
        <v>198</v>
      </c>
      <c r="H71" s="5">
        <v>1050</v>
      </c>
      <c r="I71" s="5">
        <v>12971</v>
      </c>
      <c r="J71" s="15">
        <f t="shared" si="8"/>
        <v>35.536986301369865</v>
      </c>
      <c r="K71" s="17">
        <f t="shared" ref="K71:K134" si="9">J71/$J$4</f>
        <v>1.2317795905584016E-3</v>
      </c>
      <c r="L71" s="17">
        <f t="shared" ref="L71:L134" si="10">J71/$J$3</f>
        <v>5.1170075112036868E-3</v>
      </c>
    </row>
    <row r="72" spans="1:12" x14ac:dyDescent="0.15">
      <c r="A72" s="4" t="s">
        <v>186</v>
      </c>
      <c r="B72" s="5">
        <v>216</v>
      </c>
      <c r="C72" s="5">
        <v>101</v>
      </c>
      <c r="D72" s="5">
        <v>130</v>
      </c>
      <c r="E72" s="5">
        <v>99</v>
      </c>
      <c r="F72" s="5">
        <v>175</v>
      </c>
      <c r="G72" s="5">
        <f t="shared" si="7"/>
        <v>721</v>
      </c>
      <c r="H72" s="5">
        <v>4674</v>
      </c>
      <c r="I72" s="5">
        <v>67476</v>
      </c>
      <c r="J72" s="15">
        <f t="shared" si="8"/>
        <v>184.86575342465753</v>
      </c>
      <c r="K72" s="17">
        <f t="shared" si="9"/>
        <v>6.4077989092991049E-3</v>
      </c>
      <c r="L72" s="17">
        <f t="shared" si="10"/>
        <v>2.6619011550842644E-2</v>
      </c>
    </row>
    <row r="73" spans="1:12" x14ac:dyDescent="0.15">
      <c r="A73" s="4" t="s">
        <v>82</v>
      </c>
      <c r="B73" s="5">
        <v>57</v>
      </c>
      <c r="C73" s="5">
        <v>31</v>
      </c>
      <c r="D73" s="5">
        <v>34</v>
      </c>
      <c r="E73" s="5">
        <v>34</v>
      </c>
      <c r="F73" s="5">
        <v>69</v>
      </c>
      <c r="G73" s="5">
        <f t="shared" si="7"/>
        <v>225</v>
      </c>
      <c r="H73" s="5">
        <v>1427</v>
      </c>
      <c r="I73" s="5">
        <v>19024</v>
      </c>
      <c r="J73" s="15">
        <f t="shared" si="8"/>
        <v>52.12054794520548</v>
      </c>
      <c r="K73" s="17">
        <f t="shared" si="9"/>
        <v>1.8065974042697579E-3</v>
      </c>
      <c r="L73" s="17">
        <f t="shared" si="10"/>
        <v>7.5048917502998167E-3</v>
      </c>
    </row>
    <row r="74" spans="1:12" x14ac:dyDescent="0.15">
      <c r="A74" s="4" t="s">
        <v>83</v>
      </c>
      <c r="B74" s="5">
        <v>0</v>
      </c>
      <c r="C74" s="5">
        <v>0</v>
      </c>
      <c r="D74" s="5">
        <v>0</v>
      </c>
      <c r="E74" s="5">
        <v>0</v>
      </c>
      <c r="F74" s="5">
        <v>0</v>
      </c>
      <c r="G74" s="5">
        <f t="shared" si="7"/>
        <v>0</v>
      </c>
      <c r="H74" s="5">
        <v>0</v>
      </c>
      <c r="I74" s="5">
        <v>3379</v>
      </c>
      <c r="J74" s="15">
        <f t="shared" si="8"/>
        <v>9.257534246575343</v>
      </c>
      <c r="K74" s="17">
        <f t="shared" si="9"/>
        <v>3.2088375888496176E-4</v>
      </c>
      <c r="L74" s="17">
        <f t="shared" si="10"/>
        <v>1.3330019567001201E-3</v>
      </c>
    </row>
    <row r="75" spans="1:12" x14ac:dyDescent="0.15">
      <c r="A75" s="4" t="s">
        <v>84</v>
      </c>
      <c r="B75" s="5">
        <v>34</v>
      </c>
      <c r="C75" s="5">
        <v>20</v>
      </c>
      <c r="D75" s="5">
        <v>31</v>
      </c>
      <c r="E75" s="5">
        <v>24</v>
      </c>
      <c r="F75" s="5">
        <v>26</v>
      </c>
      <c r="G75" s="5">
        <f t="shared" si="7"/>
        <v>135</v>
      </c>
      <c r="H75" s="5">
        <v>1003</v>
      </c>
      <c r="I75" s="5">
        <v>11368</v>
      </c>
      <c r="J75" s="15">
        <f t="shared" si="8"/>
        <v>31.145205479452056</v>
      </c>
      <c r="K75" s="17">
        <f t="shared" si="9"/>
        <v>1.0795521074294895E-3</v>
      </c>
      <c r="L75" s="17">
        <f t="shared" si="10"/>
        <v>4.4846304361547684E-3</v>
      </c>
    </row>
    <row r="76" spans="1:12" x14ac:dyDescent="0.15">
      <c r="A76" s="4" t="s">
        <v>85</v>
      </c>
      <c r="B76" s="5">
        <v>43</v>
      </c>
      <c r="C76" s="5">
        <v>18</v>
      </c>
      <c r="D76" s="5">
        <v>23</v>
      </c>
      <c r="E76" s="5">
        <v>11</v>
      </c>
      <c r="F76" s="5">
        <v>26</v>
      </c>
      <c r="G76" s="5">
        <f t="shared" si="7"/>
        <v>121</v>
      </c>
      <c r="H76" s="5">
        <v>603</v>
      </c>
      <c r="I76" s="5">
        <v>10534</v>
      </c>
      <c r="J76" s="15">
        <f t="shared" si="8"/>
        <v>28.860273972602741</v>
      </c>
      <c r="K76" s="17">
        <f t="shared" si="9"/>
        <v>1.0003520319899933E-3</v>
      </c>
      <c r="L76" s="17">
        <f t="shared" si="10"/>
        <v>4.1556207788928864E-3</v>
      </c>
    </row>
    <row r="77" spans="1:12" x14ac:dyDescent="0.15">
      <c r="A77" s="4" t="s">
        <v>86</v>
      </c>
      <c r="B77" s="5">
        <v>49</v>
      </c>
      <c r="C77" s="5">
        <v>19</v>
      </c>
      <c r="D77" s="5">
        <v>26</v>
      </c>
      <c r="E77" s="5">
        <v>15</v>
      </c>
      <c r="F77" s="5">
        <v>22</v>
      </c>
      <c r="G77" s="5">
        <f t="shared" si="7"/>
        <v>131</v>
      </c>
      <c r="H77" s="5">
        <v>764</v>
      </c>
      <c r="I77" s="5">
        <v>11601</v>
      </c>
      <c r="J77" s="15">
        <f t="shared" si="8"/>
        <v>31.783561643835615</v>
      </c>
      <c r="K77" s="17">
        <f t="shared" si="9"/>
        <v>1.1016787472105478E-3</v>
      </c>
      <c r="L77" s="17">
        <f t="shared" si="10"/>
        <v>4.5765480022722967E-3</v>
      </c>
    </row>
    <row r="78" spans="1:12" x14ac:dyDescent="0.15">
      <c r="A78" s="4" t="s">
        <v>87</v>
      </c>
      <c r="B78" s="5">
        <v>4</v>
      </c>
      <c r="C78" s="5">
        <v>1</v>
      </c>
      <c r="D78" s="5">
        <v>2</v>
      </c>
      <c r="E78" s="5">
        <v>0</v>
      </c>
      <c r="F78" s="5">
        <v>1</v>
      </c>
      <c r="G78" s="5">
        <f t="shared" si="7"/>
        <v>8</v>
      </c>
      <c r="H78" s="5">
        <v>58</v>
      </c>
      <c r="I78" s="5">
        <v>950</v>
      </c>
      <c r="J78" s="15">
        <f t="shared" si="8"/>
        <v>2.6027397260273974</v>
      </c>
      <c r="K78" s="17">
        <f t="shared" si="9"/>
        <v>9.0215913270409482E-5</v>
      </c>
      <c r="L78" s="17">
        <f t="shared" si="10"/>
        <v>3.74771192324686E-4</v>
      </c>
    </row>
    <row r="79" spans="1:12" x14ac:dyDescent="0.15">
      <c r="A79" s="4" t="s">
        <v>88</v>
      </c>
      <c r="B79" s="5">
        <v>25</v>
      </c>
      <c r="C79" s="5">
        <v>27</v>
      </c>
      <c r="D79" s="5">
        <v>45</v>
      </c>
      <c r="E79" s="5">
        <v>40</v>
      </c>
      <c r="F79" s="5">
        <v>49</v>
      </c>
      <c r="G79" s="5">
        <f t="shared" si="7"/>
        <v>186</v>
      </c>
      <c r="H79" s="5">
        <v>2152</v>
      </c>
      <c r="I79" s="5">
        <v>20201</v>
      </c>
      <c r="J79" s="15">
        <f t="shared" si="8"/>
        <v>55.345205479452055</v>
      </c>
      <c r="K79" s="17">
        <f t="shared" si="9"/>
        <v>1.9183701726058337E-3</v>
      </c>
      <c r="L79" s="17">
        <f t="shared" si="10"/>
        <v>7.9692135327905072E-3</v>
      </c>
    </row>
    <row r="80" spans="1:12" x14ac:dyDescent="0.15">
      <c r="A80" s="4" t="s">
        <v>89</v>
      </c>
      <c r="B80" s="5">
        <v>0</v>
      </c>
      <c r="C80" s="5">
        <v>0</v>
      </c>
      <c r="D80" s="5">
        <v>0</v>
      </c>
      <c r="E80" s="5">
        <v>0</v>
      </c>
      <c r="F80" s="5">
        <v>0</v>
      </c>
      <c r="G80" s="5">
        <f t="shared" si="7"/>
        <v>0</v>
      </c>
      <c r="H80" s="5">
        <v>727</v>
      </c>
      <c r="I80" s="5">
        <v>11364</v>
      </c>
      <c r="J80" s="15">
        <f t="shared" si="8"/>
        <v>31.134246575342466</v>
      </c>
      <c r="K80" s="17">
        <f t="shared" si="9"/>
        <v>1.0791722509525615E-3</v>
      </c>
      <c r="L80" s="17">
        <f t="shared" si="10"/>
        <v>4.4830524521870859E-3</v>
      </c>
    </row>
    <row r="81" spans="1:12" x14ac:dyDescent="0.15">
      <c r="A81" s="4" t="s">
        <v>90</v>
      </c>
      <c r="B81" s="5">
        <v>14</v>
      </c>
      <c r="C81" s="5">
        <v>15</v>
      </c>
      <c r="D81" s="5">
        <v>32</v>
      </c>
      <c r="E81" s="5">
        <v>23</v>
      </c>
      <c r="F81" s="5">
        <v>29</v>
      </c>
      <c r="G81" s="5">
        <f t="shared" si="7"/>
        <v>113</v>
      </c>
      <c r="H81" s="5">
        <v>766</v>
      </c>
      <c r="I81" s="5">
        <v>4753</v>
      </c>
      <c r="J81" s="15">
        <f t="shared" si="8"/>
        <v>13.021917808219179</v>
      </c>
      <c r="K81" s="17">
        <f t="shared" si="9"/>
        <v>4.5136445870974347E-4</v>
      </c>
      <c r="L81" s="17">
        <f t="shared" si="10"/>
        <v>1.8750394495991923E-3</v>
      </c>
    </row>
    <row r="82" spans="1:12" x14ac:dyDescent="0.15">
      <c r="A82" s="4" t="s">
        <v>91</v>
      </c>
      <c r="B82" s="5">
        <v>0</v>
      </c>
      <c r="C82" s="5">
        <v>0</v>
      </c>
      <c r="D82" s="5">
        <v>0</v>
      </c>
      <c r="E82" s="5">
        <v>0</v>
      </c>
      <c r="F82" s="5">
        <v>0</v>
      </c>
      <c r="G82" s="5">
        <f t="shared" si="7"/>
        <v>0</v>
      </c>
      <c r="H82" s="5">
        <v>0</v>
      </c>
      <c r="I82" s="5">
        <v>0</v>
      </c>
      <c r="J82" s="15">
        <f t="shared" si="8"/>
        <v>0</v>
      </c>
      <c r="K82" s="17">
        <f t="shared" si="9"/>
        <v>0</v>
      </c>
      <c r="L82" s="17">
        <f t="shared" si="10"/>
        <v>0</v>
      </c>
    </row>
    <row r="83" spans="1:12" x14ac:dyDescent="0.15">
      <c r="A83" s="4" t="s">
        <v>92</v>
      </c>
      <c r="B83" s="5">
        <v>7</v>
      </c>
      <c r="C83" s="5">
        <v>8</v>
      </c>
      <c r="D83" s="5">
        <v>5</v>
      </c>
      <c r="E83" s="5">
        <v>3</v>
      </c>
      <c r="F83" s="5">
        <v>8</v>
      </c>
      <c r="G83" s="5">
        <f t="shared" si="7"/>
        <v>31</v>
      </c>
      <c r="H83" s="5">
        <v>158</v>
      </c>
      <c r="I83" s="5">
        <v>2174</v>
      </c>
      <c r="J83" s="15">
        <f t="shared" si="8"/>
        <v>5.956164383561644</v>
      </c>
      <c r="K83" s="17">
        <f t="shared" si="9"/>
        <v>2.064519952103897E-4</v>
      </c>
      <c r="L83" s="17">
        <f t="shared" si="10"/>
        <v>8.5763428643564985E-4</v>
      </c>
    </row>
    <row r="84" spans="1:12" x14ac:dyDescent="0.15">
      <c r="A84" s="4" t="s">
        <v>93</v>
      </c>
      <c r="B84" s="5">
        <v>12</v>
      </c>
      <c r="C84" s="5">
        <v>11</v>
      </c>
      <c r="D84" s="5">
        <v>22</v>
      </c>
      <c r="E84" s="5">
        <v>19</v>
      </c>
      <c r="F84" s="5">
        <v>22</v>
      </c>
      <c r="G84" s="5">
        <f t="shared" si="7"/>
        <v>86</v>
      </c>
      <c r="H84" s="5">
        <v>498</v>
      </c>
      <c r="I84" s="5">
        <v>904</v>
      </c>
      <c r="J84" s="15">
        <f t="shared" si="8"/>
        <v>2.4767123287671233</v>
      </c>
      <c r="K84" s="17">
        <f t="shared" si="9"/>
        <v>8.5847563785737028E-5</v>
      </c>
      <c r="L84" s="17">
        <f t="shared" si="10"/>
        <v>3.5662437669633276E-4</v>
      </c>
    </row>
    <row r="85" spans="1:12" x14ac:dyDescent="0.15">
      <c r="A85" s="4" t="s">
        <v>94</v>
      </c>
      <c r="B85" s="5">
        <v>11</v>
      </c>
      <c r="C85" s="5">
        <v>10</v>
      </c>
      <c r="D85" s="5">
        <v>9</v>
      </c>
      <c r="E85" s="5">
        <v>14</v>
      </c>
      <c r="F85" s="5">
        <v>17</v>
      </c>
      <c r="G85" s="5">
        <f t="shared" si="7"/>
        <v>61</v>
      </c>
      <c r="H85" s="5">
        <v>416</v>
      </c>
      <c r="I85" s="5">
        <v>788</v>
      </c>
      <c r="J85" s="15">
        <f t="shared" si="8"/>
        <v>2.1589041095890411</v>
      </c>
      <c r="K85" s="17">
        <f t="shared" si="9"/>
        <v>7.4831725954823859E-5</v>
      </c>
      <c r="L85" s="17">
        <f t="shared" si="10"/>
        <v>3.10862841633529E-4</v>
      </c>
    </row>
    <row r="86" spans="1:12" x14ac:dyDescent="0.15">
      <c r="A86" s="12" t="s">
        <v>95</v>
      </c>
      <c r="B86" s="13">
        <v>1852</v>
      </c>
      <c r="C86" s="13">
        <v>1312</v>
      </c>
      <c r="D86" s="13">
        <v>1209</v>
      </c>
      <c r="E86" s="13">
        <v>1092</v>
      </c>
      <c r="F86" s="13">
        <v>988</v>
      </c>
      <c r="G86" s="13">
        <f t="shared" si="7"/>
        <v>6453</v>
      </c>
      <c r="H86" s="13">
        <v>60448</v>
      </c>
      <c r="I86" s="13">
        <v>716343</v>
      </c>
      <c r="J86" s="14">
        <f t="shared" si="8"/>
        <v>1962.5835616438355</v>
      </c>
      <c r="K86" s="18">
        <f t="shared" si="9"/>
        <v>6.8026882063015728E-2</v>
      </c>
      <c r="L86" s="18">
        <f t="shared" si="10"/>
        <v>0.28259444234046582</v>
      </c>
    </row>
    <row r="87" spans="1:12" x14ac:dyDescent="0.15">
      <c r="A87" s="4" t="s">
        <v>187</v>
      </c>
      <c r="B87" s="5">
        <v>1312</v>
      </c>
      <c r="C87" s="5">
        <v>877</v>
      </c>
      <c r="D87" s="5">
        <v>787</v>
      </c>
      <c r="E87" s="5">
        <v>748</v>
      </c>
      <c r="F87" s="5">
        <v>608</v>
      </c>
      <c r="G87" s="5">
        <f t="shared" si="7"/>
        <v>4332</v>
      </c>
      <c r="H87" s="5">
        <v>47707</v>
      </c>
      <c r="I87" s="5">
        <v>549848</v>
      </c>
      <c r="J87" s="15">
        <f t="shared" si="8"/>
        <v>1506.4328767123288</v>
      </c>
      <c r="K87" s="16">
        <f t="shared" si="9"/>
        <v>5.2215831031482224E-2</v>
      </c>
      <c r="L87" s="16">
        <f t="shared" si="10"/>
        <v>0.21691283216562521</v>
      </c>
    </row>
    <row r="88" spans="1:12" x14ac:dyDescent="0.15">
      <c r="A88" s="4" t="s">
        <v>188</v>
      </c>
      <c r="B88" s="5">
        <v>150</v>
      </c>
      <c r="C88" s="5">
        <v>103</v>
      </c>
      <c r="D88" s="5">
        <v>134</v>
      </c>
      <c r="E88" s="5">
        <v>61</v>
      </c>
      <c r="F88" s="5">
        <v>69</v>
      </c>
      <c r="G88" s="5">
        <f t="shared" si="7"/>
        <v>517</v>
      </c>
      <c r="H88" s="5">
        <v>5556</v>
      </c>
      <c r="I88" s="5">
        <v>72396</v>
      </c>
      <c r="J88" s="15">
        <f t="shared" si="8"/>
        <v>198.34520547945206</v>
      </c>
      <c r="K88" s="17">
        <f t="shared" si="9"/>
        <v>6.8750223759205947E-3</v>
      </c>
      <c r="L88" s="17">
        <f t="shared" si="10"/>
        <v>2.8559931831092598E-2</v>
      </c>
    </row>
    <row r="89" spans="1:12" x14ac:dyDescent="0.15">
      <c r="A89" s="4" t="s">
        <v>189</v>
      </c>
      <c r="B89" s="5">
        <v>126</v>
      </c>
      <c r="C89" s="5">
        <v>140</v>
      </c>
      <c r="D89" s="5">
        <v>104</v>
      </c>
      <c r="E89" s="5">
        <v>105</v>
      </c>
      <c r="F89" s="5">
        <v>93</v>
      </c>
      <c r="G89" s="5">
        <f t="shared" si="7"/>
        <v>568</v>
      </c>
      <c r="H89" s="5">
        <v>2781</v>
      </c>
      <c r="I89" s="5">
        <v>42373</v>
      </c>
      <c r="J89" s="15">
        <f t="shared" si="8"/>
        <v>116.09041095890412</v>
      </c>
      <c r="K89" s="17">
        <f t="shared" si="9"/>
        <v>4.0239146242179594E-3</v>
      </c>
      <c r="L89" s="17">
        <f t="shared" si="10"/>
        <v>1.6715978665656758E-2</v>
      </c>
    </row>
    <row r="90" spans="1:12" x14ac:dyDescent="0.15">
      <c r="A90" s="4" t="s">
        <v>190</v>
      </c>
      <c r="B90" s="5">
        <v>244</v>
      </c>
      <c r="C90" s="5">
        <v>169</v>
      </c>
      <c r="D90" s="5">
        <v>158</v>
      </c>
      <c r="E90" s="5">
        <v>168</v>
      </c>
      <c r="F90" s="5">
        <v>189</v>
      </c>
      <c r="G90" s="5">
        <f t="shared" si="7"/>
        <v>928</v>
      </c>
      <c r="H90" s="5">
        <v>3808</v>
      </c>
      <c r="I90" s="5">
        <v>43189</v>
      </c>
      <c r="J90" s="15">
        <f t="shared" si="8"/>
        <v>118.32602739726028</v>
      </c>
      <c r="K90" s="17">
        <f t="shared" si="9"/>
        <v>4.1014053455112791E-3</v>
      </c>
      <c r="L90" s="17">
        <f t="shared" si="10"/>
        <v>1.7037887395064066E-2</v>
      </c>
    </row>
    <row r="91" spans="1:12" x14ac:dyDescent="0.15">
      <c r="A91" s="4" t="s">
        <v>96</v>
      </c>
      <c r="B91" s="5">
        <v>20</v>
      </c>
      <c r="C91" s="5">
        <v>23</v>
      </c>
      <c r="D91" s="5">
        <v>26</v>
      </c>
      <c r="E91" s="5">
        <v>10</v>
      </c>
      <c r="F91" s="5">
        <v>29</v>
      </c>
      <c r="G91" s="5">
        <f t="shared" si="7"/>
        <v>108</v>
      </c>
      <c r="H91" s="5">
        <v>596</v>
      </c>
      <c r="I91" s="5">
        <v>8537</v>
      </c>
      <c r="J91" s="15">
        <f t="shared" si="8"/>
        <v>23.389041095890413</v>
      </c>
      <c r="K91" s="17">
        <f t="shared" si="9"/>
        <v>8.1070868588366924E-4</v>
      </c>
      <c r="L91" s="17">
        <f t="shared" si="10"/>
        <v>3.3678122830272045E-3</v>
      </c>
    </row>
    <row r="92" spans="1:12" x14ac:dyDescent="0.15">
      <c r="A92" s="4" t="s">
        <v>97</v>
      </c>
      <c r="B92" s="5">
        <v>9</v>
      </c>
      <c r="C92" s="5">
        <v>7</v>
      </c>
      <c r="D92" s="5">
        <v>10</v>
      </c>
      <c r="E92" s="5">
        <v>2</v>
      </c>
      <c r="F92" s="5">
        <v>12</v>
      </c>
      <c r="G92" s="5">
        <f t="shared" si="7"/>
        <v>40</v>
      </c>
      <c r="H92" s="5">
        <v>165</v>
      </c>
      <c r="I92" s="5">
        <v>2711</v>
      </c>
      <c r="J92" s="15">
        <f t="shared" si="8"/>
        <v>7.4273972602739722</v>
      </c>
      <c r="K92" s="17">
        <f t="shared" si="9"/>
        <v>2.5744772723797904E-4</v>
      </c>
      <c r="L92" s="17">
        <f t="shared" si="10"/>
        <v>1.0694786340970776E-3</v>
      </c>
    </row>
    <row r="93" spans="1:12" x14ac:dyDescent="0.15">
      <c r="A93" s="4" t="s">
        <v>98</v>
      </c>
      <c r="B93" s="5">
        <v>6</v>
      </c>
      <c r="C93" s="5">
        <v>4</v>
      </c>
      <c r="D93" s="5">
        <v>8</v>
      </c>
      <c r="E93" s="5">
        <v>0</v>
      </c>
      <c r="F93" s="5">
        <v>6</v>
      </c>
      <c r="G93" s="5">
        <f t="shared" si="7"/>
        <v>24</v>
      </c>
      <c r="H93" s="5">
        <v>143</v>
      </c>
      <c r="I93" s="5">
        <v>2016</v>
      </c>
      <c r="J93" s="15">
        <f t="shared" si="8"/>
        <v>5.5232876712328771</v>
      </c>
      <c r="K93" s="17">
        <f t="shared" si="9"/>
        <v>1.9144766437173213E-4</v>
      </c>
      <c r="L93" s="17">
        <f t="shared" si="10"/>
        <v>7.953039197121758E-4</v>
      </c>
    </row>
    <row r="94" spans="1:12" x14ac:dyDescent="0.15">
      <c r="A94" s="4" t="s">
        <v>99</v>
      </c>
      <c r="B94" s="5">
        <v>2</v>
      </c>
      <c r="C94" s="5">
        <v>3</v>
      </c>
      <c r="D94" s="5">
        <v>3</v>
      </c>
      <c r="E94" s="5">
        <v>3</v>
      </c>
      <c r="F94" s="5">
        <v>4</v>
      </c>
      <c r="G94" s="5">
        <f t="shared" si="7"/>
        <v>15</v>
      </c>
      <c r="H94" s="5">
        <v>98</v>
      </c>
      <c r="I94" s="5">
        <v>1419</v>
      </c>
      <c r="J94" s="15">
        <f t="shared" si="8"/>
        <v>3.8876712328767122</v>
      </c>
      <c r="K94" s="17">
        <f t="shared" si="9"/>
        <v>1.3475408519022215E-4</v>
      </c>
      <c r="L94" s="17">
        <f t="shared" si="10"/>
        <v>5.5978981253550458E-4</v>
      </c>
    </row>
    <row r="95" spans="1:12" x14ac:dyDescent="0.15">
      <c r="A95" s="12" t="s">
        <v>100</v>
      </c>
      <c r="B95" s="13">
        <v>66</v>
      </c>
      <c r="C95" s="13">
        <v>53</v>
      </c>
      <c r="D95" s="13">
        <v>98</v>
      </c>
      <c r="E95" s="13">
        <v>73</v>
      </c>
      <c r="F95" s="13">
        <v>113</v>
      </c>
      <c r="G95" s="13">
        <f t="shared" si="7"/>
        <v>403</v>
      </c>
      <c r="H95" s="13">
        <v>2277</v>
      </c>
      <c r="I95" s="13">
        <v>44811</v>
      </c>
      <c r="J95" s="14">
        <f t="shared" si="8"/>
        <v>122.76986301369863</v>
      </c>
      <c r="K95" s="19">
        <f t="shared" si="9"/>
        <v>4.2554371469055987E-3</v>
      </c>
      <c r="L95" s="19">
        <f t="shared" si="10"/>
        <v>1.7677759893959477E-2</v>
      </c>
    </row>
    <row r="96" spans="1:12" x14ac:dyDescent="0.15">
      <c r="A96" s="4" t="s">
        <v>101</v>
      </c>
      <c r="B96" s="5">
        <v>53</v>
      </c>
      <c r="C96" s="5">
        <v>35</v>
      </c>
      <c r="D96" s="5">
        <v>60</v>
      </c>
      <c r="E96" s="5">
        <v>57</v>
      </c>
      <c r="F96" s="5">
        <v>77</v>
      </c>
      <c r="G96" s="5">
        <f t="shared" si="7"/>
        <v>282</v>
      </c>
      <c r="H96" s="5">
        <v>1746</v>
      </c>
      <c r="I96" s="5">
        <v>37256</v>
      </c>
      <c r="J96" s="15">
        <f t="shared" si="8"/>
        <v>102.07123287671233</v>
      </c>
      <c r="K96" s="17">
        <f t="shared" si="9"/>
        <v>3.5379832261077638E-3</v>
      </c>
      <c r="L96" s="17">
        <f t="shared" si="10"/>
        <v>1.4697342674998422E-2</v>
      </c>
    </row>
    <row r="97" spans="1:12" x14ac:dyDescent="0.15">
      <c r="A97" s="4" t="s">
        <v>102</v>
      </c>
      <c r="B97" s="5">
        <v>2</v>
      </c>
      <c r="C97" s="5">
        <v>6</v>
      </c>
      <c r="D97" s="5">
        <v>3</v>
      </c>
      <c r="E97" s="5">
        <v>4</v>
      </c>
      <c r="F97" s="5">
        <v>4</v>
      </c>
      <c r="G97" s="5">
        <f t="shared" si="7"/>
        <v>19</v>
      </c>
      <c r="H97" s="5">
        <v>116</v>
      </c>
      <c r="I97" s="5">
        <v>1715</v>
      </c>
      <c r="J97" s="15">
        <f t="shared" si="8"/>
        <v>4.6986301369863011</v>
      </c>
      <c r="K97" s="17">
        <f t="shared" si="9"/>
        <v>1.6286346448289709E-4</v>
      </c>
      <c r="L97" s="17">
        <f t="shared" si="10"/>
        <v>6.765606261440383E-4</v>
      </c>
    </row>
    <row r="98" spans="1:12" x14ac:dyDescent="0.15">
      <c r="A98" s="4" t="s">
        <v>103</v>
      </c>
      <c r="B98" s="5">
        <v>11</v>
      </c>
      <c r="C98" s="5">
        <v>12</v>
      </c>
      <c r="D98" s="5">
        <v>35</v>
      </c>
      <c r="E98" s="5">
        <v>12</v>
      </c>
      <c r="F98" s="5">
        <v>32</v>
      </c>
      <c r="G98" s="5">
        <f t="shared" si="7"/>
        <v>102</v>
      </c>
      <c r="H98" s="5">
        <v>415</v>
      </c>
      <c r="I98" s="5">
        <v>5836</v>
      </c>
      <c r="J98" s="15">
        <f t="shared" si="8"/>
        <v>15.989041095890411</v>
      </c>
      <c r="K98" s="17">
        <f t="shared" si="9"/>
        <v>5.5421059983801018E-4</v>
      </c>
      <c r="L98" s="17">
        <f t="shared" si="10"/>
        <v>2.3022786088493338E-3</v>
      </c>
    </row>
    <row r="99" spans="1:12" x14ac:dyDescent="0.15">
      <c r="A99" s="12" t="s">
        <v>104</v>
      </c>
      <c r="B99" s="13">
        <v>634</v>
      </c>
      <c r="C99" s="13">
        <v>553</v>
      </c>
      <c r="D99" s="13">
        <v>467</v>
      </c>
      <c r="E99" s="13">
        <v>539</v>
      </c>
      <c r="F99" s="13">
        <v>588</v>
      </c>
      <c r="G99" s="13">
        <f t="shared" si="7"/>
        <v>2781</v>
      </c>
      <c r="H99" s="13">
        <v>14775</v>
      </c>
      <c r="I99" s="13">
        <v>170514</v>
      </c>
      <c r="J99" s="14">
        <f t="shared" si="8"/>
        <v>467.16164383561642</v>
      </c>
      <c r="K99" s="19">
        <f t="shared" si="9"/>
        <v>1.6192711826726949E-2</v>
      </c>
      <c r="L99" s="18">
        <f t="shared" si="10"/>
        <v>6.7267089566370009E-2</v>
      </c>
    </row>
    <row r="100" spans="1:12" x14ac:dyDescent="0.15">
      <c r="A100" s="4" t="s">
        <v>105</v>
      </c>
      <c r="B100" s="5">
        <v>35</v>
      </c>
      <c r="C100" s="5">
        <v>36</v>
      </c>
      <c r="D100" s="5">
        <v>29</v>
      </c>
      <c r="E100" s="5">
        <v>46</v>
      </c>
      <c r="F100" s="5">
        <v>36</v>
      </c>
      <c r="G100" s="5">
        <f t="shared" si="7"/>
        <v>182</v>
      </c>
      <c r="H100" s="5">
        <v>1189</v>
      </c>
      <c r="I100" s="5">
        <v>12881</v>
      </c>
      <c r="J100" s="15">
        <f t="shared" si="8"/>
        <v>35.290410958904111</v>
      </c>
      <c r="K100" s="17">
        <f t="shared" si="9"/>
        <v>1.2232328198275206E-3</v>
      </c>
      <c r="L100" s="17">
        <f t="shared" si="10"/>
        <v>5.0815028719308217E-3</v>
      </c>
    </row>
    <row r="101" spans="1:12" x14ac:dyDescent="0.15">
      <c r="A101" s="4" t="s">
        <v>106</v>
      </c>
      <c r="B101" s="5">
        <v>43</v>
      </c>
      <c r="C101" s="5">
        <v>84</v>
      </c>
      <c r="D101" s="5">
        <v>34</v>
      </c>
      <c r="E101" s="5">
        <v>62</v>
      </c>
      <c r="F101" s="5">
        <v>126</v>
      </c>
      <c r="G101" s="5">
        <f t="shared" si="7"/>
        <v>349</v>
      </c>
      <c r="H101" s="5">
        <v>2029</v>
      </c>
      <c r="I101" s="5">
        <v>22828</v>
      </c>
      <c r="J101" s="15">
        <f t="shared" si="8"/>
        <v>62.542465753424658</v>
      </c>
      <c r="K101" s="17">
        <f t="shared" si="9"/>
        <v>2.1678409138283236E-3</v>
      </c>
      <c r="L101" s="17">
        <f t="shared" si="10"/>
        <v>9.0055545035662432E-3</v>
      </c>
    </row>
    <row r="102" spans="1:12" x14ac:dyDescent="0.15">
      <c r="A102" s="4" t="s">
        <v>107</v>
      </c>
      <c r="B102" s="5">
        <v>2</v>
      </c>
      <c r="C102" s="5">
        <v>4</v>
      </c>
      <c r="D102" s="5">
        <v>2</v>
      </c>
      <c r="E102" s="5">
        <v>1</v>
      </c>
      <c r="F102" s="5">
        <v>5</v>
      </c>
      <c r="G102" s="5">
        <f t="shared" si="7"/>
        <v>14</v>
      </c>
      <c r="H102" s="5">
        <v>95</v>
      </c>
      <c r="I102" s="5">
        <v>1003</v>
      </c>
      <c r="J102" s="15">
        <f t="shared" si="8"/>
        <v>2.7479452054794522</v>
      </c>
      <c r="K102" s="17">
        <f t="shared" si="9"/>
        <v>9.5249011589706011E-5</v>
      </c>
      <c r="L102" s="17">
        <f t="shared" si="10"/>
        <v>3.9567947989648428E-4</v>
      </c>
    </row>
    <row r="103" spans="1:12" x14ac:dyDescent="0.15">
      <c r="A103" s="4" t="s">
        <v>191</v>
      </c>
      <c r="B103" s="5">
        <v>518</v>
      </c>
      <c r="C103" s="5">
        <v>391</v>
      </c>
      <c r="D103" s="5">
        <v>379</v>
      </c>
      <c r="E103" s="5">
        <v>399</v>
      </c>
      <c r="F103" s="5">
        <v>399</v>
      </c>
      <c r="G103" s="5">
        <f t="shared" si="7"/>
        <v>2086</v>
      </c>
      <c r="H103" s="5">
        <v>10424</v>
      </c>
      <c r="I103" s="5">
        <v>124901</v>
      </c>
      <c r="J103" s="15">
        <f t="shared" si="8"/>
        <v>342.19452054794522</v>
      </c>
      <c r="K103" s="17">
        <f t="shared" si="9"/>
        <v>1.1861113456197279E-2</v>
      </c>
      <c r="L103" s="16">
        <f t="shared" si="10"/>
        <v>4.927294388689011E-2</v>
      </c>
    </row>
    <row r="104" spans="1:12" x14ac:dyDescent="0.15">
      <c r="A104" s="4" t="s">
        <v>108</v>
      </c>
      <c r="B104" s="5">
        <v>8</v>
      </c>
      <c r="C104" s="5">
        <v>12</v>
      </c>
      <c r="D104" s="5">
        <v>9</v>
      </c>
      <c r="E104" s="5">
        <v>9</v>
      </c>
      <c r="F104" s="5">
        <v>6</v>
      </c>
      <c r="G104" s="5">
        <f t="shared" si="7"/>
        <v>44</v>
      </c>
      <c r="H104" s="5">
        <v>1926</v>
      </c>
      <c r="I104" s="5">
        <v>15972</v>
      </c>
      <c r="J104" s="15">
        <f t="shared" si="8"/>
        <v>43.758904109589039</v>
      </c>
      <c r="K104" s="17">
        <f t="shared" si="9"/>
        <v>1.5167669123736633E-3</v>
      </c>
      <c r="L104" s="17">
        <f t="shared" si="10"/>
        <v>6.300889982957773E-3</v>
      </c>
    </row>
    <row r="105" spans="1:12" x14ac:dyDescent="0.15">
      <c r="A105" s="4" t="s">
        <v>109</v>
      </c>
      <c r="B105" s="5">
        <v>5</v>
      </c>
      <c r="C105" s="5">
        <v>4</v>
      </c>
      <c r="D105" s="5">
        <v>3</v>
      </c>
      <c r="E105" s="5">
        <v>2</v>
      </c>
      <c r="F105" s="5">
        <v>4</v>
      </c>
      <c r="G105" s="5">
        <f t="shared" si="7"/>
        <v>18</v>
      </c>
      <c r="H105" s="5">
        <v>534</v>
      </c>
      <c r="I105" s="5">
        <v>4393</v>
      </c>
      <c r="J105" s="15">
        <f t="shared" si="8"/>
        <v>12.035616438356165</v>
      </c>
      <c r="K105" s="17">
        <f t="shared" si="9"/>
        <v>4.1717737578621987E-4</v>
      </c>
      <c r="L105" s="17">
        <f t="shared" si="10"/>
        <v>1.7330208925077323E-3</v>
      </c>
    </row>
    <row r="106" spans="1:12" x14ac:dyDescent="0.15">
      <c r="A106" s="4" t="s">
        <v>110</v>
      </c>
      <c r="B106" s="5">
        <v>17</v>
      </c>
      <c r="C106" s="5">
        <v>26</v>
      </c>
      <c r="D106" s="5">
        <v>10</v>
      </c>
      <c r="E106" s="5">
        <v>35</v>
      </c>
      <c r="F106" s="5">
        <v>16</v>
      </c>
      <c r="G106" s="5">
        <f t="shared" si="7"/>
        <v>104</v>
      </c>
      <c r="H106" s="5">
        <v>2216</v>
      </c>
      <c r="I106" s="5">
        <v>17838</v>
      </c>
      <c r="J106" s="15">
        <f t="shared" si="8"/>
        <v>48.871232876712327</v>
      </c>
      <c r="K106" s="17">
        <f t="shared" si="9"/>
        <v>1.693969958860594E-3</v>
      </c>
      <c r="L106" s="17">
        <f t="shared" si="10"/>
        <v>7.0370195038818402E-3</v>
      </c>
    </row>
    <row r="107" spans="1:12" x14ac:dyDescent="0.15">
      <c r="A107" s="4" t="s">
        <v>111</v>
      </c>
      <c r="B107" s="5">
        <v>28</v>
      </c>
      <c r="C107" s="5">
        <v>16</v>
      </c>
      <c r="D107" s="5">
        <v>13</v>
      </c>
      <c r="E107" s="5">
        <v>12</v>
      </c>
      <c r="F107" s="5">
        <v>30</v>
      </c>
      <c r="G107" s="5">
        <f t="shared" si="7"/>
        <v>99</v>
      </c>
      <c r="H107" s="5">
        <v>283</v>
      </c>
      <c r="I107" s="5">
        <v>5138</v>
      </c>
      <c r="J107" s="15">
        <f t="shared" si="8"/>
        <v>14.076712328767123</v>
      </c>
      <c r="K107" s="17">
        <f t="shared" si="9"/>
        <v>4.8792564461406726E-4</v>
      </c>
      <c r="L107" s="17">
        <f t="shared" si="10"/>
        <v>2.0269204064886702E-3</v>
      </c>
    </row>
    <row r="108" spans="1:12" x14ac:dyDescent="0.15">
      <c r="A108" s="4" t="s">
        <v>192</v>
      </c>
      <c r="B108" s="5">
        <v>230</v>
      </c>
      <c r="C108" s="5">
        <v>117</v>
      </c>
      <c r="D108" s="5">
        <v>135</v>
      </c>
      <c r="E108" s="5">
        <v>118</v>
      </c>
      <c r="F108" s="5">
        <v>132</v>
      </c>
      <c r="G108" s="5">
        <f t="shared" si="7"/>
        <v>732</v>
      </c>
      <c r="H108" s="5">
        <v>707</v>
      </c>
      <c r="I108" s="5">
        <v>25457</v>
      </c>
      <c r="J108" s="15">
        <f t="shared" si="8"/>
        <v>69.745205479452054</v>
      </c>
      <c r="K108" s="17">
        <f t="shared" si="9"/>
        <v>2.4175015832892778E-3</v>
      </c>
      <c r="L108" s="17">
        <f t="shared" si="10"/>
        <v>1.0042684466325821E-2</v>
      </c>
    </row>
    <row r="109" spans="1:12" x14ac:dyDescent="0.15">
      <c r="A109" s="4" t="s">
        <v>112</v>
      </c>
      <c r="B109" s="5">
        <v>74</v>
      </c>
      <c r="C109" s="5">
        <v>83</v>
      </c>
      <c r="D109" s="5">
        <v>80</v>
      </c>
      <c r="E109" s="5">
        <v>89</v>
      </c>
      <c r="F109" s="5">
        <v>86</v>
      </c>
      <c r="G109" s="5">
        <f t="shared" si="7"/>
        <v>412</v>
      </c>
      <c r="H109" s="5">
        <v>985</v>
      </c>
      <c r="I109" s="5">
        <v>12860</v>
      </c>
      <c r="J109" s="15">
        <f t="shared" si="8"/>
        <v>35.232876712328768</v>
      </c>
      <c r="K109" s="17">
        <f t="shared" si="9"/>
        <v>1.2212385733236482E-3</v>
      </c>
      <c r="L109" s="17">
        <f t="shared" si="10"/>
        <v>5.0732184561004864E-3</v>
      </c>
    </row>
    <row r="110" spans="1:12" x14ac:dyDescent="0.15">
      <c r="A110" s="4" t="s">
        <v>113</v>
      </c>
      <c r="B110" s="5">
        <v>0</v>
      </c>
      <c r="C110" s="5">
        <v>0</v>
      </c>
      <c r="D110" s="5">
        <v>0</v>
      </c>
      <c r="E110" s="5">
        <v>0</v>
      </c>
      <c r="F110" s="5">
        <v>0</v>
      </c>
      <c r="G110" s="5">
        <f t="shared" si="7"/>
        <v>0</v>
      </c>
      <c r="H110" s="5">
        <v>0</v>
      </c>
      <c r="I110" s="5">
        <v>0</v>
      </c>
      <c r="J110" s="15">
        <f t="shared" si="8"/>
        <v>0</v>
      </c>
      <c r="K110" s="17">
        <f t="shared" si="9"/>
        <v>0</v>
      </c>
      <c r="L110" s="17">
        <f t="shared" si="10"/>
        <v>0</v>
      </c>
    </row>
    <row r="111" spans="1:12" x14ac:dyDescent="0.15">
      <c r="A111" s="4" t="s">
        <v>114</v>
      </c>
      <c r="B111" s="5">
        <v>0</v>
      </c>
      <c r="C111" s="5">
        <v>0</v>
      </c>
      <c r="D111" s="5">
        <v>0</v>
      </c>
      <c r="E111" s="5">
        <v>0</v>
      </c>
      <c r="F111" s="5">
        <v>0</v>
      </c>
      <c r="G111" s="5">
        <f t="shared" si="7"/>
        <v>0</v>
      </c>
      <c r="H111" s="5">
        <v>0</v>
      </c>
      <c r="I111" s="5">
        <v>0</v>
      </c>
      <c r="J111" s="15">
        <f t="shared" si="8"/>
        <v>0</v>
      </c>
      <c r="K111" s="17">
        <f t="shared" si="9"/>
        <v>0</v>
      </c>
      <c r="L111" s="17">
        <f t="shared" si="10"/>
        <v>0</v>
      </c>
    </row>
    <row r="112" spans="1:12" x14ac:dyDescent="0.15">
      <c r="A112" s="4" t="s">
        <v>115</v>
      </c>
      <c r="B112" s="5">
        <v>0</v>
      </c>
      <c r="C112" s="5">
        <v>0</v>
      </c>
      <c r="D112" s="5">
        <v>0</v>
      </c>
      <c r="E112" s="5">
        <v>0</v>
      </c>
      <c r="F112" s="5">
        <v>0</v>
      </c>
      <c r="G112" s="5">
        <f t="shared" si="7"/>
        <v>0</v>
      </c>
      <c r="H112" s="5">
        <v>0</v>
      </c>
      <c r="I112" s="5">
        <v>0</v>
      </c>
      <c r="J112" s="15">
        <f t="shared" si="8"/>
        <v>0</v>
      </c>
      <c r="K112" s="17">
        <f t="shared" si="9"/>
        <v>0</v>
      </c>
      <c r="L112" s="17">
        <f t="shared" si="10"/>
        <v>0</v>
      </c>
    </row>
    <row r="113" spans="1:12" x14ac:dyDescent="0.15">
      <c r="A113" s="12" t="s">
        <v>116</v>
      </c>
      <c r="B113" s="13">
        <v>366</v>
      </c>
      <c r="C113" s="13">
        <v>223</v>
      </c>
      <c r="D113" s="13">
        <v>273</v>
      </c>
      <c r="E113" s="13">
        <v>224</v>
      </c>
      <c r="F113" s="13">
        <v>267</v>
      </c>
      <c r="G113" s="13">
        <f t="shared" si="7"/>
        <v>1353</v>
      </c>
      <c r="H113" s="13">
        <v>11181</v>
      </c>
      <c r="I113" s="13">
        <v>173752</v>
      </c>
      <c r="J113" s="14">
        <f t="shared" si="8"/>
        <v>476.03287671232874</v>
      </c>
      <c r="K113" s="19">
        <f t="shared" si="9"/>
        <v>1.6500205644800196E-2</v>
      </c>
      <c r="L113" s="18">
        <f t="shared" si="10"/>
        <v>6.8544467588209299E-2</v>
      </c>
    </row>
    <row r="114" spans="1:12" x14ac:dyDescent="0.15">
      <c r="A114" s="4" t="s">
        <v>117</v>
      </c>
      <c r="B114" s="5">
        <v>0</v>
      </c>
      <c r="C114" s="5">
        <v>0</v>
      </c>
      <c r="D114" s="5">
        <v>0</v>
      </c>
      <c r="E114" s="5">
        <v>1</v>
      </c>
      <c r="F114" s="5">
        <v>0</v>
      </c>
      <c r="G114" s="5">
        <f t="shared" si="7"/>
        <v>1</v>
      </c>
      <c r="H114" s="5">
        <v>0</v>
      </c>
      <c r="I114" s="5">
        <v>18</v>
      </c>
      <c r="J114" s="15">
        <f t="shared" si="8"/>
        <v>4.9315068493150684E-2</v>
      </c>
      <c r="K114" s="17">
        <f t="shared" si="9"/>
        <v>1.7093541461761797E-6</v>
      </c>
      <c r="L114" s="17">
        <f t="shared" si="10"/>
        <v>7.1009278545729971E-6</v>
      </c>
    </row>
    <row r="115" spans="1:12" x14ac:dyDescent="0.15">
      <c r="A115" s="4" t="s">
        <v>118</v>
      </c>
      <c r="B115" s="5">
        <v>0</v>
      </c>
      <c r="C115" s="5">
        <v>0</v>
      </c>
      <c r="D115" s="5">
        <v>0</v>
      </c>
      <c r="E115" s="5">
        <v>0</v>
      </c>
      <c r="F115" s="5">
        <v>0</v>
      </c>
      <c r="G115" s="5">
        <f t="shared" si="7"/>
        <v>0</v>
      </c>
      <c r="H115" s="5">
        <v>0</v>
      </c>
      <c r="I115" s="5">
        <v>4</v>
      </c>
      <c r="J115" s="15">
        <f t="shared" si="8"/>
        <v>1.0958904109589041E-2</v>
      </c>
      <c r="K115" s="17">
        <f t="shared" si="9"/>
        <v>3.7985647692803994E-7</v>
      </c>
      <c r="L115" s="17">
        <f t="shared" si="10"/>
        <v>1.5779839676828883E-6</v>
      </c>
    </row>
    <row r="116" spans="1:12" x14ac:dyDescent="0.15">
      <c r="A116" s="4" t="s">
        <v>119</v>
      </c>
      <c r="B116" s="5">
        <v>0</v>
      </c>
      <c r="C116" s="5">
        <v>0</v>
      </c>
      <c r="D116" s="5">
        <v>0</v>
      </c>
      <c r="E116" s="5">
        <v>0</v>
      </c>
      <c r="F116" s="5">
        <v>0</v>
      </c>
      <c r="G116" s="5">
        <f t="shared" si="7"/>
        <v>0</v>
      </c>
      <c r="H116" s="5">
        <v>0</v>
      </c>
      <c r="I116" s="5">
        <v>14</v>
      </c>
      <c r="J116" s="15">
        <f t="shared" si="8"/>
        <v>3.8356164383561646E-2</v>
      </c>
      <c r="K116" s="17">
        <f t="shared" si="9"/>
        <v>1.3294976692481398E-6</v>
      </c>
      <c r="L116" s="17">
        <f t="shared" si="10"/>
        <v>5.5229438868901099E-6</v>
      </c>
    </row>
    <row r="117" spans="1:12" x14ac:dyDescent="0.15">
      <c r="A117" s="4" t="s">
        <v>120</v>
      </c>
      <c r="B117" s="5">
        <v>0</v>
      </c>
      <c r="C117" s="5">
        <v>0</v>
      </c>
      <c r="D117" s="5">
        <v>0</v>
      </c>
      <c r="E117" s="5">
        <v>0</v>
      </c>
      <c r="F117" s="5">
        <v>0</v>
      </c>
      <c r="G117" s="5">
        <f t="shared" si="7"/>
        <v>0</v>
      </c>
      <c r="H117" s="5">
        <v>6</v>
      </c>
      <c r="I117" s="5">
        <v>34</v>
      </c>
      <c r="J117" s="15">
        <f t="shared" si="8"/>
        <v>9.3150684931506855E-2</v>
      </c>
      <c r="K117" s="17">
        <f t="shared" si="9"/>
        <v>3.2287800538883396E-6</v>
      </c>
      <c r="L117" s="17">
        <f t="shared" si="10"/>
        <v>1.3412863725304552E-5</v>
      </c>
    </row>
    <row r="118" spans="1:12" x14ac:dyDescent="0.15">
      <c r="A118" s="4" t="s">
        <v>121</v>
      </c>
      <c r="B118" s="5">
        <v>141</v>
      </c>
      <c r="C118" s="5">
        <v>63</v>
      </c>
      <c r="D118" s="5">
        <v>85</v>
      </c>
      <c r="E118" s="5">
        <v>87</v>
      </c>
      <c r="F118" s="5">
        <v>92</v>
      </c>
      <c r="G118" s="5">
        <f t="shared" si="7"/>
        <v>468</v>
      </c>
      <c r="H118" s="5">
        <v>3489</v>
      </c>
      <c r="I118" s="5">
        <v>38703</v>
      </c>
      <c r="J118" s="15">
        <f t="shared" si="8"/>
        <v>106.03561643835616</v>
      </c>
      <c r="K118" s="17">
        <f t="shared" si="9"/>
        <v>3.6753963066364819E-3</v>
      </c>
      <c r="L118" s="17">
        <f t="shared" si="10"/>
        <v>1.5268178375307705E-2</v>
      </c>
    </row>
    <row r="119" spans="1:12" x14ac:dyDescent="0.15">
      <c r="A119" s="4" t="s">
        <v>122</v>
      </c>
      <c r="B119" s="5">
        <v>140</v>
      </c>
      <c r="C119" s="5">
        <v>87</v>
      </c>
      <c r="D119" s="5">
        <v>109</v>
      </c>
      <c r="E119" s="5">
        <v>73</v>
      </c>
      <c r="F119" s="5">
        <v>103</v>
      </c>
      <c r="G119" s="5">
        <f t="shared" si="7"/>
        <v>512</v>
      </c>
      <c r="H119" s="5">
        <v>5616</v>
      </c>
      <c r="I119" s="5">
        <v>107054</v>
      </c>
      <c r="J119" s="15">
        <f t="shared" si="8"/>
        <v>293.29863013698628</v>
      </c>
      <c r="K119" s="17">
        <f t="shared" si="9"/>
        <v>1.0166288820263596E-2</v>
      </c>
      <c r="L119" s="16">
        <f t="shared" si="10"/>
        <v>4.2232373919080982E-2</v>
      </c>
    </row>
    <row r="120" spans="1:12" x14ac:dyDescent="0.15">
      <c r="A120" s="4" t="s">
        <v>123</v>
      </c>
      <c r="B120" s="5">
        <v>4</v>
      </c>
      <c r="C120" s="5">
        <v>12</v>
      </c>
      <c r="D120" s="5">
        <v>6</v>
      </c>
      <c r="E120" s="5">
        <v>12</v>
      </c>
      <c r="F120" s="5">
        <v>11</v>
      </c>
      <c r="G120" s="5">
        <f t="shared" si="7"/>
        <v>45</v>
      </c>
      <c r="H120" s="5">
        <v>255</v>
      </c>
      <c r="I120" s="5">
        <v>2704</v>
      </c>
      <c r="J120" s="15">
        <f t="shared" si="8"/>
        <v>7.4082191780821915</v>
      </c>
      <c r="K120" s="17">
        <f t="shared" si="9"/>
        <v>2.5678297840335497E-4</v>
      </c>
      <c r="L120" s="17">
        <f t="shared" si="10"/>
        <v>1.0667171621536325E-3</v>
      </c>
    </row>
    <row r="121" spans="1:12" x14ac:dyDescent="0.15">
      <c r="A121" s="4" t="s">
        <v>124</v>
      </c>
      <c r="B121" s="5">
        <v>1</v>
      </c>
      <c r="C121" s="5">
        <v>1</v>
      </c>
      <c r="D121" s="5">
        <v>2</v>
      </c>
      <c r="E121" s="5">
        <v>4</v>
      </c>
      <c r="F121" s="5">
        <v>4</v>
      </c>
      <c r="G121" s="5">
        <f t="shared" si="7"/>
        <v>12</v>
      </c>
      <c r="H121" s="5">
        <v>92</v>
      </c>
      <c r="I121" s="5">
        <v>728</v>
      </c>
      <c r="J121" s="15">
        <f t="shared" si="8"/>
        <v>1.9945205479452055</v>
      </c>
      <c r="K121" s="17">
        <f t="shared" si="9"/>
        <v>6.9133878800903267E-5</v>
      </c>
      <c r="L121" s="17">
        <f t="shared" si="10"/>
        <v>2.8719308211828568E-4</v>
      </c>
    </row>
    <row r="122" spans="1:12" x14ac:dyDescent="0.15">
      <c r="A122" s="4" t="s">
        <v>125</v>
      </c>
      <c r="B122" s="5">
        <v>3</v>
      </c>
      <c r="C122" s="5">
        <v>0</v>
      </c>
      <c r="D122" s="5">
        <v>3</v>
      </c>
      <c r="E122" s="5">
        <v>3</v>
      </c>
      <c r="F122" s="5">
        <v>4</v>
      </c>
      <c r="G122" s="5">
        <f t="shared" si="7"/>
        <v>13</v>
      </c>
      <c r="H122" s="5">
        <v>96</v>
      </c>
      <c r="I122" s="5">
        <v>1364</v>
      </c>
      <c r="J122" s="15">
        <f t="shared" si="8"/>
        <v>3.7369863013698632</v>
      </c>
      <c r="K122" s="17">
        <f t="shared" si="9"/>
        <v>1.2953105863246163E-4</v>
      </c>
      <c r="L122" s="17">
        <f t="shared" si="10"/>
        <v>5.3809253297986499E-4</v>
      </c>
    </row>
    <row r="123" spans="1:12" x14ac:dyDescent="0.15">
      <c r="A123" s="4" t="s">
        <v>126</v>
      </c>
      <c r="B123" s="5">
        <v>29</v>
      </c>
      <c r="C123" s="5">
        <v>20</v>
      </c>
      <c r="D123" s="5">
        <v>25</v>
      </c>
      <c r="E123" s="5">
        <v>22</v>
      </c>
      <c r="F123" s="5">
        <v>27</v>
      </c>
      <c r="G123" s="5">
        <f t="shared" si="7"/>
        <v>123</v>
      </c>
      <c r="H123" s="5">
        <v>617</v>
      </c>
      <c r="I123" s="5">
        <v>10128</v>
      </c>
      <c r="J123" s="15">
        <f t="shared" si="8"/>
        <v>27.747945205479454</v>
      </c>
      <c r="K123" s="17">
        <f t="shared" si="9"/>
        <v>9.6179659958179709E-4</v>
      </c>
      <c r="L123" s="17">
        <f t="shared" si="10"/>
        <v>3.9954554061730737E-3</v>
      </c>
    </row>
    <row r="124" spans="1:12" x14ac:dyDescent="0.15">
      <c r="A124" s="4" t="s">
        <v>127</v>
      </c>
      <c r="B124" s="5">
        <v>0</v>
      </c>
      <c r="C124" s="5">
        <v>0</v>
      </c>
      <c r="D124" s="5">
        <v>0</v>
      </c>
      <c r="E124" s="5">
        <v>0</v>
      </c>
      <c r="F124" s="5">
        <v>0</v>
      </c>
      <c r="G124" s="5">
        <f t="shared" si="7"/>
        <v>0</v>
      </c>
      <c r="H124" s="5">
        <v>0</v>
      </c>
      <c r="I124" s="5">
        <v>0</v>
      </c>
      <c r="J124" s="15">
        <f t="shared" si="8"/>
        <v>0</v>
      </c>
      <c r="K124" s="17">
        <f t="shared" si="9"/>
        <v>0</v>
      </c>
      <c r="L124" s="17">
        <f t="shared" si="10"/>
        <v>0</v>
      </c>
    </row>
    <row r="125" spans="1:12" x14ac:dyDescent="0.15">
      <c r="A125" s="4" t="s">
        <v>128</v>
      </c>
      <c r="B125" s="5">
        <v>48</v>
      </c>
      <c r="C125" s="5">
        <v>40</v>
      </c>
      <c r="D125" s="5">
        <v>43</v>
      </c>
      <c r="E125" s="5">
        <v>22</v>
      </c>
      <c r="F125" s="5">
        <v>26</v>
      </c>
      <c r="G125" s="5">
        <f t="shared" si="7"/>
        <v>179</v>
      </c>
      <c r="H125" s="5">
        <v>1010</v>
      </c>
      <c r="I125" s="5">
        <v>13001</v>
      </c>
      <c r="J125" s="15">
        <f t="shared" si="8"/>
        <v>35.61917808219178</v>
      </c>
      <c r="K125" s="17">
        <f t="shared" si="9"/>
        <v>1.2346285141353617E-3</v>
      </c>
      <c r="L125" s="17">
        <f t="shared" si="10"/>
        <v>5.1288423909613074E-3</v>
      </c>
    </row>
    <row r="126" spans="1:12" x14ac:dyDescent="0.15">
      <c r="A126" s="12" t="s">
        <v>129</v>
      </c>
      <c r="B126" s="13">
        <v>1819</v>
      </c>
      <c r="C126" s="13">
        <v>1652</v>
      </c>
      <c r="D126" s="13">
        <v>1716</v>
      </c>
      <c r="E126" s="13">
        <v>1863</v>
      </c>
      <c r="F126" s="13">
        <v>1817</v>
      </c>
      <c r="G126" s="13">
        <f t="shared" si="7"/>
        <v>8867</v>
      </c>
      <c r="H126" s="13">
        <v>45335</v>
      </c>
      <c r="I126" s="13">
        <v>573809</v>
      </c>
      <c r="J126" s="14">
        <f t="shared" si="8"/>
        <v>1572.0794520547945</v>
      </c>
      <c r="K126" s="18">
        <f t="shared" si="9"/>
        <v>5.4491266292400413E-2</v>
      </c>
      <c r="L126" s="18">
        <f t="shared" si="10"/>
        <v>0.22636535062803761</v>
      </c>
    </row>
    <row r="127" spans="1:12" x14ac:dyDescent="0.15">
      <c r="A127" s="4" t="s">
        <v>130</v>
      </c>
      <c r="B127" s="5">
        <v>1094</v>
      </c>
      <c r="C127" s="5">
        <v>954</v>
      </c>
      <c r="D127" s="5">
        <v>1014</v>
      </c>
      <c r="E127" s="5">
        <v>1141</v>
      </c>
      <c r="F127" s="5">
        <v>1160</v>
      </c>
      <c r="G127" s="5">
        <f t="shared" ref="G127:G173" si="11">SUM(B127:F127)</f>
        <v>5363</v>
      </c>
      <c r="H127" s="5">
        <v>27631</v>
      </c>
      <c r="I127" s="5">
        <v>356513</v>
      </c>
      <c r="J127" s="15">
        <f t="shared" si="8"/>
        <v>976.74794520547948</v>
      </c>
      <c r="K127" s="17">
        <f t="shared" si="9"/>
        <v>3.3855943039761575E-2</v>
      </c>
      <c r="L127" s="16">
        <f t="shared" si="10"/>
        <v>0.1406429495676324</v>
      </c>
    </row>
    <row r="128" spans="1:12" x14ac:dyDescent="0.15">
      <c r="A128" s="4" t="s">
        <v>131</v>
      </c>
      <c r="B128" s="5">
        <v>90</v>
      </c>
      <c r="C128" s="5">
        <v>115</v>
      </c>
      <c r="D128" s="5">
        <v>92</v>
      </c>
      <c r="E128" s="5">
        <v>137</v>
      </c>
      <c r="F128" s="5">
        <v>133</v>
      </c>
      <c r="G128" s="5">
        <f t="shared" si="11"/>
        <v>567</v>
      </c>
      <c r="H128" s="5">
        <v>2653</v>
      </c>
      <c r="I128" s="5">
        <v>28913</v>
      </c>
      <c r="J128" s="15">
        <f t="shared" si="8"/>
        <v>79.213698630136989</v>
      </c>
      <c r="K128" s="17">
        <f t="shared" si="9"/>
        <v>2.7456975793551048E-3</v>
      </c>
      <c r="L128" s="17">
        <f t="shared" si="10"/>
        <v>1.1406062614403838E-2</v>
      </c>
    </row>
    <row r="129" spans="1:12" x14ac:dyDescent="0.15">
      <c r="A129" s="4" t="s">
        <v>132</v>
      </c>
      <c r="B129" s="5">
        <v>158</v>
      </c>
      <c r="C129" s="5">
        <v>169</v>
      </c>
      <c r="D129" s="5">
        <v>136</v>
      </c>
      <c r="E129" s="5">
        <v>159</v>
      </c>
      <c r="F129" s="5">
        <v>155</v>
      </c>
      <c r="G129" s="5">
        <f t="shared" si="11"/>
        <v>777</v>
      </c>
      <c r="H129" s="5">
        <v>4794</v>
      </c>
      <c r="I129" s="5">
        <v>64416</v>
      </c>
      <c r="J129" s="15">
        <f t="shared" si="8"/>
        <v>176.48219178082192</v>
      </c>
      <c r="K129" s="17">
        <f t="shared" si="9"/>
        <v>6.1172087044491551E-3</v>
      </c>
      <c r="L129" s="17">
        <f t="shared" si="10"/>
        <v>2.5411853815565235E-2</v>
      </c>
    </row>
    <row r="130" spans="1:12" x14ac:dyDescent="0.15">
      <c r="A130" s="4" t="s">
        <v>133</v>
      </c>
      <c r="B130" s="5">
        <v>379</v>
      </c>
      <c r="C130" s="5">
        <v>308</v>
      </c>
      <c r="D130" s="5">
        <v>376</v>
      </c>
      <c r="E130" s="5">
        <v>311</v>
      </c>
      <c r="F130" s="5">
        <v>293</v>
      </c>
      <c r="G130" s="5">
        <f t="shared" si="11"/>
        <v>1667</v>
      </c>
      <c r="H130" s="5">
        <v>8409</v>
      </c>
      <c r="I130" s="5">
        <v>94875</v>
      </c>
      <c r="J130" s="15">
        <f t="shared" si="8"/>
        <v>259.93150684931504</v>
      </c>
      <c r="K130" s="17">
        <f t="shared" si="9"/>
        <v>9.0097208121369451E-3</v>
      </c>
      <c r="L130" s="16">
        <f t="shared" si="10"/>
        <v>3.7427807233478501E-2</v>
      </c>
    </row>
    <row r="131" spans="1:12" x14ac:dyDescent="0.15">
      <c r="A131" s="4" t="s">
        <v>134</v>
      </c>
      <c r="B131" s="5">
        <v>10</v>
      </c>
      <c r="C131" s="5">
        <v>5</v>
      </c>
      <c r="D131" s="5">
        <v>11</v>
      </c>
      <c r="E131" s="5">
        <v>9</v>
      </c>
      <c r="F131" s="5">
        <v>7</v>
      </c>
      <c r="G131" s="5">
        <f t="shared" si="11"/>
        <v>42</v>
      </c>
      <c r="H131" s="5">
        <v>187</v>
      </c>
      <c r="I131" s="5">
        <v>2932</v>
      </c>
      <c r="J131" s="15">
        <f t="shared" si="8"/>
        <v>8.0328767123287665</v>
      </c>
      <c r="K131" s="17">
        <f t="shared" si="9"/>
        <v>2.7843479758825324E-4</v>
      </c>
      <c r="L131" s="17">
        <f t="shared" si="10"/>
        <v>1.156662248311557E-3</v>
      </c>
    </row>
    <row r="132" spans="1:12" x14ac:dyDescent="0.15">
      <c r="A132" s="4" t="s">
        <v>135</v>
      </c>
      <c r="B132" s="5">
        <v>263</v>
      </c>
      <c r="C132" s="5">
        <v>212</v>
      </c>
      <c r="D132" s="5">
        <v>260</v>
      </c>
      <c r="E132" s="5">
        <v>221</v>
      </c>
      <c r="F132" s="5">
        <v>184</v>
      </c>
      <c r="G132" s="5">
        <f t="shared" si="11"/>
        <v>1140</v>
      </c>
      <c r="H132" s="5">
        <v>6057</v>
      </c>
      <c r="I132" s="5">
        <v>67347</v>
      </c>
      <c r="J132" s="15">
        <f t="shared" si="8"/>
        <v>184.51232876712328</v>
      </c>
      <c r="K132" s="17">
        <f t="shared" si="9"/>
        <v>6.3955485379181762E-3</v>
      </c>
      <c r="L132" s="17">
        <f t="shared" si="10"/>
        <v>2.6568121567884868E-2</v>
      </c>
    </row>
    <row r="133" spans="1:12" x14ac:dyDescent="0.15">
      <c r="A133" s="4" t="s">
        <v>136</v>
      </c>
      <c r="B133" s="5">
        <v>78</v>
      </c>
      <c r="C133" s="5">
        <v>67</v>
      </c>
      <c r="D133" s="5">
        <v>87</v>
      </c>
      <c r="E133" s="5">
        <v>61</v>
      </c>
      <c r="F133" s="5">
        <v>82</v>
      </c>
      <c r="G133" s="5">
        <f t="shared" si="11"/>
        <v>375</v>
      </c>
      <c r="H133" s="5">
        <v>1435</v>
      </c>
      <c r="I133" s="5">
        <v>16553</v>
      </c>
      <c r="J133" s="15">
        <f t="shared" si="8"/>
        <v>45.350684931506848</v>
      </c>
      <c r="K133" s="17">
        <f t="shared" si="9"/>
        <v>1.5719410656474611E-3</v>
      </c>
      <c r="L133" s="17">
        <f t="shared" si="10"/>
        <v>6.5300921542637124E-3</v>
      </c>
    </row>
    <row r="134" spans="1:12" x14ac:dyDescent="0.15">
      <c r="A134" s="4" t="s">
        <v>137</v>
      </c>
      <c r="B134" s="5">
        <v>9</v>
      </c>
      <c r="C134" s="5">
        <v>10</v>
      </c>
      <c r="D134" s="5">
        <v>4</v>
      </c>
      <c r="E134" s="5">
        <v>11</v>
      </c>
      <c r="F134" s="5">
        <v>5</v>
      </c>
      <c r="G134" s="5">
        <f t="shared" si="11"/>
        <v>39</v>
      </c>
      <c r="H134" s="5">
        <v>250</v>
      </c>
      <c r="I134" s="5">
        <v>3675</v>
      </c>
      <c r="J134" s="15">
        <f t="shared" ref="J134:J173" si="12">I134/365</f>
        <v>10.068493150684931</v>
      </c>
      <c r="K134" s="17">
        <f t="shared" si="9"/>
        <v>3.4899313817763667E-4</v>
      </c>
      <c r="L134" s="17">
        <f t="shared" si="10"/>
        <v>1.4497727703086537E-3</v>
      </c>
    </row>
    <row r="135" spans="1:12" x14ac:dyDescent="0.15">
      <c r="A135" s="4" t="s">
        <v>138</v>
      </c>
      <c r="B135" s="5">
        <v>70</v>
      </c>
      <c r="C135" s="5">
        <v>71</v>
      </c>
      <c r="D135" s="5">
        <v>65</v>
      </c>
      <c r="E135" s="5">
        <v>75</v>
      </c>
      <c r="F135" s="5">
        <v>50</v>
      </c>
      <c r="G135" s="5">
        <f t="shared" si="11"/>
        <v>331</v>
      </c>
      <c r="H135" s="5">
        <v>1228</v>
      </c>
      <c r="I135" s="5">
        <v>20092</v>
      </c>
      <c r="J135" s="15">
        <f t="shared" si="12"/>
        <v>55.046575342465751</v>
      </c>
      <c r="K135" s="17">
        <f t="shared" ref="K135:K173" si="13">J135/$J$4</f>
        <v>1.9080190836095444E-3</v>
      </c>
      <c r="L135" s="17">
        <f t="shared" ref="L135:L173" si="14">J135/$J$3</f>
        <v>7.9262134696711471E-3</v>
      </c>
    </row>
    <row r="136" spans="1:12" x14ac:dyDescent="0.15">
      <c r="A136" s="4" t="s">
        <v>139</v>
      </c>
      <c r="B136" s="5">
        <v>0</v>
      </c>
      <c r="C136" s="5">
        <v>0</v>
      </c>
      <c r="D136" s="5">
        <v>2</v>
      </c>
      <c r="E136" s="5">
        <v>1</v>
      </c>
      <c r="F136" s="5">
        <v>0</v>
      </c>
      <c r="G136" s="5">
        <f t="shared" si="11"/>
        <v>3</v>
      </c>
      <c r="H136" s="5">
        <v>26</v>
      </c>
      <c r="I136" s="5">
        <v>361</v>
      </c>
      <c r="J136" s="15">
        <f t="shared" si="12"/>
        <v>0.989041095890411</v>
      </c>
      <c r="K136" s="17">
        <f t="shared" si="13"/>
        <v>3.4282047042755604E-5</v>
      </c>
      <c r="L136" s="17">
        <f t="shared" si="14"/>
        <v>1.4241305308338069E-4</v>
      </c>
    </row>
    <row r="137" spans="1:12" x14ac:dyDescent="0.15">
      <c r="A137" s="4" t="s">
        <v>140</v>
      </c>
      <c r="B137" s="5">
        <v>6</v>
      </c>
      <c r="C137" s="5">
        <v>24</v>
      </c>
      <c r="D137" s="5">
        <v>3</v>
      </c>
      <c r="E137" s="5">
        <v>17</v>
      </c>
      <c r="F137" s="5">
        <v>12</v>
      </c>
      <c r="G137" s="5">
        <f t="shared" si="11"/>
        <v>62</v>
      </c>
      <c r="H137" s="5">
        <v>251</v>
      </c>
      <c r="I137" s="5">
        <v>2826</v>
      </c>
      <c r="J137" s="15">
        <f t="shared" si="12"/>
        <v>7.7424657534246579</v>
      </c>
      <c r="K137" s="17">
        <f t="shared" si="13"/>
        <v>2.6836860094966021E-4</v>
      </c>
      <c r="L137" s="17">
        <f t="shared" si="14"/>
        <v>1.1148456731679608E-3</v>
      </c>
    </row>
    <row r="138" spans="1:12" x14ac:dyDescent="0.15">
      <c r="A138" s="4" t="s">
        <v>141</v>
      </c>
      <c r="B138" s="5">
        <v>1</v>
      </c>
      <c r="C138" s="5">
        <v>1</v>
      </c>
      <c r="D138" s="5">
        <v>5</v>
      </c>
      <c r="E138" s="5">
        <v>1</v>
      </c>
      <c r="F138" s="5">
        <v>4</v>
      </c>
      <c r="G138" s="5">
        <f t="shared" si="11"/>
        <v>12</v>
      </c>
      <c r="H138" s="5">
        <v>49</v>
      </c>
      <c r="I138" s="5">
        <v>568</v>
      </c>
      <c r="J138" s="15">
        <f t="shared" si="12"/>
        <v>1.5561643835616439</v>
      </c>
      <c r="K138" s="17">
        <f t="shared" si="13"/>
        <v>5.3939619723781671E-5</v>
      </c>
      <c r="L138" s="17">
        <f t="shared" si="14"/>
        <v>2.2407372341097016E-4</v>
      </c>
    </row>
    <row r="139" spans="1:12" x14ac:dyDescent="0.15">
      <c r="A139" s="4" t="s">
        <v>142</v>
      </c>
      <c r="B139" s="5">
        <v>0</v>
      </c>
      <c r="C139" s="5">
        <v>0</v>
      </c>
      <c r="D139" s="5">
        <v>0</v>
      </c>
      <c r="E139" s="5">
        <v>0</v>
      </c>
      <c r="F139" s="5">
        <v>0</v>
      </c>
      <c r="G139" s="5">
        <f t="shared" si="11"/>
        <v>0</v>
      </c>
      <c r="H139" s="5">
        <v>0</v>
      </c>
      <c r="I139" s="5">
        <v>0</v>
      </c>
      <c r="J139" s="15">
        <f t="shared" si="12"/>
        <v>0</v>
      </c>
      <c r="K139" s="17">
        <f t="shared" si="13"/>
        <v>0</v>
      </c>
      <c r="L139" s="17">
        <f t="shared" si="14"/>
        <v>0</v>
      </c>
    </row>
    <row r="140" spans="1:12" x14ac:dyDescent="0.15">
      <c r="A140" s="4" t="s">
        <v>143</v>
      </c>
      <c r="B140" s="5">
        <v>21</v>
      </c>
      <c r="C140" s="5">
        <v>10</v>
      </c>
      <c r="D140" s="5">
        <v>23</v>
      </c>
      <c r="E140" s="5">
        <v>21</v>
      </c>
      <c r="F140" s="5">
        <v>10</v>
      </c>
      <c r="G140" s="5">
        <f t="shared" si="11"/>
        <v>85</v>
      </c>
      <c r="H140" s="5">
        <v>294</v>
      </c>
      <c r="I140" s="5">
        <v>5245</v>
      </c>
      <c r="J140" s="15">
        <f t="shared" si="12"/>
        <v>14.36986301369863</v>
      </c>
      <c r="K140" s="17">
        <f t="shared" si="13"/>
        <v>4.9808680537189235E-4</v>
      </c>
      <c r="L140" s="17">
        <f t="shared" si="14"/>
        <v>2.0691314776241873E-3</v>
      </c>
    </row>
    <row r="141" spans="1:12" x14ac:dyDescent="0.15">
      <c r="A141" s="12" t="s">
        <v>144</v>
      </c>
      <c r="B141" s="13">
        <v>108</v>
      </c>
      <c r="C141" s="13">
        <v>41</v>
      </c>
      <c r="D141" s="13">
        <v>69</v>
      </c>
      <c r="E141" s="13">
        <v>65</v>
      </c>
      <c r="F141" s="13">
        <v>39</v>
      </c>
      <c r="G141" s="13">
        <f t="shared" si="11"/>
        <v>322</v>
      </c>
      <c r="H141" s="13">
        <v>1478</v>
      </c>
      <c r="I141" s="13">
        <v>20800</v>
      </c>
      <c r="J141" s="14">
        <f t="shared" si="12"/>
        <v>56.986301369863014</v>
      </c>
      <c r="K141" s="19">
        <f t="shared" si="13"/>
        <v>1.9752536800258075E-3</v>
      </c>
      <c r="L141" s="19">
        <f t="shared" si="14"/>
        <v>8.2055166319510188E-3</v>
      </c>
    </row>
    <row r="142" spans="1:12" x14ac:dyDescent="0.15">
      <c r="A142" s="4" t="s">
        <v>145</v>
      </c>
      <c r="B142" s="5">
        <v>24</v>
      </c>
      <c r="C142" s="5">
        <v>12</v>
      </c>
      <c r="D142" s="5">
        <v>20</v>
      </c>
      <c r="E142" s="5">
        <v>19</v>
      </c>
      <c r="F142" s="5">
        <v>22</v>
      </c>
      <c r="G142" s="5">
        <f t="shared" si="11"/>
        <v>97</v>
      </c>
      <c r="H142" s="5">
        <v>662</v>
      </c>
      <c r="I142" s="5">
        <v>7421</v>
      </c>
      <c r="J142" s="15">
        <f t="shared" si="12"/>
        <v>20.331506849315069</v>
      </c>
      <c r="K142" s="17">
        <f t="shared" si="13"/>
        <v>7.0472872882074611E-4</v>
      </c>
      <c r="L142" s="17">
        <f t="shared" si="14"/>
        <v>2.9275547560436788E-3</v>
      </c>
    </row>
    <row r="143" spans="1:12" x14ac:dyDescent="0.15">
      <c r="A143" s="4" t="s">
        <v>146</v>
      </c>
      <c r="B143" s="5">
        <v>8</v>
      </c>
      <c r="C143" s="5">
        <v>8</v>
      </c>
      <c r="D143" s="5">
        <v>10</v>
      </c>
      <c r="E143" s="5">
        <v>7</v>
      </c>
      <c r="F143" s="5">
        <v>5</v>
      </c>
      <c r="G143" s="5">
        <f t="shared" si="11"/>
        <v>38</v>
      </c>
      <c r="H143" s="5">
        <v>186</v>
      </c>
      <c r="I143" s="5">
        <v>2445</v>
      </c>
      <c r="J143" s="15">
        <f t="shared" si="12"/>
        <v>6.6986301369863011</v>
      </c>
      <c r="K143" s="17">
        <f t="shared" si="13"/>
        <v>2.3218727152226438E-4</v>
      </c>
      <c r="L143" s="17">
        <f t="shared" si="14"/>
        <v>9.645427002461655E-4</v>
      </c>
    </row>
    <row r="144" spans="1:12" x14ac:dyDescent="0.15">
      <c r="A144" s="4" t="s">
        <v>147</v>
      </c>
      <c r="B144" s="5">
        <v>25</v>
      </c>
      <c r="C144" s="5">
        <v>5</v>
      </c>
      <c r="D144" s="5">
        <v>9</v>
      </c>
      <c r="E144" s="5">
        <v>20</v>
      </c>
      <c r="F144" s="5">
        <v>6</v>
      </c>
      <c r="G144" s="5">
        <f t="shared" si="11"/>
        <v>65</v>
      </c>
      <c r="H144" s="5">
        <v>262</v>
      </c>
      <c r="I144" s="5">
        <v>5045</v>
      </c>
      <c r="J144" s="15">
        <f t="shared" si="12"/>
        <v>13.821917808219178</v>
      </c>
      <c r="K144" s="17">
        <f t="shared" si="13"/>
        <v>4.7909398152549032E-4</v>
      </c>
      <c r="L144" s="17">
        <f t="shared" si="14"/>
        <v>1.9902322792400427E-3</v>
      </c>
    </row>
    <row r="145" spans="1:12" x14ac:dyDescent="0.15">
      <c r="A145" s="4" t="s">
        <v>148</v>
      </c>
      <c r="B145" s="5">
        <v>9</v>
      </c>
      <c r="C145" s="5">
        <v>2</v>
      </c>
      <c r="D145" s="5">
        <v>10</v>
      </c>
      <c r="E145" s="5">
        <v>5</v>
      </c>
      <c r="F145" s="5">
        <v>4</v>
      </c>
      <c r="G145" s="5">
        <f t="shared" si="11"/>
        <v>30</v>
      </c>
      <c r="H145" s="5">
        <v>145</v>
      </c>
      <c r="I145" s="5">
        <v>2158</v>
      </c>
      <c r="J145" s="15">
        <f t="shared" si="12"/>
        <v>5.912328767123288</v>
      </c>
      <c r="K145" s="17">
        <f t="shared" si="13"/>
        <v>2.0493256930267755E-4</v>
      </c>
      <c r="L145" s="17">
        <f t="shared" si="14"/>
        <v>8.513223505649183E-4</v>
      </c>
    </row>
    <row r="146" spans="1:12" x14ac:dyDescent="0.15">
      <c r="A146" s="4" t="s">
        <v>149</v>
      </c>
      <c r="B146" s="5">
        <v>37</v>
      </c>
      <c r="C146" s="5">
        <v>8</v>
      </c>
      <c r="D146" s="5">
        <v>19</v>
      </c>
      <c r="E146" s="5">
        <v>14</v>
      </c>
      <c r="F146" s="5">
        <v>0</v>
      </c>
      <c r="G146" s="5">
        <f t="shared" si="11"/>
        <v>78</v>
      </c>
      <c r="H146" s="5">
        <v>142</v>
      </c>
      <c r="I146" s="5">
        <v>1977</v>
      </c>
      <c r="J146" s="15">
        <f t="shared" si="12"/>
        <v>5.4164383561643836</v>
      </c>
      <c r="K146" s="17">
        <f t="shared" si="13"/>
        <v>1.8774406372168374E-4</v>
      </c>
      <c r="L146" s="17">
        <f t="shared" si="14"/>
        <v>7.7991857602726755E-4</v>
      </c>
    </row>
    <row r="147" spans="1:12" x14ac:dyDescent="0.15">
      <c r="A147" s="4" t="s">
        <v>150</v>
      </c>
      <c r="B147" s="5">
        <v>5</v>
      </c>
      <c r="C147" s="5">
        <v>6</v>
      </c>
      <c r="D147" s="5">
        <v>1</v>
      </c>
      <c r="E147" s="5">
        <v>0</v>
      </c>
      <c r="F147" s="5">
        <v>2</v>
      </c>
      <c r="G147" s="5">
        <f t="shared" si="11"/>
        <v>14</v>
      </c>
      <c r="H147" s="5">
        <v>81</v>
      </c>
      <c r="I147" s="5">
        <v>1754</v>
      </c>
      <c r="J147" s="15">
        <f t="shared" si="12"/>
        <v>4.8054794520547945</v>
      </c>
      <c r="K147" s="17">
        <f t="shared" si="13"/>
        <v>1.6656706513294551E-4</v>
      </c>
      <c r="L147" s="17">
        <f t="shared" si="14"/>
        <v>6.9194596982894655E-4</v>
      </c>
    </row>
    <row r="148" spans="1:12" x14ac:dyDescent="0.15">
      <c r="A148" s="12" t="s">
        <v>151</v>
      </c>
      <c r="B148" s="13">
        <v>119</v>
      </c>
      <c r="C148" s="13">
        <v>126</v>
      </c>
      <c r="D148" s="13">
        <v>124</v>
      </c>
      <c r="E148" s="13">
        <v>132</v>
      </c>
      <c r="F148" s="13">
        <v>126</v>
      </c>
      <c r="G148" s="13">
        <f t="shared" si="11"/>
        <v>627</v>
      </c>
      <c r="H148" s="13">
        <v>3327</v>
      </c>
      <c r="I148" s="13">
        <v>45334</v>
      </c>
      <c r="J148" s="14">
        <f t="shared" si="12"/>
        <v>124.2027397260274</v>
      </c>
      <c r="K148" s="19">
        <f t="shared" si="13"/>
        <v>4.3051033812639408E-3</v>
      </c>
      <c r="L148" s="19">
        <f t="shared" si="14"/>
        <v>1.7884081297734018E-2</v>
      </c>
    </row>
    <row r="149" spans="1:12" x14ac:dyDescent="0.15">
      <c r="A149" s="4" t="s">
        <v>152</v>
      </c>
      <c r="B149" s="5">
        <v>30</v>
      </c>
      <c r="C149" s="5">
        <v>28</v>
      </c>
      <c r="D149" s="5">
        <v>41</v>
      </c>
      <c r="E149" s="5">
        <v>45</v>
      </c>
      <c r="F149" s="5">
        <v>38</v>
      </c>
      <c r="G149" s="5">
        <f t="shared" si="11"/>
        <v>182</v>
      </c>
      <c r="H149" s="5">
        <v>1153</v>
      </c>
      <c r="I149" s="5">
        <v>13435</v>
      </c>
      <c r="J149" s="15">
        <f t="shared" si="12"/>
        <v>36.80821917808219</v>
      </c>
      <c r="K149" s="17">
        <f t="shared" si="13"/>
        <v>1.275842941882054E-3</v>
      </c>
      <c r="L149" s="17">
        <f t="shared" si="14"/>
        <v>5.3000536514549012E-3</v>
      </c>
    </row>
    <row r="150" spans="1:12" x14ac:dyDescent="0.15">
      <c r="A150" s="4" t="s">
        <v>153</v>
      </c>
      <c r="B150" s="5">
        <v>2</v>
      </c>
      <c r="C150" s="5">
        <v>3</v>
      </c>
      <c r="D150" s="5">
        <v>5</v>
      </c>
      <c r="E150" s="5">
        <v>4</v>
      </c>
      <c r="F150" s="5">
        <v>5</v>
      </c>
      <c r="G150" s="5">
        <f t="shared" si="11"/>
        <v>19</v>
      </c>
      <c r="H150" s="5">
        <v>98</v>
      </c>
      <c r="I150" s="5">
        <v>1886</v>
      </c>
      <c r="J150" s="15">
        <f t="shared" si="12"/>
        <v>5.1671232876712327</v>
      </c>
      <c r="K150" s="17">
        <f t="shared" si="13"/>
        <v>1.7910232887157081E-4</v>
      </c>
      <c r="L150" s="17">
        <f t="shared" si="14"/>
        <v>7.440194407624818E-4</v>
      </c>
    </row>
    <row r="151" spans="1:12" x14ac:dyDescent="0.15">
      <c r="A151" s="4" t="s">
        <v>154</v>
      </c>
      <c r="B151" s="5">
        <v>0</v>
      </c>
      <c r="C151" s="5">
        <v>1</v>
      </c>
      <c r="D151" s="5">
        <v>2</v>
      </c>
      <c r="E151" s="5">
        <v>2</v>
      </c>
      <c r="F151" s="5">
        <v>2</v>
      </c>
      <c r="G151" s="5">
        <f t="shared" si="11"/>
        <v>7</v>
      </c>
      <c r="H151" s="5">
        <v>21</v>
      </c>
      <c r="I151" s="5">
        <v>569</v>
      </c>
      <c r="J151" s="15">
        <f t="shared" si="12"/>
        <v>1.558904109589041</v>
      </c>
      <c r="K151" s="17">
        <f t="shared" si="13"/>
        <v>5.4034583843013674E-5</v>
      </c>
      <c r="L151" s="17">
        <f t="shared" si="14"/>
        <v>2.2446821940289087E-4</v>
      </c>
    </row>
    <row r="152" spans="1:12" x14ac:dyDescent="0.15">
      <c r="A152" s="4" t="s">
        <v>155</v>
      </c>
      <c r="B152" s="5">
        <v>0</v>
      </c>
      <c r="C152" s="5">
        <v>0</v>
      </c>
      <c r="D152" s="5">
        <v>3</v>
      </c>
      <c r="E152" s="5">
        <v>2</v>
      </c>
      <c r="F152" s="5">
        <v>1</v>
      </c>
      <c r="G152" s="5">
        <f t="shared" si="11"/>
        <v>6</v>
      </c>
      <c r="H152" s="5">
        <v>30</v>
      </c>
      <c r="I152" s="5">
        <v>478</v>
      </c>
      <c r="J152" s="15">
        <f t="shared" si="12"/>
        <v>1.3095890410958904</v>
      </c>
      <c r="K152" s="17">
        <f t="shared" si="13"/>
        <v>4.539284899290077E-5</v>
      </c>
      <c r="L152" s="17">
        <f t="shared" si="14"/>
        <v>1.8856908413810515E-4</v>
      </c>
    </row>
    <row r="153" spans="1:12" x14ac:dyDescent="0.15">
      <c r="A153" s="4" t="s">
        <v>156</v>
      </c>
      <c r="B153" s="5">
        <v>0</v>
      </c>
      <c r="C153" s="5">
        <v>1</v>
      </c>
      <c r="D153" s="5">
        <v>3</v>
      </c>
      <c r="E153" s="5">
        <v>2</v>
      </c>
      <c r="F153" s="5">
        <v>1</v>
      </c>
      <c r="G153" s="5">
        <f t="shared" si="11"/>
        <v>7</v>
      </c>
      <c r="H153" s="5">
        <v>18</v>
      </c>
      <c r="I153" s="5">
        <v>505</v>
      </c>
      <c r="J153" s="15">
        <f t="shared" si="12"/>
        <v>1.3835616438356164</v>
      </c>
      <c r="K153" s="17">
        <f t="shared" si="13"/>
        <v>4.7956880212165036E-5</v>
      </c>
      <c r="L153" s="17">
        <f t="shared" si="14"/>
        <v>1.9922047591996466E-4</v>
      </c>
    </row>
    <row r="154" spans="1:12" x14ac:dyDescent="0.15">
      <c r="A154" s="4" t="s">
        <v>157</v>
      </c>
      <c r="B154" s="5">
        <v>1</v>
      </c>
      <c r="C154" s="5">
        <v>1</v>
      </c>
      <c r="D154" s="5">
        <v>2</v>
      </c>
      <c r="E154" s="5">
        <v>1</v>
      </c>
      <c r="F154" s="5">
        <v>2</v>
      </c>
      <c r="G154" s="5">
        <f t="shared" si="11"/>
        <v>7</v>
      </c>
      <c r="H154" s="5">
        <v>23</v>
      </c>
      <c r="I154" s="5">
        <v>460</v>
      </c>
      <c r="J154" s="15">
        <f t="shared" si="12"/>
        <v>1.2602739726027397</v>
      </c>
      <c r="K154" s="17">
        <f t="shared" si="13"/>
        <v>4.3683494846724586E-5</v>
      </c>
      <c r="L154" s="17">
        <f t="shared" si="14"/>
        <v>1.8146815628353215E-4</v>
      </c>
    </row>
    <row r="155" spans="1:12" x14ac:dyDescent="0.15">
      <c r="A155" s="4" t="s">
        <v>158</v>
      </c>
      <c r="B155" s="5">
        <v>34</v>
      </c>
      <c r="C155" s="5">
        <v>35</v>
      </c>
      <c r="D155" s="5">
        <v>16</v>
      </c>
      <c r="E155" s="5">
        <v>23</v>
      </c>
      <c r="F155" s="5">
        <v>28</v>
      </c>
      <c r="G155" s="5">
        <f t="shared" si="11"/>
        <v>136</v>
      </c>
      <c r="H155" s="5">
        <v>730</v>
      </c>
      <c r="I155" s="5">
        <v>7997</v>
      </c>
      <c r="J155" s="15">
        <f t="shared" si="12"/>
        <v>21.909589041095892</v>
      </c>
      <c r="K155" s="17">
        <f t="shared" si="13"/>
        <v>7.5942806149838389E-4</v>
      </c>
      <c r="L155" s="17">
        <f t="shared" si="14"/>
        <v>3.1547844473900147E-3</v>
      </c>
    </row>
    <row r="156" spans="1:12" x14ac:dyDescent="0.15">
      <c r="A156" s="4" t="s">
        <v>159</v>
      </c>
      <c r="B156" s="5">
        <v>9</v>
      </c>
      <c r="C156" s="5">
        <v>20</v>
      </c>
      <c r="D156" s="5">
        <v>11</v>
      </c>
      <c r="E156" s="5">
        <v>15</v>
      </c>
      <c r="F156" s="5">
        <v>13</v>
      </c>
      <c r="G156" s="5">
        <f t="shared" si="11"/>
        <v>68</v>
      </c>
      <c r="H156" s="5">
        <v>257</v>
      </c>
      <c r="I156" s="5">
        <v>3800</v>
      </c>
      <c r="J156" s="15">
        <f t="shared" si="12"/>
        <v>10.41095890410959</v>
      </c>
      <c r="K156" s="17">
        <f t="shared" si="13"/>
        <v>3.6086365308163793E-4</v>
      </c>
      <c r="L156" s="17">
        <f t="shared" si="14"/>
        <v>1.499084769298744E-3</v>
      </c>
    </row>
    <row r="157" spans="1:12" x14ac:dyDescent="0.15">
      <c r="A157" s="4" t="s">
        <v>160</v>
      </c>
      <c r="B157" s="5">
        <v>29</v>
      </c>
      <c r="C157" s="5">
        <v>22</v>
      </c>
      <c r="D157" s="5">
        <v>25</v>
      </c>
      <c r="E157" s="5">
        <v>28</v>
      </c>
      <c r="F157" s="5">
        <v>31</v>
      </c>
      <c r="G157" s="5">
        <f t="shared" si="11"/>
        <v>135</v>
      </c>
      <c r="H157" s="5">
        <v>672</v>
      </c>
      <c r="I157" s="5">
        <v>9115</v>
      </c>
      <c r="J157" s="15">
        <f t="shared" si="12"/>
        <v>24.972602739726028</v>
      </c>
      <c r="K157" s="17">
        <f t="shared" si="13"/>
        <v>8.6559794679977103E-4</v>
      </c>
      <c r="L157" s="17">
        <f t="shared" si="14"/>
        <v>3.5958309663573821E-3</v>
      </c>
    </row>
    <row r="158" spans="1:12" x14ac:dyDescent="0.15">
      <c r="A158" s="4" t="s">
        <v>161</v>
      </c>
      <c r="B158" s="5">
        <v>7</v>
      </c>
      <c r="C158" s="5">
        <v>12</v>
      </c>
      <c r="D158" s="5">
        <v>23</v>
      </c>
      <c r="E158" s="5">
        <v>15</v>
      </c>
      <c r="F158" s="5">
        <v>9</v>
      </c>
      <c r="G158" s="5">
        <f t="shared" si="11"/>
        <v>66</v>
      </c>
      <c r="H158" s="5">
        <v>351</v>
      </c>
      <c r="I158" s="5">
        <v>8336</v>
      </c>
      <c r="J158" s="15">
        <f t="shared" si="12"/>
        <v>22.838356164383562</v>
      </c>
      <c r="K158" s="17">
        <f t="shared" si="13"/>
        <v>7.9162089791803521E-4</v>
      </c>
      <c r="L158" s="17">
        <f t="shared" si="14"/>
        <v>3.2885185886511394E-3</v>
      </c>
    </row>
    <row r="159" spans="1:12" x14ac:dyDescent="0.15">
      <c r="A159" s="4" t="s">
        <v>162</v>
      </c>
      <c r="B159" s="5">
        <v>10</v>
      </c>
      <c r="C159" s="5">
        <v>9</v>
      </c>
      <c r="D159" s="5">
        <v>8</v>
      </c>
      <c r="E159" s="5">
        <v>6</v>
      </c>
      <c r="F159" s="5">
        <v>7</v>
      </c>
      <c r="G159" s="5">
        <f t="shared" si="11"/>
        <v>40</v>
      </c>
      <c r="H159" s="5">
        <v>164</v>
      </c>
      <c r="I159" s="5">
        <v>2651</v>
      </c>
      <c r="J159" s="15">
        <f t="shared" si="12"/>
        <v>7.2630136986301368</v>
      </c>
      <c r="K159" s="17">
        <f t="shared" si="13"/>
        <v>2.5174988008405842E-4</v>
      </c>
      <c r="L159" s="17">
        <f t="shared" si="14"/>
        <v>1.0458088745818343E-3</v>
      </c>
    </row>
    <row r="160" spans="1:12" x14ac:dyDescent="0.15">
      <c r="A160" s="12" t="s">
        <v>163</v>
      </c>
      <c r="B160" s="13">
        <v>235</v>
      </c>
      <c r="C160" s="13">
        <v>283</v>
      </c>
      <c r="D160" s="13">
        <v>203</v>
      </c>
      <c r="E160" s="13">
        <v>156</v>
      </c>
      <c r="F160" s="13">
        <v>172</v>
      </c>
      <c r="G160" s="13">
        <f t="shared" si="11"/>
        <v>1049</v>
      </c>
      <c r="H160" s="13">
        <v>5461</v>
      </c>
      <c r="I160" s="13">
        <v>75732</v>
      </c>
      <c r="J160" s="14">
        <f t="shared" si="12"/>
        <v>207.48493150684931</v>
      </c>
      <c r="K160" s="19">
        <f t="shared" si="13"/>
        <v>7.1918226776785795E-3</v>
      </c>
      <c r="L160" s="19">
        <f t="shared" si="14"/>
        <v>2.9875970460140126E-2</v>
      </c>
    </row>
    <row r="161" spans="1:12" x14ac:dyDescent="0.15">
      <c r="A161" s="4" t="s">
        <v>164</v>
      </c>
      <c r="B161" s="5">
        <v>43</v>
      </c>
      <c r="C161" s="5">
        <v>23</v>
      </c>
      <c r="D161" s="5">
        <v>73</v>
      </c>
      <c r="E161" s="5">
        <v>39</v>
      </c>
      <c r="F161" s="5">
        <v>25</v>
      </c>
      <c r="G161" s="5">
        <f t="shared" si="11"/>
        <v>203</v>
      </c>
      <c r="H161" s="5">
        <v>1816</v>
      </c>
      <c r="I161" s="5">
        <v>21057</v>
      </c>
      <c r="J161" s="15">
        <f t="shared" si="12"/>
        <v>57.69041095890411</v>
      </c>
      <c r="K161" s="17">
        <f t="shared" si="13"/>
        <v>1.9996594586684339E-3</v>
      </c>
      <c r="L161" s="17">
        <f t="shared" si="14"/>
        <v>8.3069021018746456E-3</v>
      </c>
    </row>
    <row r="162" spans="1:12" x14ac:dyDescent="0.15">
      <c r="A162" s="4" t="s">
        <v>165</v>
      </c>
      <c r="B162" s="5">
        <v>6</v>
      </c>
      <c r="C162" s="5">
        <v>5</v>
      </c>
      <c r="D162" s="5">
        <v>3</v>
      </c>
      <c r="E162" s="5">
        <v>3</v>
      </c>
      <c r="F162" s="5">
        <v>5</v>
      </c>
      <c r="G162" s="5">
        <f t="shared" si="11"/>
        <v>22</v>
      </c>
      <c r="H162" s="5">
        <v>112</v>
      </c>
      <c r="I162" s="5">
        <v>1946</v>
      </c>
      <c r="J162" s="15">
        <f t="shared" si="12"/>
        <v>5.3315068493150681</v>
      </c>
      <c r="K162" s="17">
        <f t="shared" si="13"/>
        <v>1.848001760254914E-4</v>
      </c>
      <c r="L162" s="17">
        <f t="shared" si="14"/>
        <v>7.6768920027772518E-4</v>
      </c>
    </row>
    <row r="163" spans="1:12" x14ac:dyDescent="0.15">
      <c r="A163" s="4" t="s">
        <v>193</v>
      </c>
      <c r="B163" s="5">
        <v>124</v>
      </c>
      <c r="C163" s="5">
        <v>215</v>
      </c>
      <c r="D163" s="5">
        <v>82</v>
      </c>
      <c r="E163" s="5">
        <v>77</v>
      </c>
      <c r="F163" s="5">
        <v>115</v>
      </c>
      <c r="G163" s="5">
        <f t="shared" si="11"/>
        <v>613</v>
      </c>
      <c r="H163" s="5">
        <v>2337</v>
      </c>
      <c r="I163" s="5">
        <v>37407</v>
      </c>
      <c r="J163" s="15">
        <f t="shared" si="12"/>
        <v>102.48493150684932</v>
      </c>
      <c r="K163" s="17">
        <f t="shared" si="13"/>
        <v>3.5523228081117976E-3</v>
      </c>
      <c r="L163" s="17">
        <f t="shared" si="14"/>
        <v>1.4756911569778451E-2</v>
      </c>
    </row>
    <row r="164" spans="1:12" x14ac:dyDescent="0.15">
      <c r="A164" s="4" t="s">
        <v>166</v>
      </c>
      <c r="B164" s="5">
        <v>50</v>
      </c>
      <c r="C164" s="5">
        <v>33</v>
      </c>
      <c r="D164" s="5">
        <v>36</v>
      </c>
      <c r="E164" s="5">
        <v>29</v>
      </c>
      <c r="F164" s="5">
        <v>22</v>
      </c>
      <c r="G164" s="5">
        <f t="shared" si="11"/>
        <v>170</v>
      </c>
      <c r="H164" s="5">
        <v>974</v>
      </c>
      <c r="I164" s="5">
        <v>12945</v>
      </c>
      <c r="J164" s="15">
        <f t="shared" si="12"/>
        <v>35.465753424657535</v>
      </c>
      <c r="K164" s="17">
        <f t="shared" si="13"/>
        <v>1.2293105234583693E-3</v>
      </c>
      <c r="L164" s="17">
        <f t="shared" si="14"/>
        <v>5.1067506154137479E-3</v>
      </c>
    </row>
    <row r="165" spans="1:12" x14ac:dyDescent="0.15">
      <c r="A165" s="4" t="s">
        <v>167</v>
      </c>
      <c r="B165" s="5">
        <v>12</v>
      </c>
      <c r="C165" s="5">
        <v>7</v>
      </c>
      <c r="D165" s="5">
        <v>9</v>
      </c>
      <c r="E165" s="5">
        <v>8</v>
      </c>
      <c r="F165" s="5">
        <v>5</v>
      </c>
      <c r="G165" s="5">
        <f t="shared" si="11"/>
        <v>41</v>
      </c>
      <c r="H165" s="5">
        <v>222</v>
      </c>
      <c r="I165" s="5">
        <v>2377</v>
      </c>
      <c r="J165" s="15">
        <f t="shared" si="12"/>
        <v>6.5123287671232877</v>
      </c>
      <c r="K165" s="17">
        <f t="shared" si="13"/>
        <v>2.2572971141448771E-4</v>
      </c>
      <c r="L165" s="17">
        <f t="shared" si="14"/>
        <v>9.3771697279555635E-4</v>
      </c>
    </row>
    <row r="166" spans="1:12" x14ac:dyDescent="0.15">
      <c r="A166" s="12" t="s">
        <v>26</v>
      </c>
      <c r="B166" s="13">
        <v>99</v>
      </c>
      <c r="C166" s="13">
        <v>86</v>
      </c>
      <c r="D166" s="13">
        <v>81</v>
      </c>
      <c r="E166" s="13">
        <v>111</v>
      </c>
      <c r="F166" s="13">
        <v>83</v>
      </c>
      <c r="G166" s="13">
        <f t="shared" si="11"/>
        <v>460</v>
      </c>
      <c r="H166" s="13">
        <v>2300</v>
      </c>
      <c r="I166" s="13">
        <v>36311</v>
      </c>
      <c r="J166" s="14">
        <f t="shared" si="12"/>
        <v>99.482191780821921</v>
      </c>
      <c r="K166" s="19">
        <f t="shared" si="13"/>
        <v>3.4482421334335145E-3</v>
      </c>
      <c r="L166" s="19">
        <f t="shared" si="14"/>
        <v>1.432454396263334E-2</v>
      </c>
    </row>
    <row r="167" spans="1:12" x14ac:dyDescent="0.15">
      <c r="A167" s="4" t="s">
        <v>168</v>
      </c>
      <c r="B167" s="5">
        <v>98</v>
      </c>
      <c r="C167" s="5">
        <v>84</v>
      </c>
      <c r="D167" s="5">
        <v>80</v>
      </c>
      <c r="E167" s="5">
        <v>107</v>
      </c>
      <c r="F167" s="5">
        <v>80</v>
      </c>
      <c r="G167" s="5">
        <f t="shared" si="11"/>
        <v>449</v>
      </c>
      <c r="H167" s="5">
        <v>2245</v>
      </c>
      <c r="I167" s="5">
        <v>35151</v>
      </c>
      <c r="J167" s="15">
        <f t="shared" si="12"/>
        <v>96.30410958904109</v>
      </c>
      <c r="K167" s="17">
        <f t="shared" si="13"/>
        <v>3.3380837551243827E-3</v>
      </c>
      <c r="L167" s="17">
        <f t="shared" si="14"/>
        <v>1.3866928612005301E-2</v>
      </c>
    </row>
    <row r="168" spans="1:12" x14ac:dyDescent="0.15">
      <c r="A168" s="4" t="s">
        <v>169</v>
      </c>
      <c r="B168" s="5">
        <v>1</v>
      </c>
      <c r="C168" s="5">
        <v>2</v>
      </c>
      <c r="D168" s="5">
        <v>1</v>
      </c>
      <c r="E168" s="5">
        <v>4</v>
      </c>
      <c r="F168" s="5">
        <v>3</v>
      </c>
      <c r="G168" s="5">
        <f t="shared" si="11"/>
        <v>11</v>
      </c>
      <c r="H168" s="5">
        <v>55</v>
      </c>
      <c r="I168" s="5">
        <v>1160</v>
      </c>
      <c r="J168" s="15">
        <f t="shared" si="12"/>
        <v>3.1780821917808217</v>
      </c>
      <c r="K168" s="17">
        <f t="shared" si="13"/>
        <v>1.1015837830913156E-4</v>
      </c>
      <c r="L168" s="17">
        <f t="shared" si="14"/>
        <v>4.5761535062803759E-4</v>
      </c>
    </row>
    <row r="169" spans="1:12" x14ac:dyDescent="0.15">
      <c r="A169" s="12" t="s">
        <v>170</v>
      </c>
      <c r="B169" s="13">
        <v>0</v>
      </c>
      <c r="C169" s="13">
        <v>0</v>
      </c>
      <c r="D169" s="13">
        <v>0</v>
      </c>
      <c r="E169" s="13">
        <v>0</v>
      </c>
      <c r="F169" s="13">
        <v>0</v>
      </c>
      <c r="G169" s="13">
        <f t="shared" si="11"/>
        <v>0</v>
      </c>
      <c r="H169" s="13">
        <v>7</v>
      </c>
      <c r="I169" s="13">
        <v>75</v>
      </c>
      <c r="J169" s="14">
        <f t="shared" si="12"/>
        <v>0.20547945205479451</v>
      </c>
      <c r="K169" s="19">
        <f t="shared" si="13"/>
        <v>7.1223089424007482E-6</v>
      </c>
      <c r="L169" s="19">
        <f t="shared" si="14"/>
        <v>2.9587199394054155E-5</v>
      </c>
    </row>
    <row r="170" spans="1:12" x14ac:dyDescent="0.15">
      <c r="A170" s="12" t="s">
        <v>171</v>
      </c>
      <c r="B170" s="13">
        <v>115</v>
      </c>
      <c r="C170" s="13">
        <v>68</v>
      </c>
      <c r="D170" s="13">
        <v>84</v>
      </c>
      <c r="E170" s="13">
        <v>61</v>
      </c>
      <c r="F170" s="13">
        <v>107</v>
      </c>
      <c r="G170" s="13">
        <f t="shared" si="11"/>
        <v>435</v>
      </c>
      <c r="H170" s="13">
        <v>1941</v>
      </c>
      <c r="I170" s="13">
        <v>30535</v>
      </c>
      <c r="J170" s="14">
        <f t="shared" si="12"/>
        <v>83.657534246575338</v>
      </c>
      <c r="K170" s="19">
        <f t="shared" si="13"/>
        <v>2.8997293807494244E-3</v>
      </c>
      <c r="L170" s="19">
        <f t="shared" si="14"/>
        <v>1.2045935113299249E-2</v>
      </c>
    </row>
    <row r="171" spans="1:12" x14ac:dyDescent="0.15">
      <c r="A171" s="12" t="s">
        <v>172</v>
      </c>
      <c r="B171" s="13">
        <v>183</v>
      </c>
      <c r="C171" s="13">
        <v>205</v>
      </c>
      <c r="D171" s="13">
        <v>184</v>
      </c>
      <c r="E171" s="13">
        <v>161</v>
      </c>
      <c r="F171" s="13">
        <v>156</v>
      </c>
      <c r="G171" s="13">
        <f t="shared" ref="G171" si="15">SUM(B171:F171)</f>
        <v>889</v>
      </c>
      <c r="H171" s="13">
        <v>4229</v>
      </c>
      <c r="I171" s="13">
        <v>52700</v>
      </c>
      <c r="J171" s="14">
        <f t="shared" si="12"/>
        <v>144.38356164383561</v>
      </c>
      <c r="K171" s="19">
        <f t="shared" si="13"/>
        <v>5.0046090835269251E-3</v>
      </c>
      <c r="L171" s="19">
        <f t="shared" si="14"/>
        <v>2.0789938774222052E-2</v>
      </c>
    </row>
    <row r="172" spans="1:12" x14ac:dyDescent="0.15">
      <c r="A172" s="4" t="s">
        <v>172</v>
      </c>
      <c r="B172" s="5">
        <v>183</v>
      </c>
      <c r="C172" s="5">
        <v>205</v>
      </c>
      <c r="D172" s="5">
        <v>184</v>
      </c>
      <c r="E172" s="5">
        <v>161</v>
      </c>
      <c r="F172" s="5">
        <v>156</v>
      </c>
      <c r="G172" s="5">
        <f t="shared" si="11"/>
        <v>889</v>
      </c>
      <c r="H172" s="5">
        <v>4200</v>
      </c>
      <c r="I172" s="5">
        <v>52276</v>
      </c>
      <c r="J172" s="15">
        <f t="shared" si="12"/>
        <v>143.22191780821919</v>
      </c>
      <c r="K172" s="17">
        <f t="shared" si="13"/>
        <v>4.9643442969725541E-3</v>
      </c>
      <c r="L172" s="17">
        <f t="shared" si="14"/>
        <v>2.0622672473647668E-2</v>
      </c>
    </row>
    <row r="173" spans="1:12" x14ac:dyDescent="0.15">
      <c r="A173" s="4" t="s">
        <v>173</v>
      </c>
      <c r="B173" s="5">
        <v>0</v>
      </c>
      <c r="C173" s="5">
        <v>0</v>
      </c>
      <c r="D173" s="5">
        <v>0</v>
      </c>
      <c r="E173" s="5">
        <v>2</v>
      </c>
      <c r="F173" s="5">
        <v>0</v>
      </c>
      <c r="G173" s="5">
        <f t="shared" si="11"/>
        <v>2</v>
      </c>
      <c r="H173" s="5">
        <v>29</v>
      </c>
      <c r="I173" s="5">
        <v>424</v>
      </c>
      <c r="J173" s="15">
        <f t="shared" si="12"/>
        <v>1.1616438356164382</v>
      </c>
      <c r="K173" s="17">
        <f t="shared" si="13"/>
        <v>4.0264786554372225E-5</v>
      </c>
      <c r="L173" s="17">
        <f t="shared" si="14"/>
        <v>1.6726630057438616E-4</v>
      </c>
    </row>
  </sheetData>
  <autoFilter ref="A5:WVF173"/>
  <mergeCells count="3">
    <mergeCell ref="K3:K5"/>
    <mergeCell ref="L3:L5"/>
    <mergeCell ref="J2:L2"/>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6" workbookViewId="0">
      <selection activeCell="H21" sqref="H21"/>
    </sheetView>
  </sheetViews>
  <sheetFormatPr baseColWidth="10" defaultColWidth="9" defaultRowHeight="13" x14ac:dyDescent="0.15"/>
  <cols>
    <col min="1" max="1" width="12.796875" style="1" customWidth="1"/>
    <col min="2" max="2" width="21.796875" style="1" customWidth="1"/>
    <col min="3" max="3" width="2.3984375" style="26" customWidth="1"/>
    <col min="4" max="4" width="12.796875" style="1" customWidth="1"/>
    <col min="5" max="5" width="21.796875" style="1" customWidth="1"/>
    <col min="6" max="6" width="2.796875" style="26" customWidth="1"/>
    <col min="7" max="7" width="12.796875" style="1" customWidth="1"/>
    <col min="8" max="8" width="21.796875" style="1" customWidth="1"/>
  </cols>
  <sheetData>
    <row r="1" spans="1:8" ht="25.25" customHeight="1" x14ac:dyDescent="0.15">
      <c r="A1" s="123" t="s">
        <v>380</v>
      </c>
      <c r="B1" s="123"/>
      <c r="C1" s="47"/>
      <c r="D1" s="123" t="s">
        <v>381</v>
      </c>
      <c r="E1" s="123"/>
      <c r="F1" s="47"/>
      <c r="G1" s="123" t="s">
        <v>382</v>
      </c>
      <c r="H1" s="123"/>
    </row>
    <row r="2" spans="1:8" s="26" customFormat="1" ht="15.5" customHeight="1" x14ac:dyDescent="0.15">
      <c r="A2" s="126" t="s">
        <v>373</v>
      </c>
      <c r="B2" s="126"/>
      <c r="C2" s="47"/>
      <c r="D2" s="126" t="s">
        <v>376</v>
      </c>
      <c r="E2" s="126"/>
      <c r="F2" s="47"/>
      <c r="G2" s="126" t="s">
        <v>377</v>
      </c>
      <c r="H2" s="126"/>
    </row>
    <row r="3" spans="1:8" x14ac:dyDescent="0.15">
      <c r="A3" s="51" t="s">
        <v>374</v>
      </c>
      <c r="B3" s="51" t="s">
        <v>375</v>
      </c>
      <c r="C3" s="49"/>
      <c r="D3" s="51" t="s">
        <v>374</v>
      </c>
      <c r="E3" s="51" t="s">
        <v>375</v>
      </c>
      <c r="F3" s="49"/>
      <c r="G3" s="51" t="s">
        <v>374</v>
      </c>
      <c r="H3" s="51" t="s">
        <v>375</v>
      </c>
    </row>
    <row r="4" spans="1:8" x14ac:dyDescent="0.15">
      <c r="D4" s="124" t="s">
        <v>371</v>
      </c>
      <c r="E4" s="42" t="s">
        <v>10</v>
      </c>
      <c r="F4" s="48"/>
      <c r="G4" s="124" t="s">
        <v>372</v>
      </c>
      <c r="H4" s="42" t="s">
        <v>10</v>
      </c>
    </row>
    <row r="5" spans="1:8" ht="26" x14ac:dyDescent="0.15">
      <c r="D5" s="127"/>
      <c r="E5" s="42" t="s">
        <v>335</v>
      </c>
      <c r="F5" s="48"/>
      <c r="G5" s="127"/>
      <c r="H5" s="42" t="s">
        <v>335</v>
      </c>
    </row>
    <row r="6" spans="1:8" ht="26" x14ac:dyDescent="0.15">
      <c r="D6" s="127"/>
      <c r="E6" s="42" t="s">
        <v>336</v>
      </c>
      <c r="F6" s="48"/>
      <c r="G6" s="127"/>
      <c r="H6" s="42" t="s">
        <v>336</v>
      </c>
    </row>
    <row r="7" spans="1:8" x14ac:dyDescent="0.15">
      <c r="D7" s="127"/>
      <c r="E7" s="42" t="s">
        <v>302</v>
      </c>
      <c r="F7" s="48"/>
      <c r="G7" s="125"/>
      <c r="H7" s="42" t="s">
        <v>302</v>
      </c>
    </row>
    <row r="8" spans="1:8" x14ac:dyDescent="0.15">
      <c r="D8" s="127"/>
      <c r="E8" s="42" t="s">
        <v>337</v>
      </c>
      <c r="F8" s="47"/>
    </row>
    <row r="9" spans="1:8" x14ac:dyDescent="0.15">
      <c r="D9" s="125"/>
      <c r="E9" s="42" t="s">
        <v>338</v>
      </c>
      <c r="F9" s="47"/>
    </row>
    <row r="10" spans="1:8" s="26" customFormat="1" x14ac:dyDescent="0.15">
      <c r="A10" s="1"/>
      <c r="B10" s="1"/>
      <c r="D10" s="52"/>
      <c r="E10" s="52"/>
      <c r="F10" s="47"/>
      <c r="G10" s="1"/>
      <c r="H10" s="1"/>
    </row>
    <row r="11" spans="1:8" x14ac:dyDescent="0.15">
      <c r="A11" s="124" t="s">
        <v>303</v>
      </c>
      <c r="B11" s="42" t="s">
        <v>333</v>
      </c>
      <c r="C11" s="48"/>
      <c r="D11" s="124" t="s">
        <v>303</v>
      </c>
      <c r="E11" s="42" t="s">
        <v>333</v>
      </c>
      <c r="F11" s="48"/>
      <c r="G11" s="124" t="s">
        <v>303</v>
      </c>
      <c r="H11" s="42" t="s">
        <v>333</v>
      </c>
    </row>
    <row r="12" spans="1:8" x14ac:dyDescent="0.15">
      <c r="A12" s="127"/>
      <c r="B12" s="42" t="s">
        <v>341</v>
      </c>
      <c r="C12" s="48"/>
      <c r="D12" s="127"/>
      <c r="E12" s="42" t="s">
        <v>341</v>
      </c>
      <c r="F12" s="48"/>
      <c r="G12" s="127"/>
      <c r="H12" s="42" t="s">
        <v>341</v>
      </c>
    </row>
    <row r="13" spans="1:8" x14ac:dyDescent="0.15">
      <c r="A13" s="127"/>
      <c r="B13" s="42" t="s">
        <v>342</v>
      </c>
      <c r="C13" s="48"/>
      <c r="D13" s="127"/>
      <c r="E13" s="42" t="s">
        <v>342</v>
      </c>
      <c r="F13" s="48"/>
      <c r="G13" s="127"/>
      <c r="H13" s="42" t="s">
        <v>342</v>
      </c>
    </row>
    <row r="14" spans="1:8" x14ac:dyDescent="0.15">
      <c r="A14" s="127"/>
      <c r="B14" s="42" t="s">
        <v>352</v>
      </c>
      <c r="C14" s="48"/>
      <c r="D14" s="125"/>
      <c r="E14" s="42" t="s">
        <v>352</v>
      </c>
      <c r="F14" s="48"/>
      <c r="G14" s="125"/>
      <c r="H14" s="42" t="s">
        <v>352</v>
      </c>
    </row>
    <row r="15" spans="1:8" s="26" customFormat="1" x14ac:dyDescent="0.15">
      <c r="A15" s="52"/>
      <c r="B15" s="52"/>
      <c r="C15" s="47"/>
      <c r="D15" s="1"/>
      <c r="E15" s="1"/>
      <c r="G15" s="1"/>
      <c r="H15" s="1"/>
    </row>
    <row r="16" spans="1:8" x14ac:dyDescent="0.15">
      <c r="A16" s="124" t="s">
        <v>304</v>
      </c>
      <c r="B16" s="42" t="s">
        <v>334</v>
      </c>
      <c r="C16" s="48"/>
      <c r="D16" s="124" t="s">
        <v>304</v>
      </c>
      <c r="E16" s="42" t="s">
        <v>334</v>
      </c>
      <c r="F16" s="48"/>
      <c r="G16" s="121" t="s">
        <v>304</v>
      </c>
      <c r="H16" s="42" t="s">
        <v>334</v>
      </c>
    </row>
    <row r="17" spans="1:8" x14ac:dyDescent="0.15">
      <c r="A17" s="125"/>
      <c r="B17" s="42" t="s">
        <v>343</v>
      </c>
      <c r="C17" s="48"/>
      <c r="D17" s="125"/>
      <c r="E17" s="42" t="s">
        <v>343</v>
      </c>
      <c r="F17" s="48"/>
      <c r="G17" s="121"/>
      <c r="H17" s="42" t="s">
        <v>343</v>
      </c>
    </row>
    <row r="18" spans="1:8" s="26" customFormat="1" x14ac:dyDescent="0.15">
      <c r="A18" s="52"/>
      <c r="B18" s="52"/>
      <c r="C18" s="47"/>
      <c r="D18" s="52"/>
      <c r="E18" s="52"/>
      <c r="F18" s="47"/>
      <c r="G18" s="53"/>
      <c r="H18" s="53"/>
    </row>
    <row r="19" spans="1:8" x14ac:dyDescent="0.15">
      <c r="A19" s="121" t="s">
        <v>254</v>
      </c>
      <c r="B19" s="42" t="s">
        <v>346</v>
      </c>
      <c r="C19" s="48"/>
      <c r="D19" s="124" t="s">
        <v>254</v>
      </c>
      <c r="E19" s="42" t="s">
        <v>346</v>
      </c>
      <c r="F19" s="47"/>
    </row>
    <row r="20" spans="1:8" x14ac:dyDescent="0.15">
      <c r="A20" s="121"/>
      <c r="B20" s="42" t="s">
        <v>347</v>
      </c>
      <c r="C20" s="48"/>
      <c r="D20" s="127"/>
      <c r="E20" s="42" t="s">
        <v>347</v>
      </c>
      <c r="F20" s="48"/>
      <c r="G20" s="124" t="s">
        <v>254</v>
      </c>
      <c r="H20" s="42" t="s">
        <v>347</v>
      </c>
    </row>
    <row r="21" spans="1:8" x14ac:dyDescent="0.15">
      <c r="A21" s="121"/>
      <c r="B21" s="42" t="s">
        <v>348</v>
      </c>
      <c r="C21" s="48"/>
      <c r="D21" s="127"/>
      <c r="E21" s="42" t="s">
        <v>348</v>
      </c>
      <c r="F21" s="48"/>
      <c r="G21" s="127"/>
      <c r="H21" s="42" t="s">
        <v>348</v>
      </c>
    </row>
    <row r="22" spans="1:8" x14ac:dyDescent="0.15">
      <c r="A22" s="121"/>
      <c r="B22" s="42" t="s">
        <v>349</v>
      </c>
      <c r="C22" s="48"/>
      <c r="D22" s="127"/>
      <c r="E22" s="42" t="s">
        <v>349</v>
      </c>
      <c r="F22" s="48"/>
      <c r="G22" s="127"/>
      <c r="H22" s="42" t="s">
        <v>349</v>
      </c>
    </row>
    <row r="23" spans="1:8" x14ac:dyDescent="0.15">
      <c r="A23" s="121"/>
      <c r="B23" s="46" t="s">
        <v>378</v>
      </c>
      <c r="C23" s="48"/>
      <c r="D23" s="127"/>
      <c r="E23" s="46" t="s">
        <v>378</v>
      </c>
      <c r="F23" s="48"/>
      <c r="G23" s="127"/>
      <c r="H23" s="46" t="s">
        <v>378</v>
      </c>
    </row>
    <row r="24" spans="1:8" x14ac:dyDescent="0.15">
      <c r="A24" s="121"/>
      <c r="B24" s="42" t="s">
        <v>370</v>
      </c>
      <c r="C24" s="48"/>
      <c r="D24" s="127"/>
      <c r="E24" s="42" t="s">
        <v>370</v>
      </c>
      <c r="F24" s="48"/>
      <c r="G24" s="127"/>
      <c r="H24" s="42" t="s">
        <v>370</v>
      </c>
    </row>
    <row r="25" spans="1:8" x14ac:dyDescent="0.15">
      <c r="A25" s="121"/>
      <c r="B25" s="46" t="s">
        <v>351</v>
      </c>
      <c r="C25" s="48"/>
      <c r="D25" s="127"/>
      <c r="E25" s="46" t="s">
        <v>379</v>
      </c>
      <c r="F25" s="48"/>
      <c r="G25" s="125"/>
      <c r="H25" s="46" t="s">
        <v>379</v>
      </c>
    </row>
    <row r="26" spans="1:8" s="26" customFormat="1" x14ac:dyDescent="0.15">
      <c r="A26" s="53"/>
      <c r="B26" s="53"/>
      <c r="C26" s="47"/>
      <c r="D26" s="52"/>
      <c r="E26" s="52"/>
      <c r="F26" s="47"/>
      <c r="G26" s="1"/>
      <c r="H26" s="1"/>
    </row>
    <row r="27" spans="1:8" x14ac:dyDescent="0.15">
      <c r="A27" s="124" t="s">
        <v>344</v>
      </c>
      <c r="B27" s="42" t="s">
        <v>345</v>
      </c>
      <c r="C27" s="48"/>
      <c r="D27" s="124" t="s">
        <v>344</v>
      </c>
      <c r="E27" s="42" t="s">
        <v>345</v>
      </c>
      <c r="F27" s="47"/>
      <c r="G27" s="121" t="s">
        <v>344</v>
      </c>
      <c r="H27" s="42" t="s">
        <v>345</v>
      </c>
    </row>
    <row r="28" spans="1:8" s="26" customFormat="1" x14ac:dyDescent="0.15">
      <c r="A28" s="127"/>
      <c r="B28" s="42" t="s">
        <v>383</v>
      </c>
      <c r="C28" s="48"/>
      <c r="D28" s="127"/>
      <c r="E28" s="42" t="s">
        <v>383</v>
      </c>
      <c r="F28" s="47"/>
      <c r="G28" s="121"/>
      <c r="H28" s="42" t="s">
        <v>383</v>
      </c>
    </row>
    <row r="29" spans="1:8" ht="26" x14ac:dyDescent="0.15">
      <c r="A29" s="127"/>
      <c r="B29" s="42" t="s">
        <v>366</v>
      </c>
      <c r="C29" s="48"/>
      <c r="D29" s="127"/>
      <c r="E29" s="42" t="s">
        <v>357</v>
      </c>
      <c r="F29" s="47"/>
      <c r="G29" s="54"/>
    </row>
    <row r="30" spans="1:8" x14ac:dyDescent="0.15">
      <c r="A30" s="127"/>
      <c r="B30" s="42" t="s">
        <v>367</v>
      </c>
      <c r="C30" s="48"/>
      <c r="D30" s="127"/>
      <c r="E30" s="42" t="s">
        <v>358</v>
      </c>
      <c r="F30" s="47"/>
      <c r="G30" s="54"/>
    </row>
    <row r="31" spans="1:8" x14ac:dyDescent="0.15">
      <c r="A31" s="127"/>
      <c r="B31" s="42" t="s">
        <v>368</v>
      </c>
      <c r="C31" s="48"/>
      <c r="D31" s="127"/>
      <c r="E31" s="42" t="s">
        <v>359</v>
      </c>
      <c r="F31" s="47"/>
      <c r="G31" s="54"/>
    </row>
    <row r="32" spans="1:8" x14ac:dyDescent="0.15">
      <c r="A32" s="125"/>
      <c r="B32" s="42" t="s">
        <v>369</v>
      </c>
      <c r="C32" s="48"/>
      <c r="D32" s="125"/>
      <c r="E32" s="42" t="s">
        <v>360</v>
      </c>
      <c r="F32" s="47"/>
      <c r="G32" s="54"/>
    </row>
    <row r="33" spans="1:8" s="26" customFormat="1" x14ac:dyDescent="0.15">
      <c r="A33" s="52"/>
      <c r="B33" s="52"/>
      <c r="C33" s="47"/>
      <c r="D33" s="52"/>
      <c r="E33" s="52"/>
      <c r="F33" s="47"/>
      <c r="G33" s="1"/>
      <c r="H33" s="1"/>
    </row>
    <row r="34" spans="1:8" s="26" customFormat="1" x14ac:dyDescent="0.15">
      <c r="A34" s="121" t="s">
        <v>391</v>
      </c>
      <c r="B34" s="42" t="s">
        <v>389</v>
      </c>
      <c r="C34" s="47"/>
      <c r="D34" s="121" t="s">
        <v>391</v>
      </c>
      <c r="E34" s="42" t="s">
        <v>390</v>
      </c>
      <c r="F34" s="47"/>
      <c r="G34" s="121" t="s">
        <v>392</v>
      </c>
      <c r="H34" s="42" t="s">
        <v>390</v>
      </c>
    </row>
    <row r="35" spans="1:8" x14ac:dyDescent="0.15">
      <c r="A35" s="121"/>
      <c r="B35" s="42" t="s">
        <v>390</v>
      </c>
      <c r="C35" s="55"/>
      <c r="D35" s="121"/>
      <c r="E35" s="42" t="s">
        <v>384</v>
      </c>
      <c r="F35" s="48"/>
      <c r="G35" s="121"/>
      <c r="H35" s="42" t="s">
        <v>384</v>
      </c>
    </row>
    <row r="36" spans="1:8" x14ac:dyDescent="0.15">
      <c r="A36" s="121"/>
      <c r="B36" s="42" t="s">
        <v>384</v>
      </c>
      <c r="C36" s="55"/>
      <c r="D36" s="121"/>
      <c r="E36" s="42" t="s">
        <v>339</v>
      </c>
      <c r="F36" s="50"/>
    </row>
    <row r="37" spans="1:8" s="26" customFormat="1" x14ac:dyDescent="0.15">
      <c r="A37" s="121"/>
      <c r="B37" s="42" t="s">
        <v>385</v>
      </c>
      <c r="C37" s="47"/>
      <c r="D37" s="1"/>
      <c r="E37" s="1"/>
      <c r="F37" s="47"/>
      <c r="G37" s="1"/>
      <c r="H37" s="1"/>
    </row>
    <row r="38" spans="1:8" s="26" customFormat="1" x14ac:dyDescent="0.15">
      <c r="A38" s="54"/>
      <c r="B38" s="53"/>
      <c r="C38" s="47"/>
      <c r="D38" s="54"/>
      <c r="E38" s="53"/>
      <c r="F38" s="47"/>
      <c r="G38" s="54"/>
      <c r="H38" s="53"/>
    </row>
    <row r="39" spans="1:8" x14ac:dyDescent="0.15">
      <c r="D39" s="122" t="s">
        <v>388</v>
      </c>
      <c r="E39" s="42" t="s">
        <v>386</v>
      </c>
      <c r="F39" s="48"/>
      <c r="G39" s="122" t="s">
        <v>388</v>
      </c>
      <c r="H39" s="42" t="s">
        <v>386</v>
      </c>
    </row>
    <row r="40" spans="1:8" x14ac:dyDescent="0.15">
      <c r="D40" s="122"/>
      <c r="E40" s="42" t="s">
        <v>387</v>
      </c>
      <c r="F40" s="48"/>
      <c r="G40" s="122"/>
      <c r="H40" s="42" t="s">
        <v>387</v>
      </c>
    </row>
  </sheetData>
  <mergeCells count="25">
    <mergeCell ref="A27:A32"/>
    <mergeCell ref="D27:D32"/>
    <mergeCell ref="A19:A25"/>
    <mergeCell ref="D19:D25"/>
    <mergeCell ref="G20:G25"/>
    <mergeCell ref="G27:G28"/>
    <mergeCell ref="A1:B1"/>
    <mergeCell ref="D1:E1"/>
    <mergeCell ref="G1:H1"/>
    <mergeCell ref="A16:A17"/>
    <mergeCell ref="D16:D17"/>
    <mergeCell ref="G16:G17"/>
    <mergeCell ref="A2:B2"/>
    <mergeCell ref="D2:E2"/>
    <mergeCell ref="G2:H2"/>
    <mergeCell ref="A11:A14"/>
    <mergeCell ref="G4:G7"/>
    <mergeCell ref="D4:D9"/>
    <mergeCell ref="D11:D14"/>
    <mergeCell ref="G11:G14"/>
    <mergeCell ref="A34:A37"/>
    <mergeCell ref="D39:D40"/>
    <mergeCell ref="G39:G40"/>
    <mergeCell ref="D34:D36"/>
    <mergeCell ref="G34:G35"/>
  </mergeCells>
  <phoneticPr fontId="5" type="noConversion"/>
  <pageMargins left="0.23622047244094491" right="0.15748031496062992" top="0.35433070866141736" bottom="0.31496062992125984"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Q&amp;A</vt:lpstr>
      <vt:lpstr>Sheet1</vt:lpstr>
      <vt:lpstr>菁英網流量記錄</vt:lpstr>
      <vt:lpstr>績效管理</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保誠人壽保險股份有限公司</dc:title>
  <dc:creator>roy</dc:creator>
  <cp:lastModifiedBy>Microsoft Office 使用者</cp:lastModifiedBy>
  <cp:lastPrinted>2016-12-05T05:17:52Z</cp:lastPrinted>
  <dcterms:created xsi:type="dcterms:W3CDTF">2016-08-16T08:11:07Z</dcterms:created>
  <dcterms:modified xsi:type="dcterms:W3CDTF">2017-02-03T06:42:35Z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28a7f2db-cc4e-4d2d-a671-76bd7862ce86</vt:lpwstr>
  </property>
</Properties>
</file>