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tommy\Documents\Repositories\Microgravity-Press-Washing-Machine\Sub-System Design and Documentation\Structural Assembly\"/>
    </mc:Choice>
  </mc:AlternateContent>
  <xr:revisionPtr revIDLastSave="0" documentId="13_ncr:1_{22C60DD5-2232-4AF1-894D-CDF8BB936C20}" xr6:coauthVersionLast="47" xr6:coauthVersionMax="47" xr10:uidLastSave="{00000000-0000-0000-0000-000000000000}"/>
  <bookViews>
    <workbookView xWindow="-98" yWindow="-98" windowWidth="20715" windowHeight="13276" activeTab="2" xr2:uid="{00000000-000D-0000-FFFF-FFFF00000000}"/>
  </bookViews>
  <sheets>
    <sheet name="Foundational Information" sheetId="1" r:id="rId1"/>
    <sheet name="Statics and Force Application" sheetId="2" r:id="rId2"/>
    <sheet name="Structural Member Design" sheetId="4" r:id="rId3"/>
    <sheet name="Chamber and Piston Attributes" sheetId="3"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 r="D33" i="2"/>
  <c r="D24" i="2"/>
  <c r="D21" i="2"/>
  <c r="E39" i="1"/>
  <c r="E31" i="1"/>
  <c r="E30" i="1"/>
  <c r="E29" i="1"/>
  <c r="E38" i="1"/>
</calcChain>
</file>

<file path=xl/sharedStrings.xml><?xml version="1.0" encoding="utf-8"?>
<sst xmlns="http://schemas.openxmlformats.org/spreadsheetml/2006/main" count="117" uniqueCount="87">
  <si>
    <t>Wash Chamber Diameter</t>
  </si>
  <si>
    <t>Designed Fluid Capacity</t>
  </si>
  <si>
    <t>Maximized</t>
  </si>
  <si>
    <t>Reasoning</t>
  </si>
  <si>
    <t>Units</t>
  </si>
  <si>
    <t>Factor of Safety</t>
  </si>
  <si>
    <t>lbf</t>
  </si>
  <si>
    <t>General Constants</t>
  </si>
  <si>
    <t>Designed Force Application</t>
  </si>
  <si>
    <t>mL</t>
  </si>
  <si>
    <t>Value</t>
  </si>
  <si>
    <t>Style Guide</t>
  </si>
  <si>
    <t>Color</t>
  </si>
  <si>
    <t>Definition</t>
  </si>
  <si>
    <t>Unsure/manual input to be changed</t>
  </si>
  <si>
    <t>Calculated value of interest/referenced for other calculations</t>
  </si>
  <si>
    <t>Calculated/intermeidate value referenced in slide</t>
  </si>
  <si>
    <t>The higher the fluid capacity, the larger variety of clothing types that can be accomodated</t>
  </si>
  <si>
    <t>Force Application Surface Area</t>
  </si>
  <si>
    <t>Pressure Applied by Acting Piston</t>
  </si>
  <si>
    <t>600 lbf equivilant force found to compress clothing enough that folds of fabric collapses into compact structure which facilitates water to flow through the fibers of the clothing item rather than flowing around it. This was found to fascillitate greater washing capability.</t>
  </si>
  <si>
    <t>Method</t>
  </si>
  <si>
    <t>Step #</t>
  </si>
  <si>
    <t>Double EXPRESS Locker Width</t>
  </si>
  <si>
    <t>Double EXPRESS Locker Height</t>
  </si>
  <si>
    <t>Designed Max Width</t>
  </si>
  <si>
    <t>Designed Max Breadth</t>
  </si>
  <si>
    <t>Designed Max Height</t>
  </si>
  <si>
    <t>Double EXPRESS Locker Breadth</t>
  </si>
  <si>
    <t>in^2</t>
  </si>
  <si>
    <t>Psi</t>
  </si>
  <si>
    <t>in</t>
  </si>
  <si>
    <t>N/A</t>
  </si>
  <si>
    <t>Fundamental Values to Inform Washing Machine Characteristcs</t>
  </si>
  <si>
    <t>Symbol</t>
  </si>
  <si>
    <t>D</t>
  </si>
  <si>
    <t>F</t>
  </si>
  <si>
    <t>W</t>
  </si>
  <si>
    <t>B</t>
  </si>
  <si>
    <t>H</t>
  </si>
  <si>
    <t>Name of Value</t>
  </si>
  <si>
    <t>F.S.</t>
  </si>
  <si>
    <t>Optimal Max Required Load for Washing</t>
  </si>
  <si>
    <t>Piston Travel</t>
  </si>
  <si>
    <t>Manual input sourced from parts list, experimental work, or other research</t>
  </si>
  <si>
    <t>D=2√((V/16.387)/πh)</t>
  </si>
  <si>
    <t xml:space="preserve"> r = Radius of Shaft, R = Radius of Wash Chamber, t = Chamber Top travel, T = Piston travel distance, and V = Volume</t>
  </si>
  <si>
    <t xml:space="preserve">When the chamber top extends upward, it increases the volume of the chamber by the cross sectional area of the wash chamber minus the cross sectional area of the shaft multiplied by the distance traveled, represented by </t>
  </si>
  <si>
    <t>.</t>
  </si>
  <si>
    <t>πr^2 T=t(πR^2-πr^2)</t>
  </si>
  <si>
    <t>For const volume, volume of shaft introduced into chamber equated to required chamber top travel</t>
  </si>
  <si>
    <t>t=πr^2 T/(πR^2-πr^2)</t>
  </si>
  <si>
    <t>Solved for piston top travel</t>
  </si>
  <si>
    <t>Simplified equation for chamber top travel for a given compression piston travel</t>
  </si>
  <si>
    <t>Find allowable piston travel based upon thickness of structural members, pistons, and chamber top travel</t>
  </si>
  <si>
    <t>T=H-T</t>
  </si>
  <si>
    <t>Ideal max piston travel for a given height</t>
  </si>
  <si>
    <t>T=H-(T+∑W)</t>
  </si>
  <si>
    <t>Actual allowable piston travel</t>
  </si>
  <si>
    <t>H= Max allowable height of machine, r = Radius of Shaft, R = Radius of Wash Chamber, t = Chamber Top travel, T = Piston travel distance, and W[component] = Width or height taken up by component in washing machine</t>
  </si>
  <si>
    <t>T=H-(T+(r^2*T/(R^2-r^2))+∑W)</t>
  </si>
  <si>
    <t>t=r^2*T/(R^2-r^2)</t>
  </si>
  <si>
    <t>Allowable piston travel, solving for T</t>
  </si>
  <si>
    <t>T=(H-∑W)(R^2-r^2/(2R^2-r^2))</t>
  </si>
  <si>
    <t>Statics and Force Application</t>
  </si>
  <si>
    <t>Structural Member Design</t>
  </si>
  <si>
    <t>Design of Drive Assembly</t>
  </si>
  <si>
    <t>Chamber Top</t>
  </si>
  <si>
    <t>Acting Piston</t>
  </si>
  <si>
    <t>Desired Minimum Force Application</t>
  </si>
  <si>
    <t>Additional Force Application Capacity for Testing</t>
  </si>
  <si>
    <t>Safety Factor For Force Application</t>
  </si>
  <si>
    <t>Referenced from another sheet</t>
  </si>
  <si>
    <t>Total Acting Force Application</t>
  </si>
  <si>
    <t>Non-Principle Values used in Calculations</t>
  </si>
  <si>
    <t>Completed</t>
  </si>
  <si>
    <t>In Progress</t>
  </si>
  <si>
    <t>Chamber and Piston Attributes</t>
  </si>
  <si>
    <t>%</t>
  </si>
  <si>
    <t>Additional force desired to test wash process above previously tested limits</t>
  </si>
  <si>
    <t>Ratio of additional force to accepted value added to total to account for error in picking force application (Would rather overbuild than underbuild)</t>
  </si>
  <si>
    <t>Pressure of 1 ATM</t>
  </si>
  <si>
    <t>Account for error in structural design and keep members away from yield point for repeated loading</t>
  </si>
  <si>
    <t>Purpose of Finding Value</t>
  </si>
  <si>
    <t>Reasonable chamber diameter, but could be picked in a more informed manner. All data pertaining to the wash viability was done using 4" PVC Pipe, so 4" used for design</t>
  </si>
  <si>
    <t>Size Motor for Drive Assembly</t>
  </si>
  <si>
    <t>Electronics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</si>
</sst>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bgColor indexed="64"/>
      </patternFill>
    </fill>
    <fill>
      <patternFill patternType="solid">
        <fgColor theme="6"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3" borderId="0" xfId="0" applyNumberFormat="1" applyFill="1"/>
    <xf numFmtId="0" fontId="0" fillId="5" borderId="3" xfId="0" applyFill="1" applyBorder="1"/>
    <xf numFmtId="0" fontId="0" fillId="3" borderId="3" xfId="0" applyFill="1" applyBorder="1"/>
    <xf numFmtId="0" fontId="0" fillId="3" borderId="1" xfId="0" applyFill="1" applyBorder="1"/>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1757363</xdr:colOff>
      <xdr:row>59</xdr:row>
      <xdr:rowOff>119061</xdr:rowOff>
    </xdr:from>
    <xdr:to>
      <xdr:col>9</xdr:col>
      <xdr:colOff>47626</xdr:colOff>
      <xdr:row>84</xdr:row>
      <xdr:rowOff>71623</xdr:rowOff>
    </xdr:to>
    <xdr:pic>
      <xdr:nvPicPr>
        <xdr:cNvPr id="2" name="Picture 1">
          <a:extLst>
            <a:ext uri="{FF2B5EF4-FFF2-40B4-BE49-F238E27FC236}">
              <a16:creationId xmlns:a16="http://schemas.microsoft.com/office/drawing/2014/main" id="{62856E43-A84E-D9B2-3115-564E71CA44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3219" t="11851" r="50625"/>
        <a:stretch>
          <a:fillRect/>
        </a:stretch>
      </xdr:blipFill>
      <xdr:spPr>
        <a:xfrm>
          <a:off x="3700463" y="10806111"/>
          <a:ext cx="4167188" cy="44769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0:N50"/>
  <sheetViews>
    <sheetView topLeftCell="C1" workbookViewId="0">
      <selection activeCell="D30" sqref="D30"/>
    </sheetView>
  </sheetViews>
  <sheetFormatPr defaultRowHeight="14.25" x14ac:dyDescent="0.45"/>
  <cols>
    <col min="4" max="4" width="33.19921875" customWidth="1"/>
    <col min="5" max="5" width="11.53125" customWidth="1"/>
    <col min="6" max="6" width="10.33203125" customWidth="1"/>
    <col min="11" max="11" width="25.6640625" customWidth="1"/>
    <col min="12" max="12" width="21.1328125" customWidth="1"/>
  </cols>
  <sheetData>
    <row r="10" spans="4:14" ht="14.65" thickBot="1" x14ac:dyDescent="0.5"/>
    <row r="11" spans="4:14" x14ac:dyDescent="0.45">
      <c r="D11" t="s">
        <v>11</v>
      </c>
      <c r="J11" s="8" t="s">
        <v>21</v>
      </c>
      <c r="K11" s="17" t="s">
        <v>75</v>
      </c>
      <c r="L11" s="18" t="s">
        <v>76</v>
      </c>
      <c r="M11" s="9"/>
      <c r="N11" s="10"/>
    </row>
    <row r="12" spans="4:14" x14ac:dyDescent="0.45">
      <c r="D12" t="s">
        <v>12</v>
      </c>
      <c r="E12" t="s">
        <v>13</v>
      </c>
      <c r="J12" s="11" t="s">
        <v>22</v>
      </c>
      <c r="K12" s="7"/>
      <c r="L12" s="7"/>
      <c r="M12" s="7"/>
      <c r="N12" s="12"/>
    </row>
    <row r="13" spans="4:14" x14ac:dyDescent="0.45">
      <c r="D13" s="1"/>
      <c r="E13" t="s">
        <v>72</v>
      </c>
      <c r="J13" s="11">
        <v>1</v>
      </c>
      <c r="K13" s="20" t="s">
        <v>64</v>
      </c>
      <c r="L13" s="7"/>
      <c r="M13" s="7"/>
      <c r="N13" s="12"/>
    </row>
    <row r="14" spans="4:14" x14ac:dyDescent="0.45">
      <c r="D14" s="2"/>
      <c r="E14" t="s">
        <v>14</v>
      </c>
      <c r="J14" s="11">
        <v>2</v>
      </c>
      <c r="K14" s="7" t="s">
        <v>65</v>
      </c>
      <c r="L14" s="19" t="s">
        <v>66</v>
      </c>
      <c r="M14" s="7"/>
      <c r="N14" s="12"/>
    </row>
    <row r="15" spans="4:14" x14ac:dyDescent="0.45">
      <c r="D15" s="3"/>
      <c r="E15" t="s">
        <v>44</v>
      </c>
      <c r="J15" s="11">
        <v>3</v>
      </c>
      <c r="K15" s="7" t="s">
        <v>77</v>
      </c>
      <c r="L15" s="7" t="s">
        <v>85</v>
      </c>
      <c r="M15" s="7"/>
      <c r="N15" s="12"/>
    </row>
    <row r="16" spans="4:14" x14ac:dyDescent="0.45">
      <c r="D16" s="4"/>
      <c r="E16" t="s">
        <v>15</v>
      </c>
      <c r="J16" s="11">
        <v>4</v>
      </c>
      <c r="K16" s="7"/>
      <c r="L16" s="7" t="s">
        <v>86</v>
      </c>
      <c r="M16" s="7"/>
      <c r="N16" s="12"/>
    </row>
    <row r="17" spans="4:14" ht="14.65" thickBot="1" x14ac:dyDescent="0.5">
      <c r="D17" s="5"/>
      <c r="E17" t="s">
        <v>16</v>
      </c>
      <c r="J17" s="13">
        <v>5</v>
      </c>
      <c r="K17" s="14"/>
      <c r="L17" s="14"/>
      <c r="M17" s="14"/>
      <c r="N17" s="15"/>
    </row>
    <row r="24" spans="4:14" x14ac:dyDescent="0.45">
      <c r="D24" t="s">
        <v>33</v>
      </c>
    </row>
    <row r="25" spans="4:14" x14ac:dyDescent="0.45">
      <c r="D25" t="s">
        <v>40</v>
      </c>
      <c r="E25" t="s">
        <v>10</v>
      </c>
      <c r="F25" t="s">
        <v>4</v>
      </c>
      <c r="G25" t="s">
        <v>34</v>
      </c>
      <c r="H25" t="s">
        <v>3</v>
      </c>
    </row>
    <row r="27" spans="4:14" x14ac:dyDescent="0.45">
      <c r="D27" t="s">
        <v>0</v>
      </c>
      <c r="E27" s="3">
        <v>4</v>
      </c>
      <c r="F27" t="s">
        <v>31</v>
      </c>
      <c r="G27" t="s">
        <v>35</v>
      </c>
      <c r="H27" t="s">
        <v>84</v>
      </c>
    </row>
    <row r="28" spans="4:14" x14ac:dyDescent="0.45">
      <c r="D28" t="s">
        <v>8</v>
      </c>
      <c r="E28" s="4">
        <f>'Statics and Force Application'!D24</f>
        <v>880.00000000000011</v>
      </c>
      <c r="F28" t="s">
        <v>6</v>
      </c>
      <c r="G28" t="s">
        <v>36</v>
      </c>
      <c r="H28" t="s">
        <v>20</v>
      </c>
    </row>
    <row r="29" spans="4:14" x14ac:dyDescent="0.45">
      <c r="D29" t="s">
        <v>25</v>
      </c>
      <c r="E29" s="4">
        <f>E40/2</f>
        <v>8.67</v>
      </c>
      <c r="F29" t="s">
        <v>31</v>
      </c>
      <c r="G29" t="s">
        <v>37</v>
      </c>
    </row>
    <row r="30" spans="4:14" x14ac:dyDescent="0.45">
      <c r="D30" t="s">
        <v>26</v>
      </c>
      <c r="E30" s="4">
        <f>E41/2</f>
        <v>10.55</v>
      </c>
      <c r="F30" t="s">
        <v>31</v>
      </c>
      <c r="G30" t="s">
        <v>38</v>
      </c>
    </row>
    <row r="31" spans="4:14" x14ac:dyDescent="0.45">
      <c r="D31" t="s">
        <v>27</v>
      </c>
      <c r="E31" s="4">
        <f>E42</f>
        <v>21.45</v>
      </c>
      <c r="F31" t="s">
        <v>31</v>
      </c>
      <c r="G31" t="s">
        <v>39</v>
      </c>
    </row>
    <row r="32" spans="4:14" x14ac:dyDescent="0.45">
      <c r="D32" t="s">
        <v>43</v>
      </c>
    </row>
    <row r="36" spans="4:8" x14ac:dyDescent="0.45">
      <c r="D36" t="s">
        <v>74</v>
      </c>
    </row>
    <row r="37" spans="4:8" x14ac:dyDescent="0.45">
      <c r="D37" t="s">
        <v>40</v>
      </c>
      <c r="E37" t="s">
        <v>10</v>
      </c>
      <c r="F37" t="s">
        <v>4</v>
      </c>
      <c r="G37" t="s">
        <v>34</v>
      </c>
      <c r="H37" t="s">
        <v>3</v>
      </c>
    </row>
    <row r="38" spans="4:8" x14ac:dyDescent="0.45">
      <c r="D38" t="s">
        <v>18</v>
      </c>
      <c r="E38" s="4">
        <f>PI()*(E27/2)^2</f>
        <v>12.566370614359172</v>
      </c>
      <c r="F38" t="s">
        <v>29</v>
      </c>
    </row>
    <row r="39" spans="4:8" x14ac:dyDescent="0.45">
      <c r="D39" t="s">
        <v>19</v>
      </c>
      <c r="E39">
        <f>E28/E38</f>
        <v>70.028174960433958</v>
      </c>
      <c r="F39" t="s">
        <v>30</v>
      </c>
    </row>
    <row r="40" spans="4:8" x14ac:dyDescent="0.45">
      <c r="D40" t="s">
        <v>23</v>
      </c>
      <c r="E40">
        <v>17.34</v>
      </c>
      <c r="F40" t="s">
        <v>31</v>
      </c>
    </row>
    <row r="41" spans="4:8" x14ac:dyDescent="0.45">
      <c r="D41" t="s">
        <v>28</v>
      </c>
      <c r="E41">
        <v>21.1</v>
      </c>
      <c r="F41" t="s">
        <v>31</v>
      </c>
    </row>
    <row r="42" spans="4:8" x14ac:dyDescent="0.45">
      <c r="D42" t="s">
        <v>24</v>
      </c>
      <c r="E42">
        <v>21.45</v>
      </c>
      <c r="F42" t="s">
        <v>31</v>
      </c>
    </row>
    <row r="43" spans="4:8" x14ac:dyDescent="0.45">
      <c r="D43" t="s">
        <v>1</v>
      </c>
      <c r="E43" t="s">
        <v>2</v>
      </c>
      <c r="F43" t="s">
        <v>9</v>
      </c>
      <c r="H43" t="s">
        <v>17</v>
      </c>
    </row>
    <row r="44" spans="4:8" x14ac:dyDescent="0.45">
      <c r="D44" t="s">
        <v>42</v>
      </c>
      <c r="E44" s="3">
        <v>600</v>
      </c>
      <c r="F44" t="s">
        <v>6</v>
      </c>
    </row>
    <row r="47" spans="4:8" x14ac:dyDescent="0.45">
      <c r="D47" t="s">
        <v>7</v>
      </c>
    </row>
    <row r="48" spans="4:8" x14ac:dyDescent="0.45">
      <c r="D48" t="s">
        <v>40</v>
      </c>
      <c r="E48" t="s">
        <v>10</v>
      </c>
      <c r="F48" t="s">
        <v>4</v>
      </c>
      <c r="G48" t="s">
        <v>34</v>
      </c>
      <c r="H48" t="s">
        <v>3</v>
      </c>
    </row>
    <row r="49" spans="4:8" x14ac:dyDescent="0.45">
      <c r="D49" t="s">
        <v>5</v>
      </c>
      <c r="E49">
        <v>2</v>
      </c>
      <c r="F49" t="s">
        <v>32</v>
      </c>
      <c r="G49" t="s">
        <v>41</v>
      </c>
      <c r="H49" t="s">
        <v>82</v>
      </c>
    </row>
    <row r="50" spans="4:8" x14ac:dyDescent="0.45">
      <c r="D50" t="s">
        <v>81</v>
      </c>
      <c r="E50">
        <v>14.7</v>
      </c>
      <c r="F50" t="s">
        <v>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662D-1DD5-42ED-9C8F-20E55F92E359}">
  <dimension ref="C17:F33"/>
  <sheetViews>
    <sheetView topLeftCell="A12" workbookViewId="0">
      <selection activeCell="D21" sqref="D21"/>
    </sheetView>
  </sheetViews>
  <sheetFormatPr defaultRowHeight="14.25" x14ac:dyDescent="0.45"/>
  <cols>
    <col min="3" max="3" width="39.9296875" customWidth="1"/>
  </cols>
  <sheetData>
    <row r="17" spans="3:6" x14ac:dyDescent="0.45">
      <c r="C17" t="s">
        <v>68</v>
      </c>
    </row>
    <row r="18" spans="3:6" x14ac:dyDescent="0.45">
      <c r="C18" t="s">
        <v>83</v>
      </c>
    </row>
    <row r="20" spans="3:6" x14ac:dyDescent="0.45">
      <c r="C20" t="s">
        <v>40</v>
      </c>
      <c r="D20" t="s">
        <v>10</v>
      </c>
      <c r="E20" t="s">
        <v>4</v>
      </c>
      <c r="F20" t="s">
        <v>3</v>
      </c>
    </row>
    <row r="21" spans="3:6" x14ac:dyDescent="0.45">
      <c r="C21" t="s">
        <v>69</v>
      </c>
      <c r="D21" s="1">
        <f>'Foundational Information'!E44</f>
        <v>600</v>
      </c>
      <c r="E21" t="s">
        <v>6</v>
      </c>
    </row>
    <row r="22" spans="3:6" x14ac:dyDescent="0.45">
      <c r="C22" t="s">
        <v>70</v>
      </c>
      <c r="D22" s="2">
        <v>200</v>
      </c>
      <c r="E22" t="s">
        <v>6</v>
      </c>
      <c r="F22" t="s">
        <v>79</v>
      </c>
    </row>
    <row r="23" spans="3:6" x14ac:dyDescent="0.45">
      <c r="C23" t="s">
        <v>71</v>
      </c>
      <c r="D23" s="16">
        <v>0.1</v>
      </c>
      <c r="E23" t="s">
        <v>78</v>
      </c>
      <c r="F23" t="s">
        <v>80</v>
      </c>
    </row>
    <row r="24" spans="3:6" x14ac:dyDescent="0.45">
      <c r="C24" t="s">
        <v>73</v>
      </c>
      <c r="D24" s="4">
        <f>(D21+D22)*(1+D23)</f>
        <v>880.00000000000011</v>
      </c>
      <c r="E24" t="s">
        <v>6</v>
      </c>
    </row>
    <row r="30" spans="3:6" x14ac:dyDescent="0.45">
      <c r="C30" t="s">
        <v>67</v>
      </c>
    </row>
    <row r="32" spans="3:6" x14ac:dyDescent="0.45">
      <c r="C32" t="s">
        <v>40</v>
      </c>
      <c r="D32" t="s">
        <v>10</v>
      </c>
      <c r="E32" t="s">
        <v>4</v>
      </c>
    </row>
    <row r="33" spans="3:5" x14ac:dyDescent="0.45">
      <c r="C33" t="s">
        <v>18</v>
      </c>
      <c r="D33" s="1">
        <f>'Foundational Information'!E38</f>
        <v>12.566370614359172</v>
      </c>
      <c r="E33"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30CDC-44AC-42F1-89E2-E45251F3B6EA}">
  <dimension ref="A1"/>
  <sheetViews>
    <sheetView tabSelected="1" workbookViewId="0">
      <selection activeCell="J20" sqref="J20"/>
    </sheetView>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5B95-2334-4B4C-B562-C25DB0F54F68}">
  <dimension ref="C18:D36"/>
  <sheetViews>
    <sheetView topLeftCell="A9" workbookViewId="0">
      <selection activeCell="C18" sqref="C18"/>
    </sheetView>
  </sheetViews>
  <sheetFormatPr defaultRowHeight="14.25" x14ac:dyDescent="0.45"/>
  <cols>
    <col min="3" max="3" width="84.6640625" customWidth="1"/>
    <col min="4" max="4" width="20" customWidth="1"/>
  </cols>
  <sheetData>
    <row r="18" spans="3:4" x14ac:dyDescent="0.45">
      <c r="D18" t="s">
        <v>45</v>
      </c>
    </row>
    <row r="21" spans="3:4" x14ac:dyDescent="0.45">
      <c r="C21" t="s">
        <v>46</v>
      </c>
    </row>
    <row r="23" spans="3:4" x14ac:dyDescent="0.45">
      <c r="C23" s="6" t="s">
        <v>47</v>
      </c>
    </row>
    <row r="24" spans="3:4" x14ac:dyDescent="0.45">
      <c r="C24" s="6" t="s">
        <v>48</v>
      </c>
    </row>
    <row r="26" spans="3:4" x14ac:dyDescent="0.45">
      <c r="C26" t="s">
        <v>50</v>
      </c>
      <c r="D26" t="s">
        <v>49</v>
      </c>
    </row>
    <row r="27" spans="3:4" x14ac:dyDescent="0.45">
      <c r="C27" t="s">
        <v>52</v>
      </c>
      <c r="D27" t="s">
        <v>51</v>
      </c>
    </row>
    <row r="28" spans="3:4" x14ac:dyDescent="0.45">
      <c r="C28" t="s">
        <v>53</v>
      </c>
      <c r="D28" t="s">
        <v>61</v>
      </c>
    </row>
    <row r="32" spans="3:4" x14ac:dyDescent="0.45">
      <c r="C32" t="s">
        <v>59</v>
      </c>
    </row>
    <row r="33" spans="3:4" x14ac:dyDescent="0.45">
      <c r="C33" t="s">
        <v>56</v>
      </c>
      <c r="D33" t="s">
        <v>55</v>
      </c>
    </row>
    <row r="34" spans="3:4" x14ac:dyDescent="0.45">
      <c r="C34" t="s">
        <v>58</v>
      </c>
      <c r="D34" t="s">
        <v>57</v>
      </c>
    </row>
    <row r="35" spans="3:4" x14ac:dyDescent="0.45">
      <c r="C35" t="s">
        <v>54</v>
      </c>
      <c r="D35" t="s">
        <v>60</v>
      </c>
    </row>
    <row r="36" spans="3:4" x14ac:dyDescent="0.45">
      <c r="C36" t="s">
        <v>62</v>
      </c>
      <c r="D36" t="s">
        <v>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Foundational Information</vt:lpstr>
      <vt:lpstr>Statics and Force Application</vt:lpstr>
      <vt:lpstr>Structural Member Design</vt:lpstr>
      <vt:lpstr>Chamber and Piston Attributes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Rohmann</dc:creator>
  <cp:lastModifiedBy>Tommy Rohmann</cp:lastModifiedBy>
  <dcterms:created xsi:type="dcterms:W3CDTF">2015-06-05T18:17:20Z</dcterms:created>
  <dcterms:modified xsi:type="dcterms:W3CDTF">2023-08-22T19:57:00Z</dcterms:modified>
</cp:coreProperties>
</file>