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"/>
    </mc:Choice>
  </mc:AlternateContent>
  <xr:revisionPtr revIDLastSave="1120" documentId="11_2D1AD5278A8FA8C453CD502A9EC1D0FB7A0DBF5E" xr6:coauthVersionLast="47" xr6:coauthVersionMax="47" xr10:uidLastSave="{4433535B-396B-4D19-B993-EB2AC2C09734}"/>
  <bookViews>
    <workbookView xWindow="-98" yWindow="-98" windowWidth="17115" windowHeight="10755" xr2:uid="{00000000-000D-0000-FFFF-FFFF00000000}"/>
  </bookViews>
  <sheets>
    <sheet name="Parts &amp; Assembly List" sheetId="1" r:id="rId1"/>
    <sheet name="Sheet1" sheetId="2" r:id="rId2"/>
  </sheets>
  <definedNames>
    <definedName name="_xlnm._FilterDatabase" localSheetId="0" hidden="1">'Parts &amp; Assembly List'!$A$3:$M$453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K45" i="1" s="1"/>
  <c r="J41" i="1"/>
  <c r="K41" i="1" s="1"/>
  <c r="J49" i="1"/>
  <c r="J50" i="1"/>
  <c r="K50" i="1" s="1"/>
  <c r="J33" i="1"/>
  <c r="K33" i="1" s="1"/>
  <c r="J60" i="1" l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52" i="1"/>
  <c r="K52" i="1" s="1"/>
  <c r="J75" i="1"/>
  <c r="K75" i="1" s="1"/>
  <c r="J76" i="1"/>
  <c r="K76" i="1" s="1"/>
  <c r="J18" i="1"/>
  <c r="K18" i="1" s="1"/>
  <c r="J48" i="1"/>
  <c r="K48" i="1" s="1"/>
  <c r="K49" i="1"/>
  <c r="J51" i="1"/>
  <c r="K51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7" i="1"/>
  <c r="K67" i="1" s="1"/>
  <c r="J68" i="1"/>
  <c r="K68" i="1" s="1"/>
  <c r="J69" i="1"/>
  <c r="K69" i="1" s="1"/>
  <c r="F70" i="1"/>
  <c r="J70" i="1" s="1"/>
  <c r="K70" i="1" s="1"/>
  <c r="J73" i="1"/>
  <c r="K73" i="1" s="1"/>
  <c r="J84" i="1"/>
  <c r="K84" i="1" s="1"/>
  <c r="J24" i="1"/>
  <c r="K24" i="1" s="1"/>
  <c r="J7" i="1"/>
  <c r="K7" i="1" s="1"/>
  <c r="J22" i="1"/>
  <c r="K22" i="1" s="1"/>
  <c r="J23" i="1"/>
  <c r="K23" i="1" s="1"/>
  <c r="J25" i="1"/>
  <c r="K25" i="1" s="1"/>
  <c r="J90" i="1"/>
  <c r="K90" i="1" s="1"/>
  <c r="J26" i="1"/>
  <c r="K26" i="1" s="1"/>
  <c r="J6" i="1"/>
  <c r="K6" i="1" s="1"/>
  <c r="J5" i="1"/>
  <c r="K5" i="1" s="1"/>
  <c r="J32" i="1"/>
  <c r="K32" i="1" s="1"/>
  <c r="J21" i="1"/>
  <c r="K21" i="1" s="1"/>
  <c r="J452" i="1" l="1"/>
  <c r="K452" i="1" s="1"/>
  <c r="J451" i="1"/>
  <c r="K451" i="1" s="1"/>
  <c r="J450" i="1"/>
  <c r="K450" i="1" s="1"/>
  <c r="J449" i="1"/>
  <c r="K449" i="1" s="1"/>
  <c r="J448" i="1"/>
  <c r="K448" i="1" s="1"/>
  <c r="J447" i="1"/>
  <c r="K447" i="1" s="1"/>
  <c r="J446" i="1"/>
  <c r="K446" i="1" s="1"/>
  <c r="J445" i="1"/>
  <c r="K445" i="1" s="1"/>
  <c r="J444" i="1"/>
  <c r="K444" i="1" s="1"/>
  <c r="J443" i="1"/>
  <c r="K443" i="1" s="1"/>
  <c r="J442" i="1"/>
  <c r="K442" i="1" s="1"/>
  <c r="J441" i="1"/>
  <c r="K441" i="1" s="1"/>
  <c r="J440" i="1"/>
  <c r="K440" i="1" s="1"/>
  <c r="J439" i="1"/>
  <c r="K439" i="1" s="1"/>
  <c r="J438" i="1"/>
  <c r="K438" i="1" s="1"/>
  <c r="J437" i="1"/>
  <c r="K437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3" i="1"/>
  <c r="K93" i="1" s="1"/>
  <c r="J92" i="1"/>
  <c r="K92" i="1" s="1"/>
  <c r="J91" i="1"/>
  <c r="K91" i="1" s="1"/>
  <c r="J89" i="1"/>
  <c r="K89" i="1" s="1"/>
  <c r="J88" i="1"/>
  <c r="K88" i="1" s="1"/>
  <c r="J87" i="1"/>
  <c r="K87" i="1" s="1"/>
  <c r="J86" i="1"/>
  <c r="K86" i="1" s="1"/>
  <c r="J85" i="1"/>
  <c r="K85" i="1" s="1"/>
  <c r="J77" i="1"/>
  <c r="K77" i="1" s="1"/>
  <c r="J74" i="1"/>
  <c r="K74" i="1" s="1"/>
  <c r="J72" i="1"/>
  <c r="K72" i="1" s="1"/>
  <c r="J44" i="1"/>
  <c r="K44" i="1" s="1"/>
  <c r="J43" i="1"/>
  <c r="K43" i="1" s="1"/>
  <c r="J42" i="1"/>
  <c r="K42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1" i="1"/>
  <c r="K31" i="1" s="1"/>
  <c r="J30" i="1"/>
  <c r="K30" i="1" s="1"/>
  <c r="J29" i="1"/>
  <c r="K29" i="1" s="1"/>
  <c r="J28" i="1"/>
  <c r="K28" i="1" s="1"/>
  <c r="J27" i="1"/>
  <c r="K27" i="1" s="1"/>
  <c r="J9" i="1"/>
  <c r="K9" i="1" s="1"/>
  <c r="J20" i="1"/>
  <c r="K20" i="1" s="1"/>
  <c r="J10" i="1"/>
  <c r="K10" i="1" s="1"/>
  <c r="J4" i="1"/>
  <c r="K4" i="1" s="1"/>
  <c r="J19" i="1"/>
  <c r="K19" i="1" s="1"/>
  <c r="J17" i="1"/>
  <c r="K17" i="1" s="1"/>
  <c r="J16" i="1"/>
  <c r="K16" i="1" s="1"/>
  <c r="J15" i="1"/>
  <c r="K15" i="1" s="1"/>
  <c r="J14" i="1"/>
  <c r="K14" i="1" s="1"/>
  <c r="J13" i="1"/>
  <c r="K13" i="1" s="1"/>
  <c r="I12" i="1"/>
  <c r="J12" i="1" s="1"/>
  <c r="K12" i="1" s="1"/>
  <c r="J11" i="1"/>
  <c r="K11" i="1" s="1"/>
  <c r="J8" i="1"/>
  <c r="K8" i="1" s="1"/>
  <c r="H1" i="1" l="1"/>
  <c r="M16" i="1" a="1"/>
  <c r="M16" i="1" l="1"/>
  <c r="M103" i="1"/>
  <c r="M103" i="1" a="1"/>
  <c r="M102" i="1"/>
  <c r="M102" i="1" a="1"/>
  <c r="M84" i="1"/>
  <c r="M84" i="1" a="1"/>
  <c r="M44" i="1"/>
  <c r="M44" i="1" a="1"/>
  <c r="M34" i="1"/>
  <c r="M34" i="1" a="1"/>
  <c r="M18" i="1"/>
  <c r="M18" i="1" a="1"/>
  <c r="M41" i="1"/>
  <c r="M41" i="1" a="1"/>
  <c r="M69" i="1"/>
  <c r="M69" i="1" a="1"/>
  <c r="M101" i="1"/>
  <c r="M101" i="1" a="1"/>
  <c r="M22" i="1"/>
  <c r="M22" i="1" a="1"/>
  <c r="M95" i="1"/>
  <c r="M95" i="1" a="1"/>
  <c r="M73" i="1"/>
  <c r="M73" i="1" a="1"/>
  <c r="M107" i="1"/>
  <c r="M107" i="1" a="1"/>
  <c r="M90" i="1"/>
  <c r="M90" i="1" a="1"/>
  <c r="M104" i="1"/>
  <c r="M104" i="1" a="1"/>
  <c r="M89" i="1"/>
  <c r="M89" i="1" a="1"/>
  <c r="M55" i="1"/>
  <c r="M55" i="1" a="1"/>
  <c r="M9" i="1"/>
  <c r="M9" i="1" a="1"/>
  <c r="M52" i="1"/>
  <c r="M52" i="1" a="1"/>
  <c r="M19" i="1"/>
  <c r="M19" i="1" a="1"/>
  <c r="M27" i="1"/>
  <c r="M27" i="1" a="1"/>
  <c r="M87" i="1"/>
  <c r="M87" i="1" a="1"/>
  <c r="M64" i="1"/>
  <c r="M64" i="1" a="1"/>
  <c r="M100" i="1"/>
  <c r="M100" i="1" a="1"/>
  <c r="M30" i="1"/>
  <c r="M30" i="1" a="1"/>
  <c r="M4" i="1"/>
  <c r="M4" i="1" a="1"/>
  <c r="M14" i="1"/>
  <c r="M14" i="1" a="1"/>
  <c r="M15" i="1"/>
  <c r="M15" i="1" a="1"/>
  <c r="M93" i="1"/>
  <c r="M93" i="1" a="1"/>
  <c r="M6" i="1"/>
  <c r="M6" i="1" a="1"/>
  <c r="M61" i="1"/>
  <c r="M61" i="1" a="1"/>
  <c r="M67" i="1"/>
  <c r="M67" i="1" a="1"/>
  <c r="M50" i="1"/>
  <c r="M50" i="1" a="1"/>
  <c r="M53" i="1"/>
  <c r="M53" i="1" a="1"/>
  <c r="M23" i="1"/>
  <c r="M23" i="1" a="1"/>
  <c r="M76" i="1"/>
  <c r="M76" i="1" a="1"/>
  <c r="M7" i="1"/>
  <c r="M7" i="1" a="1"/>
  <c r="M26" i="1"/>
  <c r="M26" i="1" a="1"/>
  <c r="M108" i="1"/>
  <c r="M108" i="1" a="1"/>
  <c r="M12" i="1"/>
  <c r="M12" i="1" a="1"/>
  <c r="M33" i="1"/>
  <c r="M33" i="1" a="1"/>
  <c r="M92" i="1"/>
  <c r="M92" i="1" a="1"/>
  <c r="M13" i="1"/>
  <c r="M13" i="1" a="1"/>
  <c r="M97" i="1"/>
  <c r="M97" i="1" a="1"/>
  <c r="M98" i="1"/>
  <c r="M98" i="1" a="1"/>
  <c r="M40" i="1"/>
  <c r="M40" i="1" a="1"/>
  <c r="M35" i="1"/>
  <c r="M35" i="1" a="1"/>
  <c r="M28" i="1"/>
  <c r="M28" i="1" a="1"/>
  <c r="M88" i="1"/>
  <c r="M88" i="1" a="1"/>
  <c r="M21" i="1"/>
  <c r="M21" i="1" a="1"/>
  <c r="M39" i="1"/>
  <c r="M39" i="1" a="1"/>
  <c r="M49" i="1"/>
  <c r="M49" i="1" a="1"/>
  <c r="M25" i="1"/>
  <c r="M25" i="1" a="1"/>
  <c r="M63" i="1"/>
  <c r="M63" i="1" a="1"/>
  <c r="M10" i="1"/>
  <c r="M10" i="1" a="1"/>
  <c r="M31" i="1"/>
  <c r="M31" i="1" a="1"/>
  <c r="M105" i="1"/>
  <c r="M105" i="1" a="1"/>
  <c r="M72" i="1"/>
  <c r="M72" i="1" a="1"/>
  <c r="M37" i="1"/>
  <c r="M37" i="1" a="1"/>
  <c r="M62" i="1"/>
  <c r="M62" i="1" a="1"/>
  <c r="M86" i="1"/>
  <c r="M86" i="1" a="1"/>
  <c r="M74" i="1"/>
  <c r="M74" i="1" a="1"/>
  <c r="M65" i="1"/>
  <c r="M65" i="1" a="1"/>
  <c r="M99" i="1"/>
  <c r="M99" i="1" a="1"/>
  <c r="M68" i="1"/>
  <c r="M68" i="1" a="1"/>
  <c r="M8" i="1"/>
  <c r="M8" i="1" a="1"/>
  <c r="M57" i="1"/>
  <c r="M57" i="1" a="1"/>
  <c r="M32" i="1"/>
  <c r="M32" i="1" a="1"/>
  <c r="M43" i="1"/>
  <c r="M43" i="1" a="1"/>
  <c r="M5" i="1"/>
  <c r="M5" i="1" a="1"/>
  <c r="M38" i="1"/>
  <c r="M38" i="1" a="1"/>
  <c r="M36" i="1"/>
  <c r="M36" i="1" a="1"/>
  <c r="M17" i="1"/>
  <c r="M17" i="1" a="1"/>
  <c r="M96" i="1"/>
  <c r="M96" i="1" a="1"/>
  <c r="M56" i="1"/>
  <c r="M56" i="1" a="1"/>
  <c r="M20" i="1"/>
  <c r="M20" i="1" a="1"/>
  <c r="M59" i="1"/>
  <c r="M59" i="1" a="1"/>
  <c r="M24" i="1"/>
  <c r="M24" i="1" a="1"/>
  <c r="M106" i="1"/>
  <c r="M106" i="1" a="1"/>
  <c r="M70" i="1"/>
  <c r="M70" i="1" a="1"/>
  <c r="M75" i="1"/>
  <c r="M75" i="1" a="1"/>
  <c r="M48" i="1"/>
  <c r="M48" i="1" a="1"/>
  <c r="M29" i="1"/>
  <c r="M29" i="1" a="1"/>
  <c r="M66" i="1"/>
  <c r="M66" i="1" a="1"/>
  <c r="M91" i="1"/>
  <c r="M91" i="1" a="1"/>
  <c r="M85" i="1"/>
  <c r="M85" i="1" a="1"/>
  <c r="M58" i="1"/>
  <c r="M58" i="1" a="1"/>
  <c r="M11" i="1"/>
  <c r="M11" i="1" a="1"/>
  <c r="M51" i="1"/>
  <c r="M51" i="1" a="1"/>
  <c r="M54" i="1"/>
  <c r="M54" i="1" a="1"/>
  <c r="M77" i="1"/>
  <c r="M77" i="1" a="1"/>
  <c r="M60" i="1"/>
  <c r="M60" i="1" a="1"/>
  <c r="M42" i="1"/>
  <c r="M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<sst xmlns="http://schemas.openxmlformats.org/spreadsheetml/2006/main" count="483" uniqueCount="253">
  <si>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</si>
  <si>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</si>
  <si>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</si>
  <si>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</si>
  <si>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</si>
  <si>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</si>
  <si>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</si>
  <si>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</si>
  <si>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</si>
  <si>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</si>
  <si>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</si>
  <si>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</si>
  <si>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</si>
  <si>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</si>
  <si>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</si>
  <si>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</si>
  <si>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</si>
  <si>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</si>
  <si>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</si>
  <si>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</si>
  <si>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</si>
  <si>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</si>
  <si>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</si>
  <si>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</si>
  <si>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</si>
  <si>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</si>
  <si>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</si>
  <si>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</si>
  <si>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</si>
  <si>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</si>
  <si>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</si>
  <si>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</si>
  <si>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</si>
  <si>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</si>
  <si>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YOTOO Reinforced Polyurethane Recoil Air Hose 1/4" Inner Diameter by 10' Long, Heavy Duty, Flexible Air Compressor Hose with Bend Restrictor, 1/4" Swivel Industrial Quick Coupler and Plug, Red - Amazon.com</t>
  </si>
  <si>
    <t>https://www.amazon.com/gp/product/B01NBO4Q9F/ref=ewc_pr_img_2?smid=A1BU77VE99X2YG&amp;psc=1</t>
  </si>
  <si>
    <t>1/4" Air Hose 10 ft max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</si>
  <si>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</si>
  <si>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</si>
  <si>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</si>
  <si>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</si>
  <si>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</si>
  <si>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</si>
  <si>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</si>
  <si>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</si>
  <si>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</si>
  <si>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</si>
  <si>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</si>
  <si>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</si>
  <si>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</si>
  <si>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</si>
  <si>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</si>
  <si>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</si>
  <si>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</si>
  <si>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</si>
  <si>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</si>
  <si>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</si>
  <si>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</si>
  <si>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Closing Lever</t>
  </si>
  <si>
    <t>Locking Lever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</si>
  <si>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</si>
  <si>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</si>
  <si>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</si>
  <si>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</si>
  <si>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</si>
  <si>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</si>
  <si>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GEARED MOTOR</t>
  </si>
  <si>
    <t>Reservior Piston Stay Pin Locknut</t>
  </si>
  <si>
    <t>Reservior Piston Stay Pin</t>
  </si>
  <si>
    <t>Pin Bearings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</si>
  <si>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</si>
  <si>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</si>
  <si>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</si>
  <si>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</si>
  <si>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</si>
  <si>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</si>
  <si>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</si>
  <si>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</si>
  <si>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</si>
  <si>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</si>
  <si>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</si>
  <si>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</si>
  <si>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</si>
  <si>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</si>
  <si>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</si>
  <si>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</si>
  <si>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</si>
  <si>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</si>
  <si>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</si>
  <si>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</si>
  <si>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</si>
  <si>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</si>
  <si>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</si>
  <si>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</si>
  <si>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</si>
  <si>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</si>
  <si>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</si>
  <si>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</si>
  <si>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</si>
  <si>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</si>
  <si>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</si>
  <si>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</si>
  <si>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</si>
  <si>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</si>
  <si>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</si>
  <si>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</si>
  <si>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</si>
  <si>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</si>
  <si>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</si>
  <si>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</si>
  <si>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</si>
  <si>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</si>
  <si>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</si>
  <si>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</si>
  <si>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</si>
  <si>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</si>
  <si>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</si>
  <si>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</si>
  <si>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</si>
  <si>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</si>
  <si>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</si>
  <si>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</si>
  <si>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</si>
  <si>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</si>
  <si>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</si>
  <si>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</si>
  <si>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</si>
  <si>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</si>
  <si>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</si>
  <si>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</si>
  <si>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</si>
  <si>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</si>
  <si>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</si>
  <si>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</si>
  <si>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</si>
  <si>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</si>
  <si>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</si>
  <si>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</si>
  <si>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</si>
  <si>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</si>
  <si>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</si>
  <si>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</si>
  <si>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</si>
  <si>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</si>
  <si>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</si>
  <si>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</si>
  <si>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</si>
  <si>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</si>
  <si>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EC&amp;UI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</si>
  <si>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</si>
  <si>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</si>
  <si>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</si>
  <si>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</si>
  <si>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</si>
  <si>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</si>
  <si>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</si>
  <si>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</si>
  <si>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</si>
  <si>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</si>
  <si>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</si>
  <si>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</si>
  <si>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</si>
  <si>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</si>
  <si>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</si>
  <si>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</si>
  <si>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</si>
  <si>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</si>
  <si>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</si>
  <si>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</si>
  <si>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</si>
  <si>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</si>
  <si>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</si>
  <si>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</si>
  <si>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</si>
  <si>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</si>
  <si>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</si>
  <si>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</si>
  <si>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</si>
  <si>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</si>
  <si>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</si>
  <si>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</si>
  <si>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</si>
  <si>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</si>
  <si>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</si>
  <si>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</si>
  <si>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</si>
  <si>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</si>
  <si>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</si>
  <si>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</si>
  <si>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</si>
  <si>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</si>
  <si>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</si>
  <si>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</si>
  <si>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Machining Stock Used</t>
  </si>
  <si>
    <t>https://www.amazon.com/cart/smart-wagon?newItems=6ae7574e-f16d-4eac-8798-e3f335d44bf3,1&amp;ref_=sw_refresh</t>
  </si>
  <si>
    <t>12x12x1/8" 304 SS Sheet</t>
  </si>
  <si>
    <t>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</t>
  </si>
  <si>
    <t>12x24x1/8" 304 SS Sheet</t>
  </si>
  <si>
    <t>1/4" Sheet Steel</t>
  </si>
  <si>
    <t>Thin Gauge Steel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</si>
  <si>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</si>
  <si>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</si>
  <si>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</si>
  <si>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</si>
  <si>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</si>
  <si>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1" Brass Stock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</si>
  <si>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</si>
  <si>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</si>
  <si>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</si>
  <si>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</si>
  <si>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</si>
  <si>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</si>
  <si>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</si>
  <si>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</si>
  <si>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Motor Bracket</t>
  </si>
  <si>
    <t>Power Supply</t>
  </si>
  <si>
    <t>AC Power not needed for ISS, but powered by home grid need to make 24V DC</t>
  </si>
  <si>
    <t>3.3V 8 Channel Relay</t>
  </si>
  <si>
    <t>https://www.amazon.com/gp/product/B0DK673HM2?smid=AR88GRBHPCMHU&amp;psc=1</t>
  </si>
  <si>
    <t>1" Steel Stock</t>
  </si>
  <si>
    <t>https://www.mcmaster.com/9452K209/</t>
  </si>
  <si>
    <t>https://www.mcmaster.com/9452K99/</t>
  </si>
  <si>
    <t>Reservior Piston Rod Pin O-Ring</t>
  </si>
  <si>
    <t>https://www.mcmaster.com/9452K21/</t>
  </si>
  <si>
    <t>Wash Piston Stay Stay Pin Locknut</t>
  </si>
  <si>
    <t>Wash Piston Stay Pin</t>
  </si>
  <si>
    <t>3/16" All Thread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</si>
  <si>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</si>
  <si>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</si>
  <si>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</si>
  <si>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</t>
  </si>
  <si>
    <t>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</t>
  </si>
  <si>
    <t>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</t>
  </si>
  <si>
    <t>https://www.mcmaster.com/89535K34/</t>
  </si>
  <si>
    <t>Frame</t>
  </si>
  <si>
    <t>Load Cell Base</t>
  </si>
  <si>
    <t>Journal Bearing Base</t>
  </si>
  <si>
    <t>Motor Base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</si>
  <si>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</si>
  <si>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</si>
  <si>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</si>
  <si>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</si>
  <si>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M6 Nuts</t>
  </si>
  <si>
    <t>https://www.amazon.com/M6-1-0-Socket-Screws-Lengths-Available/dp/B08MZLRB6P?crid=TFQ7KIWZQBHH&amp;dib=eyJ2IjoiMSJ9.HnhCBTwcuzkpeMRLxl3Qt2UJcYunyiokb1-nwl7knROz5Ucyb-N_F2yhMdW7jfmbx46ZBZqPdVkvl31enbrkheAf4FDCtDpiWQqXciU2lmoRNS4gaBL2xInIyTBEJ_D7JbFzAOGxS-PqGmzi7um_D2Ie0McZpiG_ZguufG4cIvUGdJzbxZ5PGhIggIT4_qRZoNxq1IXgKA_uobVEA_dYWWIm2xg9u3__Osz-peQW4kg.cLwGH9Kz3PqoM-_R2MeO0xJUa9d9VNVTdyQEsmZ9Y8M&amp;dib_tag=se&amp;keywords=M6%2Bsocket%2Bscrew%2B8mm%2Bhead%2C%2B3mm&amp;qid=1739307055&amp;sprefix=m6%2Bsocket%2Bscrew%2B8mm%2Bhead%2C%2B3mm%2Caps%2C109&amp;sr=8-13&amp;th=1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</si>
  <si>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</si>
  <si>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</si>
  <si>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</si>
  <si>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</si>
  <si>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</si>
  <si>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</si>
  <si>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Din Rail Mount for 8 Channel Relay</t>
  </si>
  <si>
    <t>https://www.printables.com/model/191154-din-rail-mount/files</t>
  </si>
  <si>
    <t>Conduit Static Seal 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</si>
</sst>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  <xf numFmtId="0" fontId="1" fillId="7" borderId="0" xfId="1" applyFill="1"/>
    <xf numFmtId="0" fontId="1" fillId="5" borderId="0" xfId="1" applyFill="1"/>
    <xf numFmtId="0" fontId="1" fillId="0" borderId="0" xfId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mcmaster.com/9452K21/" TargetMode="External"/><Relationship Id="rId68" Type="http://schemas.openxmlformats.org/officeDocument/2006/relationships/hyperlink" Target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11" Type="http://schemas.openxmlformats.org/officeDocument/2006/relationships/hyperlink" Target="https://www.amazon.com/OSOYOO-Capacitive-Display-Interface-Raspberry/dp/B0B8R1V19B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66" Type="http://schemas.openxmlformats.org/officeDocument/2006/relationships/hyperlink" Target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61" Type="http://schemas.openxmlformats.org/officeDocument/2006/relationships/hyperlink" Target="https://www.amazon.com/gp/product/B0DK673HM2?smid=AR88GRBHPCMHU&amp;psc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56" Type="http://schemas.openxmlformats.org/officeDocument/2006/relationships/hyperlink" Target="https://www.amazon.com/cart/smart-wagon?newItems=6ae7574e-f16d-4eac-8798-e3f335d44bf3,1&amp;ref_=sw_refresh" TargetMode="External"/><Relationship Id="rId64" Type="http://schemas.openxmlformats.org/officeDocument/2006/relationships/hyperlink" Target="https://www.mcmaster.com/9452K27/" TargetMode="External"/><Relationship Id="rId69" Type="http://schemas.openxmlformats.org/officeDocument/2006/relationships/hyperlink" Target="https://www.mcmaster.com/89535K34/" TargetMode="External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gp/product/B0DM9Q9PYW?smid=AR88GRBHPCMHU&amp;psc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amazon.com/gp/product/B0BMW3QD9Z/ref=ewc_pr_img_2?smid=A35BFBRDRD3RNK&amp;th=1" TargetMode="External"/><Relationship Id="rId67" Type="http://schemas.openxmlformats.org/officeDocument/2006/relationships/hyperlink" Target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mcmaster.com/9452K99/" TargetMode="External"/><Relationship Id="rId70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amazon.com/gp/product/B07YDD626R/ref=ewc_pr_img_1?smid=A4EE8R8C5DE8H&amp;psc=1" TargetMode="External"/><Relationship Id="rId65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73" Type="http://schemas.openxmlformats.org/officeDocument/2006/relationships/hyperlink" Target="https://www.printables.com/model/191154-din-rail-mount/files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2"/>
  <sheetViews>
    <sheetView tabSelected="1" topLeftCell="B1" zoomScale="94" zoomScaleNormal="10" workbookViewId="0">
      <pane ySplit="3" topLeftCell="A4" activePane="bottomLeft" state="frozen"/>
      <selection pane="bottomLeft" activeCell="D16" sqref="D16"/>
    </sheetView>
  </sheetViews>
  <sheetFormatPr defaultRowHeight="14.25" x14ac:dyDescent="0.45"/>
  <cols>
    <col min="4" max="4" width="16.06640625" customWidth="1"/>
    <col min="5" max="5" width="50.46484375" customWidth="1"/>
    <col min="12" max="12" width="20.53125" customWidth="1"/>
    <col min="13" max="13" width="10.796875" style="3" customWidth="1"/>
    <col min="15" max="15" width="10.86328125" bestFit="1" customWidth="1"/>
  </cols>
  <sheetData>
    <row r="1" spans="1:15" x14ac:dyDescent="0.45">
      <c r="G1" t="s">
        <v>43</v>
      </c>
      <c r="H1">
        <f>SUM(K4:K453)</f>
        <v>1972.2800000000009</v>
      </c>
    </row>
    <row r="2" spans="1:15" x14ac:dyDescent="0.45">
      <c r="F2" t="s">
        <v>87</v>
      </c>
      <c r="H2" t="s">
        <v>0</v>
      </c>
    </row>
    <row r="3" spans="1:15" x14ac:dyDescent="0.45">
      <c r="A3" t="s">
        <v>1</v>
      </c>
      <c r="B3" t="s">
        <v>10</v>
      </c>
      <c r="C3" t="s">
        <v>72</v>
      </c>
      <c r="D3" t="s">
        <v>73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s="3" t="s">
        <v>11</v>
      </c>
    </row>
    <row r="4" spans="1:15" x14ac:dyDescent="0.45">
      <c r="A4" s="5" t="s">
        <v>51</v>
      </c>
      <c r="B4" t="s">
        <v>19</v>
      </c>
      <c r="C4" t="s">
        <v>12</v>
      </c>
      <c r="D4" t="s">
        <v>74</v>
      </c>
      <c r="E4" s="5" t="s">
        <v>20</v>
      </c>
      <c r="F4">
        <v>4</v>
      </c>
      <c r="G4" s="2" t="s">
        <v>80</v>
      </c>
      <c r="H4">
        <v>16.989999999999998</v>
      </c>
      <c r="I4">
        <v>4</v>
      </c>
      <c r="J4" s="1">
        <f t="shared" ref="J4:J21" si="0">ROUNDUP(F4/I4,0)</f>
        <v>1</v>
      </c>
      <c r="K4" s="1">
        <f t="shared" ref="K4:K21" si="1">J4*H4</f>
        <v>16.989999999999998</v>
      </c>
      <c r="L4" t="s">
        <v>83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45632.709743055559</v>
      </c>
      <c r="O4" s="9"/>
    </row>
    <row r="5" spans="1:15" x14ac:dyDescent="0.45">
      <c r="A5" s="5" t="s">
        <v>51</v>
      </c>
      <c r="C5" t="s">
        <v>12</v>
      </c>
      <c r="D5" t="s">
        <v>74</v>
      </c>
      <c r="E5" s="5" t="s">
        <v>79</v>
      </c>
      <c r="F5">
        <v>4</v>
      </c>
      <c r="G5" s="2" t="s">
        <v>78</v>
      </c>
      <c r="H5">
        <v>8.69</v>
      </c>
      <c r="I5">
        <v>2</v>
      </c>
      <c r="J5" s="1">
        <f t="shared" si="0"/>
        <v>2</v>
      </c>
      <c r="K5" s="1">
        <f t="shared" si="1"/>
        <v>17.38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45632.707033796294</v>
      </c>
    </row>
    <row r="6" spans="1:15" x14ac:dyDescent="0.45">
      <c r="A6" s="5" t="s">
        <v>51</v>
      </c>
      <c r="C6" t="s">
        <v>12</v>
      </c>
      <c r="D6" t="s">
        <v>74</v>
      </c>
      <c r="E6" s="5" t="s">
        <v>81</v>
      </c>
      <c r="F6">
        <v>4</v>
      </c>
      <c r="G6" s="2" t="s">
        <v>82</v>
      </c>
      <c r="H6">
        <v>5.99</v>
      </c>
      <c r="I6">
        <v>60</v>
      </c>
      <c r="J6" s="1">
        <f t="shared" si="0"/>
        <v>1</v>
      </c>
      <c r="K6" s="1">
        <f t="shared" si="1"/>
        <v>5.99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/>
      <c r="C7" t="s">
        <v>12</v>
      </c>
      <c r="D7" t="s">
        <v>74</v>
      </c>
      <c r="E7" s="5" t="s">
        <v>123</v>
      </c>
      <c r="F7">
        <v>4</v>
      </c>
      <c r="G7" s="2" t="s">
        <v>122</v>
      </c>
      <c r="H7">
        <v>12.99</v>
      </c>
      <c r="I7">
        <v>30</v>
      </c>
      <c r="J7" s="1">
        <f t="shared" ref="J7" si="2">ROUNDUP(F7/I7,0)</f>
        <v>1</v>
      </c>
      <c r="K7" s="1">
        <f t="shared" ref="K7" si="3">J7*H7</f>
        <v>12.99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45642.655523842594</v>
      </c>
    </row>
    <row r="8" spans="1:15" x14ac:dyDescent="0.45">
      <c r="A8" s="5" t="s">
        <v>51</v>
      </c>
      <c r="C8" t="s">
        <v>12</v>
      </c>
      <c r="D8" t="s">
        <v>74</v>
      </c>
      <c r="E8" s="5" t="s">
        <v>33</v>
      </c>
      <c r="F8">
        <v>4</v>
      </c>
      <c r="G8" s="2" t="s">
        <v>85</v>
      </c>
      <c r="H8">
        <v>8.85</v>
      </c>
      <c r="I8">
        <v>10</v>
      </c>
      <c r="J8" s="1">
        <f t="shared" si="0"/>
        <v>1</v>
      </c>
      <c r="K8" s="1">
        <f t="shared" si="1"/>
        <v>8.85</v>
      </c>
      <c r="L8" t="s">
        <v>13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45632.714402083337</v>
      </c>
    </row>
    <row r="9" spans="1:15" x14ac:dyDescent="0.45">
      <c r="A9" s="5" t="s">
        <v>71</v>
      </c>
      <c r="C9" t="s">
        <v>12</v>
      </c>
      <c r="D9" t="s">
        <v>74</v>
      </c>
      <c r="E9" s="5" t="s">
        <v>49</v>
      </c>
      <c r="F9">
        <v>4</v>
      </c>
      <c r="G9" t="s">
        <v>50</v>
      </c>
      <c r="H9">
        <v>0</v>
      </c>
      <c r="I9">
        <v>1</v>
      </c>
      <c r="J9" s="1">
        <f t="shared" si="0"/>
        <v>4</v>
      </c>
      <c r="K9" s="1">
        <f t="shared" si="1"/>
        <v>0</v>
      </c>
      <c r="L9" t="s">
        <v>124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45632.711294791668</v>
      </c>
    </row>
    <row r="10" spans="1:15" x14ac:dyDescent="0.45">
      <c r="A10" s="5" t="s">
        <v>51</v>
      </c>
      <c r="B10" t="s">
        <v>19</v>
      </c>
      <c r="C10" t="s">
        <v>12</v>
      </c>
      <c r="D10" t="s">
        <v>88</v>
      </c>
      <c r="E10" s="5" t="s">
        <v>45</v>
      </c>
      <c r="F10">
        <v>2</v>
      </c>
      <c r="G10" s="2" t="s">
        <v>84</v>
      </c>
      <c r="H10">
        <v>22.99</v>
      </c>
      <c r="I10">
        <v>1</v>
      </c>
      <c r="J10" s="1">
        <f t="shared" si="0"/>
        <v>2</v>
      </c>
      <c r="K10" s="1">
        <f t="shared" si="1"/>
        <v>45.98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45632.720302083333</v>
      </c>
    </row>
    <row r="11" spans="1:15" x14ac:dyDescent="0.45">
      <c r="A11" s="5" t="s">
        <v>51</v>
      </c>
      <c r="C11" t="s">
        <v>12</v>
      </c>
      <c r="E11" s="7" t="s">
        <v>32</v>
      </c>
      <c r="F11" s="7">
        <v>2</v>
      </c>
      <c r="G11" s="2" t="s">
        <v>14</v>
      </c>
      <c r="H11">
        <v>6.99</v>
      </c>
      <c r="I11">
        <v>10</v>
      </c>
      <c r="J11" s="1">
        <f t="shared" si="0"/>
        <v>1</v>
      </c>
      <c r="K11" s="1">
        <f t="shared" si="1"/>
        <v>6.99</v>
      </c>
      <c r="L11" t="s">
        <v>150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45632.710953703703</v>
      </c>
    </row>
    <row r="12" spans="1:15" x14ac:dyDescent="0.45">
      <c r="A12" s="5" t="s">
        <v>51</v>
      </c>
      <c r="C12" t="s">
        <v>12</v>
      </c>
      <c r="E12" s="7" t="s">
        <v>15</v>
      </c>
      <c r="F12" s="7">
        <v>1</v>
      </c>
      <c r="G12" s="2" t="s">
        <v>16</v>
      </c>
      <c r="H12">
        <v>9.99</v>
      </c>
      <c r="I12">
        <f>25*12</f>
        <v>300</v>
      </c>
      <c r="J12" s="1">
        <f t="shared" si="0"/>
        <v>1</v>
      </c>
      <c r="K12" s="1">
        <f t="shared" si="1"/>
        <v>9.99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45632.715627546298</v>
      </c>
    </row>
    <row r="13" spans="1:15" x14ac:dyDescent="0.45">
      <c r="A13" s="5" t="s">
        <v>51</v>
      </c>
      <c r="C13" t="s">
        <v>12</v>
      </c>
      <c r="E13" s="7" t="s">
        <v>31</v>
      </c>
      <c r="F13" s="7">
        <v>1</v>
      </c>
      <c r="G13" s="2" t="s">
        <v>35</v>
      </c>
      <c r="H13">
        <v>6.99</v>
      </c>
      <c r="I13">
        <v>10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45643.561000578702</v>
      </c>
    </row>
    <row r="14" spans="1:15" x14ac:dyDescent="0.45">
      <c r="A14" s="5" t="s">
        <v>51</v>
      </c>
      <c r="C14" t="s">
        <v>12</v>
      </c>
      <c r="E14" s="7" t="s">
        <v>39</v>
      </c>
      <c r="F14" s="7">
        <v>3</v>
      </c>
      <c r="G14" s="2" t="s">
        <v>70</v>
      </c>
      <c r="H14">
        <v>6.99</v>
      </c>
      <c r="I14">
        <v>5</v>
      </c>
      <c r="J14" s="1">
        <f t="shared" si="0"/>
        <v>1</v>
      </c>
      <c r="K14" s="1">
        <f t="shared" si="1"/>
        <v>6.99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45694.801739120368</v>
      </c>
    </row>
    <row r="15" spans="1:15" x14ac:dyDescent="0.45">
      <c r="A15" s="5" t="s">
        <v>51</v>
      </c>
      <c r="C15" t="s">
        <v>12</v>
      </c>
      <c r="E15" s="7" t="s">
        <v>41</v>
      </c>
      <c r="F15" s="7">
        <v>3</v>
      </c>
      <c r="G15" s="2" t="s">
        <v>40</v>
      </c>
      <c r="H15">
        <v>7.99</v>
      </c>
      <c r="I15">
        <v>5</v>
      </c>
      <c r="J15" s="1">
        <f t="shared" si="0"/>
        <v>1</v>
      </c>
      <c r="K15" s="1">
        <f t="shared" si="1"/>
        <v>7.99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45632.721292361108</v>
      </c>
    </row>
    <row r="16" spans="1:15" x14ac:dyDescent="0.45">
      <c r="A16" s="5" t="s">
        <v>51</v>
      </c>
      <c r="C16" t="s">
        <v>12</v>
      </c>
      <c r="E16" s="7" t="s">
        <v>38</v>
      </c>
      <c r="F16" s="7">
        <v>4</v>
      </c>
      <c r="G16" s="2" t="s">
        <v>18</v>
      </c>
      <c r="H16">
        <v>7.49</v>
      </c>
      <c r="I16">
        <v>10</v>
      </c>
      <c r="J16" s="1">
        <f t="shared" si="0"/>
        <v>1</v>
      </c>
      <c r="K16" s="1">
        <f t="shared" si="1"/>
        <v>7.49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45761.423950462966</v>
      </c>
    </row>
    <row r="17" spans="1:13" x14ac:dyDescent="0.45">
      <c r="A17" t="s">
        <v>51</v>
      </c>
      <c r="C17" t="s">
        <v>12</v>
      </c>
      <c r="E17" s="6" t="s">
        <v>36</v>
      </c>
      <c r="F17" s="7">
        <v>1</v>
      </c>
      <c r="G17" s="10" t="s">
        <v>34</v>
      </c>
      <c r="H17" s="8">
        <v>17.989999999999998</v>
      </c>
      <c r="I17" s="8">
        <v>1</v>
      </c>
      <c r="J17" s="1">
        <f t="shared" si="0"/>
        <v>1</v>
      </c>
      <c r="K17" s="1">
        <f t="shared" si="1"/>
        <v>17.989999999999998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45646.897200347223</v>
      </c>
    </row>
    <row r="18" spans="1:13" x14ac:dyDescent="0.45">
      <c r="A18" s="5" t="s">
        <v>51</v>
      </c>
      <c r="E18" s="7" t="s">
        <v>149</v>
      </c>
      <c r="F18" s="7">
        <v>2</v>
      </c>
      <c r="G18" s="10" t="s">
        <v>191</v>
      </c>
      <c r="H18" s="8">
        <v>7.99</v>
      </c>
      <c r="I18" s="8">
        <v>5</v>
      </c>
      <c r="J18" s="1">
        <f t="shared" si="0"/>
        <v>1</v>
      </c>
      <c r="K18" s="1">
        <f t="shared" si="1"/>
        <v>7.99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45684.364871527781</v>
      </c>
    </row>
    <row r="19" spans="1:13" x14ac:dyDescent="0.45">
      <c r="A19" s="5" t="s">
        <v>51</v>
      </c>
      <c r="C19" t="s">
        <v>12</v>
      </c>
      <c r="E19" s="7" t="s">
        <v>17</v>
      </c>
      <c r="F19" s="7">
        <v>1</v>
      </c>
      <c r="G19" s="2" t="s">
        <v>86</v>
      </c>
      <c r="H19">
        <v>10.99</v>
      </c>
      <c r="I19">
        <v>6</v>
      </c>
      <c r="J19" s="1">
        <f t="shared" si="0"/>
        <v>1</v>
      </c>
      <c r="K19" s="1">
        <f t="shared" si="1"/>
        <v>10.99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45643.711436689817</v>
      </c>
    </row>
    <row r="20" spans="1:13" x14ac:dyDescent="0.45">
      <c r="A20" t="s">
        <v>51</v>
      </c>
      <c r="C20" t="s">
        <v>12</v>
      </c>
      <c r="E20" s="6" t="s">
        <v>21</v>
      </c>
      <c r="F20">
        <v>0</v>
      </c>
      <c r="G20" t="s">
        <v>50</v>
      </c>
      <c r="H20">
        <v>0</v>
      </c>
      <c r="I20">
        <v>1</v>
      </c>
      <c r="J20" s="1">
        <f t="shared" si="0"/>
        <v>0</v>
      </c>
      <c r="K20" s="1">
        <f t="shared" si="1"/>
        <v>0</v>
      </c>
      <c r="L20" t="s">
        <v>127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45642.687478356478</v>
      </c>
    </row>
    <row r="21" spans="1:13" x14ac:dyDescent="0.45">
      <c r="A21" s="5" t="s">
        <v>51</v>
      </c>
      <c r="C21" t="s">
        <v>12</v>
      </c>
      <c r="D21" t="s">
        <v>88</v>
      </c>
      <c r="E21" s="5" t="s">
        <v>44</v>
      </c>
      <c r="F21">
        <v>2</v>
      </c>
      <c r="G21" s="2" t="s">
        <v>89</v>
      </c>
      <c r="H21">
        <v>9.99</v>
      </c>
      <c r="I21">
        <v>5</v>
      </c>
      <c r="J21" s="1">
        <f t="shared" si="0"/>
        <v>1</v>
      </c>
      <c r="K21" s="1">
        <f t="shared" si="1"/>
        <v>9.99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45642.535365509262</v>
      </c>
    </row>
    <row r="22" spans="1:13" x14ac:dyDescent="0.45">
      <c r="A22" s="5" t="s">
        <v>51</v>
      </c>
      <c r="B22" t="s">
        <v>19</v>
      </c>
      <c r="C22" t="s">
        <v>12</v>
      </c>
      <c r="D22" t="s">
        <v>90</v>
      </c>
      <c r="E22" s="5" t="s">
        <v>109</v>
      </c>
      <c r="F22">
        <v>1</v>
      </c>
      <c r="G22" s="2" t="s">
        <v>140</v>
      </c>
      <c r="H22">
        <v>9.89</v>
      </c>
      <c r="I22">
        <v>1</v>
      </c>
      <c r="J22" s="1">
        <f t="shared" ref="J22:J25" si="4">ROUNDUP(F22/I22,0)</f>
        <v>1</v>
      </c>
      <c r="K22" s="1">
        <f t="shared" ref="K22:K25" si="5">J22*H22</f>
        <v>9.89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45643.562765972223</v>
      </c>
    </row>
    <row r="23" spans="1:13" x14ac:dyDescent="0.45">
      <c r="A23" s="5" t="s">
        <v>51</v>
      </c>
      <c r="C23" t="s">
        <v>12</v>
      </c>
      <c r="D23" t="s">
        <v>90</v>
      </c>
      <c r="E23" s="5" t="s">
        <v>106</v>
      </c>
      <c r="F23">
        <v>1</v>
      </c>
      <c r="G23" s="2" t="s">
        <v>105</v>
      </c>
      <c r="H23">
        <v>8.99</v>
      </c>
      <c r="I23">
        <v>6</v>
      </c>
      <c r="J23" s="1">
        <f t="shared" si="4"/>
        <v>1</v>
      </c>
      <c r="K23" s="1">
        <f t="shared" si="5"/>
        <v>8.99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45643.711616666667</v>
      </c>
    </row>
    <row r="24" spans="1:13" x14ac:dyDescent="0.45">
      <c r="A24" s="5"/>
      <c r="D24" t="s">
        <v>90</v>
      </c>
      <c r="E24" s="5" t="s">
        <v>139</v>
      </c>
      <c r="F24">
        <v>1</v>
      </c>
      <c r="G24" s="2" t="s">
        <v>138</v>
      </c>
      <c r="H24">
        <v>13.99</v>
      </c>
      <c r="I24">
        <v>3</v>
      </c>
      <c r="J24" s="1">
        <f t="shared" si="4"/>
        <v>1</v>
      </c>
      <c r="K24" s="1">
        <f t="shared" si="5"/>
        <v>13.99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45642.648433912036</v>
      </c>
    </row>
    <row r="25" spans="1:13" x14ac:dyDescent="0.45">
      <c r="A25" s="5" t="s">
        <v>51</v>
      </c>
      <c r="C25" t="s">
        <v>12</v>
      </c>
      <c r="D25" t="s">
        <v>90</v>
      </c>
      <c r="E25" s="5" t="s">
        <v>107</v>
      </c>
      <c r="F25">
        <v>1</v>
      </c>
      <c r="G25" s="2" t="s">
        <v>108</v>
      </c>
      <c r="H25">
        <v>15.99</v>
      </c>
      <c r="I25">
        <v>1</v>
      </c>
      <c r="J25" s="1">
        <f t="shared" si="4"/>
        <v>1</v>
      </c>
      <c r="K25" s="1">
        <f t="shared" si="5"/>
        <v>15.99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45642.648439004632</v>
      </c>
    </row>
    <row r="26" spans="1:13" x14ac:dyDescent="0.45">
      <c r="A26" s="5" t="s">
        <v>51</v>
      </c>
      <c r="B26" t="s">
        <v>19</v>
      </c>
      <c r="C26" t="s">
        <v>12</v>
      </c>
      <c r="D26" t="s">
        <v>90</v>
      </c>
      <c r="E26" s="5" t="s">
        <v>111</v>
      </c>
      <c r="F26">
        <v>2</v>
      </c>
      <c r="G26" s="2" t="s">
        <v>110</v>
      </c>
      <c r="H26">
        <v>8.99</v>
      </c>
      <c r="I26">
        <v>5</v>
      </c>
      <c r="J26" s="1">
        <f t="shared" ref="J26" si="6">ROUNDUP(F26/I26,0)</f>
        <v>1</v>
      </c>
      <c r="K26" s="1">
        <f t="shared" ref="K26" si="7">J26*H26</f>
        <v>8.99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45642.647163541667</v>
      </c>
    </row>
    <row r="27" spans="1:13" x14ac:dyDescent="0.45">
      <c r="A27" s="5" t="s">
        <v>51</v>
      </c>
      <c r="C27" t="s">
        <v>75</v>
      </c>
      <c r="D27" t="s">
        <v>22</v>
      </c>
      <c r="E27" s="5" t="s">
        <v>23</v>
      </c>
      <c r="F27">
        <v>1</v>
      </c>
      <c r="G27" s="2" t="s">
        <v>24</v>
      </c>
      <c r="H27">
        <v>38.6</v>
      </c>
      <c r="I27">
        <v>1</v>
      </c>
      <c r="J27" s="1">
        <f t="shared" ref="J27:J28" si="8">ROUNDUP(F27/I27,0)</f>
        <v>1</v>
      </c>
      <c r="K27" s="1">
        <f t="shared" ref="K27:K28" si="9">J27*H27</f>
        <v>38.6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45643.882129398145</v>
      </c>
    </row>
    <row r="28" spans="1:13" x14ac:dyDescent="0.45">
      <c r="A28" s="5" t="s">
        <v>51</v>
      </c>
      <c r="C28" t="s">
        <v>75</v>
      </c>
      <c r="D28" t="s">
        <v>22</v>
      </c>
      <c r="E28" s="5" t="s">
        <v>52</v>
      </c>
      <c r="F28">
        <v>1</v>
      </c>
      <c r="G28" s="2" t="s">
        <v>151</v>
      </c>
      <c r="H28">
        <v>67.989999999999995</v>
      </c>
      <c r="I28">
        <v>1</v>
      </c>
      <c r="J28" s="1">
        <f t="shared" si="8"/>
        <v>1</v>
      </c>
      <c r="K28" s="1">
        <f t="shared" si="9"/>
        <v>67.989999999999995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45684.7621349537</v>
      </c>
    </row>
    <row r="29" spans="1:13" x14ac:dyDescent="0.45">
      <c r="A29" s="5" t="s">
        <v>51</v>
      </c>
      <c r="C29" t="s">
        <v>75</v>
      </c>
      <c r="D29" t="s">
        <v>22</v>
      </c>
      <c r="E29" s="5" t="s">
        <v>63</v>
      </c>
      <c r="F29">
        <v>1</v>
      </c>
      <c r="G29" t="s">
        <v>50</v>
      </c>
      <c r="H29">
        <v>0</v>
      </c>
      <c r="I29">
        <v>1</v>
      </c>
      <c r="J29" s="1">
        <f t="shared" ref="J29:J45" si="10">ROUNDUP(F29/I29,0)</f>
        <v>1</v>
      </c>
      <c r="K29" s="1">
        <f t="shared" ref="K29:K45" si="11">J29*H29</f>
        <v>0</v>
      </c>
      <c r="L29" t="s">
        <v>188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45646.886742939816</v>
      </c>
    </row>
    <row r="30" spans="1:13" x14ac:dyDescent="0.45">
      <c r="A30" s="5" t="s">
        <v>51</v>
      </c>
      <c r="C30" t="s">
        <v>75</v>
      </c>
      <c r="D30" t="s">
        <v>22</v>
      </c>
      <c r="E30" s="5" t="s">
        <v>252</v>
      </c>
      <c r="F30">
        <v>2</v>
      </c>
      <c r="G30" s="2" t="s">
        <v>134</v>
      </c>
      <c r="H30">
        <v>7.69</v>
      </c>
      <c r="I30">
        <v>4</v>
      </c>
      <c r="J30" s="1">
        <f t="shared" si="10"/>
        <v>1</v>
      </c>
      <c r="K30" s="1">
        <f t="shared" si="11"/>
        <v>7.69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45746.871895486111</v>
      </c>
    </row>
    <row r="31" spans="1:13" x14ac:dyDescent="0.45">
      <c r="A31" s="5" t="s">
        <v>51</v>
      </c>
      <c r="C31" t="s">
        <v>75</v>
      </c>
      <c r="D31" t="s">
        <v>53</v>
      </c>
      <c r="E31" s="5" t="s">
        <v>76</v>
      </c>
      <c r="F31">
        <v>1</v>
      </c>
      <c r="G31" t="s">
        <v>186</v>
      </c>
      <c r="H31">
        <v>0</v>
      </c>
      <c r="I31">
        <v>1</v>
      </c>
      <c r="J31" s="1">
        <f t="shared" si="10"/>
        <v>1</v>
      </c>
      <c r="K31" s="1">
        <f t="shared" si="11"/>
        <v>0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45646.890947222222</v>
      </c>
    </row>
    <row r="32" spans="1:13" x14ac:dyDescent="0.45">
      <c r="A32" s="6"/>
      <c r="B32" s="6"/>
      <c r="C32" s="6" t="s">
        <v>75</v>
      </c>
      <c r="D32" s="6" t="s">
        <v>53</v>
      </c>
      <c r="E32" s="6" t="s">
        <v>77</v>
      </c>
      <c r="F32" s="6">
        <v>1</v>
      </c>
      <c r="G32" s="11" t="s">
        <v>220</v>
      </c>
      <c r="H32" s="6">
        <v>10.58</v>
      </c>
      <c r="I32" s="6">
        <v>10</v>
      </c>
      <c r="J32" s="1">
        <f t="shared" ref="J32" si="12">ROUNDUP(F32/I32,0)</f>
        <v>1</v>
      </c>
      <c r="K32" s="1">
        <f t="shared" ref="K32" si="13">J32*H32</f>
        <v>10.58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45695.864631597222</v>
      </c>
    </row>
    <row r="33" spans="1:13" x14ac:dyDescent="0.45">
      <c r="A33" s="5" t="s">
        <v>51</v>
      </c>
      <c r="B33" s="5"/>
      <c r="C33" s="5" t="s">
        <v>75</v>
      </c>
      <c r="D33" s="5" t="s">
        <v>53</v>
      </c>
      <c r="E33" s="5" t="s">
        <v>77</v>
      </c>
      <c r="F33" s="5">
        <v>1</v>
      </c>
      <c r="G33" s="13" t="s">
        <v>221</v>
      </c>
      <c r="H33" s="5">
        <v>23.53</v>
      </c>
      <c r="I33" s="5">
        <v>10</v>
      </c>
      <c r="J33" s="1">
        <f t="shared" ref="J33" si="14">ROUNDUP(F33/I33,0)</f>
        <v>1</v>
      </c>
      <c r="K33" s="1">
        <f t="shared" ref="K33" si="15">J33*H33</f>
        <v>23.53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45696.724602314818</v>
      </c>
    </row>
    <row r="34" spans="1:13" x14ac:dyDescent="0.45">
      <c r="C34" t="s">
        <v>75</v>
      </c>
      <c r="D34" t="s">
        <v>53</v>
      </c>
      <c r="E34" s="6" t="s">
        <v>58</v>
      </c>
      <c r="F34">
        <v>2</v>
      </c>
      <c r="G34" s="6"/>
      <c r="H34">
        <v>0</v>
      </c>
      <c r="I34">
        <v>100</v>
      </c>
      <c r="J34" s="1">
        <f t="shared" si="10"/>
        <v>1</v>
      </c>
      <c r="K34" s="1">
        <f t="shared" si="11"/>
        <v>0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45695.863874537034</v>
      </c>
    </row>
    <row r="35" spans="1:13" x14ac:dyDescent="0.45">
      <c r="C35" t="s">
        <v>75</v>
      </c>
      <c r="D35" t="s">
        <v>53</v>
      </c>
      <c r="E35" s="6" t="s">
        <v>59</v>
      </c>
      <c r="F35">
        <v>2</v>
      </c>
      <c r="G35" s="6"/>
      <c r="H35">
        <v>0</v>
      </c>
      <c r="I35">
        <v>100</v>
      </c>
      <c r="J35" s="1">
        <f t="shared" si="10"/>
        <v>1</v>
      </c>
      <c r="K35" s="1">
        <f t="shared" si="11"/>
        <v>0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45753.519040509258</v>
      </c>
    </row>
    <row r="36" spans="1:13" x14ac:dyDescent="0.45">
      <c r="C36" t="s">
        <v>75</v>
      </c>
      <c r="E36" s="6" t="s">
        <v>69</v>
      </c>
      <c r="G36" s="11"/>
      <c r="H36">
        <v>0</v>
      </c>
      <c r="I36">
        <v>1</v>
      </c>
      <c r="J36" s="1">
        <f t="shared" si="10"/>
        <v>0</v>
      </c>
      <c r="K36" s="1">
        <f t="shared" si="11"/>
        <v>0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45643.554728240742</v>
      </c>
    </row>
    <row r="37" spans="1:13" x14ac:dyDescent="0.45">
      <c r="A37" s="5" t="s">
        <v>51</v>
      </c>
      <c r="C37" t="s">
        <v>75</v>
      </c>
      <c r="D37" t="s">
        <v>54</v>
      </c>
      <c r="E37" s="5" t="s">
        <v>116</v>
      </c>
      <c r="F37">
        <v>1</v>
      </c>
      <c r="G37" s="2" t="s">
        <v>115</v>
      </c>
      <c r="H37">
        <v>70.98</v>
      </c>
      <c r="I37">
        <v>1</v>
      </c>
      <c r="J37" s="1">
        <f t="shared" si="10"/>
        <v>1</v>
      </c>
      <c r="K37" s="1">
        <f t="shared" si="11"/>
        <v>70.98</v>
      </c>
      <c r="L37" t="s">
        <v>117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45699.639610532409</v>
      </c>
    </row>
    <row r="38" spans="1:13" x14ac:dyDescent="0.45">
      <c r="A38" s="5" t="s">
        <v>51</v>
      </c>
      <c r="C38" t="s">
        <v>75</v>
      </c>
      <c r="D38" t="s">
        <v>54</v>
      </c>
      <c r="E38" s="5" t="s">
        <v>60</v>
      </c>
      <c r="F38">
        <v>2</v>
      </c>
      <c r="G38" s="2" t="s">
        <v>135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45643.547302430554</v>
      </c>
    </row>
    <row r="39" spans="1:13" x14ac:dyDescent="0.45">
      <c r="C39" t="s">
        <v>75</v>
      </c>
      <c r="D39" t="s">
        <v>54</v>
      </c>
      <c r="E39" s="5" t="s">
        <v>56</v>
      </c>
      <c r="F39">
        <v>11.6</v>
      </c>
      <c r="G39" s="11" t="s">
        <v>233</v>
      </c>
      <c r="H39">
        <v>21.55</v>
      </c>
      <c r="I39">
        <v>12</v>
      </c>
      <c r="J39" s="1">
        <f t="shared" si="10"/>
        <v>1</v>
      </c>
      <c r="K39" s="1">
        <f t="shared" si="11"/>
        <v>21.55</v>
      </c>
      <c r="L39">
        <v>0.875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45699.639320486109</v>
      </c>
    </row>
    <row r="40" spans="1:13" x14ac:dyDescent="0.45">
      <c r="C40" t="s">
        <v>75</v>
      </c>
      <c r="D40" t="s">
        <v>54</v>
      </c>
      <c r="E40" s="5" t="s">
        <v>225</v>
      </c>
      <c r="F40">
        <v>4</v>
      </c>
      <c r="G40" s="11" t="s">
        <v>228</v>
      </c>
      <c r="H40">
        <v>5.99</v>
      </c>
      <c r="I40">
        <v>12</v>
      </c>
      <c r="J40" s="1">
        <f t="shared" si="10"/>
        <v>1</v>
      </c>
      <c r="K40" s="1">
        <f t="shared" si="11"/>
        <v>5.99</v>
      </c>
      <c r="L40" t="s">
        <v>229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45699.639482407409</v>
      </c>
    </row>
    <row r="41" spans="1:13" x14ac:dyDescent="0.45">
      <c r="C41" t="s">
        <v>75</v>
      </c>
      <c r="D41" t="s">
        <v>54</v>
      </c>
      <c r="E41" s="5" t="s">
        <v>224</v>
      </c>
      <c r="F41">
        <v>2</v>
      </c>
      <c r="G41" s="11" t="s">
        <v>232</v>
      </c>
      <c r="H41">
        <v>9.99</v>
      </c>
      <c r="I41">
        <v>35</v>
      </c>
      <c r="J41" s="1">
        <f t="shared" si="10"/>
        <v>1</v>
      </c>
      <c r="K41" s="1">
        <f t="shared" si="11"/>
        <v>9.99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45699.636229861113</v>
      </c>
    </row>
    <row r="42" spans="1:13" x14ac:dyDescent="0.45">
      <c r="C42" t="s">
        <v>75</v>
      </c>
      <c r="D42" t="s">
        <v>54</v>
      </c>
      <c r="E42" s="5" t="s">
        <v>57</v>
      </c>
      <c r="F42">
        <v>2</v>
      </c>
      <c r="G42" s="13" t="s">
        <v>227</v>
      </c>
      <c r="H42">
        <v>5.98</v>
      </c>
      <c r="I42">
        <v>100</v>
      </c>
      <c r="J42" s="1">
        <f t="shared" si="10"/>
        <v>1</v>
      </c>
      <c r="K42" s="1">
        <f t="shared" si="11"/>
        <v>5.98</v>
      </c>
      <c r="L42" t="s">
        <v>65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45699.626026041668</v>
      </c>
    </row>
    <row r="43" spans="1:13" x14ac:dyDescent="0.45">
      <c r="A43" s="5" t="s">
        <v>51</v>
      </c>
      <c r="C43" t="s">
        <v>75</v>
      </c>
      <c r="D43" t="s">
        <v>55</v>
      </c>
      <c r="E43" s="5" t="s">
        <v>61</v>
      </c>
      <c r="F43">
        <v>2</v>
      </c>
      <c r="G43" s="2" t="s">
        <v>135</v>
      </c>
      <c r="H43">
        <v>13.76</v>
      </c>
      <c r="I43">
        <v>1</v>
      </c>
      <c r="J43" s="1">
        <f t="shared" si="10"/>
        <v>2</v>
      </c>
      <c r="K43" s="1">
        <f t="shared" si="11"/>
        <v>27.52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45699.639453356482</v>
      </c>
    </row>
    <row r="44" spans="1:13" x14ac:dyDescent="0.45">
      <c r="A44" s="5" t="s">
        <v>51</v>
      </c>
      <c r="C44" t="s">
        <v>75</v>
      </c>
      <c r="D44" t="s">
        <v>55</v>
      </c>
      <c r="E44" s="5" t="s">
        <v>62</v>
      </c>
      <c r="F44">
        <v>2</v>
      </c>
      <c r="G44" s="2" t="s">
        <v>136</v>
      </c>
      <c r="H44">
        <v>5.01</v>
      </c>
      <c r="I44">
        <v>1</v>
      </c>
      <c r="J44" s="1">
        <f t="shared" si="10"/>
        <v>2</v>
      </c>
      <c r="K44" s="1">
        <f t="shared" si="11"/>
        <v>10.02</v>
      </c>
      <c r="L44" t="s">
        <v>64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45759.449647222224</v>
      </c>
    </row>
    <row r="45" spans="1:13" x14ac:dyDescent="0.45">
      <c r="A45" s="5"/>
      <c r="C45" t="s">
        <v>75</v>
      </c>
      <c r="D45" t="s">
        <v>55</v>
      </c>
      <c r="E45" s="5" t="s">
        <v>246</v>
      </c>
      <c r="F45">
        <v>4</v>
      </c>
      <c r="G45" s="2" t="s">
        <v>247</v>
      </c>
      <c r="H45">
        <v>8.73</v>
      </c>
      <c r="I45">
        <v>4</v>
      </c>
      <c r="J45" s="1">
        <f t="shared" si="10"/>
        <v>1</v>
      </c>
      <c r="K45" s="1">
        <f t="shared" si="11"/>
        <v>8.73</v>
      </c>
    </row>
    <row r="46" spans="1:13" x14ac:dyDescent="0.45">
      <c r="A46" s="5"/>
      <c r="C46" t="s">
        <v>75</v>
      </c>
      <c r="D46" t="s">
        <v>55</v>
      </c>
      <c r="E46" s="5" t="s">
        <v>248</v>
      </c>
      <c r="F46">
        <v>4</v>
      </c>
      <c r="G46" s="2"/>
      <c r="J46" s="1"/>
      <c r="K46" s="1"/>
      <c r="L46" t="s">
        <v>249</v>
      </c>
    </row>
    <row r="47" spans="1:13" x14ac:dyDescent="0.45">
      <c r="A47" s="5"/>
      <c r="C47" t="s">
        <v>75</v>
      </c>
      <c r="D47" t="s">
        <v>55</v>
      </c>
      <c r="E47" s="5" t="s">
        <v>245</v>
      </c>
      <c r="F47">
        <v>8</v>
      </c>
      <c r="G47" s="2" t="s">
        <v>244</v>
      </c>
      <c r="H47">
        <v>10.99</v>
      </c>
      <c r="I47">
        <v>8</v>
      </c>
      <c r="J47" s="1"/>
      <c r="K47" s="1"/>
    </row>
    <row r="48" spans="1:13" x14ac:dyDescent="0.45">
      <c r="C48" t="s">
        <v>75</v>
      </c>
      <c r="D48" t="s">
        <v>55</v>
      </c>
      <c r="E48" s="5" t="s">
        <v>68</v>
      </c>
      <c r="F48">
        <v>1</v>
      </c>
      <c r="G48" s="2" t="s">
        <v>230</v>
      </c>
      <c r="H48">
        <v>12.99</v>
      </c>
      <c r="I48">
        <v>1</v>
      </c>
      <c r="J48" s="1">
        <f t="shared" ref="J48:J70" si="16">ROUNDUP(F48/I48,0)</f>
        <v>1</v>
      </c>
      <c r="K48" s="1">
        <f t="shared" ref="K48:K70" si="17">J48*H48</f>
        <v>12.99</v>
      </c>
      <c r="L48" t="s">
        <v>226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45699.634174652776</v>
      </c>
    </row>
    <row r="49" spans="1:13" x14ac:dyDescent="0.45">
      <c r="C49" t="s">
        <v>75</v>
      </c>
      <c r="D49" t="s">
        <v>55</v>
      </c>
      <c r="E49" s="5" t="s">
        <v>67</v>
      </c>
      <c r="F49">
        <v>8</v>
      </c>
      <c r="G49" s="2" t="s">
        <v>231</v>
      </c>
      <c r="H49">
        <v>6.49</v>
      </c>
      <c r="I49">
        <v>20</v>
      </c>
      <c r="J49" s="1">
        <f t="shared" si="16"/>
        <v>1</v>
      </c>
      <c r="K49" s="1">
        <f t="shared" si="17"/>
        <v>6.49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45699.635003124997</v>
      </c>
    </row>
    <row r="50" spans="1:13" x14ac:dyDescent="0.45">
      <c r="C50" t="s">
        <v>75</v>
      </c>
      <c r="D50" t="s">
        <v>55</v>
      </c>
      <c r="E50" s="5" t="s">
        <v>222</v>
      </c>
      <c r="F50">
        <v>4</v>
      </c>
      <c r="G50" s="2" t="s">
        <v>223</v>
      </c>
      <c r="H50">
        <v>3.29</v>
      </c>
      <c r="I50">
        <v>50</v>
      </c>
      <c r="J50" s="1">
        <f t="shared" ref="J50" si="18">ROUNDUP(F50/I50,0)</f>
        <v>1</v>
      </c>
      <c r="K50" s="1">
        <f t="shared" ref="K50" si="19">J50*H50</f>
        <v>3.29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45699.612210416664</v>
      </c>
    </row>
    <row r="51" spans="1:13" x14ac:dyDescent="0.45">
      <c r="A51" s="5" t="s">
        <v>51</v>
      </c>
      <c r="B51" t="s">
        <v>19</v>
      </c>
      <c r="C51" t="s">
        <v>137</v>
      </c>
      <c r="D51" t="s">
        <v>181</v>
      </c>
      <c r="E51" s="5" t="s">
        <v>66</v>
      </c>
      <c r="F51">
        <v>2</v>
      </c>
      <c r="G51" s="12" t="s">
        <v>170</v>
      </c>
      <c r="H51">
        <v>56.3</v>
      </c>
      <c r="I51">
        <v>1</v>
      </c>
      <c r="J51" s="1">
        <f t="shared" si="16"/>
        <v>2</v>
      </c>
      <c r="K51" s="1">
        <f t="shared" si="17"/>
        <v>112.6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45661.894348032409</v>
      </c>
    </row>
    <row r="52" spans="1:13" x14ac:dyDescent="0.45">
      <c r="A52" s="5" t="s">
        <v>187</v>
      </c>
      <c r="C52" t="s">
        <v>137</v>
      </c>
      <c r="D52" t="s">
        <v>181</v>
      </c>
      <c r="E52" s="5" t="s">
        <v>214</v>
      </c>
      <c r="F52">
        <v>2</v>
      </c>
      <c r="G52" s="12" t="s">
        <v>186</v>
      </c>
      <c r="H52">
        <v>0</v>
      </c>
      <c r="I52">
        <v>2</v>
      </c>
      <c r="J52" s="1">
        <f t="shared" ref="J52" si="20">ROUNDUP(F52/I52,0)</f>
        <v>1</v>
      </c>
      <c r="K52" s="1">
        <f>J52*H52</f>
        <v>0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45661.897377546295</v>
      </c>
    </row>
    <row r="53" spans="1:13" x14ac:dyDescent="0.45">
      <c r="A53" s="5" t="s">
        <v>51</v>
      </c>
      <c r="C53" t="s">
        <v>137</v>
      </c>
      <c r="D53" t="s">
        <v>181</v>
      </c>
      <c r="E53" s="5" t="s">
        <v>158</v>
      </c>
      <c r="F53">
        <v>2</v>
      </c>
      <c r="G53" s="2" t="s">
        <v>157</v>
      </c>
      <c r="H53">
        <v>8.99</v>
      </c>
      <c r="I53">
        <v>2</v>
      </c>
      <c r="J53" s="1">
        <f t="shared" si="16"/>
        <v>1</v>
      </c>
      <c r="K53" s="1">
        <f t="shared" si="17"/>
        <v>8.99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51</v>
      </c>
      <c r="C54" t="s">
        <v>137</v>
      </c>
      <c r="D54" t="s">
        <v>181</v>
      </c>
      <c r="E54" s="5" t="s">
        <v>162</v>
      </c>
      <c r="F54">
        <v>4</v>
      </c>
      <c r="G54" s="12" t="s">
        <v>171</v>
      </c>
      <c r="H54">
        <v>9.99</v>
      </c>
      <c r="I54">
        <v>10</v>
      </c>
      <c r="J54" s="1">
        <f t="shared" si="16"/>
        <v>1</v>
      </c>
      <c r="K54" s="1">
        <f t="shared" si="17"/>
        <v>9.99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45646.883798726849</v>
      </c>
    </row>
    <row r="55" spans="1:13" x14ac:dyDescent="0.45">
      <c r="A55" s="5" t="s">
        <v>51</v>
      </c>
      <c r="C55" t="s">
        <v>137</v>
      </c>
      <c r="D55" t="s">
        <v>181</v>
      </c>
      <c r="E55" s="5" t="s">
        <v>168</v>
      </c>
      <c r="F55">
        <v>2</v>
      </c>
      <c r="G55" s="12" t="s">
        <v>169</v>
      </c>
      <c r="H55">
        <v>12.29</v>
      </c>
      <c r="I55">
        <v>2</v>
      </c>
      <c r="J55" s="1">
        <f t="shared" si="16"/>
        <v>1</v>
      </c>
      <c r="K55" s="1">
        <f t="shared" si="17"/>
        <v>12.29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45661.896769675928</v>
      </c>
    </row>
    <row r="56" spans="1:13" x14ac:dyDescent="0.45">
      <c r="A56" s="5" t="s">
        <v>51</v>
      </c>
      <c r="C56" t="s">
        <v>137</v>
      </c>
      <c r="D56" t="s">
        <v>181</v>
      </c>
      <c r="E56" s="5" t="s">
        <v>172</v>
      </c>
      <c r="F56">
        <v>2</v>
      </c>
      <c r="G56" s="12" t="s">
        <v>190</v>
      </c>
      <c r="H56">
        <v>8.19</v>
      </c>
      <c r="I56">
        <v>2</v>
      </c>
      <c r="J56" s="1">
        <f t="shared" si="16"/>
        <v>1</v>
      </c>
      <c r="K56" s="1">
        <f t="shared" si="17"/>
        <v>8.19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45646.883798726849</v>
      </c>
    </row>
    <row r="57" spans="1:13" x14ac:dyDescent="0.45">
      <c r="A57" s="5" t="s">
        <v>51</v>
      </c>
      <c r="C57" t="s">
        <v>137</v>
      </c>
      <c r="E57" s="5" t="s">
        <v>174</v>
      </c>
      <c r="F57">
        <v>8</v>
      </c>
      <c r="G57" s="12" t="s">
        <v>165</v>
      </c>
      <c r="H57">
        <v>16.91</v>
      </c>
      <c r="I57">
        <v>10</v>
      </c>
      <c r="J57" s="1">
        <f t="shared" si="16"/>
        <v>1</v>
      </c>
      <c r="K57" s="1">
        <f t="shared" si="17"/>
        <v>16.91</v>
      </c>
      <c r="L57" t="s">
        <v>173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45">
      <c r="A58" s="5" t="s">
        <v>51</v>
      </c>
      <c r="C58" t="s">
        <v>137</v>
      </c>
      <c r="D58" t="s">
        <v>182</v>
      </c>
      <c r="E58" s="5" t="s">
        <v>161</v>
      </c>
      <c r="F58">
        <v>20</v>
      </c>
      <c r="G58" s="12" t="s">
        <v>160</v>
      </c>
      <c r="H58">
        <v>12.88</v>
      </c>
      <c r="I58">
        <v>10</v>
      </c>
      <c r="J58" s="1">
        <f t="shared" si="16"/>
        <v>2</v>
      </c>
      <c r="K58" s="1">
        <f t="shared" si="17"/>
        <v>25.76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45">
      <c r="A59" s="5" t="s">
        <v>51</v>
      </c>
      <c r="C59" t="s">
        <v>137</v>
      </c>
      <c r="D59" t="s">
        <v>182</v>
      </c>
      <c r="E59" s="5" t="s">
        <v>166</v>
      </c>
      <c r="F59">
        <v>8</v>
      </c>
      <c r="G59" s="12" t="s">
        <v>167</v>
      </c>
      <c r="H59">
        <v>9.99</v>
      </c>
      <c r="I59">
        <v>1</v>
      </c>
      <c r="J59" s="1">
        <f t="shared" si="16"/>
        <v>8</v>
      </c>
      <c r="K59" s="1">
        <f t="shared" si="17"/>
        <v>79.92</v>
      </c>
      <c r="L59" t="s">
        <v>206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45661.890449305552</v>
      </c>
    </row>
    <row r="60" spans="1:13" x14ac:dyDescent="0.45">
      <c r="A60" s="5" t="s">
        <v>51</v>
      </c>
      <c r="C60" t="s">
        <v>137</v>
      </c>
      <c r="D60" t="s">
        <v>182</v>
      </c>
      <c r="E60" s="5" t="s">
        <v>207</v>
      </c>
      <c r="F60">
        <v>8</v>
      </c>
      <c r="G60" s="12" t="s">
        <v>208</v>
      </c>
      <c r="H60">
        <v>12.49</v>
      </c>
      <c r="I60">
        <v>10</v>
      </c>
      <c r="J60" s="1">
        <f t="shared" ref="J60:J66" si="21">ROUNDUP(F60/I60,0)</f>
        <v>1</v>
      </c>
      <c r="K60" s="1">
        <f t="shared" ref="K60:K66" si="22">J60*H60</f>
        <v>12.49</v>
      </c>
      <c r="L60" t="s">
        <v>209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45661.891742361113</v>
      </c>
    </row>
    <row r="61" spans="1:13" x14ac:dyDescent="0.45">
      <c r="A61" s="5" t="s">
        <v>71</v>
      </c>
      <c r="C61" t="s">
        <v>137</v>
      </c>
      <c r="D61" t="s">
        <v>182</v>
      </c>
      <c r="E61" s="5" t="s">
        <v>184</v>
      </c>
      <c r="F61">
        <v>0</v>
      </c>
      <c r="G61" s="12" t="s">
        <v>186</v>
      </c>
      <c r="H61">
        <v>0</v>
      </c>
      <c r="I61">
        <v>1</v>
      </c>
      <c r="J61" s="1">
        <f t="shared" si="21"/>
        <v>0</v>
      </c>
      <c r="K61" s="1">
        <f t="shared" si="22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45661.895691898149</v>
      </c>
    </row>
    <row r="62" spans="1:13" x14ac:dyDescent="0.45">
      <c r="A62" s="5" t="s">
        <v>51</v>
      </c>
      <c r="C62" t="s">
        <v>137</v>
      </c>
      <c r="D62" t="s">
        <v>183</v>
      </c>
      <c r="E62" s="5" t="s">
        <v>177</v>
      </c>
      <c r="F62">
        <v>2</v>
      </c>
      <c r="G62" s="12" t="s">
        <v>175</v>
      </c>
      <c r="H62">
        <v>17.59</v>
      </c>
      <c r="I62">
        <v>2</v>
      </c>
      <c r="J62" s="1">
        <f t="shared" si="21"/>
        <v>1</v>
      </c>
      <c r="K62" s="1">
        <f t="shared" si="22"/>
        <v>17.59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45646.883798726849</v>
      </c>
    </row>
    <row r="63" spans="1:13" x14ac:dyDescent="0.45">
      <c r="A63" s="5" t="s">
        <v>51</v>
      </c>
      <c r="C63" t="s">
        <v>137</v>
      </c>
      <c r="D63" t="s">
        <v>183</v>
      </c>
      <c r="E63" s="5" t="s">
        <v>179</v>
      </c>
      <c r="F63">
        <v>2</v>
      </c>
      <c r="G63" s="12" t="s">
        <v>180</v>
      </c>
      <c r="H63">
        <v>6.69</v>
      </c>
      <c r="I63">
        <v>2</v>
      </c>
      <c r="J63" s="1">
        <f t="shared" si="21"/>
        <v>1</v>
      </c>
      <c r="K63" s="1">
        <f t="shared" si="22"/>
        <v>6.69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45">
      <c r="A64" s="4" t="s">
        <v>51</v>
      </c>
      <c r="C64" t="s">
        <v>137</v>
      </c>
      <c r="D64" t="s">
        <v>183</v>
      </c>
      <c r="E64" s="4" t="s">
        <v>178</v>
      </c>
      <c r="F64">
        <v>4</v>
      </c>
      <c r="G64" s="12"/>
      <c r="H64">
        <v>0</v>
      </c>
      <c r="I64">
        <v>1</v>
      </c>
      <c r="J64" s="1">
        <f t="shared" si="21"/>
        <v>4</v>
      </c>
      <c r="K64" s="1">
        <f t="shared" si="22"/>
        <v>0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45661.895854629627</v>
      </c>
    </row>
    <row r="65" spans="1:13" x14ac:dyDescent="0.45">
      <c r="A65" s="4" t="s">
        <v>187</v>
      </c>
      <c r="C65" t="s">
        <v>137</v>
      </c>
      <c r="D65" t="s">
        <v>183</v>
      </c>
      <c r="E65" s="4" t="s">
        <v>176</v>
      </c>
      <c r="F65">
        <v>2</v>
      </c>
      <c r="G65" s="12" t="s">
        <v>50</v>
      </c>
      <c r="H65">
        <v>0</v>
      </c>
      <c r="I65">
        <v>1</v>
      </c>
      <c r="J65" s="1">
        <f t="shared" si="21"/>
        <v>2</v>
      </c>
      <c r="K65" s="1">
        <f t="shared" si="22"/>
        <v>0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45661.895897569448</v>
      </c>
    </row>
    <row r="66" spans="1:13" x14ac:dyDescent="0.45">
      <c r="A66" s="5" t="s">
        <v>71</v>
      </c>
      <c r="C66" t="s">
        <v>137</v>
      </c>
      <c r="D66" t="s">
        <v>183</v>
      </c>
      <c r="E66" s="5" t="s">
        <v>185</v>
      </c>
      <c r="F66">
        <v>4</v>
      </c>
      <c r="G66" s="12" t="s">
        <v>50</v>
      </c>
      <c r="H66">
        <v>0</v>
      </c>
      <c r="I66">
        <v>1</v>
      </c>
      <c r="J66" s="1">
        <f t="shared" si="21"/>
        <v>4</v>
      </c>
      <c r="K66" s="1">
        <f t="shared" si="22"/>
        <v>0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45646.897749305557</v>
      </c>
    </row>
    <row r="67" spans="1:13" x14ac:dyDescent="0.45">
      <c r="A67" s="6" t="s">
        <v>51</v>
      </c>
      <c r="C67" t="s">
        <v>137</v>
      </c>
      <c r="D67" t="s">
        <v>189</v>
      </c>
      <c r="E67" s="5" t="s">
        <v>153</v>
      </c>
      <c r="F67">
        <v>2</v>
      </c>
      <c r="G67" s="2" t="s">
        <v>152</v>
      </c>
      <c r="H67">
        <v>13.63</v>
      </c>
      <c r="I67">
        <v>1</v>
      </c>
      <c r="J67" s="1">
        <f t="shared" si="16"/>
        <v>2</v>
      </c>
      <c r="K67" s="1">
        <f t="shared" si="17"/>
        <v>27.26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45661.896488078703</v>
      </c>
    </row>
    <row r="68" spans="1:13" x14ac:dyDescent="0.45">
      <c r="A68" s="5" t="s">
        <v>51</v>
      </c>
      <c r="B68" t="s">
        <v>19</v>
      </c>
      <c r="C68" t="s">
        <v>137</v>
      </c>
      <c r="D68" t="s">
        <v>189</v>
      </c>
      <c r="E68" s="5" t="s">
        <v>129</v>
      </c>
      <c r="F68">
        <v>4</v>
      </c>
      <c r="G68" s="2" t="s">
        <v>128</v>
      </c>
      <c r="H68">
        <v>8.2899999999999991</v>
      </c>
      <c r="I68">
        <v>6</v>
      </c>
      <c r="J68" s="1">
        <f t="shared" si="16"/>
        <v>1</v>
      </c>
      <c r="K68" s="1">
        <f t="shared" si="17"/>
        <v>8.2899999999999991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45646.883798726849</v>
      </c>
    </row>
    <row r="69" spans="1:13" x14ac:dyDescent="0.45">
      <c r="A69" s="5" t="s">
        <v>51</v>
      </c>
      <c r="B69" t="s">
        <v>19</v>
      </c>
      <c r="C69" t="s">
        <v>137</v>
      </c>
      <c r="D69" t="s">
        <v>189</v>
      </c>
      <c r="E69" s="5" t="s">
        <v>25</v>
      </c>
      <c r="F69">
        <v>4</v>
      </c>
      <c r="G69" s="2" t="s">
        <v>159</v>
      </c>
      <c r="H69">
        <v>60.97</v>
      </c>
      <c r="I69">
        <v>1</v>
      </c>
      <c r="J69" s="1">
        <f t="shared" si="16"/>
        <v>4</v>
      </c>
      <c r="K69" s="1">
        <f t="shared" si="17"/>
        <v>243.88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45646.883798726849</v>
      </c>
    </row>
    <row r="70" spans="1:13" x14ac:dyDescent="0.45">
      <c r="A70" s="6" t="s">
        <v>51</v>
      </c>
      <c r="C70" t="s">
        <v>137</v>
      </c>
      <c r="D70" t="s">
        <v>189</v>
      </c>
      <c r="E70" s="6" t="s">
        <v>141</v>
      </c>
      <c r="F70">
        <f>8*4</f>
        <v>32</v>
      </c>
      <c r="G70" t="s">
        <v>243</v>
      </c>
      <c r="H70">
        <v>9.49</v>
      </c>
      <c r="I70">
        <v>20</v>
      </c>
      <c r="J70" s="1">
        <f t="shared" si="16"/>
        <v>2</v>
      </c>
      <c r="K70" s="1">
        <f t="shared" si="17"/>
        <v>18.98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45699.663689583336</v>
      </c>
    </row>
    <row r="71" spans="1:13" x14ac:dyDescent="0.45">
      <c r="A71" s="6"/>
      <c r="E71" s="6" t="s">
        <v>242</v>
      </c>
      <c r="J71" s="1"/>
      <c r="K71" s="1"/>
    </row>
    <row r="72" spans="1:13" x14ac:dyDescent="0.45">
      <c r="A72" s="5" t="s">
        <v>51</v>
      </c>
      <c r="C72" t="s">
        <v>137</v>
      </c>
      <c r="D72" t="s">
        <v>189</v>
      </c>
      <c r="E72" s="5" t="s">
        <v>37</v>
      </c>
      <c r="F72">
        <v>8</v>
      </c>
      <c r="G72" s="2" t="s">
        <v>154</v>
      </c>
      <c r="H72">
        <v>9.99</v>
      </c>
      <c r="I72">
        <v>5</v>
      </c>
      <c r="J72" s="1">
        <f>ROUNDUP(F72/I72,0)</f>
        <v>2</v>
      </c>
      <c r="K72" s="1">
        <f>J72*H72</f>
        <v>19.98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45646.883798726849</v>
      </c>
    </row>
    <row r="73" spans="1:13" x14ac:dyDescent="0.45">
      <c r="A73" s="4" t="s">
        <v>51</v>
      </c>
      <c r="C73" t="s">
        <v>137</v>
      </c>
      <c r="D73" t="s">
        <v>189</v>
      </c>
      <c r="E73" s="5" t="s">
        <v>155</v>
      </c>
      <c r="F73">
        <v>8</v>
      </c>
      <c r="G73" s="2" t="s">
        <v>156</v>
      </c>
      <c r="H73">
        <v>3.3</v>
      </c>
      <c r="I73">
        <v>1</v>
      </c>
      <c r="J73" s="1">
        <f>ROUNDUP(F73/I73,0)</f>
        <v>8</v>
      </c>
      <c r="K73" s="1">
        <f>J73*H73</f>
        <v>26.4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45699.641425578702</v>
      </c>
    </row>
    <row r="74" spans="1:13" x14ac:dyDescent="0.45">
      <c r="A74" s="5" t="s">
        <v>51</v>
      </c>
      <c r="B74" t="s">
        <v>19</v>
      </c>
      <c r="C74" t="s">
        <v>137</v>
      </c>
      <c r="E74" s="5" t="s">
        <v>113</v>
      </c>
      <c r="F74">
        <v>1</v>
      </c>
      <c r="G74" s="2" t="s">
        <v>112</v>
      </c>
      <c r="H74">
        <v>7.99</v>
      </c>
      <c r="I74">
        <v>10</v>
      </c>
      <c r="J74" s="1">
        <f t="shared" ref="J74:J102" si="23">ROUNDUP(F74/I74,0)</f>
        <v>1</v>
      </c>
      <c r="K74" s="1">
        <f t="shared" ref="K74:K102" si="24">J74*H74</f>
        <v>7.99</v>
      </c>
      <c r="L74" t="s">
        <v>114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45663.843663425927</v>
      </c>
    </row>
    <row r="75" spans="1:13" x14ac:dyDescent="0.45">
      <c r="A75" s="5" t="s">
        <v>71</v>
      </c>
      <c r="C75" t="s">
        <v>137</v>
      </c>
      <c r="D75" t="s">
        <v>212</v>
      </c>
      <c r="E75" s="5" t="s">
        <v>213</v>
      </c>
      <c r="F75">
        <v>2</v>
      </c>
      <c r="G75" s="2" t="s">
        <v>186</v>
      </c>
      <c r="H75">
        <v>0</v>
      </c>
      <c r="I75">
        <v>2</v>
      </c>
      <c r="J75" s="1">
        <f t="shared" ref="J75" si="25">ROUNDUP(F75/I75,0)</f>
        <v>1</v>
      </c>
      <c r="K75" s="1">
        <f t="shared" ref="K75" si="26">J75*H75</f>
        <v>0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45661.897208796297</v>
      </c>
    </row>
    <row r="76" spans="1:13" x14ac:dyDescent="0.45">
      <c r="A76" s="5" t="s">
        <v>51</v>
      </c>
      <c r="C76" t="s">
        <v>137</v>
      </c>
      <c r="D76" t="s">
        <v>212</v>
      </c>
      <c r="E76" s="5" t="s">
        <v>211</v>
      </c>
      <c r="F76">
        <v>2</v>
      </c>
      <c r="G76" s="2" t="s">
        <v>210</v>
      </c>
      <c r="H76">
        <v>8.39</v>
      </c>
      <c r="I76">
        <v>2</v>
      </c>
      <c r="J76" s="1">
        <f>ROUNDUP(F76/I76,0)</f>
        <v>1</v>
      </c>
      <c r="K76" s="1">
        <f>J76*H76</f>
        <v>8.39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45661.897263078703</v>
      </c>
    </row>
    <row r="77" spans="1:13" x14ac:dyDescent="0.45">
      <c r="A77" s="5" t="s">
        <v>51</v>
      </c>
      <c r="B77" t="s">
        <v>19</v>
      </c>
      <c r="C77" t="s">
        <v>137</v>
      </c>
      <c r="D77" t="s">
        <v>212</v>
      </c>
      <c r="E77" s="5" t="s">
        <v>126</v>
      </c>
      <c r="F77">
        <v>2</v>
      </c>
      <c r="G77" s="2" t="s">
        <v>125</v>
      </c>
      <c r="H77">
        <v>18.989999999999998</v>
      </c>
      <c r="I77">
        <v>1</v>
      </c>
      <c r="J77" s="1">
        <f t="shared" si="23"/>
        <v>2</v>
      </c>
      <c r="K77" s="1">
        <f t="shared" si="24"/>
        <v>37.979999999999997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45661.893043518518</v>
      </c>
    </row>
    <row r="78" spans="1:13" x14ac:dyDescent="0.45">
      <c r="A78" s="4" t="s">
        <v>187</v>
      </c>
      <c r="C78" t="s">
        <v>137</v>
      </c>
      <c r="D78" t="s">
        <v>234</v>
      </c>
      <c r="E78" s="5" t="s">
        <v>237</v>
      </c>
      <c r="F78">
        <v>1</v>
      </c>
      <c r="G78" s="2"/>
      <c r="J78" s="1"/>
      <c r="K78" s="1"/>
    </row>
    <row r="79" spans="1:13" x14ac:dyDescent="0.45">
      <c r="A79" s="4" t="s">
        <v>187</v>
      </c>
      <c r="C79" t="s">
        <v>137</v>
      </c>
      <c r="D79" t="s">
        <v>234</v>
      </c>
      <c r="E79" s="5" t="s">
        <v>235</v>
      </c>
      <c r="F79">
        <v>1</v>
      </c>
      <c r="G79" s="2"/>
      <c r="J79" s="1"/>
      <c r="K79" s="1"/>
    </row>
    <row r="80" spans="1:13" x14ac:dyDescent="0.45">
      <c r="A80" s="4" t="s">
        <v>187</v>
      </c>
      <c r="C80" t="s">
        <v>137</v>
      </c>
      <c r="D80" t="s">
        <v>234</v>
      </c>
      <c r="E80" s="5" t="s">
        <v>236</v>
      </c>
      <c r="F80">
        <v>3</v>
      </c>
      <c r="G80" s="2"/>
      <c r="J80" s="1"/>
      <c r="K80" s="1"/>
    </row>
    <row r="81" spans="1:13" x14ac:dyDescent="0.45">
      <c r="A81" s="4" t="s">
        <v>51</v>
      </c>
      <c r="C81" t="s">
        <v>137</v>
      </c>
      <c r="D81" t="s">
        <v>234</v>
      </c>
      <c r="E81" s="5" t="s">
        <v>238</v>
      </c>
      <c r="F81">
        <v>16</v>
      </c>
      <c r="G81" s="2"/>
      <c r="I81">
        <v>4</v>
      </c>
      <c r="J81" s="1"/>
      <c r="K81" s="1"/>
    </row>
    <row r="82" spans="1:13" x14ac:dyDescent="0.45">
      <c r="A82" s="4" t="s">
        <v>51</v>
      </c>
      <c r="C82" t="s">
        <v>137</v>
      </c>
      <c r="D82" t="s">
        <v>234</v>
      </c>
      <c r="E82" s="5" t="s">
        <v>240</v>
      </c>
      <c r="F82">
        <v>16</v>
      </c>
      <c r="G82" s="2" t="s">
        <v>239</v>
      </c>
      <c r="I82">
        <v>50</v>
      </c>
      <c r="J82" s="1"/>
      <c r="K82" s="1"/>
    </row>
    <row r="83" spans="1:13" x14ac:dyDescent="0.45">
      <c r="A83" s="4" t="s">
        <v>51</v>
      </c>
      <c r="C83" t="s">
        <v>137</v>
      </c>
      <c r="D83" t="s">
        <v>234</v>
      </c>
      <c r="E83" s="5" t="s">
        <v>241</v>
      </c>
      <c r="G83" s="2"/>
      <c r="J83" s="1"/>
      <c r="K83" s="1"/>
    </row>
    <row r="84" spans="1:13" x14ac:dyDescent="0.45">
      <c r="A84" s="5" t="s">
        <v>51</v>
      </c>
      <c r="E84" s="5" t="s">
        <v>28</v>
      </c>
      <c r="F84">
        <v>1</v>
      </c>
      <c r="G84" s="2" t="s">
        <v>29</v>
      </c>
      <c r="H84">
        <v>12.99</v>
      </c>
      <c r="I84">
        <v>5</v>
      </c>
      <c r="J84" s="1">
        <f t="shared" ref="J84" si="27">ROUNDUP(F84/I84,0)</f>
        <v>1</v>
      </c>
      <c r="K84" s="1">
        <f t="shared" ref="K84" si="28">J84*H84</f>
        <v>12.99</v>
      </c>
      <c r="L84" t="s">
        <v>192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45760.443062500002</v>
      </c>
    </row>
    <row r="85" spans="1:13" x14ac:dyDescent="0.45">
      <c r="A85" s="5" t="s">
        <v>51</v>
      </c>
      <c r="E85" s="5" t="s">
        <v>130</v>
      </c>
      <c r="F85">
        <v>1</v>
      </c>
      <c r="G85" s="2" t="s">
        <v>131</v>
      </c>
      <c r="H85">
        <v>9.99</v>
      </c>
      <c r="I85">
        <v>1</v>
      </c>
      <c r="J85" s="1">
        <f t="shared" si="23"/>
        <v>1</v>
      </c>
      <c r="K85" s="1">
        <f t="shared" si="24"/>
        <v>9.99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45643.558642013886</v>
      </c>
    </row>
    <row r="86" spans="1:13" x14ac:dyDescent="0.45">
      <c r="A86" s="5" t="s">
        <v>51</v>
      </c>
      <c r="C86" t="s">
        <v>93</v>
      </c>
      <c r="E86" s="5" t="s">
        <v>92</v>
      </c>
      <c r="F86">
        <v>1</v>
      </c>
      <c r="G86" s="2" t="s">
        <v>91</v>
      </c>
      <c r="H86">
        <v>16.989999999999998</v>
      </c>
      <c r="I86">
        <v>1</v>
      </c>
      <c r="J86" s="1">
        <f t="shared" si="23"/>
        <v>1</v>
      </c>
      <c r="K86" s="1">
        <f t="shared" si="24"/>
        <v>16.989999999999998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45642.601836689813</v>
      </c>
    </row>
    <row r="87" spans="1:13" x14ac:dyDescent="0.45">
      <c r="A87" s="5" t="s">
        <v>51</v>
      </c>
      <c r="E87" s="5" t="s">
        <v>133</v>
      </c>
      <c r="F87">
        <v>1</v>
      </c>
      <c r="G87" s="2" t="s">
        <v>147</v>
      </c>
      <c r="H87">
        <v>36.950000000000003</v>
      </c>
      <c r="I87">
        <v>1</v>
      </c>
      <c r="J87" s="1">
        <f t="shared" si="23"/>
        <v>1</v>
      </c>
      <c r="K87" s="1">
        <f t="shared" si="24"/>
        <v>36.950000000000003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45643.708739930553</v>
      </c>
    </row>
    <row r="88" spans="1:13" x14ac:dyDescent="0.45">
      <c r="A88" s="5" t="s">
        <v>51</v>
      </c>
      <c r="E88" s="5" t="s">
        <v>132</v>
      </c>
      <c r="F88">
        <v>1</v>
      </c>
      <c r="H88">
        <v>0</v>
      </c>
      <c r="I88">
        <v>1</v>
      </c>
      <c r="J88" s="1">
        <f t="shared" si="23"/>
        <v>1</v>
      </c>
      <c r="K88" s="1">
        <f t="shared" si="24"/>
        <v>0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45643.451515856483</v>
      </c>
    </row>
    <row r="89" spans="1:13" x14ac:dyDescent="0.45">
      <c r="A89" s="5" t="s">
        <v>51</v>
      </c>
      <c r="C89" t="s">
        <v>148</v>
      </c>
      <c r="D89" t="s">
        <v>98</v>
      </c>
      <c r="E89" s="5" t="s">
        <v>26</v>
      </c>
      <c r="F89">
        <v>1</v>
      </c>
      <c r="G89" s="2" t="s">
        <v>27</v>
      </c>
      <c r="H89">
        <v>70.5</v>
      </c>
      <c r="I89">
        <v>1</v>
      </c>
      <c r="J89" s="1">
        <f t="shared" si="23"/>
        <v>1</v>
      </c>
      <c r="K89" s="1">
        <f t="shared" si="24"/>
        <v>70.5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45643.709317013891</v>
      </c>
    </row>
    <row r="90" spans="1:13" x14ac:dyDescent="0.45">
      <c r="A90" s="5" t="s">
        <v>51</v>
      </c>
      <c r="C90" t="s">
        <v>148</v>
      </c>
      <c r="D90" t="s">
        <v>98</v>
      </c>
      <c r="E90" s="5" t="s">
        <v>102</v>
      </c>
      <c r="F90">
        <v>1</v>
      </c>
      <c r="G90" s="2" t="s">
        <v>101</v>
      </c>
      <c r="H90">
        <v>8.98</v>
      </c>
      <c r="I90">
        <v>1</v>
      </c>
      <c r="J90" s="1">
        <f t="shared" si="23"/>
        <v>1</v>
      </c>
      <c r="K90" s="1">
        <f t="shared" si="24"/>
        <v>8.98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45643.709466666667</v>
      </c>
    </row>
    <row r="91" spans="1:13" x14ac:dyDescent="0.45">
      <c r="A91" s="5" t="s">
        <v>51</v>
      </c>
      <c r="C91" t="s">
        <v>148</v>
      </c>
      <c r="D91" t="s">
        <v>98</v>
      </c>
      <c r="E91" s="5" t="s">
        <v>103</v>
      </c>
      <c r="F91">
        <v>1</v>
      </c>
      <c r="G91" s="2" t="s">
        <v>94</v>
      </c>
      <c r="H91">
        <v>33.92</v>
      </c>
      <c r="I91">
        <v>1</v>
      </c>
      <c r="J91" s="1">
        <f t="shared" si="23"/>
        <v>1</v>
      </c>
      <c r="K91" s="1">
        <f t="shared" si="24"/>
        <v>33.92</v>
      </c>
      <c r="L91" t="s">
        <v>104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45642.605838310184</v>
      </c>
    </row>
    <row r="92" spans="1:13" x14ac:dyDescent="0.45">
      <c r="A92" s="5" t="s">
        <v>51</v>
      </c>
      <c r="C92" t="s">
        <v>148</v>
      </c>
      <c r="D92" t="s">
        <v>98</v>
      </c>
      <c r="E92" s="5" t="s">
        <v>48</v>
      </c>
      <c r="F92">
        <v>1</v>
      </c>
      <c r="G92" s="2" t="s">
        <v>121</v>
      </c>
      <c r="H92">
        <v>15.99</v>
      </c>
      <c r="I92">
        <v>3</v>
      </c>
      <c r="J92" s="1">
        <f t="shared" si="23"/>
        <v>1</v>
      </c>
      <c r="K92" s="1">
        <f t="shared" si="24"/>
        <v>15.99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45643.709010995372</v>
      </c>
    </row>
    <row r="93" spans="1:13" x14ac:dyDescent="0.45">
      <c r="A93" s="5" t="s">
        <v>51</v>
      </c>
      <c r="E93" s="5" t="s">
        <v>217</v>
      </c>
      <c r="F93">
        <v>1</v>
      </c>
      <c r="G93" s="2" t="s">
        <v>142</v>
      </c>
      <c r="H93">
        <v>18</v>
      </c>
      <c r="I93">
        <v>1</v>
      </c>
      <c r="J93" s="1">
        <f t="shared" si="23"/>
        <v>1</v>
      </c>
      <c r="K93" s="1">
        <f t="shared" si="24"/>
        <v>18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45737.921368981479</v>
      </c>
    </row>
    <row r="94" spans="1:13" x14ac:dyDescent="0.45">
      <c r="A94" s="5"/>
      <c r="E94" s="5" t="s">
        <v>250</v>
      </c>
      <c r="G94" s="2"/>
      <c r="J94" s="1"/>
      <c r="K94" s="1"/>
      <c r="L94" s="2" t="s">
        <v>251</v>
      </c>
    </row>
    <row r="95" spans="1:13" x14ac:dyDescent="0.45">
      <c r="A95" s="5" t="s">
        <v>51</v>
      </c>
      <c r="E95" s="5" t="s">
        <v>119</v>
      </c>
      <c r="F95">
        <v>1</v>
      </c>
      <c r="G95" s="2" t="s">
        <v>118</v>
      </c>
      <c r="H95">
        <v>16.989999999999998</v>
      </c>
      <c r="I95">
        <v>10</v>
      </c>
      <c r="J95" s="1">
        <f t="shared" si="23"/>
        <v>1</v>
      </c>
      <c r="K95" s="1">
        <f t="shared" si="24"/>
        <v>16.989999999999998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45663.844828240741</v>
      </c>
    </row>
    <row r="96" spans="1:13" x14ac:dyDescent="0.45">
      <c r="A96" s="5" t="s">
        <v>51</v>
      </c>
      <c r="E96" s="5" t="s">
        <v>144</v>
      </c>
      <c r="F96">
        <v>1</v>
      </c>
      <c r="G96" s="2" t="s">
        <v>145</v>
      </c>
      <c r="H96">
        <v>22.99</v>
      </c>
      <c r="I96">
        <v>1</v>
      </c>
      <c r="J96" s="1">
        <f t="shared" si="23"/>
        <v>1</v>
      </c>
      <c r="K96" s="1">
        <f t="shared" si="24"/>
        <v>22.99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45643.705772337962</v>
      </c>
    </row>
    <row r="97" spans="1:13" x14ac:dyDescent="0.45">
      <c r="A97" s="5" t="s">
        <v>51</v>
      </c>
      <c r="E97" s="5" t="s">
        <v>99</v>
      </c>
      <c r="F97">
        <v>1</v>
      </c>
      <c r="G97" s="2" t="s">
        <v>146</v>
      </c>
      <c r="H97">
        <v>15.19</v>
      </c>
      <c r="I97">
        <v>1</v>
      </c>
      <c r="J97" s="1">
        <f t="shared" si="23"/>
        <v>1</v>
      </c>
      <c r="K97" s="1">
        <f t="shared" si="24"/>
        <v>15.19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45643.707148842594</v>
      </c>
    </row>
    <row r="98" spans="1:13" x14ac:dyDescent="0.45">
      <c r="A98" s="5" t="s">
        <v>51</v>
      </c>
      <c r="E98" s="5" t="s">
        <v>100</v>
      </c>
      <c r="F98">
        <v>1</v>
      </c>
      <c r="G98" s="2" t="s">
        <v>143</v>
      </c>
      <c r="H98">
        <v>9.49</v>
      </c>
      <c r="I98">
        <v>1</v>
      </c>
      <c r="J98" s="1">
        <f t="shared" si="23"/>
        <v>1</v>
      </c>
      <c r="K98" s="1">
        <f t="shared" si="24"/>
        <v>9.49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45643.699993402777</v>
      </c>
    </row>
    <row r="99" spans="1:13" x14ac:dyDescent="0.45">
      <c r="A99" s="5" t="s">
        <v>51</v>
      </c>
      <c r="D99" t="s">
        <v>215</v>
      </c>
      <c r="E99" s="5" t="s">
        <v>42</v>
      </c>
      <c r="F99">
        <v>1</v>
      </c>
      <c r="G99" s="2" t="s">
        <v>95</v>
      </c>
      <c r="H99">
        <v>3.99</v>
      </c>
      <c r="I99">
        <v>1</v>
      </c>
      <c r="J99" s="1">
        <f t="shared" si="23"/>
        <v>1</v>
      </c>
      <c r="K99" s="1">
        <f t="shared" si="24"/>
        <v>3.99</v>
      </c>
      <c r="L99" t="s">
        <v>216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45663.844060416668</v>
      </c>
    </row>
    <row r="100" spans="1:13" x14ac:dyDescent="0.45">
      <c r="A100" s="5" t="s">
        <v>51</v>
      </c>
      <c r="D100" t="s">
        <v>215</v>
      </c>
      <c r="E100" s="5" t="s">
        <v>46</v>
      </c>
      <c r="F100">
        <v>1</v>
      </c>
      <c r="G100" s="2" t="s">
        <v>96</v>
      </c>
      <c r="H100">
        <v>7.99</v>
      </c>
      <c r="I100">
        <v>1</v>
      </c>
      <c r="J100" s="1">
        <f t="shared" si="23"/>
        <v>1</v>
      </c>
      <c r="K100" s="1">
        <f t="shared" si="24"/>
        <v>7.99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45663.844104976852</v>
      </c>
    </row>
    <row r="101" spans="1:13" x14ac:dyDescent="0.45">
      <c r="A101" s="5" t="s">
        <v>51</v>
      </c>
      <c r="D101" t="s">
        <v>215</v>
      </c>
      <c r="E101" s="5" t="s">
        <v>47</v>
      </c>
      <c r="F101">
        <v>1</v>
      </c>
      <c r="G101" s="2" t="s">
        <v>97</v>
      </c>
      <c r="H101">
        <v>23.99</v>
      </c>
      <c r="I101">
        <v>1</v>
      </c>
      <c r="J101" s="1">
        <f t="shared" si="23"/>
        <v>1</v>
      </c>
      <c r="K101" s="1">
        <f t="shared" si="24"/>
        <v>23.99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45663.844116319444</v>
      </c>
    </row>
    <row r="102" spans="1:13" x14ac:dyDescent="0.45">
      <c r="A102" s="5" t="s">
        <v>51</v>
      </c>
      <c r="E102" s="5" t="s">
        <v>30</v>
      </c>
      <c r="F102">
        <v>1</v>
      </c>
      <c r="G102" s="2" t="s">
        <v>120</v>
      </c>
      <c r="H102">
        <v>13.99</v>
      </c>
      <c r="I102">
        <v>1</v>
      </c>
      <c r="J102" s="1">
        <f t="shared" si="23"/>
        <v>1</v>
      </c>
      <c r="K102" s="1">
        <f t="shared" si="24"/>
        <v>13.99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45760.443250578704</v>
      </c>
    </row>
    <row r="103" spans="1:13" x14ac:dyDescent="0.45">
      <c r="E103" t="s">
        <v>193</v>
      </c>
      <c r="F103">
        <v>1</v>
      </c>
      <c r="H103">
        <v>0</v>
      </c>
      <c r="I103">
        <v>1</v>
      </c>
      <c r="J103" s="1">
        <f t="shared" ref="J103:J108" si="29">ROUNDUP(F103/I103,0)</f>
        <v>1</v>
      </c>
      <c r="K103" s="1">
        <f t="shared" ref="K103:K108" si="30">J103*H103</f>
        <v>0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45760.443337847224</v>
      </c>
    </row>
    <row r="104" spans="1:13" x14ac:dyDescent="0.45">
      <c r="E104" s="5" t="s">
        <v>195</v>
      </c>
      <c r="F104">
        <v>6</v>
      </c>
      <c r="G104" s="2" t="s">
        <v>194</v>
      </c>
      <c r="H104">
        <v>28.99</v>
      </c>
      <c r="I104">
        <v>1</v>
      </c>
      <c r="J104" s="1">
        <f t="shared" si="29"/>
        <v>6</v>
      </c>
      <c r="K104" s="1">
        <f t="shared" si="30"/>
        <v>173.94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45650.76498472222</v>
      </c>
    </row>
    <row r="105" spans="1:13" x14ac:dyDescent="0.45">
      <c r="E105" s="5" t="s">
        <v>197</v>
      </c>
      <c r="F105">
        <v>2</v>
      </c>
      <c r="G105" s="2" t="s">
        <v>196</v>
      </c>
      <c r="H105">
        <v>52.99</v>
      </c>
      <c r="I105">
        <v>1</v>
      </c>
      <c r="J105" s="1">
        <f t="shared" si="29"/>
        <v>2</v>
      </c>
      <c r="K105" s="1">
        <f t="shared" si="30"/>
        <v>105.98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45646.90144050926</v>
      </c>
    </row>
    <row r="106" spans="1:13" x14ac:dyDescent="0.45">
      <c r="E106" t="s">
        <v>198</v>
      </c>
      <c r="F106">
        <v>1</v>
      </c>
      <c r="H106">
        <v>0</v>
      </c>
      <c r="I106">
        <v>1</v>
      </c>
      <c r="J106" s="1">
        <f t="shared" si="29"/>
        <v>1</v>
      </c>
      <c r="K106" s="1">
        <f t="shared" si="30"/>
        <v>0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45661.886575694443</v>
      </c>
    </row>
    <row r="107" spans="1:13" x14ac:dyDescent="0.45">
      <c r="E107" t="s">
        <v>199</v>
      </c>
      <c r="F107">
        <v>1</v>
      </c>
      <c r="H107">
        <v>0</v>
      </c>
      <c r="I107">
        <v>1</v>
      </c>
      <c r="J107" s="1">
        <f t="shared" si="29"/>
        <v>1</v>
      </c>
      <c r="K107" s="1">
        <f t="shared" si="30"/>
        <v>0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0</v>
      </c>
    </row>
    <row r="108" spans="1:13" x14ac:dyDescent="0.45">
      <c r="E108" t="s">
        <v>205</v>
      </c>
      <c r="F108">
        <v>1</v>
      </c>
      <c r="G108" s="2" t="s">
        <v>204</v>
      </c>
      <c r="H108">
        <v>23.99</v>
      </c>
      <c r="I108">
        <v>1</v>
      </c>
      <c r="J108" s="1">
        <f t="shared" si="29"/>
        <v>1</v>
      </c>
      <c r="K108" s="1">
        <f t="shared" si="30"/>
        <v>23.99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45661.850359490738</v>
      </c>
    </row>
    <row r="109" spans="1:13" x14ac:dyDescent="0.45">
      <c r="E109" t="s">
        <v>219</v>
      </c>
      <c r="F109">
        <v>1</v>
      </c>
      <c r="G109" s="2" t="s">
        <v>218</v>
      </c>
      <c r="M109"/>
    </row>
    <row r="110" spans="1:13" x14ac:dyDescent="0.45">
      <c r="M110"/>
    </row>
    <row r="111" spans="1:13" x14ac:dyDescent="0.45">
      <c r="M111"/>
    </row>
    <row r="112" spans="1:13" x14ac:dyDescent="0.45">
      <c r="M112"/>
    </row>
    <row r="113" spans="13:13" x14ac:dyDescent="0.45">
      <c r="M113"/>
    </row>
    <row r="114" spans="13:13" x14ac:dyDescent="0.45">
      <c r="M114"/>
    </row>
    <row r="115" spans="13:13" x14ac:dyDescent="0.45">
      <c r="M115"/>
    </row>
    <row r="116" spans="13:13" x14ac:dyDescent="0.45">
      <c r="M116"/>
    </row>
    <row r="117" spans="13:13" x14ac:dyDescent="0.45">
      <c r="M117"/>
    </row>
    <row r="118" spans="13:13" x14ac:dyDescent="0.45">
      <c r="M118"/>
    </row>
    <row r="119" spans="13:13" x14ac:dyDescent="0.45">
      <c r="M119"/>
    </row>
    <row r="120" spans="13:13" x14ac:dyDescent="0.45">
      <c r="M120"/>
    </row>
    <row r="121" spans="13:13" x14ac:dyDescent="0.45">
      <c r="M121"/>
    </row>
    <row r="122" spans="13:13" x14ac:dyDescent="0.45">
      <c r="M122"/>
    </row>
    <row r="123" spans="13:13" x14ac:dyDescent="0.45">
      <c r="M123"/>
    </row>
    <row r="124" spans="13:13" x14ac:dyDescent="0.45">
      <c r="M124"/>
    </row>
    <row r="125" spans="13:13" x14ac:dyDescent="0.45">
      <c r="M125"/>
    </row>
    <row r="126" spans="13:13" x14ac:dyDescent="0.45">
      <c r="M126"/>
    </row>
    <row r="127" spans="13:13" x14ac:dyDescent="0.45">
      <c r="M127"/>
    </row>
    <row r="128" spans="13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6:13" x14ac:dyDescent="0.45">
      <c r="M433"/>
    </row>
    <row r="434" spans="6:13" x14ac:dyDescent="0.45">
      <c r="M434"/>
    </row>
    <row r="435" spans="6:13" x14ac:dyDescent="0.45">
      <c r="M435"/>
    </row>
    <row r="436" spans="6:13" x14ac:dyDescent="0.45">
      <c r="M436"/>
    </row>
    <row r="437" spans="6:13" x14ac:dyDescent="0.45">
      <c r="F437">
        <v>1</v>
      </c>
      <c r="H437">
        <v>0</v>
      </c>
      <c r="I437">
        <v>1</v>
      </c>
      <c r="J437" s="1">
        <f t="shared" ref="J437:J452" si="31">ROUNDUP(F437/I437,0)</f>
        <v>1</v>
      </c>
      <c r="K437" s="1">
        <f t="shared" ref="K437:K452" si="32">J437*H437</f>
        <v>0</v>
      </c>
    </row>
    <row r="438" spans="6:13" x14ac:dyDescent="0.45">
      <c r="F438">
        <v>1</v>
      </c>
      <c r="H438">
        <v>0</v>
      </c>
      <c r="I438">
        <v>1</v>
      </c>
      <c r="J438" s="1">
        <f t="shared" si="31"/>
        <v>1</v>
      </c>
      <c r="K438" s="1">
        <f t="shared" si="32"/>
        <v>0</v>
      </c>
    </row>
    <row r="439" spans="6:13" x14ac:dyDescent="0.45">
      <c r="F439">
        <v>1</v>
      </c>
      <c r="H439">
        <v>0</v>
      </c>
      <c r="I439">
        <v>1</v>
      </c>
      <c r="J439" s="1">
        <f t="shared" si="31"/>
        <v>1</v>
      </c>
      <c r="K439" s="1">
        <f t="shared" si="32"/>
        <v>0</v>
      </c>
    </row>
    <row r="440" spans="6:13" x14ac:dyDescent="0.45">
      <c r="F440">
        <v>1</v>
      </c>
      <c r="H440">
        <v>0</v>
      </c>
      <c r="I440">
        <v>1</v>
      </c>
      <c r="J440" s="1">
        <f t="shared" si="31"/>
        <v>1</v>
      </c>
      <c r="K440" s="1">
        <f t="shared" si="32"/>
        <v>0</v>
      </c>
    </row>
    <row r="441" spans="6:13" x14ac:dyDescent="0.45">
      <c r="F441">
        <v>1</v>
      </c>
      <c r="H441">
        <v>0</v>
      </c>
      <c r="I441">
        <v>1</v>
      </c>
      <c r="J441" s="1">
        <f t="shared" si="31"/>
        <v>1</v>
      </c>
      <c r="K441" s="1">
        <f t="shared" si="32"/>
        <v>0</v>
      </c>
    </row>
    <row r="442" spans="6:13" x14ac:dyDescent="0.45">
      <c r="F442">
        <v>1</v>
      </c>
      <c r="H442">
        <v>0</v>
      </c>
      <c r="I442">
        <v>1</v>
      </c>
      <c r="J442" s="1">
        <f t="shared" si="31"/>
        <v>1</v>
      </c>
      <c r="K442" s="1">
        <f t="shared" si="32"/>
        <v>0</v>
      </c>
    </row>
    <row r="443" spans="6:13" x14ac:dyDescent="0.45">
      <c r="F443">
        <v>1</v>
      </c>
      <c r="H443">
        <v>0</v>
      </c>
      <c r="I443">
        <v>1</v>
      </c>
      <c r="J443" s="1">
        <f t="shared" si="31"/>
        <v>1</v>
      </c>
      <c r="K443" s="1">
        <f t="shared" si="32"/>
        <v>0</v>
      </c>
    </row>
    <row r="444" spans="6:13" x14ac:dyDescent="0.45">
      <c r="F444">
        <v>1</v>
      </c>
      <c r="H444">
        <v>0</v>
      </c>
      <c r="I444">
        <v>1</v>
      </c>
      <c r="J444" s="1">
        <f t="shared" si="31"/>
        <v>1</v>
      </c>
      <c r="K444" s="1">
        <f t="shared" si="32"/>
        <v>0</v>
      </c>
    </row>
    <row r="445" spans="6:13" x14ac:dyDescent="0.45">
      <c r="F445">
        <v>1</v>
      </c>
      <c r="H445">
        <v>0</v>
      </c>
      <c r="I445">
        <v>1</v>
      </c>
      <c r="J445" s="1">
        <f t="shared" si="31"/>
        <v>1</v>
      </c>
      <c r="K445" s="1">
        <f t="shared" si="32"/>
        <v>0</v>
      </c>
    </row>
    <row r="446" spans="6:13" x14ac:dyDescent="0.45">
      <c r="F446">
        <v>1</v>
      </c>
      <c r="H446">
        <v>0</v>
      </c>
      <c r="I446">
        <v>1</v>
      </c>
      <c r="J446" s="1">
        <f t="shared" si="31"/>
        <v>1</v>
      </c>
      <c r="K446" s="1">
        <f t="shared" si="32"/>
        <v>0</v>
      </c>
    </row>
    <row r="447" spans="6:13" x14ac:dyDescent="0.45">
      <c r="F447">
        <v>1</v>
      </c>
      <c r="H447">
        <v>0</v>
      </c>
      <c r="I447">
        <v>1</v>
      </c>
      <c r="J447" s="1">
        <f t="shared" si="31"/>
        <v>1</v>
      </c>
      <c r="K447" s="1">
        <f t="shared" si="32"/>
        <v>0</v>
      </c>
    </row>
    <row r="448" spans="6:13" x14ac:dyDescent="0.45">
      <c r="F448">
        <v>1</v>
      </c>
      <c r="H448">
        <v>0</v>
      </c>
      <c r="I448">
        <v>1</v>
      </c>
      <c r="J448" s="1">
        <f t="shared" si="31"/>
        <v>1</v>
      </c>
      <c r="K448" s="1">
        <f t="shared" si="32"/>
        <v>0</v>
      </c>
    </row>
    <row r="449" spans="6:11" x14ac:dyDescent="0.45">
      <c r="F449">
        <v>1</v>
      </c>
      <c r="H449">
        <v>0</v>
      </c>
      <c r="I449">
        <v>1</v>
      </c>
      <c r="J449" s="1">
        <f t="shared" si="31"/>
        <v>1</v>
      </c>
      <c r="K449" s="1">
        <f t="shared" si="32"/>
        <v>0</v>
      </c>
    </row>
    <row r="450" spans="6:11" x14ac:dyDescent="0.45">
      <c r="F450">
        <v>1</v>
      </c>
      <c r="H450">
        <v>0</v>
      </c>
      <c r="I450">
        <v>1</v>
      </c>
      <c r="J450" s="1">
        <f t="shared" si="31"/>
        <v>1</v>
      </c>
      <c r="K450" s="1">
        <f t="shared" si="32"/>
        <v>0</v>
      </c>
    </row>
    <row r="451" spans="6:11" x14ac:dyDescent="0.45">
      <c r="F451">
        <v>1</v>
      </c>
      <c r="H451">
        <v>0</v>
      </c>
      <c r="I451">
        <v>1</v>
      </c>
      <c r="J451" s="1">
        <f t="shared" si="31"/>
        <v>1</v>
      </c>
      <c r="K451" s="1">
        <f t="shared" si="32"/>
        <v>0</v>
      </c>
    </row>
    <row r="452" spans="6:11" x14ac:dyDescent="0.45">
      <c r="F452">
        <v>1</v>
      </c>
      <c r="H452">
        <v>0</v>
      </c>
      <c r="I452">
        <v>1</v>
      </c>
      <c r="J452" s="1">
        <f t="shared" si="31"/>
        <v>1</v>
      </c>
      <c r="K452" s="1">
        <f t="shared" si="32"/>
        <v>0</v>
      </c>
    </row>
  </sheetData>
  <autoFilter ref="A3:M453" xr:uid="{00000000-0001-0000-0000-000000000000}">
    <sortState xmlns:xlrd2="http://schemas.microsoft.com/office/spreadsheetml/2017/richdata2" ref="A4:M21">
      <sortCondition ref="D3:D453"/>
    </sortState>
  </autoFilter>
  <hyperlinks>
    <hyperlink ref="G14" r:id="rId1" xr:uid="{7110F4D6-375B-418D-8C2B-834F1F650DEF}"/>
    <hyperlink ref="G6" r:id="rId2" xr:uid="{2151B3D5-DF08-4699-8880-F62555EA5B72}"/>
    <hyperlink ref="G5" r:id="rId3" xr:uid="{9606DFD3-8E6A-48F5-8EB4-DF72AAC92E7A}"/>
    <hyperlink ref="G4" r:id="rId4" xr:uid="{3164B534-02CB-40AE-81E0-AE439D214141}"/>
    <hyperlink ref="G10" r:id="rId5" xr:uid="{D9A855F8-FA1D-446C-9B04-9EFBFBFF287C}"/>
    <hyperlink ref="G15" r:id="rId6" xr:uid="{1CA148B4-7385-4177-ACF0-FA4159CB849C}"/>
    <hyperlink ref="G8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9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1" r:id="rId9" xr:uid="{5A7DA1E0-C8BE-4D2C-9475-073B3454FB99}"/>
    <hyperlink ref="G86" r:id="rId10" xr:uid="{E44491F2-DB4E-4225-BB90-29BA22FBEA0D}"/>
    <hyperlink ref="G91" r:id="rId11" xr:uid="{B0832862-E97F-4E6D-8ABF-D168809AD0A0}"/>
    <hyperlink ref="G89" r:id="rId12" xr:uid="{364419D9-C182-449E-A644-39D54538E7F0}"/>
    <hyperlink ref="G99" r:id="rId13" xr:uid="{D6D938D9-A780-438E-8745-0DB2A6564D6A}"/>
    <hyperlink ref="G100" r:id="rId14" xr:uid="{3F4192F0-5623-4363-90D9-EE2C6DA1ADE3}"/>
    <hyperlink ref="G101" r:id="rId15" xr:uid="{758DBFDE-24AE-4805-A6B9-931C79655A73}"/>
    <hyperlink ref="G90" r:id="rId16" xr:uid="{206AC898-59D4-4E0D-9849-80E29D55FF2F}"/>
    <hyperlink ref="G23" r:id="rId17" xr:uid="{53743EB8-09BB-4C83-9BD4-8D184989BC54}"/>
    <hyperlink ref="G25" r:id="rId18" xr:uid="{61C14228-2890-4F92-9A1F-412D451F55A3}"/>
    <hyperlink ref="G26" r:id="rId19" xr:uid="{C55FBA61-8E93-4FF3-A1D1-C786D9873885}"/>
    <hyperlink ref="G74" r:id="rId20" xr:uid="{640FC664-131F-4FFC-917F-379924A0E026}"/>
    <hyperlink ref="G37" r:id="rId21" xr:uid="{4DBFBC39-72E0-4524-B6C8-465CD165F079}"/>
    <hyperlink ref="G32" r:id="rId22" xr:uid="{1498CBE9-9372-485C-B3BB-27D0AE5B86BD}"/>
    <hyperlink ref="G95" r:id="rId23" xr:uid="{EFC8CA03-83C4-4E85-9A69-DF06E33BD402}"/>
    <hyperlink ref="G102" r:id="rId24" xr:uid="{9519B8DE-EBFF-48FF-9796-742AD1125F39}"/>
    <hyperlink ref="G92" r:id="rId25" xr:uid="{ED5C3BF2-AA40-4D19-ABB9-DE1738BE20E2}"/>
    <hyperlink ref="G7" r:id="rId26" xr:uid="{08E5E586-C17A-424B-951C-2C634CC7920D}"/>
    <hyperlink ref="G77" r:id="rId27" xr:uid="{5036D263-8019-49B4-8087-28821AEAE19F}"/>
    <hyperlink ref="G68" r:id="rId28" xr:uid="{9B0D3F4C-ACB7-4A15-AFFD-417E1A393112}"/>
    <hyperlink ref="G85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30" r:id="rId30" xr:uid="{C9250C8B-D50A-4893-8305-58824C2072FA}"/>
    <hyperlink ref="G38" r:id="rId31" xr:uid="{224DCDDC-D440-4E25-B7A6-177EF4011634}"/>
    <hyperlink ref="G44" r:id="rId32" xr:uid="{9991EFE1-5955-44E3-A2FD-4CB79E023BA5}"/>
    <hyperlink ref="G43" r:id="rId33" xr:uid="{CC6305D1-3266-4187-9479-77C83506E1AC}"/>
    <hyperlink ref="G24" r:id="rId34" xr:uid="{9D165EC1-90A2-4DD6-91D9-C86229A7D7C4}"/>
    <hyperlink ref="G22" r:id="rId35" xr:uid="{7527279C-B3EA-4862-86A2-82F2923022AD}"/>
    <hyperlink ref="G93" r:id="rId36" xr:uid="{E37A3E0C-D727-4F1A-97EE-04AE95F980D6}"/>
    <hyperlink ref="G98" r:id="rId37" xr:uid="{CD7DCC4D-CFD9-4FA2-9305-CAA3625EE6AC}"/>
    <hyperlink ref="G96" r:id="rId38" xr:uid="{117AEF66-E13D-40F7-9E49-D9781AF3BEEC}"/>
    <hyperlink ref="G97" r:id="rId39" xr:uid="{29704212-A5C6-4D18-92A2-54C23E0509D6}"/>
    <hyperlink ref="G87" r:id="rId40" xr:uid="{39B4DA69-46BF-425C-9C7E-E076BB5F0FBF}"/>
    <hyperlink ref="G28" r:id="rId41" xr:uid="{1C4C4A2E-E434-466E-B19C-B16AB5D70DBB}"/>
    <hyperlink ref="G27" r:id="rId42" xr:uid="{851DC6B1-D13B-4376-943C-22F0F5436C0C}"/>
    <hyperlink ref="G67" r:id="rId43" xr:uid="{9A872AB3-8267-42B5-9651-725EF17F8C2B}"/>
    <hyperlink ref="G72" r:id="rId44" xr:uid="{1533211E-BD64-4499-955D-397E4D4EAF3F}"/>
    <hyperlink ref="G73" r:id="rId45" xr:uid="{B4DFE118-5B47-4F74-AA4C-24827E62329B}"/>
    <hyperlink ref="G53" r:id="rId46" xr:uid="{1DBEFDFE-7637-411A-9178-0B45CDB0236D}"/>
    <hyperlink ref="G69" r:id="rId47" xr:uid="{53CC3843-5354-445C-B53C-AFF93F236CAE}"/>
    <hyperlink ref="G58" r:id="rId48" xr:uid="{770BE50F-0F52-4E36-B8CB-37F86202D8A2}"/>
    <hyperlink ref="G57" r:id="rId49" xr:uid="{4CB1D631-0386-42EC-BE01-B6C282FB7B75}"/>
    <hyperlink ref="G59" r:id="rId50" xr:uid="{80C605E6-CAB1-48AC-A17E-7AC074D3BF22}"/>
    <hyperlink ref="G55" r:id="rId51" xr:uid="{9CE47714-AB77-4D9F-8D77-3582CB0B43A2}"/>
    <hyperlink ref="G51" r:id="rId52" xr:uid="{2E32DEC3-7CB5-45E7-99D9-0D810993C6DB}"/>
    <hyperlink ref="G54" r:id="rId53" xr:uid="{0CF6430F-070E-48FB-AF86-976EA824908C}"/>
    <hyperlink ref="G56" r:id="rId54" xr:uid="{F7BBDE79-5152-47E7-A1F9-5D98D092F5A9}"/>
    <hyperlink ref="G18" r:id="rId55" xr:uid="{CAAA46C2-8E4E-45FD-BDBD-8F2EFB8F581D}"/>
    <hyperlink ref="G104" r:id="rId56" xr:uid="{E50E6AAF-0B69-41F6-BDD1-240B57873590}"/>
    <hyperlink ref="G105" r:id="rId57" display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xr:uid="{DF6062D9-4942-4FB4-BA90-59E65FB55310}"/>
    <hyperlink ref="G108" r:id="rId58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60" r:id="rId59" xr:uid="{C4DD5C7B-D350-4A87-8A29-6768079AD1F3}"/>
    <hyperlink ref="G76" r:id="rId60" xr:uid="{9E70EB05-4DE6-467A-8E3F-8E3E6CA69A5A}"/>
    <hyperlink ref="G109" r:id="rId61" xr:uid="{2FF4B5CE-C392-4908-BE0B-2A3E7911232E}"/>
    <hyperlink ref="G33" r:id="rId62" xr:uid="{CB41B711-AA65-4AFA-824B-10D0659B2C1C}"/>
    <hyperlink ref="G50" r:id="rId63" xr:uid="{D8A0DC46-7E47-4EE3-A0EB-AC60985A5323}"/>
    <hyperlink ref="G42" r:id="rId64" xr:uid="{C99A1979-6CAD-4105-B9DE-3703456B3D48}"/>
    <hyperlink ref="G40" r:id="rId65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48" r:id="rId66" display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xr:uid="{AA99D2F5-25BE-43D1-A459-57BBCEE8FBF5}"/>
    <hyperlink ref="G49" r:id="rId67" display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xr:uid="{C0B89489-EF72-4641-919A-DB859BFEAE19}"/>
    <hyperlink ref="G41" r:id="rId68" display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xr:uid="{C4452A96-1D29-4511-BFC8-632F76044A39}"/>
    <hyperlink ref="G39" r:id="rId69" xr:uid="{6BED6B3D-8F9C-467A-8A99-C4141ED6EC46}"/>
    <hyperlink ref="G82" r:id="rId70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7" r:id="rId71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5" r:id="rId72" xr:uid="{1B239889-CD63-4E40-A11F-93774E4125BC}"/>
    <hyperlink ref="L94" r:id="rId73" xr:uid="{472088E2-FDFC-46D1-9B3E-36FCD212BB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13"/>
  <sheetViews>
    <sheetView workbookViewId="0">
      <selection activeCell="F13" sqref="F13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164</v>
      </c>
      <c r="F9" s="2" t="s">
        <v>163</v>
      </c>
      <c r="G9">
        <v>9.99</v>
      </c>
    </row>
    <row r="12" spans="5:7" x14ac:dyDescent="0.45">
      <c r="E12" t="s">
        <v>200</v>
      </c>
      <c r="F12" s="2" t="s">
        <v>202</v>
      </c>
      <c r="G12">
        <v>9.99</v>
      </c>
    </row>
    <row r="13" spans="5:7" x14ac:dyDescent="0.45">
      <c r="E13" t="s">
        <v>201</v>
      </c>
      <c r="F13" s="2" t="s">
        <v>203</v>
      </c>
      <c r="G13">
        <v>18.989999999999998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&amp; Assembly 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dcterms:created xsi:type="dcterms:W3CDTF">2015-06-05T18:17:20Z</dcterms:created>
  <dcterms:modified xsi:type="dcterms:W3CDTF">2025-04-14T14:10:29Z</dcterms:modified>
  <cp:category/>
  <cp:contentStatus/>
</cp:coreProperties>
</file>