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<sst xmlns="http://schemas.openxmlformats.org/spreadsheetml/2006/main" count="91" uniqueCount="52">
  <si>
    <t>Sample Net</t>
  </si>
  <si>
    <t>Cost Analysys</t>
  </si>
  <si>
    <t>Sample Attendance</t>
  </si>
  <si>
    <t>Cost of Camporee Events</t>
  </si>
  <si>
    <t>Expenses For Sample</t>
  </si>
  <si>
    <t>Activity Items: A=Cost per Unit, B=People Accomidated per Unit, C=# of Items Needed per Sample, D=Cost of Items for Sample</t>
  </si>
  <si>
    <t>Rate Added Per Person (Flat Fees not included)</t>
  </si>
  <si>
    <t>Cost for Sample</t>
  </si>
  <si>
    <t>Associated Contacts/ Links</t>
  </si>
  <si>
    <t>Cost per Person for Sample</t>
  </si>
  <si>
    <t>Happening?</t>
  </si>
  <si>
    <t>Events</t>
  </si>
  <si>
    <t>Item 1</t>
  </si>
  <si>
    <t>Item 2</t>
  </si>
  <si>
    <t>Item 3</t>
  </si>
  <si>
    <t>Item 4</t>
  </si>
  <si>
    <t>Flat Expences/Fees</t>
  </si>
  <si>
    <t>A</t>
  </si>
  <si>
    <t>B</t>
  </si>
  <si>
    <t>C</t>
  </si>
  <si>
    <t>D</t>
  </si>
  <si>
    <t>Knot Tying</t>
  </si>
  <si>
    <t>Monkeys Fist</t>
  </si>
  <si>
    <t>Rope Coaster</t>
  </si>
  <si>
    <t>Freight Cost</t>
  </si>
  <si>
    <t>https://drive.google.com/drive/folders/1zI1bhZDQCqnj0UelVDiPFrDtqbI3jBI1?usp=sharing</t>
  </si>
  <si>
    <t>Sim</t>
  </si>
  <si>
    <t>Ship tour</t>
  </si>
  <si>
    <t>Tin foil boats</t>
  </si>
  <si>
    <t>Roll of Tin Foil</t>
  </si>
  <si>
    <t>Clear Plastic Bin</t>
  </si>
  <si>
    <t>Pennies</t>
  </si>
  <si>
    <t>Coast guard drill</t>
  </si>
  <si>
    <t>Turnout gear</t>
  </si>
  <si>
    <t>Formation</t>
  </si>
  <si>
    <t>Ice shackles</t>
  </si>
  <si>
    <t>Ice</t>
  </si>
  <si>
    <t>Cooler</t>
  </si>
  <si>
    <t>Shackles</t>
  </si>
  <si>
    <t>Relay Race</t>
  </si>
  <si>
    <t>Cost of Camporee Meals, Handouts, and Other Expences</t>
  </si>
  <si>
    <t>Items: A=Cost per Unit, B=People Accomidated per Unit, C=Number of Units for Sample, D=Cost of Items</t>
  </si>
  <si>
    <t>Total for Sample</t>
  </si>
  <si>
    <t>Expense</t>
  </si>
  <si>
    <t>Item 5</t>
  </si>
  <si>
    <t>Meals</t>
  </si>
  <si>
    <t>Breakfast 1</t>
  </si>
  <si>
    <t>Lunch 1</t>
  </si>
  <si>
    <t>Dinner 1</t>
  </si>
  <si>
    <t>Breakfast 2</t>
  </si>
  <si>
    <t>Other</t>
  </si>
  <si>
    <t>Patches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</si>
</sst>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1155CC"/>
    </font>
    <font>
      <u/>
      <color rgb="FF1155CC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3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Font="1"/>
    <xf borderId="4" fillId="2" fontId="1" numFmtId="0" xfId="0" applyBorder="1" applyFill="1" applyFont="1"/>
    <xf borderId="5" fillId="2" fontId="1" numFmtId="0" xfId="0" applyBorder="1" applyFont="1"/>
    <xf borderId="5" fillId="0" fontId="1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0" fillId="0" fontId="1" numFmtId="164" xfId="0" applyFont="1" applyNumberForma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0" fontId="1" numFmtId="0" xfId="0" applyBorder="1" applyFont="1"/>
    <xf borderId="8" fillId="0" fontId="2" numFmtId="0" xfId="0" applyBorder="1" applyFont="1"/>
    <xf borderId="16" fillId="0" fontId="1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9" fillId="3" fontId="1" numFmtId="0" xfId="0" applyAlignment="1" applyBorder="1" applyFill="1" applyFont="1">
      <alignment readingOrder="0"/>
    </xf>
    <xf borderId="9" fillId="3" fontId="1" numFmtId="0" xfId="0" applyBorder="1" applyFont="1"/>
    <xf borderId="15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6" fillId="0" fontId="1" numFmtId="0" xfId="0" applyBorder="1" applyFont="1"/>
    <xf borderId="16" fillId="3" fontId="1" numFmtId="0" xfId="0" applyAlignment="1" applyBorder="1" applyFont="1">
      <alignment readingOrder="0"/>
    </xf>
    <xf borderId="16" fillId="3" fontId="1" numFmtId="0" xfId="0" applyBorder="1" applyFont="1"/>
    <xf borderId="12" fillId="0" fontId="1" numFmtId="0" xfId="0" applyAlignment="1" applyBorder="1" applyFont="1">
      <alignment readingOrder="0"/>
    </xf>
    <xf borderId="15" fillId="0" fontId="2" numFmtId="0" xfId="0" applyBorder="1" applyFont="1"/>
    <xf borderId="0" fillId="4" fontId="5" numFmtId="0" xfId="0" applyAlignment="1" applyFill="1" applyFont="1">
      <alignment horizontal="left" readingOrder="0"/>
    </xf>
    <xf borderId="12" fillId="0" fontId="1" numFmtId="0" xfId="0" applyBorder="1" applyFont="1"/>
    <xf borderId="17" fillId="0" fontId="1" numFmtId="0" xfId="0" applyBorder="1" applyFont="1"/>
    <xf borderId="12" fillId="0" fontId="1" numFmtId="164" xfId="0" applyAlignment="1" applyBorder="1" applyFont="1" applyNumberFormat="1">
      <alignment readingOrder="0"/>
    </xf>
    <xf borderId="17" fillId="0" fontId="1" numFmtId="164" xfId="0" applyAlignment="1" applyBorder="1" applyFont="1" applyNumberFormat="1">
      <alignment readingOrder="0"/>
    </xf>
    <xf borderId="9" fillId="0" fontId="1" numFmtId="0" xfId="0" applyBorder="1" applyFont="1"/>
    <xf borderId="2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24" fillId="0" fontId="2" numFmtId="0" xfId="0" applyBorder="1" applyFont="1"/>
    <xf borderId="25" fillId="0" fontId="2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8" fillId="0" fontId="1" numFmtId="0" xfId="0" applyBorder="1" applyFont="1"/>
    <xf borderId="26" fillId="0" fontId="1" numFmtId="0" xfId="0" applyBorder="1" applyFont="1"/>
    <xf borderId="19" fillId="0" fontId="1" numFmtId="0" xfId="0" applyBorder="1" applyFont="1"/>
    <xf borderId="27" fillId="0" fontId="2" numFmtId="0" xfId="0" applyBorder="1" applyFont="1"/>
    <xf borderId="12" fillId="3" fontId="1" numFmtId="0" xfId="0" applyBorder="1" applyFont="1"/>
    <xf borderId="17" fillId="3" fontId="1" numFmtId="0" xfId="0" applyAlignment="1" applyBorder="1" applyFont="1">
      <alignment readingOrder="0"/>
    </xf>
    <xf borderId="18" fillId="3" fontId="1" numFmtId="0" xfId="0" applyAlignment="1" applyBorder="1" applyFont="1">
      <alignment readingOrder="0"/>
    </xf>
    <xf borderId="18" fillId="3" fontId="1" numFmtId="0" xfId="0" applyBorder="1" applyFont="1"/>
    <xf borderId="26" fillId="3" fontId="1" numFmtId="0" xfId="0" applyBorder="1" applyFont="1"/>
    <xf borderId="12" fillId="3" fontId="6" numFmtId="0" xfId="0" applyBorder="1" applyFont="1"/>
    <xf borderId="17" fillId="3" fontId="6" numFmtId="0" xfId="0" applyAlignment="1" applyBorder="1" applyFont="1">
      <alignment readingOrder="0"/>
    </xf>
    <xf borderId="18" fillId="3" fontId="6" numFmtId="0" xfId="0" applyAlignment="1" applyBorder="1" applyFont="1">
      <alignment readingOrder="0"/>
    </xf>
    <xf borderId="18" fillId="3" fontId="6" numFmtId="0" xfId="0" applyBorder="1" applyFont="1"/>
    <xf borderId="26" fillId="3" fontId="6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3" fontId="6" numFmtId="0" xfId="0" applyAlignment="1" applyBorder="1" applyFont="1">
      <alignment readingOrder="0"/>
    </xf>
    <xf borderId="29" fillId="3" fontId="6" numFmtId="0" xfId="0" applyAlignment="1" applyBorder="1" applyFont="1">
      <alignment readingOrder="0"/>
    </xf>
    <xf borderId="29" fillId="3" fontId="6" numFmtId="0" xfId="0" applyBorder="1" applyFont="1"/>
    <xf borderId="31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I1bhZDQCqnj0UelVDiPFrDtqbI3jBI1?usp=sharing" TargetMode="External"/><Relationship Id="rId2" Type="http://schemas.openxmlformats.org/officeDocument/2006/relationships/hyperlink" Target="https://drive.google.com/drive/folders/1zI1bhZDQCqnj0UelVDiPFrDtqbI3jBI1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9" max="28" width="4.0"/>
    <col customWidth="1" min="29" max="29" width="18.38"/>
  </cols>
  <sheetData>
    <row r="1" ht="15.0" customHeight="1"/>
    <row r="2" ht="15.0" customHeight="1">
      <c r="C2" s="1" t="s">
        <v>0</v>
      </c>
      <c r="D2" s="2">
        <v>200.0</v>
      </c>
    </row>
    <row r="3" ht="15.0" customHeight="1">
      <c r="B3" s="1" t="s">
        <v>1</v>
      </c>
      <c r="C3" s="1" t="s">
        <v>2</v>
      </c>
      <c r="D3" s="1">
        <v>200.0</v>
      </c>
      <c r="G3" s="3" t="s">
        <v>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  <c r="AF3" s="1"/>
    </row>
    <row r="4" ht="15.0" customHeight="1">
      <c r="C4" s="1" t="s">
        <v>4</v>
      </c>
      <c r="D4" s="6">
        <f>SUM(AC7:AC32,AC63:AC78)</f>
        <v>8868.1</v>
      </c>
      <c r="G4" s="7"/>
      <c r="H4" s="8"/>
      <c r="I4" s="9" t="s">
        <v>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  <c r="AC4" s="12" t="s">
        <v>6</v>
      </c>
      <c r="AD4" s="1" t="s">
        <v>7</v>
      </c>
      <c r="AE4" s="12" t="s">
        <v>8</v>
      </c>
      <c r="AF4" s="1"/>
    </row>
    <row r="5" ht="15.0" customHeight="1">
      <c r="C5" s="1" t="s">
        <v>9</v>
      </c>
      <c r="D5" s="13">
        <f>(D4+D2)/D3</f>
        <v>45.3405</v>
      </c>
      <c r="G5" s="14" t="s">
        <v>10</v>
      </c>
      <c r="H5" s="1" t="s">
        <v>11</v>
      </c>
      <c r="I5" s="15" t="s">
        <v>12</v>
      </c>
      <c r="J5" s="16"/>
      <c r="K5" s="16"/>
      <c r="L5" s="17"/>
      <c r="M5" s="15" t="s">
        <v>13</v>
      </c>
      <c r="N5" s="16"/>
      <c r="O5" s="16"/>
      <c r="P5" s="17"/>
      <c r="Q5" s="15" t="s">
        <v>14</v>
      </c>
      <c r="R5" s="16"/>
      <c r="S5" s="16"/>
      <c r="T5" s="17"/>
      <c r="U5" s="15" t="s">
        <v>15</v>
      </c>
      <c r="V5" s="16"/>
      <c r="W5" s="16"/>
      <c r="X5" s="17"/>
      <c r="Y5" s="18" t="s">
        <v>16</v>
      </c>
      <c r="Z5" s="19"/>
      <c r="AA5" s="19"/>
      <c r="AB5" s="20"/>
      <c r="AC5" s="21"/>
      <c r="AE5" s="21"/>
    </row>
    <row r="6" ht="15.0" customHeight="1">
      <c r="G6" s="22"/>
      <c r="I6" s="23" t="s">
        <v>17</v>
      </c>
      <c r="J6" s="23" t="s">
        <v>18</v>
      </c>
      <c r="K6" s="23" t="s">
        <v>19</v>
      </c>
      <c r="L6" s="23" t="s">
        <v>20</v>
      </c>
      <c r="M6" s="23" t="s">
        <v>17</v>
      </c>
      <c r="N6" s="23" t="s">
        <v>18</v>
      </c>
      <c r="O6" s="23" t="s">
        <v>19</v>
      </c>
      <c r="P6" s="23" t="s">
        <v>20</v>
      </c>
      <c r="Q6" s="23" t="s">
        <v>17</v>
      </c>
      <c r="R6" s="23" t="s">
        <v>18</v>
      </c>
      <c r="S6" s="23" t="s">
        <v>19</v>
      </c>
      <c r="T6" s="23" t="s">
        <v>20</v>
      </c>
      <c r="U6" s="23" t="s">
        <v>17</v>
      </c>
      <c r="V6" s="23" t="s">
        <v>18</v>
      </c>
      <c r="W6" s="23" t="s">
        <v>19</v>
      </c>
      <c r="X6" s="23" t="s">
        <v>20</v>
      </c>
      <c r="Y6" s="24"/>
      <c r="Z6" s="25"/>
      <c r="AA6" s="25"/>
      <c r="AB6" s="26"/>
      <c r="AC6" s="21"/>
      <c r="AE6" s="21"/>
    </row>
    <row r="7" ht="15.0" customHeight="1">
      <c r="G7" s="14">
        <v>1.0</v>
      </c>
      <c r="H7" s="1" t="s">
        <v>21</v>
      </c>
      <c r="I7" s="15" t="s">
        <v>22</v>
      </c>
      <c r="J7" s="16"/>
      <c r="K7" s="16"/>
      <c r="L7" s="17"/>
      <c r="M7" s="15" t="s">
        <v>23</v>
      </c>
      <c r="N7" s="16"/>
      <c r="O7" s="16"/>
      <c r="P7" s="17"/>
      <c r="Q7" s="27"/>
      <c r="R7" s="16"/>
      <c r="S7" s="16"/>
      <c r="T7" s="17"/>
      <c r="U7" s="28"/>
      <c r="V7" s="16"/>
      <c r="W7" s="16"/>
      <c r="X7" s="17"/>
      <c r="Y7" s="1" t="s">
        <v>24</v>
      </c>
      <c r="AC7" s="21">
        <f>SUM(L8,P8,T8,X8,Y8)*G7</f>
        <v>469.11</v>
      </c>
      <c r="AE7" s="29" t="s">
        <v>25</v>
      </c>
      <c r="AF7" s="30"/>
    </row>
    <row r="8" ht="15.0" customHeight="1">
      <c r="G8" s="22"/>
      <c r="I8" s="23">
        <v>180.0</v>
      </c>
      <c r="J8" s="23">
        <v>200.0</v>
      </c>
      <c r="K8" s="31">
        <f>ROUNDUP($D$3/J8)</f>
        <v>1</v>
      </c>
      <c r="L8" s="31">
        <f>I8*K8</f>
        <v>180</v>
      </c>
      <c r="M8" s="23">
        <v>210.76</v>
      </c>
      <c r="N8" s="23">
        <v>200.0</v>
      </c>
      <c r="O8" s="31">
        <f>ROUNDUP($D$3/N8)</f>
        <v>1</v>
      </c>
      <c r="P8" s="31">
        <f>M8*O8</f>
        <v>210.76</v>
      </c>
      <c r="Q8" s="32">
        <v>0.0</v>
      </c>
      <c r="R8" s="32">
        <v>1.0</v>
      </c>
      <c r="S8" s="33">
        <f>ROUNDUP($D$3/R8)</f>
        <v>200</v>
      </c>
      <c r="T8" s="33">
        <f>Q8*S8</f>
        <v>0</v>
      </c>
      <c r="U8" s="33"/>
      <c r="V8" s="32">
        <v>1.0</v>
      </c>
      <c r="W8" s="33">
        <f>ROUNDUP($D$3/V8)</f>
        <v>200</v>
      </c>
      <c r="X8" s="33">
        <f>U8*W8</f>
        <v>0</v>
      </c>
      <c r="Y8" s="34">
        <v>78.35</v>
      </c>
      <c r="Z8" s="19"/>
      <c r="AA8" s="19"/>
      <c r="AB8" s="20"/>
      <c r="AC8" s="35"/>
      <c r="AE8" s="35"/>
      <c r="AF8" s="30"/>
    </row>
    <row r="9" ht="15.0" customHeight="1">
      <c r="G9" s="14">
        <v>1.0</v>
      </c>
      <c r="H9" s="36" t="s">
        <v>26</v>
      </c>
      <c r="I9" s="28"/>
      <c r="J9" s="16"/>
      <c r="K9" s="16"/>
      <c r="L9" s="17"/>
      <c r="M9" s="28"/>
      <c r="N9" s="16"/>
      <c r="O9" s="16"/>
      <c r="P9" s="17"/>
      <c r="Q9" s="28"/>
      <c r="R9" s="16"/>
      <c r="S9" s="16"/>
      <c r="T9" s="17"/>
      <c r="U9" s="28"/>
      <c r="V9" s="16"/>
      <c r="W9" s="16"/>
      <c r="X9" s="17"/>
      <c r="Y9" s="37"/>
      <c r="Z9" s="19"/>
      <c r="AA9" s="19"/>
      <c r="AB9" s="20"/>
      <c r="AC9" s="21">
        <f>SUM(L10,P10,T10,X10,Y10)*G9</f>
        <v>0</v>
      </c>
      <c r="AE9" s="21"/>
    </row>
    <row r="10" ht="15.0" customHeight="1">
      <c r="G10" s="22"/>
      <c r="I10" s="32">
        <v>0.0</v>
      </c>
      <c r="J10" s="32">
        <v>1.0</v>
      </c>
      <c r="K10" s="33">
        <f>ROUNDUP($D$3/J10)</f>
        <v>200</v>
      </c>
      <c r="L10" s="33">
        <f>I10*K10</f>
        <v>0</v>
      </c>
      <c r="M10" s="32">
        <v>0.0</v>
      </c>
      <c r="N10" s="32">
        <v>1.0</v>
      </c>
      <c r="O10" s="33">
        <f>ROUNDUP($D$3/N10)</f>
        <v>200</v>
      </c>
      <c r="P10" s="33">
        <f>M10*O10</f>
        <v>0</v>
      </c>
      <c r="Q10" s="32">
        <v>0.0</v>
      </c>
      <c r="R10" s="32">
        <v>1.0</v>
      </c>
      <c r="S10" s="33">
        <f>ROUNDUP($D$3/R10)</f>
        <v>200</v>
      </c>
      <c r="T10" s="33">
        <f>Q10*S10</f>
        <v>0</v>
      </c>
      <c r="U10" s="33"/>
      <c r="V10" s="32">
        <v>1.0</v>
      </c>
      <c r="W10" s="33">
        <f>ROUNDUP($D$3/V10)</f>
        <v>200</v>
      </c>
      <c r="X10" s="33">
        <f>U10*W10</f>
        <v>0</v>
      </c>
      <c r="Y10" s="38"/>
      <c r="Z10" s="25"/>
      <c r="AA10" s="25"/>
      <c r="AB10" s="26"/>
      <c r="AC10" s="35"/>
      <c r="AE10" s="35"/>
    </row>
    <row r="11" ht="15.0" customHeight="1">
      <c r="G11" s="14">
        <v>1.0</v>
      </c>
      <c r="H11" s="36" t="s">
        <v>27</v>
      </c>
      <c r="I11" s="28"/>
      <c r="J11" s="16"/>
      <c r="K11" s="16"/>
      <c r="L11" s="17"/>
      <c r="M11" s="28"/>
      <c r="N11" s="16"/>
      <c r="O11" s="16"/>
      <c r="P11" s="17"/>
      <c r="Q11" s="28"/>
      <c r="R11" s="16"/>
      <c r="S11" s="16"/>
      <c r="T11" s="17"/>
      <c r="U11" s="28"/>
      <c r="V11" s="16"/>
      <c r="W11" s="16"/>
      <c r="X11" s="17"/>
      <c r="Y11" s="37"/>
      <c r="Z11" s="19"/>
      <c r="AA11" s="19"/>
      <c r="AB11" s="20"/>
      <c r="AC11" s="21">
        <f>SUM(L12,P12,T12,X12,Y12)*G11</f>
        <v>0</v>
      </c>
      <c r="AE11" s="21"/>
    </row>
    <row r="12" ht="15.0" customHeight="1">
      <c r="G12" s="22"/>
      <c r="I12" s="32">
        <v>0.0</v>
      </c>
      <c r="J12" s="32">
        <v>1.0</v>
      </c>
      <c r="K12" s="33">
        <f>ROUNDUP($D$3/J12)</f>
        <v>200</v>
      </c>
      <c r="L12" s="33">
        <f>I12*K12</f>
        <v>0</v>
      </c>
      <c r="M12" s="32">
        <v>0.0</v>
      </c>
      <c r="N12" s="32">
        <v>1.0</v>
      </c>
      <c r="O12" s="33">
        <f>ROUNDUP($D$3/N12)</f>
        <v>200</v>
      </c>
      <c r="P12" s="33">
        <f>M12*O12</f>
        <v>0</v>
      </c>
      <c r="Q12" s="32">
        <v>0.0</v>
      </c>
      <c r="R12" s="32">
        <v>1.0</v>
      </c>
      <c r="S12" s="33">
        <f>ROUNDUP($D$3/R12)</f>
        <v>200</v>
      </c>
      <c r="T12" s="33">
        <f>Q12*S12</f>
        <v>0</v>
      </c>
      <c r="U12" s="33"/>
      <c r="V12" s="32">
        <v>1.0</v>
      </c>
      <c r="W12" s="33">
        <f>ROUNDUP($D$3/V12)</f>
        <v>200</v>
      </c>
      <c r="X12" s="33">
        <f>U12*W12</f>
        <v>0</v>
      </c>
      <c r="Y12" s="38"/>
      <c r="Z12" s="25"/>
      <c r="AA12" s="25"/>
      <c r="AB12" s="26"/>
      <c r="AC12" s="35"/>
      <c r="AE12" s="35"/>
    </row>
    <row r="13" ht="15.0" customHeight="1">
      <c r="G13" s="14">
        <v>1.0</v>
      </c>
      <c r="H13" s="1" t="s">
        <v>28</v>
      </c>
      <c r="I13" s="15" t="s">
        <v>29</v>
      </c>
      <c r="J13" s="16"/>
      <c r="K13" s="16"/>
      <c r="L13" s="17"/>
      <c r="M13" s="15" t="s">
        <v>30</v>
      </c>
      <c r="N13" s="16"/>
      <c r="O13" s="16"/>
      <c r="P13" s="17"/>
      <c r="Q13" s="27"/>
      <c r="R13" s="16"/>
      <c r="S13" s="16"/>
      <c r="T13" s="17"/>
      <c r="U13" s="28"/>
      <c r="V13" s="16"/>
      <c r="W13" s="16"/>
      <c r="X13" s="17"/>
      <c r="Y13" s="39" t="s">
        <v>31</v>
      </c>
      <c r="Z13" s="19"/>
      <c r="AA13" s="19"/>
      <c r="AB13" s="20"/>
      <c r="AC13" s="21">
        <f>SUM(L14,P14,T14,X14,Y14)*G13</f>
        <v>38.99</v>
      </c>
      <c r="AE13" s="29" t="s">
        <v>25</v>
      </c>
      <c r="AF13" s="30"/>
    </row>
    <row r="14" ht="15.0" customHeight="1">
      <c r="G14" s="22"/>
      <c r="I14" s="23">
        <v>28.99</v>
      </c>
      <c r="J14" s="23">
        <v>280.0</v>
      </c>
      <c r="K14" s="31">
        <f>ROUNDUP($D$3/J14)</f>
        <v>1</v>
      </c>
      <c r="L14" s="31">
        <f>I14*K14</f>
        <v>28.99</v>
      </c>
      <c r="M14" s="23">
        <v>0.0</v>
      </c>
      <c r="N14" s="23">
        <v>999999.0</v>
      </c>
      <c r="O14" s="31">
        <f>ROUNDUP($D$3/N14)</f>
        <v>1</v>
      </c>
      <c r="P14" s="31">
        <f>M14*O14</f>
        <v>0</v>
      </c>
      <c r="Q14" s="33"/>
      <c r="R14" s="33"/>
      <c r="S14" s="33"/>
      <c r="T14" s="33">
        <f>Q14*S14</f>
        <v>0</v>
      </c>
      <c r="U14" s="33"/>
      <c r="V14" s="32">
        <v>1.0</v>
      </c>
      <c r="W14" s="33">
        <f>ROUNDUP($D$3/V14)</f>
        <v>200</v>
      </c>
      <c r="X14" s="33">
        <f>U14*W14</f>
        <v>0</v>
      </c>
      <c r="Y14" s="40">
        <v>10.0</v>
      </c>
      <c r="Z14" s="25"/>
      <c r="AA14" s="25"/>
      <c r="AB14" s="26"/>
      <c r="AC14" s="35"/>
      <c r="AE14" s="35"/>
      <c r="AF14" s="30"/>
    </row>
    <row r="15" ht="15.0" customHeight="1">
      <c r="G15" s="14">
        <v>0.0</v>
      </c>
      <c r="H15" s="1" t="s">
        <v>32</v>
      </c>
      <c r="I15" s="28"/>
      <c r="J15" s="16"/>
      <c r="K15" s="16"/>
      <c r="L15" s="17"/>
      <c r="M15" s="28"/>
      <c r="N15" s="16"/>
      <c r="O15" s="16"/>
      <c r="P15" s="17"/>
      <c r="Q15" s="28"/>
      <c r="R15" s="16"/>
      <c r="S15" s="16"/>
      <c r="T15" s="17"/>
      <c r="U15" s="28"/>
      <c r="V15" s="16"/>
      <c r="W15" s="16"/>
      <c r="X15" s="17"/>
      <c r="Y15" s="37"/>
      <c r="Z15" s="19"/>
      <c r="AA15" s="19"/>
      <c r="AB15" s="20"/>
      <c r="AC15" s="21">
        <f>SUM(L16,P16,T16,X16,Y16)*G15</f>
        <v>0</v>
      </c>
      <c r="AE15" s="21"/>
    </row>
    <row r="16" ht="15.0" customHeight="1">
      <c r="G16" s="22"/>
      <c r="I16" s="32">
        <v>0.0</v>
      </c>
      <c r="J16" s="32">
        <v>1.0</v>
      </c>
      <c r="K16" s="33">
        <f>ROUNDUP($D$3/J16)</f>
        <v>200</v>
      </c>
      <c r="L16" s="33">
        <f>I16*K16</f>
        <v>0</v>
      </c>
      <c r="M16" s="32">
        <v>0.0</v>
      </c>
      <c r="N16" s="32">
        <v>1.0</v>
      </c>
      <c r="O16" s="33">
        <f>ROUNDUP($D$3/N16)</f>
        <v>200</v>
      </c>
      <c r="P16" s="33">
        <f>M16*O16</f>
        <v>0</v>
      </c>
      <c r="Q16" s="32">
        <v>0.0</v>
      </c>
      <c r="R16" s="32">
        <v>1.0</v>
      </c>
      <c r="S16" s="33">
        <f>ROUNDUP($D$3/R16)</f>
        <v>200</v>
      </c>
      <c r="T16" s="33">
        <f>Q16*S16</f>
        <v>0</v>
      </c>
      <c r="U16" s="33"/>
      <c r="V16" s="32">
        <v>1.0</v>
      </c>
      <c r="W16" s="33">
        <f>ROUNDUP($D$3/V16)</f>
        <v>200</v>
      </c>
      <c r="X16" s="33">
        <f>U16*W16</f>
        <v>0</v>
      </c>
      <c r="Y16" s="38"/>
      <c r="Z16" s="25"/>
      <c r="AA16" s="25"/>
      <c r="AB16" s="26"/>
      <c r="AC16" s="35"/>
      <c r="AE16" s="35"/>
    </row>
    <row r="17" ht="15.0" customHeight="1">
      <c r="G17" s="14">
        <v>1.0</v>
      </c>
      <c r="H17" s="1" t="s">
        <v>33</v>
      </c>
      <c r="I17" s="28"/>
      <c r="J17" s="16"/>
      <c r="K17" s="16"/>
      <c r="L17" s="17"/>
      <c r="M17" s="28"/>
      <c r="N17" s="16"/>
      <c r="O17" s="16"/>
      <c r="P17" s="17"/>
      <c r="Q17" s="28"/>
      <c r="R17" s="16"/>
      <c r="S17" s="16"/>
      <c r="T17" s="17"/>
      <c r="U17" s="28"/>
      <c r="V17" s="16"/>
      <c r="W17" s="16"/>
      <c r="X17" s="17"/>
      <c r="Y17" s="37"/>
      <c r="Z17" s="19"/>
      <c r="AA17" s="19"/>
      <c r="AB17" s="20"/>
      <c r="AC17" s="21">
        <f>SUM(L18,P18,T18,X18,Y18)*G17</f>
        <v>0</v>
      </c>
      <c r="AE17" s="21"/>
    </row>
    <row r="18" ht="15.0" customHeight="1">
      <c r="G18" s="22"/>
      <c r="I18" s="32">
        <v>0.0</v>
      </c>
      <c r="J18" s="32">
        <v>1.0</v>
      </c>
      <c r="K18" s="33">
        <f>ROUNDUP($D$3/J18)</f>
        <v>200</v>
      </c>
      <c r="L18" s="33">
        <f>I18*K18</f>
        <v>0</v>
      </c>
      <c r="M18" s="32">
        <v>0.0</v>
      </c>
      <c r="N18" s="32">
        <v>1.0</v>
      </c>
      <c r="O18" s="33">
        <f>ROUNDUP($D$3/N18)</f>
        <v>200</v>
      </c>
      <c r="P18" s="33">
        <f>M18*O18</f>
        <v>0</v>
      </c>
      <c r="Q18" s="32">
        <v>0.0</v>
      </c>
      <c r="R18" s="32">
        <v>1.0</v>
      </c>
      <c r="S18" s="33">
        <f>ROUNDUP($D$3/R18)</f>
        <v>200</v>
      </c>
      <c r="T18" s="33">
        <f>Q18*S18</f>
        <v>0</v>
      </c>
      <c r="U18" s="33"/>
      <c r="V18" s="32">
        <v>1.0</v>
      </c>
      <c r="W18" s="33">
        <f>ROUNDUP($D$3/V18)</f>
        <v>200</v>
      </c>
      <c r="X18" s="33">
        <f>U18*W18</f>
        <v>0</v>
      </c>
      <c r="Y18" s="38"/>
      <c r="Z18" s="25"/>
      <c r="AA18" s="25"/>
      <c r="AB18" s="26"/>
      <c r="AC18" s="35"/>
      <c r="AE18" s="35"/>
    </row>
    <row r="19" ht="15.0" customHeight="1">
      <c r="G19" s="14">
        <v>1.0</v>
      </c>
      <c r="H19" s="1" t="s">
        <v>34</v>
      </c>
      <c r="I19" s="28"/>
      <c r="J19" s="16"/>
      <c r="K19" s="16"/>
      <c r="L19" s="17"/>
      <c r="M19" s="28"/>
      <c r="N19" s="16"/>
      <c r="O19" s="16"/>
      <c r="P19" s="17"/>
      <c r="Q19" s="28"/>
      <c r="R19" s="16"/>
      <c r="S19" s="16"/>
      <c r="T19" s="17"/>
      <c r="U19" s="28"/>
      <c r="V19" s="16"/>
      <c r="W19" s="16"/>
      <c r="X19" s="17"/>
      <c r="Y19" s="37"/>
      <c r="Z19" s="19"/>
      <c r="AA19" s="19"/>
      <c r="AB19" s="20"/>
      <c r="AC19" s="21">
        <f>SUM(L20,P20,T20,X20,Y20)*G19</f>
        <v>0</v>
      </c>
      <c r="AE19" s="21"/>
    </row>
    <row r="20" ht="15.0" customHeight="1">
      <c r="G20" s="22"/>
      <c r="I20" s="32">
        <v>0.0</v>
      </c>
      <c r="J20" s="32">
        <v>1.0</v>
      </c>
      <c r="K20" s="33">
        <f>ROUNDUP($D$3/J20)</f>
        <v>200</v>
      </c>
      <c r="L20" s="33">
        <f>I20*K20</f>
        <v>0</v>
      </c>
      <c r="M20" s="32">
        <v>0.0</v>
      </c>
      <c r="N20" s="32">
        <v>1.0</v>
      </c>
      <c r="O20" s="33">
        <f>ROUNDUP($D$3/N20)</f>
        <v>200</v>
      </c>
      <c r="P20" s="33">
        <f>M20*O20</f>
        <v>0</v>
      </c>
      <c r="Q20" s="32">
        <v>0.0</v>
      </c>
      <c r="R20" s="32">
        <v>1.0</v>
      </c>
      <c r="S20" s="33">
        <f>ROUNDUP($D$3/R20)</f>
        <v>200</v>
      </c>
      <c r="T20" s="33">
        <f>Q20*S20</f>
        <v>0</v>
      </c>
      <c r="U20" s="33"/>
      <c r="V20" s="32">
        <v>1.0</v>
      </c>
      <c r="W20" s="33">
        <f>ROUNDUP($D$3/V20)</f>
        <v>200</v>
      </c>
      <c r="X20" s="33">
        <f>U20*W20</f>
        <v>0</v>
      </c>
      <c r="Y20" s="38"/>
      <c r="Z20" s="25"/>
      <c r="AA20" s="25"/>
      <c r="AB20" s="26"/>
      <c r="AC20" s="35"/>
      <c r="AE20" s="35"/>
    </row>
    <row r="21" ht="15.0" customHeight="1">
      <c r="G21" s="14">
        <v>1.0</v>
      </c>
      <c r="H21" s="1" t="s">
        <v>35</v>
      </c>
      <c r="I21" s="15" t="s">
        <v>36</v>
      </c>
      <c r="J21" s="16"/>
      <c r="K21" s="16"/>
      <c r="L21" s="17"/>
      <c r="M21" s="15" t="s">
        <v>37</v>
      </c>
      <c r="N21" s="16"/>
      <c r="O21" s="16"/>
      <c r="P21" s="17"/>
      <c r="Q21" s="15" t="s">
        <v>38</v>
      </c>
      <c r="R21" s="16"/>
      <c r="S21" s="16"/>
      <c r="T21" s="17"/>
      <c r="U21" s="28"/>
      <c r="V21" s="16"/>
      <c r="W21" s="16"/>
      <c r="X21" s="17"/>
      <c r="Y21" s="37"/>
      <c r="Z21" s="19"/>
      <c r="AA21" s="19"/>
      <c r="AB21" s="20"/>
      <c r="AC21" s="21">
        <f>SUM(L22,P22,T22,X22,Y22)*G21</f>
        <v>0</v>
      </c>
      <c r="AE21" s="21"/>
    </row>
    <row r="22" ht="15.0" customHeight="1">
      <c r="G22" s="22"/>
      <c r="I22" s="23">
        <v>0.0</v>
      </c>
      <c r="J22" s="23">
        <v>1.0</v>
      </c>
      <c r="K22" s="31">
        <f>ROUNDUP($D$3/J22)</f>
        <v>200</v>
      </c>
      <c r="L22" s="31">
        <f>I22*K22</f>
        <v>0</v>
      </c>
      <c r="M22" s="23">
        <v>0.0</v>
      </c>
      <c r="N22" s="23">
        <v>1.0</v>
      </c>
      <c r="O22" s="31">
        <f>ROUNDUP($D$3/N22)</f>
        <v>200</v>
      </c>
      <c r="P22" s="31">
        <f>M22*O22</f>
        <v>0</v>
      </c>
      <c r="Q22" s="23">
        <v>0.0</v>
      </c>
      <c r="R22" s="23">
        <v>1.0</v>
      </c>
      <c r="S22" s="31">
        <f>ROUNDUP($D$3/R22)</f>
        <v>200</v>
      </c>
      <c r="T22" s="31">
        <f>Q22*S22</f>
        <v>0</v>
      </c>
      <c r="U22" s="33"/>
      <c r="V22" s="32">
        <v>1.0</v>
      </c>
      <c r="W22" s="33">
        <f>ROUNDUP($D$3/V22)</f>
        <v>200</v>
      </c>
      <c r="X22" s="33">
        <f>U22*W22</f>
        <v>0</v>
      </c>
      <c r="Y22" s="38"/>
      <c r="Z22" s="25"/>
      <c r="AA22" s="25"/>
      <c r="AB22" s="26"/>
      <c r="AC22" s="35"/>
      <c r="AE22" s="35"/>
    </row>
    <row r="23" ht="15.0" customHeight="1">
      <c r="G23" s="14">
        <v>0.0</v>
      </c>
      <c r="I23" s="41"/>
      <c r="J23" s="16"/>
      <c r="K23" s="16"/>
      <c r="L23" s="17"/>
      <c r="M23" s="41"/>
      <c r="N23" s="16"/>
      <c r="O23" s="16"/>
      <c r="P23" s="17"/>
      <c r="Q23" s="41"/>
      <c r="R23" s="16"/>
      <c r="S23" s="16"/>
      <c r="T23" s="17"/>
      <c r="U23" s="28"/>
      <c r="V23" s="16"/>
      <c r="W23" s="16"/>
      <c r="X23" s="17"/>
      <c r="Y23" s="37"/>
      <c r="Z23" s="19"/>
      <c r="AA23" s="19"/>
      <c r="AB23" s="20"/>
      <c r="AC23" s="21">
        <f>SUM(L24,P24,T24,X24,Y24)*G23</f>
        <v>0</v>
      </c>
      <c r="AE23" s="21"/>
    </row>
    <row r="24">
      <c r="G24" s="22"/>
      <c r="I24" s="31"/>
      <c r="J24" s="31"/>
      <c r="K24" s="31"/>
      <c r="L24" s="31">
        <f>I24*K24</f>
        <v>0</v>
      </c>
      <c r="M24" s="31"/>
      <c r="N24" s="31"/>
      <c r="O24" s="31"/>
      <c r="P24" s="31">
        <f>M24*O24</f>
        <v>0</v>
      </c>
      <c r="Q24" s="31"/>
      <c r="R24" s="31"/>
      <c r="S24" s="31"/>
      <c r="T24" s="31">
        <f>Q24*S24</f>
        <v>0</v>
      </c>
      <c r="U24" s="33"/>
      <c r="V24" s="33"/>
      <c r="W24" s="33"/>
      <c r="X24" s="33">
        <f>U24*W24</f>
        <v>0</v>
      </c>
      <c r="Y24" s="38"/>
      <c r="Z24" s="25"/>
      <c r="AA24" s="25"/>
      <c r="AB24" s="26"/>
      <c r="AC24" s="35"/>
      <c r="AE24" s="35"/>
    </row>
    <row r="25">
      <c r="G25" s="14">
        <v>0.0</v>
      </c>
      <c r="H25" s="1" t="s">
        <v>39</v>
      </c>
      <c r="I25" s="28"/>
      <c r="J25" s="16"/>
      <c r="K25" s="16"/>
      <c r="L25" s="17"/>
      <c r="M25" s="28"/>
      <c r="N25" s="16"/>
      <c r="O25" s="16"/>
      <c r="P25" s="17"/>
      <c r="Q25" s="28"/>
      <c r="R25" s="16"/>
      <c r="S25" s="16"/>
      <c r="T25" s="17"/>
      <c r="U25" s="28"/>
      <c r="V25" s="16"/>
      <c r="W25" s="16"/>
      <c r="X25" s="17"/>
      <c r="Y25" s="37"/>
      <c r="Z25" s="19"/>
      <c r="AA25" s="19"/>
      <c r="AB25" s="20"/>
      <c r="AC25" s="21">
        <f>SUM(L26,P26,T26,X26,Y26)*G25</f>
        <v>0</v>
      </c>
      <c r="AE25" s="21"/>
    </row>
    <row r="26">
      <c r="G26" s="22"/>
      <c r="I26" s="32">
        <v>0.0</v>
      </c>
      <c r="J26" s="32">
        <v>1.0</v>
      </c>
      <c r="K26" s="33">
        <f>ROUNDUP($D$3/J26)</f>
        <v>200</v>
      </c>
      <c r="L26" s="33">
        <f>I26*K26</f>
        <v>0</v>
      </c>
      <c r="M26" s="32">
        <v>0.0</v>
      </c>
      <c r="N26" s="32">
        <v>1.0</v>
      </c>
      <c r="O26" s="33">
        <f>ROUNDUP($D$3/N26)</f>
        <v>200</v>
      </c>
      <c r="P26" s="33">
        <f>M26*O26</f>
        <v>0</v>
      </c>
      <c r="Q26" s="32">
        <v>0.0</v>
      </c>
      <c r="R26" s="32">
        <v>1.0</v>
      </c>
      <c r="S26" s="33">
        <f>ROUNDUP($D$3/R26)</f>
        <v>200</v>
      </c>
      <c r="T26" s="33">
        <f>Q26*S26</f>
        <v>0</v>
      </c>
      <c r="U26" s="32">
        <v>0.0</v>
      </c>
      <c r="V26" s="32">
        <v>1.0</v>
      </c>
      <c r="W26" s="33">
        <f>ROUNDUP($D$3/V26)</f>
        <v>200</v>
      </c>
      <c r="X26" s="33">
        <f>U26*W26</f>
        <v>0</v>
      </c>
      <c r="Y26" s="38"/>
      <c r="Z26" s="25"/>
      <c r="AA26" s="25"/>
      <c r="AB26" s="26"/>
      <c r="AC26" s="35"/>
      <c r="AE26" s="35"/>
    </row>
    <row r="27">
      <c r="G27" s="14">
        <v>0.0</v>
      </c>
      <c r="I27" s="28"/>
      <c r="J27" s="16"/>
      <c r="K27" s="16"/>
      <c r="L27" s="17"/>
      <c r="M27" s="28"/>
      <c r="N27" s="16"/>
      <c r="O27" s="16"/>
      <c r="P27" s="17"/>
      <c r="Q27" s="28"/>
      <c r="R27" s="16"/>
      <c r="S27" s="16"/>
      <c r="T27" s="17"/>
      <c r="U27" s="28"/>
      <c r="V27" s="16"/>
      <c r="W27" s="16"/>
      <c r="X27" s="17"/>
      <c r="Y27" s="37"/>
      <c r="Z27" s="19"/>
      <c r="AA27" s="19"/>
      <c r="AB27" s="20"/>
      <c r="AC27" s="21">
        <f>SUM(L28,P28,T28,X28,Y28)*G27</f>
        <v>0</v>
      </c>
      <c r="AE27" s="21"/>
    </row>
    <row r="28">
      <c r="G28" s="22"/>
      <c r="I28" s="32">
        <v>0.0</v>
      </c>
      <c r="J28" s="32">
        <v>1.0</v>
      </c>
      <c r="K28" s="33">
        <f>ROUNDUP($D$3/J28)</f>
        <v>200</v>
      </c>
      <c r="L28" s="33">
        <f>I28*K28</f>
        <v>0</v>
      </c>
      <c r="M28" s="32">
        <v>0.0</v>
      </c>
      <c r="N28" s="32">
        <v>1.0</v>
      </c>
      <c r="O28" s="33">
        <f>ROUNDUP($D$3/N28)</f>
        <v>200</v>
      </c>
      <c r="P28" s="33">
        <f>M28*O28</f>
        <v>0</v>
      </c>
      <c r="Q28" s="32">
        <v>0.0</v>
      </c>
      <c r="R28" s="32">
        <v>1.0</v>
      </c>
      <c r="S28" s="33">
        <f>ROUNDUP($D$3/R28)</f>
        <v>200</v>
      </c>
      <c r="T28" s="33">
        <f>Q28*S28</f>
        <v>0</v>
      </c>
      <c r="U28" s="32">
        <v>0.0</v>
      </c>
      <c r="V28" s="32">
        <v>1.0</v>
      </c>
      <c r="W28" s="33">
        <f>ROUNDUP($D$3/V28)</f>
        <v>200</v>
      </c>
      <c r="X28" s="33">
        <f>U28*W28</f>
        <v>0</v>
      </c>
      <c r="Y28" s="38"/>
      <c r="Z28" s="25"/>
      <c r="AA28" s="25"/>
      <c r="AB28" s="26"/>
      <c r="AC28" s="35"/>
      <c r="AE28" s="35"/>
    </row>
    <row r="29">
      <c r="G29" s="14">
        <v>0.0</v>
      </c>
      <c r="I29" s="28"/>
      <c r="J29" s="16"/>
      <c r="K29" s="16"/>
      <c r="L29" s="17"/>
      <c r="M29" s="28"/>
      <c r="N29" s="16"/>
      <c r="O29" s="16"/>
      <c r="P29" s="17"/>
      <c r="Q29" s="28"/>
      <c r="R29" s="16"/>
      <c r="S29" s="16"/>
      <c r="T29" s="17"/>
      <c r="U29" s="28"/>
      <c r="V29" s="16"/>
      <c r="W29" s="16"/>
      <c r="X29" s="17"/>
      <c r="Y29" s="37"/>
      <c r="Z29" s="19"/>
      <c r="AA29" s="19"/>
      <c r="AB29" s="20"/>
      <c r="AC29" s="21">
        <f>SUM(L30,P30,T30,X30,Y30)*G29</f>
        <v>0</v>
      </c>
      <c r="AE29" s="21"/>
    </row>
    <row r="30">
      <c r="G30" s="22"/>
      <c r="I30" s="32">
        <v>0.0</v>
      </c>
      <c r="J30" s="32">
        <v>1.0</v>
      </c>
      <c r="K30" s="33">
        <f>ROUNDUP($D$3/J30)</f>
        <v>200</v>
      </c>
      <c r="L30" s="33">
        <f>I30*K30</f>
        <v>0</v>
      </c>
      <c r="M30" s="32">
        <v>0.0</v>
      </c>
      <c r="N30" s="32">
        <v>1.0</v>
      </c>
      <c r="O30" s="33">
        <f>ROUNDUP($D$3/N30)</f>
        <v>200</v>
      </c>
      <c r="P30" s="33">
        <f>M30*O30</f>
        <v>0</v>
      </c>
      <c r="Q30" s="32">
        <v>0.0</v>
      </c>
      <c r="R30" s="32">
        <v>1.0</v>
      </c>
      <c r="S30" s="33">
        <f>ROUNDUP($D$3/R30)</f>
        <v>200</v>
      </c>
      <c r="T30" s="33">
        <f>Q30*S30</f>
        <v>0</v>
      </c>
      <c r="U30" s="32">
        <v>0.0</v>
      </c>
      <c r="V30" s="32">
        <v>1.0</v>
      </c>
      <c r="W30" s="33">
        <f>ROUNDUP($D$3/V30)</f>
        <v>200</v>
      </c>
      <c r="X30" s="33">
        <f>U30*W30</f>
        <v>0</v>
      </c>
      <c r="Y30" s="38"/>
      <c r="Z30" s="25"/>
      <c r="AA30" s="25"/>
      <c r="AB30" s="26"/>
      <c r="AC30" s="35"/>
      <c r="AE30" s="35"/>
    </row>
    <row r="31">
      <c r="G31" s="14">
        <v>0.0</v>
      </c>
      <c r="I31" s="28"/>
      <c r="J31" s="16"/>
      <c r="K31" s="16"/>
      <c r="L31" s="17"/>
      <c r="M31" s="28"/>
      <c r="N31" s="16"/>
      <c r="O31" s="16"/>
      <c r="P31" s="17"/>
      <c r="Q31" s="28"/>
      <c r="R31" s="16"/>
      <c r="S31" s="16"/>
      <c r="T31" s="17"/>
      <c r="U31" s="28"/>
      <c r="V31" s="16"/>
      <c r="W31" s="16"/>
      <c r="X31" s="17"/>
      <c r="Y31" s="37"/>
      <c r="Z31" s="19"/>
      <c r="AA31" s="19"/>
      <c r="AB31" s="20"/>
      <c r="AC31" s="21">
        <f>SUM(L32,P32,T32,X32,Y32)*G31</f>
        <v>0</v>
      </c>
      <c r="AE31" s="21"/>
    </row>
    <row r="32">
      <c r="G32" s="22"/>
      <c r="I32" s="32">
        <v>0.0</v>
      </c>
      <c r="J32" s="32">
        <v>1.0</v>
      </c>
      <c r="K32" s="33">
        <f>ROUNDUP($D$3/J32)</f>
        <v>200</v>
      </c>
      <c r="L32" s="33">
        <f>I32*K32</f>
        <v>0</v>
      </c>
      <c r="M32" s="32">
        <v>0.0</v>
      </c>
      <c r="N32" s="32">
        <v>1.0</v>
      </c>
      <c r="O32" s="33">
        <f>ROUNDUP($D$3/N32)</f>
        <v>200</v>
      </c>
      <c r="P32" s="33">
        <f>M32*O32</f>
        <v>0</v>
      </c>
      <c r="Q32" s="32">
        <v>0.0</v>
      </c>
      <c r="R32" s="32">
        <v>1.0</v>
      </c>
      <c r="S32" s="33">
        <f>ROUNDUP($D$3/R32)</f>
        <v>200</v>
      </c>
      <c r="T32" s="33">
        <f>Q32*S32</f>
        <v>0</v>
      </c>
      <c r="U32" s="32">
        <v>0.0</v>
      </c>
      <c r="V32" s="32">
        <v>1.0</v>
      </c>
      <c r="W32" s="33">
        <f>ROUNDUP($D$3/V32)</f>
        <v>200</v>
      </c>
      <c r="X32" s="33">
        <f>U32*W32</f>
        <v>0</v>
      </c>
      <c r="Y32" s="38"/>
      <c r="Z32" s="25"/>
      <c r="AA32" s="25"/>
      <c r="AB32" s="26"/>
      <c r="AC32" s="35"/>
      <c r="AE32" s="35"/>
    </row>
    <row r="59">
      <c r="G59" s="3" t="s">
        <v>40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</row>
    <row r="60">
      <c r="G60" s="7"/>
      <c r="H60" s="8"/>
      <c r="I60" s="9" t="s">
        <v>41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1"/>
      <c r="AC60" s="1" t="s">
        <v>42</v>
      </c>
    </row>
    <row r="61">
      <c r="G61" s="14" t="s">
        <v>10</v>
      </c>
      <c r="H61" s="1" t="s">
        <v>43</v>
      </c>
      <c r="I61" s="15" t="s">
        <v>12</v>
      </c>
      <c r="J61" s="16"/>
      <c r="K61" s="16"/>
      <c r="L61" s="17"/>
      <c r="M61" s="15" t="s">
        <v>13</v>
      </c>
      <c r="N61" s="16"/>
      <c r="O61" s="16"/>
      <c r="P61" s="17"/>
      <c r="Q61" s="15" t="s">
        <v>14</v>
      </c>
      <c r="R61" s="16"/>
      <c r="S61" s="16"/>
      <c r="T61" s="17"/>
      <c r="U61" s="15" t="s">
        <v>15</v>
      </c>
      <c r="V61" s="16"/>
      <c r="W61" s="16"/>
      <c r="X61" s="17"/>
      <c r="Y61" s="15" t="s">
        <v>44</v>
      </c>
      <c r="Z61" s="16"/>
      <c r="AA61" s="16"/>
      <c r="AB61" s="44"/>
      <c r="AC61" s="21"/>
    </row>
    <row r="62">
      <c r="G62" s="22"/>
      <c r="I62" s="23" t="s">
        <v>17</v>
      </c>
      <c r="J62" s="23" t="s">
        <v>18</v>
      </c>
      <c r="K62" s="23" t="s">
        <v>19</v>
      </c>
      <c r="L62" s="23" t="s">
        <v>20</v>
      </c>
      <c r="M62" s="23" t="s">
        <v>17</v>
      </c>
      <c r="N62" s="23" t="s">
        <v>18</v>
      </c>
      <c r="O62" s="23" t="s">
        <v>19</v>
      </c>
      <c r="P62" s="23" t="s">
        <v>20</v>
      </c>
      <c r="Q62" s="23" t="s">
        <v>17</v>
      </c>
      <c r="R62" s="23" t="s">
        <v>18</v>
      </c>
      <c r="S62" s="23" t="s">
        <v>19</v>
      </c>
      <c r="T62" s="23" t="s">
        <v>20</v>
      </c>
      <c r="U62" s="23" t="s">
        <v>17</v>
      </c>
      <c r="V62" s="23" t="s">
        <v>18</v>
      </c>
      <c r="W62" s="23" t="s">
        <v>19</v>
      </c>
      <c r="X62" s="23" t="s">
        <v>20</v>
      </c>
      <c r="Y62" s="23" t="s">
        <v>17</v>
      </c>
      <c r="Z62" s="23" t="s">
        <v>18</v>
      </c>
      <c r="AA62" s="23" t="s">
        <v>19</v>
      </c>
      <c r="AB62" s="45" t="s">
        <v>20</v>
      </c>
      <c r="AC62" s="35"/>
    </row>
    <row r="63">
      <c r="G63" s="14">
        <v>1.0</v>
      </c>
      <c r="H63" s="1" t="s">
        <v>45</v>
      </c>
      <c r="I63" s="46" t="s">
        <v>46</v>
      </c>
      <c r="L63" s="47"/>
      <c r="M63" s="46" t="s">
        <v>47</v>
      </c>
      <c r="P63" s="47"/>
      <c r="Q63" s="46" t="s">
        <v>48</v>
      </c>
      <c r="T63" s="47"/>
      <c r="U63" s="46" t="s">
        <v>49</v>
      </c>
      <c r="X63" s="47"/>
      <c r="Y63" s="46" t="s">
        <v>50</v>
      </c>
      <c r="AB63" s="48"/>
      <c r="AC63" s="21">
        <f>SUM(L64,P64,T64,X64,Y64)*G63</f>
        <v>7600</v>
      </c>
    </row>
    <row r="64">
      <c r="G64" s="22"/>
      <c r="I64" s="49">
        <v>8.0</v>
      </c>
      <c r="J64" s="50">
        <v>1.0</v>
      </c>
      <c r="K64" s="51">
        <f>ROUNDUP($D$3/J64)</f>
        <v>200</v>
      </c>
      <c r="L64" s="52">
        <f>I64*K64</f>
        <v>1600</v>
      </c>
      <c r="M64" s="49">
        <v>11.0</v>
      </c>
      <c r="N64" s="50">
        <v>1.0</v>
      </c>
      <c r="O64" s="51">
        <f>ROUNDUP($D$3/N64)</f>
        <v>200</v>
      </c>
      <c r="P64" s="52">
        <f>M64*O64</f>
        <v>2200</v>
      </c>
      <c r="Q64" s="49">
        <v>11.0</v>
      </c>
      <c r="R64" s="50">
        <v>1.0</v>
      </c>
      <c r="S64" s="51">
        <f>ROUNDUP($D$3/R64)</f>
        <v>200</v>
      </c>
      <c r="T64" s="52">
        <f>Q64*S64</f>
        <v>2200</v>
      </c>
      <c r="U64" s="49">
        <v>8.0</v>
      </c>
      <c r="V64" s="50">
        <v>1.0</v>
      </c>
      <c r="W64" s="51">
        <f>ROUNDUP($D$3/V64)</f>
        <v>200</v>
      </c>
      <c r="X64" s="52">
        <f>U64*W64</f>
        <v>1600</v>
      </c>
      <c r="Y64" s="49">
        <v>0.0</v>
      </c>
      <c r="Z64" s="50">
        <v>1.0</v>
      </c>
      <c r="AA64" s="51">
        <f>ROUNDUP($D$3/Z64)</f>
        <v>200</v>
      </c>
      <c r="AB64" s="53">
        <f>Y64*AA64</f>
        <v>0</v>
      </c>
      <c r="AC64" s="35"/>
    </row>
    <row r="65">
      <c r="G65" s="14">
        <v>1.0</v>
      </c>
      <c r="H65" s="36" t="s">
        <v>51</v>
      </c>
      <c r="I65" s="34" t="s">
        <v>51</v>
      </c>
      <c r="J65" s="19"/>
      <c r="K65" s="19"/>
      <c r="L65" s="54"/>
      <c r="M65" s="55"/>
      <c r="N65" s="19"/>
      <c r="O65" s="19"/>
      <c r="P65" s="54"/>
      <c r="Q65" s="55"/>
      <c r="R65" s="19"/>
      <c r="S65" s="19"/>
      <c r="T65" s="54"/>
      <c r="U65" s="55"/>
      <c r="V65" s="19"/>
      <c r="W65" s="19"/>
      <c r="X65" s="54"/>
      <c r="Y65" s="55"/>
      <c r="Z65" s="19"/>
      <c r="AA65" s="19"/>
      <c r="AB65" s="20"/>
      <c r="AC65" s="21">
        <f>SUM(L66,P66,T66,X66,Y66)*G65</f>
        <v>760</v>
      </c>
    </row>
    <row r="66">
      <c r="G66" s="22"/>
      <c r="I66" s="49">
        <v>3.8</v>
      </c>
      <c r="J66" s="50">
        <v>1.0</v>
      </c>
      <c r="K66" s="51">
        <f>ROUNDUP($D$3/J66)</f>
        <v>200</v>
      </c>
      <c r="L66" s="52">
        <f>I66*K66</f>
        <v>760</v>
      </c>
      <c r="M66" s="56">
        <v>0.0</v>
      </c>
      <c r="N66" s="57">
        <v>1.0</v>
      </c>
      <c r="O66" s="58">
        <f>ROUNDUP($D$3/N66)</f>
        <v>200</v>
      </c>
      <c r="P66" s="59">
        <f>M66*O66</f>
        <v>0</v>
      </c>
      <c r="Q66" s="56">
        <v>0.0</v>
      </c>
      <c r="R66" s="57">
        <v>1.0</v>
      </c>
      <c r="S66" s="58">
        <f>ROUNDUP($D$3/R66)</f>
        <v>200</v>
      </c>
      <c r="T66" s="59">
        <f>Q66*S66</f>
        <v>0</v>
      </c>
      <c r="U66" s="56">
        <v>0.0</v>
      </c>
      <c r="V66" s="57">
        <v>1.0</v>
      </c>
      <c r="W66" s="58">
        <f>ROUNDUP($D$3/V66)</f>
        <v>200</v>
      </c>
      <c r="X66" s="59">
        <f>U66*W66</f>
        <v>0</v>
      </c>
      <c r="Y66" s="56">
        <v>0.0</v>
      </c>
      <c r="Z66" s="57">
        <v>1.0</v>
      </c>
      <c r="AA66" s="58">
        <f>ROUNDUP($D$3/Z66)</f>
        <v>200</v>
      </c>
      <c r="AB66" s="59">
        <f>Y66*AA66</f>
        <v>0</v>
      </c>
      <c r="AC66" s="35"/>
    </row>
    <row r="67">
      <c r="G67" s="14">
        <v>1.0</v>
      </c>
      <c r="H67" s="36"/>
      <c r="I67" s="60"/>
      <c r="J67" s="19"/>
      <c r="K67" s="19"/>
      <c r="L67" s="54"/>
      <c r="M67" s="60"/>
      <c r="N67" s="19"/>
      <c r="O67" s="19"/>
      <c r="P67" s="54"/>
      <c r="Q67" s="60"/>
      <c r="R67" s="19"/>
      <c r="S67" s="19"/>
      <c r="T67" s="54"/>
      <c r="U67" s="60"/>
      <c r="V67" s="19"/>
      <c r="W67" s="19"/>
      <c r="X67" s="54"/>
      <c r="Y67" s="60"/>
      <c r="Z67" s="19"/>
      <c r="AA67" s="19"/>
      <c r="AB67" s="20"/>
      <c r="AC67" s="21">
        <f>SUM(L68,P68,T68,X68,Y68)*G67</f>
        <v>0</v>
      </c>
    </row>
    <row r="68">
      <c r="G68" s="22"/>
      <c r="I68" s="61">
        <v>0.0</v>
      </c>
      <c r="J68" s="62">
        <v>1.0</v>
      </c>
      <c r="K68" s="63">
        <f>ROUNDUP($D$3/J68)</f>
        <v>200</v>
      </c>
      <c r="L68" s="64">
        <f>I68*K68</f>
        <v>0</v>
      </c>
      <c r="M68" s="61">
        <v>0.0</v>
      </c>
      <c r="N68" s="62">
        <v>1.0</v>
      </c>
      <c r="O68" s="63">
        <f>ROUNDUP($D$3/N68)</f>
        <v>200</v>
      </c>
      <c r="P68" s="64">
        <f>M68*O68</f>
        <v>0</v>
      </c>
      <c r="Q68" s="61">
        <v>0.0</v>
      </c>
      <c r="R68" s="62">
        <v>1.0</v>
      </c>
      <c r="S68" s="63">
        <f>ROUNDUP($D$3/R68)</f>
        <v>200</v>
      </c>
      <c r="T68" s="64">
        <f>Q68*S68</f>
        <v>0</v>
      </c>
      <c r="U68" s="61">
        <v>0.0</v>
      </c>
      <c r="V68" s="62">
        <v>1.0</v>
      </c>
      <c r="W68" s="63">
        <f>ROUNDUP($D$3/V68)</f>
        <v>200</v>
      </c>
      <c r="X68" s="64">
        <f>U68*W68</f>
        <v>0</v>
      </c>
      <c r="Y68" s="61">
        <v>0.0</v>
      </c>
      <c r="Z68" s="62">
        <v>1.0</v>
      </c>
      <c r="AA68" s="63">
        <f>ROUNDUP($D$3/Z68)</f>
        <v>200</v>
      </c>
      <c r="AB68" s="64">
        <f>Y68*AA68</f>
        <v>0</v>
      </c>
      <c r="AC68" s="35"/>
    </row>
    <row r="69">
      <c r="G69" s="14">
        <v>1.0</v>
      </c>
      <c r="I69" s="60"/>
      <c r="J69" s="19"/>
      <c r="K69" s="19"/>
      <c r="L69" s="54"/>
      <c r="M69" s="60"/>
      <c r="N69" s="19"/>
      <c r="O69" s="19"/>
      <c r="P69" s="54"/>
      <c r="Q69" s="60"/>
      <c r="R69" s="19"/>
      <c r="S69" s="19"/>
      <c r="T69" s="54"/>
      <c r="U69" s="60"/>
      <c r="V69" s="19"/>
      <c r="W69" s="19"/>
      <c r="X69" s="54"/>
      <c r="Y69" s="60"/>
      <c r="Z69" s="19"/>
      <c r="AA69" s="19"/>
      <c r="AB69" s="20"/>
      <c r="AC69" s="21">
        <f>SUM(L70,P70,T70,X70,Y70)*G69</f>
        <v>0</v>
      </c>
    </row>
    <row r="70">
      <c r="G70" s="22"/>
      <c r="I70" s="61">
        <v>0.0</v>
      </c>
      <c r="J70" s="62">
        <v>1.0</v>
      </c>
      <c r="K70" s="63">
        <f>ROUNDUP($D$3/J70)</f>
        <v>200</v>
      </c>
      <c r="L70" s="64">
        <f>I70*K70</f>
        <v>0</v>
      </c>
      <c r="M70" s="61">
        <v>0.0</v>
      </c>
      <c r="N70" s="62">
        <v>1.0</v>
      </c>
      <c r="O70" s="63">
        <f>ROUNDUP($D$3/N70)</f>
        <v>200</v>
      </c>
      <c r="P70" s="64">
        <f>M70*O70</f>
        <v>0</v>
      </c>
      <c r="Q70" s="61">
        <v>0.0</v>
      </c>
      <c r="R70" s="62">
        <v>1.0</v>
      </c>
      <c r="S70" s="63">
        <f>ROUNDUP($D$3/R70)</f>
        <v>200</v>
      </c>
      <c r="T70" s="64">
        <f>Q70*S70</f>
        <v>0</v>
      </c>
      <c r="U70" s="61">
        <v>0.0</v>
      </c>
      <c r="V70" s="62">
        <v>1.0</v>
      </c>
      <c r="W70" s="63">
        <f>ROUNDUP($D$3/V70)</f>
        <v>200</v>
      </c>
      <c r="X70" s="64">
        <f>U70*W70</f>
        <v>0</v>
      </c>
      <c r="Y70" s="61">
        <v>0.0</v>
      </c>
      <c r="Z70" s="62">
        <v>1.0</v>
      </c>
      <c r="AA70" s="63">
        <f>ROUNDUP($D$3/Z70)</f>
        <v>200</v>
      </c>
      <c r="AB70" s="64">
        <f>Y70*AA70</f>
        <v>0</v>
      </c>
      <c r="AC70" s="35"/>
    </row>
    <row r="71">
      <c r="G71" s="14">
        <v>1.0</v>
      </c>
      <c r="I71" s="60"/>
      <c r="J71" s="19"/>
      <c r="K71" s="19"/>
      <c r="L71" s="54"/>
      <c r="M71" s="60"/>
      <c r="N71" s="19"/>
      <c r="O71" s="19"/>
      <c r="P71" s="54"/>
      <c r="Q71" s="60"/>
      <c r="R71" s="19"/>
      <c r="S71" s="19"/>
      <c r="T71" s="54"/>
      <c r="U71" s="60"/>
      <c r="V71" s="19"/>
      <c r="W71" s="19"/>
      <c r="X71" s="54"/>
      <c r="Y71" s="60"/>
      <c r="Z71" s="19"/>
      <c r="AA71" s="19"/>
      <c r="AB71" s="20"/>
      <c r="AC71" s="21">
        <f>SUM(L72,P72,T72,X72,Y72)*G71</f>
        <v>0</v>
      </c>
    </row>
    <row r="72">
      <c r="G72" s="22"/>
      <c r="I72" s="61">
        <v>0.0</v>
      </c>
      <c r="J72" s="62">
        <v>1.0</v>
      </c>
      <c r="K72" s="63">
        <f>ROUNDUP($D$3/J72)</f>
        <v>200</v>
      </c>
      <c r="L72" s="64">
        <f>I72*K72</f>
        <v>0</v>
      </c>
      <c r="M72" s="61">
        <v>0.0</v>
      </c>
      <c r="N72" s="62">
        <v>1.0</v>
      </c>
      <c r="O72" s="63">
        <f>ROUNDUP($D$3/N72)</f>
        <v>200</v>
      </c>
      <c r="P72" s="64">
        <f>M72*O72</f>
        <v>0</v>
      </c>
      <c r="Q72" s="61">
        <v>0.0</v>
      </c>
      <c r="R72" s="62">
        <v>1.0</v>
      </c>
      <c r="S72" s="63">
        <f>ROUNDUP($D$3/R72)</f>
        <v>200</v>
      </c>
      <c r="T72" s="64">
        <f>Q72*S72</f>
        <v>0</v>
      </c>
      <c r="U72" s="61">
        <v>0.0</v>
      </c>
      <c r="V72" s="62">
        <v>1.0</v>
      </c>
      <c r="W72" s="63">
        <f>ROUNDUP($D$3/V72)</f>
        <v>200</v>
      </c>
      <c r="X72" s="64">
        <f>U72*W72</f>
        <v>0</v>
      </c>
      <c r="Y72" s="61">
        <v>0.0</v>
      </c>
      <c r="Z72" s="62">
        <v>1.0</v>
      </c>
      <c r="AA72" s="63">
        <f>ROUNDUP($D$3/Z72)</f>
        <v>200</v>
      </c>
      <c r="AB72" s="64">
        <f>Y72*AA72</f>
        <v>0</v>
      </c>
      <c r="AC72" s="35"/>
    </row>
    <row r="73">
      <c r="G73" s="14">
        <v>1.0</v>
      </c>
      <c r="I73" s="60"/>
      <c r="J73" s="19"/>
      <c r="K73" s="19"/>
      <c r="L73" s="54"/>
      <c r="M73" s="60"/>
      <c r="N73" s="19"/>
      <c r="O73" s="19"/>
      <c r="P73" s="54"/>
      <c r="Q73" s="60"/>
      <c r="R73" s="19"/>
      <c r="S73" s="19"/>
      <c r="T73" s="54"/>
      <c r="U73" s="60"/>
      <c r="V73" s="19"/>
      <c r="W73" s="19"/>
      <c r="X73" s="54"/>
      <c r="Y73" s="60"/>
      <c r="Z73" s="19"/>
      <c r="AA73" s="19"/>
      <c r="AB73" s="20"/>
      <c r="AC73" s="21">
        <f>SUM(L74,P74,T74,X74,Y74)*G73</f>
        <v>0</v>
      </c>
    </row>
    <row r="74">
      <c r="G74" s="22"/>
      <c r="I74" s="61">
        <v>0.0</v>
      </c>
      <c r="J74" s="62">
        <v>1.0</v>
      </c>
      <c r="K74" s="63">
        <f>ROUNDUP($D$3/J74)</f>
        <v>200</v>
      </c>
      <c r="L74" s="64">
        <f>I74*K74</f>
        <v>0</v>
      </c>
      <c r="M74" s="61">
        <v>0.0</v>
      </c>
      <c r="N74" s="62">
        <v>1.0</v>
      </c>
      <c r="O74" s="63">
        <f>ROUNDUP($D$3/N74)</f>
        <v>200</v>
      </c>
      <c r="P74" s="64">
        <f>M74*O74</f>
        <v>0</v>
      </c>
      <c r="Q74" s="61">
        <v>0.0</v>
      </c>
      <c r="R74" s="62">
        <v>1.0</v>
      </c>
      <c r="S74" s="63">
        <f>ROUNDUP($D$3/R74)</f>
        <v>200</v>
      </c>
      <c r="T74" s="64">
        <f>Q74*S74</f>
        <v>0</v>
      </c>
      <c r="U74" s="61">
        <v>0.0</v>
      </c>
      <c r="V74" s="62">
        <v>1.0</v>
      </c>
      <c r="W74" s="63">
        <f>ROUNDUP($D$3/V74)</f>
        <v>200</v>
      </c>
      <c r="X74" s="64">
        <f>U74*W74</f>
        <v>0</v>
      </c>
      <c r="Y74" s="61">
        <v>0.0</v>
      </c>
      <c r="Z74" s="62">
        <v>1.0</v>
      </c>
      <c r="AA74" s="63">
        <f>ROUNDUP($D$3/Z74)</f>
        <v>200</v>
      </c>
      <c r="AB74" s="64">
        <f>Y74*AA74</f>
        <v>0</v>
      </c>
      <c r="AC74" s="35"/>
    </row>
    <row r="75">
      <c r="G75" s="14">
        <v>1.0</v>
      </c>
      <c r="I75" s="60"/>
      <c r="J75" s="19"/>
      <c r="K75" s="19"/>
      <c r="L75" s="54"/>
      <c r="M75" s="60"/>
      <c r="N75" s="19"/>
      <c r="O75" s="19"/>
      <c r="P75" s="54"/>
      <c r="Q75" s="60"/>
      <c r="R75" s="19"/>
      <c r="S75" s="19"/>
      <c r="T75" s="54"/>
      <c r="U75" s="60"/>
      <c r="V75" s="19"/>
      <c r="W75" s="19"/>
      <c r="X75" s="54"/>
      <c r="Y75" s="60"/>
      <c r="Z75" s="19"/>
      <c r="AA75" s="19"/>
      <c r="AB75" s="20"/>
      <c r="AC75" s="21">
        <f>SUM(L76,P76,T76,X76,Y76)*G75</f>
        <v>0</v>
      </c>
    </row>
    <row r="76">
      <c r="G76" s="22"/>
      <c r="I76" s="61">
        <v>0.0</v>
      </c>
      <c r="J76" s="62">
        <v>1.0</v>
      </c>
      <c r="K76" s="63">
        <f>ROUNDUP($D$3/J76)</f>
        <v>200</v>
      </c>
      <c r="L76" s="64">
        <f>I76*K76</f>
        <v>0</v>
      </c>
      <c r="M76" s="61">
        <v>0.0</v>
      </c>
      <c r="N76" s="62">
        <v>1.0</v>
      </c>
      <c r="O76" s="63">
        <f>ROUNDUP($D$3/N76)</f>
        <v>200</v>
      </c>
      <c r="P76" s="64">
        <f>M76*O76</f>
        <v>0</v>
      </c>
      <c r="Q76" s="61">
        <v>0.0</v>
      </c>
      <c r="R76" s="62">
        <v>1.0</v>
      </c>
      <c r="S76" s="63">
        <f>ROUNDUP($D$3/R76)</f>
        <v>200</v>
      </c>
      <c r="T76" s="64">
        <f>Q76*S76</f>
        <v>0</v>
      </c>
      <c r="U76" s="61">
        <v>0.0</v>
      </c>
      <c r="V76" s="62">
        <v>1.0</v>
      </c>
      <c r="W76" s="63">
        <f>ROUNDUP($D$3/V76)</f>
        <v>200</v>
      </c>
      <c r="X76" s="64">
        <f>U76*W76</f>
        <v>0</v>
      </c>
      <c r="Y76" s="61">
        <v>0.0</v>
      </c>
      <c r="Z76" s="62">
        <v>1.0</v>
      </c>
      <c r="AA76" s="63">
        <f>ROUNDUP($D$3/Z76)</f>
        <v>200</v>
      </c>
      <c r="AB76" s="64">
        <f>Y76*AA76</f>
        <v>0</v>
      </c>
      <c r="AC76" s="35"/>
    </row>
    <row r="77">
      <c r="G77" s="14">
        <v>1.0</v>
      </c>
      <c r="H77" s="1"/>
      <c r="I77" s="60"/>
      <c r="J77" s="19"/>
      <c r="K77" s="19"/>
      <c r="L77" s="54"/>
      <c r="M77" s="60"/>
      <c r="N77" s="19"/>
      <c r="O77" s="19"/>
      <c r="P77" s="54"/>
      <c r="Q77" s="60"/>
      <c r="R77" s="19"/>
      <c r="S77" s="19"/>
      <c r="T77" s="54"/>
      <c r="U77" s="60"/>
      <c r="V77" s="19"/>
      <c r="W77" s="19"/>
      <c r="X77" s="54"/>
      <c r="Y77" s="60"/>
      <c r="Z77" s="19"/>
      <c r="AA77" s="19"/>
      <c r="AB77" s="20"/>
      <c r="AC77" s="21">
        <f>SUM(L78,P78,T78,X78,Y78)*G77</f>
        <v>0</v>
      </c>
    </row>
    <row r="78">
      <c r="G78" s="65"/>
      <c r="H78" s="66"/>
      <c r="I78" s="67">
        <v>0.0</v>
      </c>
      <c r="J78" s="68">
        <v>1.0</v>
      </c>
      <c r="K78" s="69">
        <f>ROUNDUP($D$3/J78)</f>
        <v>200</v>
      </c>
      <c r="L78" s="70">
        <f>I78*K78</f>
        <v>0</v>
      </c>
      <c r="M78" s="67">
        <v>0.0</v>
      </c>
      <c r="N78" s="68">
        <v>1.0</v>
      </c>
      <c r="O78" s="69">
        <f>ROUNDUP($D$3/N78)</f>
        <v>200</v>
      </c>
      <c r="P78" s="70">
        <f>M78*O78</f>
        <v>0</v>
      </c>
      <c r="Q78" s="67">
        <v>0.0</v>
      </c>
      <c r="R78" s="68">
        <v>1.0</v>
      </c>
      <c r="S78" s="69">
        <f>ROUNDUP($D$3/R78)</f>
        <v>200</v>
      </c>
      <c r="T78" s="70">
        <f>Q78*S78</f>
        <v>0</v>
      </c>
      <c r="U78" s="67">
        <v>0.0</v>
      </c>
      <c r="V78" s="68">
        <v>1.0</v>
      </c>
      <c r="W78" s="69">
        <f>ROUNDUP($D$3/V78)</f>
        <v>200</v>
      </c>
      <c r="X78" s="70">
        <f>U78*W78</f>
        <v>0</v>
      </c>
      <c r="Y78" s="67">
        <v>0.0</v>
      </c>
      <c r="Z78" s="68">
        <v>1.0</v>
      </c>
      <c r="AA78" s="69">
        <f>ROUNDUP($D$3/Z78)</f>
        <v>200</v>
      </c>
      <c r="AB78" s="70">
        <f>Y78*AA78</f>
        <v>0</v>
      </c>
      <c r="AC78" s="35"/>
    </row>
  </sheetData>
  <mergeCells count="213">
    <mergeCell ref="Y10:AB10"/>
    <mergeCell ref="Y11:AB11"/>
    <mergeCell ref="AC11:AC12"/>
    <mergeCell ref="AE11:AE12"/>
    <mergeCell ref="Y12:AB12"/>
    <mergeCell ref="AC13:AC14"/>
    <mergeCell ref="AE13:AE14"/>
    <mergeCell ref="Y13:AB13"/>
    <mergeCell ref="Y14:AB14"/>
    <mergeCell ref="Y15:AB15"/>
    <mergeCell ref="AC15:AC16"/>
    <mergeCell ref="Y16:AB16"/>
    <mergeCell ref="Y17:AB17"/>
    <mergeCell ref="Y18:AB18"/>
    <mergeCell ref="AE23:AE24"/>
    <mergeCell ref="AE25:AE26"/>
    <mergeCell ref="AC27:AC28"/>
    <mergeCell ref="AE27:AE28"/>
    <mergeCell ref="AC29:AC30"/>
    <mergeCell ref="AE29:AE30"/>
    <mergeCell ref="AC31:AC32"/>
    <mergeCell ref="AE31:AE32"/>
    <mergeCell ref="AC17:AC18"/>
    <mergeCell ref="AC19:AC20"/>
    <mergeCell ref="AE19:AE20"/>
    <mergeCell ref="AC21:AC22"/>
    <mergeCell ref="AE21:AE22"/>
    <mergeCell ref="AC23:AC24"/>
    <mergeCell ref="AC25:AC26"/>
    <mergeCell ref="Y27:AB27"/>
    <mergeCell ref="Y28:AB28"/>
    <mergeCell ref="Y29:AB29"/>
    <mergeCell ref="Y30:AB30"/>
    <mergeCell ref="Y31:AB31"/>
    <mergeCell ref="Y32:AB32"/>
    <mergeCell ref="Y20:AB20"/>
    <mergeCell ref="Y21:AB21"/>
    <mergeCell ref="Y22:AB22"/>
    <mergeCell ref="Y23:AB23"/>
    <mergeCell ref="Y24:AB24"/>
    <mergeCell ref="Y25:AB25"/>
    <mergeCell ref="Y26:AB26"/>
    <mergeCell ref="I4:AB4"/>
    <mergeCell ref="H5:H6"/>
    <mergeCell ref="I5:L5"/>
    <mergeCell ref="M5:P5"/>
    <mergeCell ref="Q5:T5"/>
    <mergeCell ref="U5:X5"/>
    <mergeCell ref="Y5:AB6"/>
    <mergeCell ref="G5:G6"/>
    <mergeCell ref="G7:G8"/>
    <mergeCell ref="H7:H8"/>
    <mergeCell ref="I7:L7"/>
    <mergeCell ref="M7:P7"/>
    <mergeCell ref="Q7:T7"/>
    <mergeCell ref="U7:X7"/>
    <mergeCell ref="G9:G10"/>
    <mergeCell ref="H9:H10"/>
    <mergeCell ref="I9:L9"/>
    <mergeCell ref="M9:P9"/>
    <mergeCell ref="Q9:T9"/>
    <mergeCell ref="U9:X9"/>
    <mergeCell ref="G11:G12"/>
    <mergeCell ref="U11:X11"/>
    <mergeCell ref="Y7:AB7"/>
    <mergeCell ref="AC7:AC8"/>
    <mergeCell ref="AE7:AE8"/>
    <mergeCell ref="Y8:AB8"/>
    <mergeCell ref="Y9:AB9"/>
    <mergeCell ref="AC9:AC10"/>
    <mergeCell ref="AE9:AE10"/>
    <mergeCell ref="M15:P15"/>
    <mergeCell ref="M17:P17"/>
    <mergeCell ref="Q17:T17"/>
    <mergeCell ref="U17:X17"/>
    <mergeCell ref="M19:P19"/>
    <mergeCell ref="Q19:T19"/>
    <mergeCell ref="U19:X19"/>
    <mergeCell ref="Y19:AB19"/>
    <mergeCell ref="M11:P11"/>
    <mergeCell ref="Q11:T11"/>
    <mergeCell ref="M13:P13"/>
    <mergeCell ref="Q13:T13"/>
    <mergeCell ref="U13:X13"/>
    <mergeCell ref="Q15:T15"/>
    <mergeCell ref="U15:X15"/>
    <mergeCell ref="AE15:AE16"/>
    <mergeCell ref="AE17:AE18"/>
    <mergeCell ref="G29:G30"/>
    <mergeCell ref="H29:H30"/>
    <mergeCell ref="I29:L29"/>
    <mergeCell ref="M29:P29"/>
    <mergeCell ref="Q29:T29"/>
    <mergeCell ref="U29:X29"/>
    <mergeCell ref="Y61:AB61"/>
    <mergeCell ref="AC61:AC62"/>
    <mergeCell ref="Y63:AB63"/>
    <mergeCell ref="AC63:AC64"/>
    <mergeCell ref="H31:H32"/>
    <mergeCell ref="I31:L31"/>
    <mergeCell ref="M31:P31"/>
    <mergeCell ref="Q31:T31"/>
    <mergeCell ref="U31:X31"/>
    <mergeCell ref="G59:AB59"/>
    <mergeCell ref="I60:AB60"/>
    <mergeCell ref="I17:L17"/>
    <mergeCell ref="I19:L19"/>
    <mergeCell ref="I21:L21"/>
    <mergeCell ref="M21:P21"/>
    <mergeCell ref="Q21:T21"/>
    <mergeCell ref="U21:X21"/>
    <mergeCell ref="H11:H12"/>
    <mergeCell ref="I11:L11"/>
    <mergeCell ref="G13:G14"/>
    <mergeCell ref="H13:H14"/>
    <mergeCell ref="I13:L13"/>
    <mergeCell ref="H15:H16"/>
    <mergeCell ref="I15:L15"/>
    <mergeCell ref="G23:G24"/>
    <mergeCell ref="H23:H24"/>
    <mergeCell ref="I23:L23"/>
    <mergeCell ref="M23:P23"/>
    <mergeCell ref="Q23:T23"/>
    <mergeCell ref="U23:X23"/>
    <mergeCell ref="G25:G26"/>
    <mergeCell ref="H25:H26"/>
    <mergeCell ref="I25:L25"/>
    <mergeCell ref="M25:P25"/>
    <mergeCell ref="Q25:T25"/>
    <mergeCell ref="U25:X25"/>
    <mergeCell ref="G27:G28"/>
    <mergeCell ref="H27:H28"/>
    <mergeCell ref="I27:L27"/>
    <mergeCell ref="M27:P27"/>
    <mergeCell ref="Q27:T27"/>
    <mergeCell ref="U27:X27"/>
    <mergeCell ref="G15:G16"/>
    <mergeCell ref="G17:G18"/>
    <mergeCell ref="H17:H18"/>
    <mergeCell ref="G19:G20"/>
    <mergeCell ref="H19:H20"/>
    <mergeCell ref="G21:G22"/>
    <mergeCell ref="H21:H22"/>
    <mergeCell ref="G33:G34"/>
    <mergeCell ref="G31:G32"/>
    <mergeCell ref="G61:G62"/>
    <mergeCell ref="H61:H62"/>
    <mergeCell ref="I61:L61"/>
    <mergeCell ref="M61:P61"/>
    <mergeCell ref="Q61:T61"/>
    <mergeCell ref="U61:X61"/>
    <mergeCell ref="M75:P75"/>
    <mergeCell ref="Q75:T75"/>
    <mergeCell ref="Y75:AB75"/>
    <mergeCell ref="AC75:AC76"/>
    <mergeCell ref="G73:G74"/>
    <mergeCell ref="H73:H74"/>
    <mergeCell ref="I73:L73"/>
    <mergeCell ref="M73:P73"/>
    <mergeCell ref="Q73:T73"/>
    <mergeCell ref="U73:X73"/>
    <mergeCell ref="G75:G76"/>
    <mergeCell ref="U75:X75"/>
    <mergeCell ref="U77:X77"/>
    <mergeCell ref="Y77:AB77"/>
    <mergeCell ref="AC77:AC78"/>
    <mergeCell ref="H75:H76"/>
    <mergeCell ref="I75:L75"/>
    <mergeCell ref="G77:G78"/>
    <mergeCell ref="H77:H78"/>
    <mergeCell ref="I77:L77"/>
    <mergeCell ref="M77:P77"/>
    <mergeCell ref="Q77:T77"/>
    <mergeCell ref="M65:P65"/>
    <mergeCell ref="Q65:T65"/>
    <mergeCell ref="Y65:AB65"/>
    <mergeCell ref="AC65:AC66"/>
    <mergeCell ref="G63:G64"/>
    <mergeCell ref="H63:H64"/>
    <mergeCell ref="I63:L63"/>
    <mergeCell ref="M63:P63"/>
    <mergeCell ref="Q63:T63"/>
    <mergeCell ref="U63:X63"/>
    <mergeCell ref="G65:G66"/>
    <mergeCell ref="U65:X65"/>
    <mergeCell ref="U67:X67"/>
    <mergeCell ref="Y67:AB67"/>
    <mergeCell ref="AC67:AC68"/>
    <mergeCell ref="H65:H66"/>
    <mergeCell ref="I65:L65"/>
    <mergeCell ref="G67:G68"/>
    <mergeCell ref="H67:H68"/>
    <mergeCell ref="I67:L67"/>
    <mergeCell ref="M67:P67"/>
    <mergeCell ref="Q67:T67"/>
    <mergeCell ref="H69:H70"/>
    <mergeCell ref="I69:L69"/>
    <mergeCell ref="M69:P69"/>
    <mergeCell ref="Q69:T69"/>
    <mergeCell ref="U69:X69"/>
    <mergeCell ref="Y69:AB69"/>
    <mergeCell ref="AC69:AC70"/>
    <mergeCell ref="Y71:AB71"/>
    <mergeCell ref="AC71:AC72"/>
    <mergeCell ref="Y73:AB73"/>
    <mergeCell ref="AC73:AC74"/>
    <mergeCell ref="G69:G70"/>
    <mergeCell ref="G71:G72"/>
    <mergeCell ref="H71:H72"/>
    <mergeCell ref="I71:L71"/>
    <mergeCell ref="M71:P71"/>
    <mergeCell ref="Q71:T71"/>
    <mergeCell ref="U71:X71"/>
  </mergeCells>
  <hyperlinks>
    <hyperlink r:id="rId1" ref="AE7"/>
    <hyperlink r:id="rId2" ref="AE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