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mmy/Downloads/"/>
    </mc:Choice>
  </mc:AlternateContent>
  <xr:revisionPtr revIDLastSave="0" documentId="8_{C4BF7A22-E23A-9C4A-9F81-859B08E34B7B}" xr6:coauthVersionLast="47" xr6:coauthVersionMax="47" xr10:uidLastSave="{00000000-0000-0000-0000-000000000000}"/>
  <bookViews>
    <workbookView xWindow="34400" yWindow="500" windowWidth="34400" windowHeight="26780" xr2:uid="{6BFD3BCA-15B4-EE42-A7F3-EF170FF53A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7" i="1"/>
  <c r="D38" i="1"/>
  <c r="D39" i="1"/>
  <c r="D28" i="1"/>
  <c r="H26" i="1"/>
  <c r="H32" i="1"/>
</calcChain>
</file>

<file path=xl/sharedStrings.xml><?xml version="1.0" encoding="utf-8"?>
<sst xmlns="http://schemas.openxmlformats.org/spreadsheetml/2006/main" count="43" uniqueCount="37">
  <si>
    <t>Gas Fees:</t>
  </si>
  <si>
    <t>gas</t>
  </si>
  <si>
    <t>maxFeePerGas</t>
  </si>
  <si>
    <t>maxPriorityFeePerGas</t>
  </si>
  <si>
    <t>gasPrice</t>
  </si>
  <si>
    <t>0xceabfb5d6f7015a583572390e5896c1240b785f2cfea051be7db471aafe7904b</t>
  </si>
  <si>
    <r>
      <t>0</t>
    </r>
    <r>
      <rPr>
        <b/>
        <sz val="14"/>
        <color rgb="FF212529"/>
        <rFont val="Helvetica Neue"/>
        <family val="2"/>
      </rPr>
      <t>.</t>
    </r>
    <r>
      <rPr>
        <sz val="14"/>
        <color rgb="FF212529"/>
        <rFont val="Helvetica Neue"/>
        <family val="2"/>
      </rPr>
      <t>000227399675706 ETH($0.77)</t>
    </r>
  </si>
  <si>
    <t>Gas Price:</t>
  </si>
  <si>
    <r>
      <t>10</t>
    </r>
    <r>
      <rPr>
        <b/>
        <sz val="14"/>
        <color rgb="FF212529"/>
        <rFont val="Helvetica Neue"/>
        <family val="2"/>
      </rPr>
      <t>.</t>
    </r>
    <r>
      <rPr>
        <sz val="14"/>
        <color rgb="FF212529"/>
        <rFont val="Helvetica Neue"/>
        <family val="2"/>
      </rPr>
      <t>828555986 Gwei (0</t>
    </r>
    <r>
      <rPr>
        <b/>
        <sz val="14"/>
        <color rgb="FF212529"/>
        <rFont val="Helvetica Neue"/>
        <family val="2"/>
      </rPr>
      <t>.</t>
    </r>
    <r>
      <rPr>
        <sz val="14"/>
        <color rgb="FF212529"/>
        <rFont val="Helvetica Neue"/>
        <family val="2"/>
      </rPr>
      <t>000000010828555986 ETH)</t>
    </r>
  </si>
  <si>
    <t>21,000 | 21,000 (100%)</t>
  </si>
  <si>
    <r>
      <t>Base: 9</t>
    </r>
    <r>
      <rPr>
        <b/>
        <sz val="14"/>
        <color rgb="FF212529"/>
        <rFont val="Helvetica Neue"/>
        <family val="2"/>
      </rPr>
      <t>.</t>
    </r>
    <r>
      <rPr>
        <sz val="14"/>
        <color rgb="FF212529"/>
        <rFont val="Helvetica Neue"/>
        <family val="2"/>
      </rPr>
      <t>767923005 Gwei |Max: 13</t>
    </r>
    <r>
      <rPr>
        <b/>
        <sz val="14"/>
        <color rgb="FF212529"/>
        <rFont val="Helvetica Neue"/>
        <family val="2"/>
      </rPr>
      <t>.</t>
    </r>
    <r>
      <rPr>
        <sz val="14"/>
        <color rgb="FF212529"/>
        <rFont val="Helvetica Neue"/>
        <family val="2"/>
      </rPr>
      <t>964968346 Gwei |Max Priority: 1</t>
    </r>
    <r>
      <rPr>
        <b/>
        <sz val="14"/>
        <color rgb="FF212529"/>
        <rFont val="Helvetica Neue"/>
        <family val="2"/>
      </rPr>
      <t>.</t>
    </r>
    <r>
      <rPr>
        <sz val="14"/>
        <color rgb="FF212529"/>
        <rFont val="Helvetica Neue"/>
        <family val="2"/>
      </rPr>
      <t>060632981 Gwei</t>
    </r>
  </si>
  <si>
    <t>Burnt &amp; Txn Savings Fees:</t>
  </si>
  <si>
    <r>
      <t>🔥 Burnt: 0</t>
    </r>
    <r>
      <rPr>
        <b/>
        <sz val="14"/>
        <color rgb="FF212529"/>
        <rFont val="Helvetica Neue"/>
        <family val="2"/>
      </rPr>
      <t>.</t>
    </r>
    <r>
      <rPr>
        <sz val="14"/>
        <color rgb="FF212529"/>
        <rFont val="Helvetica Neue"/>
        <family val="2"/>
      </rPr>
      <t>000205126383105 ETH ($0.69)💸 Txn Savings: 0</t>
    </r>
    <r>
      <rPr>
        <b/>
        <sz val="14"/>
        <color rgb="FF212529"/>
        <rFont val="Helvetica Neue"/>
        <family val="2"/>
      </rPr>
      <t>.</t>
    </r>
    <r>
      <rPr>
        <sz val="14"/>
        <color rgb="FF212529"/>
        <rFont val="Helvetica Neue"/>
        <family val="2"/>
      </rPr>
      <t>00006586465956 ETH ($0.22)</t>
    </r>
  </si>
  <si>
    <t>receipts</t>
  </si>
  <si>
    <t>blocks</t>
  </si>
  <si>
    <t>transactions</t>
  </si>
  <si>
    <t>traces</t>
  </si>
  <si>
    <t>Transaction Fee:</t>
  </si>
  <si>
    <t>Value:</t>
  </si>
  <si>
    <r>
      <t>0</t>
    </r>
    <r>
      <rPr>
        <b/>
        <sz val="14"/>
        <color rgb="FF212529"/>
        <rFont val="Helvetica Neue"/>
        <family val="2"/>
      </rPr>
      <t>.</t>
    </r>
    <r>
      <rPr>
        <sz val="14"/>
        <color rgb="FF212529"/>
        <rFont val="Helvetica Neue"/>
        <family val="2"/>
      </rPr>
      <t>0545 ETH($184.03)</t>
    </r>
  </si>
  <si>
    <t>cumulativeGasUsed</t>
  </si>
  <si>
    <t>gasUsed</t>
  </si>
  <si>
    <t>effectiveGasPrice</t>
  </si>
  <si>
    <t>blockNumber</t>
  </si>
  <si>
    <t>0x4838B106FCe9647Bdf1E7877BF73cE8B0BAD5f97</t>
  </si>
  <si>
    <t>miner</t>
  </si>
  <si>
    <t>Etherscan</t>
  </si>
  <si>
    <t>Max Priority</t>
  </si>
  <si>
    <t>Max</t>
  </si>
  <si>
    <t>Base Cost Gas</t>
  </si>
  <si>
    <t>Tip Gas</t>
  </si>
  <si>
    <t>Total Gas</t>
  </si>
  <si>
    <t>Gas Price</t>
  </si>
  <si>
    <t>Base</t>
  </si>
  <si>
    <t>baseGas (calculated)</t>
  </si>
  <si>
    <t>hash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</si>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</sst>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00000"/>
  </numFmts>
  <fonts count="6">
    <font>
      <sz val="12"/>
      <color theme="1"/>
      <name val="Aptos Narrow"/>
      <family val="2"/>
      <scheme val="minor"/>
    </font>
    <font>
      <sz val="14"/>
      <color rgb="FF212529"/>
      <name val="Helvetica Neue"/>
      <family val="2"/>
    </font>
    <font>
      <b/>
      <sz val="14"/>
      <color rgb="FF212529"/>
      <name val="Helvetica Neue"/>
      <family val="2"/>
    </font>
    <font>
      <sz val="13"/>
      <color theme="1"/>
      <name val="Var(--jp-code-font-family)"/>
    </font>
    <font>
      <sz val="14"/>
      <color rgb="FF212529"/>
      <name val="Helvetica Neue"/>
      <family val="2"/>
    </font>
    <font>
      <sz val="14"/>
      <color rgb="FF6C757D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/>
    <xf numFmtId="0" fontId="5" fillId="0" borderId="0" xfId="0" applyFont="1"/>
    <xf numFmtId="0" fontId="3" fillId="3" borderId="1" xfId="0" applyFont="1" applyFill="1" applyBorder="1"/>
    <xf numFmtId="174" fontId="0" fillId="0" borderId="0" xfId="0" applyNumberFormat="1"/>
    <xf numFmtId="174" fontId="0" fillId="0" borderId="1" xfId="0" applyNumberFormat="1" applyBorder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B7BE-37DF-4B47-A4DE-E10FABDF7707}">
  <dimension ref="B4:H43"/>
  <sheetViews>
    <sheetView tabSelected="1" topLeftCell="A6" zoomScale="120" zoomScaleNormal="120" workbookViewId="0">
      <selection activeCell="C26" sqref="C26"/>
    </sheetView>
  </sheetViews>
  <sheetFormatPr baseColWidth="10" defaultRowHeight="16"/>
  <cols>
    <col min="1" max="1" width="3.6640625" customWidth="1"/>
    <col min="3" max="3" width="24.33203125" customWidth="1"/>
    <col min="4" max="4" width="71" customWidth="1"/>
    <col min="5" max="5" width="12.1640625" bestFit="1" customWidth="1"/>
    <col min="6" max="6" width="14.83203125" customWidth="1"/>
    <col min="8" max="8" width="12.1640625" bestFit="1" customWidth="1"/>
  </cols>
  <sheetData>
    <row r="4" spans="3:6" ht="18">
      <c r="D4" s="1" t="s">
        <v>18</v>
      </c>
    </row>
    <row r="5" spans="3:6" ht="18">
      <c r="D5" s="1" t="s">
        <v>19</v>
      </c>
    </row>
    <row r="6" spans="3:6" ht="18">
      <c r="D6" s="1" t="s">
        <v>17</v>
      </c>
    </row>
    <row r="7" spans="3:6" ht="18">
      <c r="D7" s="1" t="s">
        <v>6</v>
      </c>
    </row>
    <row r="8" spans="3:6" ht="18">
      <c r="D8" s="1" t="s">
        <v>7</v>
      </c>
    </row>
    <row r="9" spans="3:6" ht="18">
      <c r="D9" s="1" t="s">
        <v>8</v>
      </c>
    </row>
    <row r="10" spans="3:6" ht="18">
      <c r="D10" s="1" t="s">
        <v>9</v>
      </c>
    </row>
    <row r="11" spans="3:6" ht="18">
      <c r="D11" s="1" t="s">
        <v>0</v>
      </c>
    </row>
    <row r="12" spans="3:6" ht="18">
      <c r="D12" s="1" t="s">
        <v>10</v>
      </c>
    </row>
    <row r="13" spans="3:6" ht="18">
      <c r="D13" s="1" t="s">
        <v>11</v>
      </c>
      <c r="F13" s="3"/>
    </row>
    <row r="14" spans="3:6" ht="18">
      <c r="D14" s="3" t="s">
        <v>12</v>
      </c>
    </row>
    <row r="15" spans="3:6" ht="18">
      <c r="C15" s="1"/>
    </row>
    <row r="19" spans="2:8">
      <c r="C19" s="5" t="s">
        <v>35</v>
      </c>
      <c r="D19" s="5" t="s">
        <v>5</v>
      </c>
      <c r="F19" t="s">
        <v>26</v>
      </c>
    </row>
    <row r="21" spans="2:8">
      <c r="B21" s="5" t="s">
        <v>14</v>
      </c>
      <c r="C21" s="5" t="s">
        <v>23</v>
      </c>
      <c r="D21">
        <v>21270854</v>
      </c>
    </row>
    <row r="22" spans="2:8">
      <c r="B22" s="5" t="s">
        <v>14</v>
      </c>
      <c r="C22" s="5" t="s">
        <v>25</v>
      </c>
      <c r="D22" s="5" t="s">
        <v>24</v>
      </c>
    </row>
    <row r="24" spans="2:8" ht="17">
      <c r="B24" s="5" t="s">
        <v>15</v>
      </c>
      <c r="C24" s="4" t="s">
        <v>1</v>
      </c>
      <c r="D24">
        <v>21000</v>
      </c>
      <c r="E24" s="2"/>
    </row>
    <row r="25" spans="2:8" ht="18">
      <c r="B25" s="5" t="s">
        <v>15</v>
      </c>
      <c r="C25" s="4" t="s">
        <v>2</v>
      </c>
      <c r="D25">
        <v>13964968346</v>
      </c>
      <c r="F25" s="7" t="s">
        <v>28</v>
      </c>
    </row>
    <row r="26" spans="2:8" ht="18">
      <c r="B26" s="5" t="s">
        <v>15</v>
      </c>
      <c r="C26" s="4" t="s">
        <v>3</v>
      </c>
      <c r="D26">
        <v>1060632981</v>
      </c>
      <c r="F26" s="7" t="s">
        <v>27</v>
      </c>
      <c r="H26">
        <f>LEN(D26)</f>
        <v>10</v>
      </c>
    </row>
    <row r="27" spans="2:8" ht="18">
      <c r="B27" s="5" t="s">
        <v>15</v>
      </c>
      <c r="C27" s="4" t="s">
        <v>4</v>
      </c>
      <c r="D27" s="6">
        <v>10828555986</v>
      </c>
      <c r="F27" s="7" t="s">
        <v>32</v>
      </c>
    </row>
    <row r="28" spans="2:8" ht="18">
      <c r="B28" s="5"/>
      <c r="C28" s="4" t="s">
        <v>34</v>
      </c>
      <c r="D28" s="8">
        <f>SUM(D27-D26)</f>
        <v>9767923005</v>
      </c>
      <c r="F28" s="7" t="s">
        <v>33</v>
      </c>
    </row>
    <row r="30" spans="2:8" ht="17">
      <c r="B30" s="5" t="s">
        <v>13</v>
      </c>
      <c r="C30" s="4" t="s">
        <v>20</v>
      </c>
      <c r="D30">
        <v>13384853</v>
      </c>
    </row>
    <row r="31" spans="2:8" ht="17">
      <c r="B31" s="5" t="s">
        <v>13</v>
      </c>
      <c r="C31" s="4" t="s">
        <v>21</v>
      </c>
      <c r="D31">
        <v>21000</v>
      </c>
      <c r="E31" s="2"/>
    </row>
    <row r="32" spans="2:8" ht="17">
      <c r="B32" s="5" t="s">
        <v>13</v>
      </c>
      <c r="C32" s="4" t="s">
        <v>22</v>
      </c>
      <c r="D32">
        <v>10828555986</v>
      </c>
      <c r="H32">
        <f>LEN(D32)</f>
        <v>11</v>
      </c>
    </row>
    <row r="34" spans="2:4">
      <c r="B34" s="5" t="s">
        <v>16</v>
      </c>
    </row>
    <row r="37" spans="2:4">
      <c r="C37" s="5" t="s">
        <v>29</v>
      </c>
      <c r="D37" s="9">
        <f>SUM(D28*D31)/1000000000000000000</f>
        <v>2.0512638310500001E-4</v>
      </c>
    </row>
    <row r="38" spans="2:4">
      <c r="C38" s="5" t="s">
        <v>30</v>
      </c>
      <c r="D38" s="9">
        <f>SUM(D26*D31)/1000000000000000000</f>
        <v>2.2273292601E-5</v>
      </c>
    </row>
    <row r="39" spans="2:4">
      <c r="C39" s="5" t="s">
        <v>31</v>
      </c>
      <c r="D39" s="10">
        <f>SUM(D27*D31)/1000000000000000000</f>
        <v>2.2739967570600001E-4</v>
      </c>
    </row>
    <row r="40" spans="2:4">
      <c r="C40" s="11" t="s">
        <v>36</v>
      </c>
      <c r="D40" s="9">
        <f>SUM(D37:D38)</f>
        <v>2.2739967570600001E-4</v>
      </c>
    </row>
    <row r="41" spans="2:4" ht="17">
      <c r="D41" s="2"/>
    </row>
    <row r="42" spans="2:4" ht="17">
      <c r="D42" s="2"/>
    </row>
    <row r="43" spans="2:4" ht="17">
      <c r="D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Arundel</dc:creator>
  <cp:lastModifiedBy>Tom Arundel</cp:lastModifiedBy>
  <dcterms:created xsi:type="dcterms:W3CDTF">2024-11-26T09:14:41Z</dcterms:created>
  <dcterms:modified xsi:type="dcterms:W3CDTF">2024-11-26T13:08:33Z</dcterms:modified>
</cp:coreProperties>
</file>