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mruehl\Desktop\FOSWEC MHKDR\data\WECSIM2\logs\"/>
    </mc:Choice>
  </mc:AlternateContent>
  <bookViews>
    <workbookView xWindow="0" yWindow="0" windowWidth="28800" windowHeight="12330" tabRatio="376"/>
  </bookViews>
  <sheets>
    <sheet name="Log" sheetId="2" r:id="rId1"/>
    <sheet name="Notes" sheetId="3" r:id="rId2"/>
  </sheets>
  <definedNames>
    <definedName name="_xlnm.Print_Area" localSheetId="0">Log!$B$1:$I$5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2" l="1"/>
  <c r="G22" i="2"/>
  <c r="C26" i="2"/>
  <c r="E7" i="2"/>
  <c r="G7" i="2"/>
  <c r="F7" i="2"/>
  <c r="C7" i="2"/>
  <c r="C8" i="2"/>
  <c r="E26" i="2"/>
  <c r="G26" i="2"/>
  <c r="E25" i="2"/>
  <c r="G25" i="2"/>
  <c r="E24" i="2"/>
  <c r="G24" i="2"/>
  <c r="E23" i="2"/>
  <c r="G23" i="2"/>
  <c r="E21" i="2"/>
  <c r="G21" i="2"/>
  <c r="E20" i="2"/>
  <c r="G20" i="2"/>
  <c r="E19" i="2"/>
  <c r="G19" i="2"/>
  <c r="E18" i="2"/>
  <c r="G18" i="2"/>
  <c r="E17" i="2"/>
  <c r="G17" i="2"/>
  <c r="E16" i="2"/>
  <c r="G16" i="2"/>
  <c r="E15" i="2"/>
  <c r="G15" i="2"/>
  <c r="E14" i="2"/>
  <c r="G14" i="2"/>
  <c r="E13" i="2"/>
  <c r="G13" i="2"/>
  <c r="E12" i="2"/>
  <c r="G12" i="2"/>
  <c r="E11" i="2"/>
  <c r="G11" i="2"/>
  <c r="E10" i="2"/>
  <c r="G10" i="2"/>
  <c r="E9" i="2"/>
  <c r="G9" i="2"/>
  <c r="E8" i="2"/>
  <c r="G8" i="2"/>
  <c r="E6" i="2"/>
  <c r="G6" i="2"/>
  <c r="C9" i="2"/>
  <c r="C10" i="2"/>
  <c r="C11" i="2"/>
  <c r="C12" i="2"/>
  <c r="F6" i="2"/>
  <c r="C13" i="2"/>
  <c r="C14" i="2"/>
  <c r="C15" i="2"/>
  <c r="C16" i="2"/>
  <c r="C17" i="2"/>
  <c r="C18" i="2"/>
  <c r="C19" i="2"/>
  <c r="C20" i="2"/>
  <c r="F19" i="2"/>
  <c r="F18" i="2"/>
  <c r="F17" i="2"/>
  <c r="F16" i="2"/>
  <c r="F15" i="2"/>
  <c r="F14" i="2"/>
  <c r="F13" i="2"/>
  <c r="F12" i="2"/>
  <c r="F11" i="2"/>
  <c r="F10" i="2"/>
  <c r="F9" i="2"/>
  <c r="F8" i="2"/>
</calcChain>
</file>

<file path=xl/sharedStrings.xml><?xml version="1.0" encoding="utf-8"?>
<sst xmlns="http://schemas.openxmlformats.org/spreadsheetml/2006/main" count="39" uniqueCount="25">
  <si>
    <t>Trial</t>
  </si>
  <si>
    <t>Project:</t>
  </si>
  <si>
    <t>Experiment:</t>
  </si>
  <si>
    <t>Date</t>
  </si>
  <si>
    <t>Time</t>
  </si>
  <si>
    <t>Notes</t>
  </si>
  <si>
    <t>Description:</t>
  </si>
  <si>
    <t>Round</t>
  </si>
  <si>
    <r>
      <t>T</t>
    </r>
    <r>
      <rPr>
        <b/>
        <vertAlign val="subscript"/>
        <sz val="10"/>
        <rFont val="Helvetica"/>
        <family val="2"/>
      </rPr>
      <t>fs</t>
    </r>
    <r>
      <rPr>
        <b/>
        <sz val="10"/>
        <rFont val="Helvetica"/>
        <family val="2"/>
      </rPr>
      <t xml:space="preserve"> (s)</t>
    </r>
  </si>
  <si>
    <r>
      <t>H</t>
    </r>
    <r>
      <rPr>
        <b/>
        <vertAlign val="subscript"/>
        <sz val="10"/>
        <rFont val="Helvetica"/>
        <family val="2"/>
      </rPr>
      <t>fs</t>
    </r>
    <r>
      <rPr>
        <b/>
        <sz val="10"/>
        <rFont val="Helvetica"/>
        <family val="2"/>
      </rPr>
      <t xml:space="preserve"> (m)</t>
    </r>
  </si>
  <si>
    <t>- Damping = 0.1 Nms</t>
  </si>
  <si>
    <t>WECSIM2</t>
  </si>
  <si>
    <t>T (s)</t>
  </si>
  <si>
    <t>H (m)</t>
  </si>
  <si>
    <t>Configuration 4 Regular Waves, Flap1 free, Flap2 free, Platform free</t>
  </si>
  <si>
    <t>motors were not ON, run will be repeated</t>
  </si>
  <si>
    <t>complete - all good</t>
  </si>
  <si>
    <t xml:space="preserve">complete - repeating previous run (Trial 1) - all good </t>
  </si>
  <si>
    <t>Trigger Missed - Measurement not used</t>
  </si>
  <si>
    <r>
      <t xml:space="preserve">complete - </t>
    </r>
    <r>
      <rPr>
        <sz val="10"/>
        <color rgb="FFFF0000"/>
        <rFont val="Helvetica"/>
      </rPr>
      <t>no pressure mat data</t>
    </r>
  </si>
  <si>
    <r>
      <t xml:space="preserve">complete - </t>
    </r>
    <r>
      <rPr>
        <sz val="10"/>
        <color rgb="FFFF0000"/>
        <rFont val="Helvetica"/>
      </rPr>
      <t>pressure mat shut down</t>
    </r>
  </si>
  <si>
    <r>
      <t xml:space="preserve">complete </t>
    </r>
    <r>
      <rPr>
        <sz val="10"/>
        <color rgb="FFFF0000"/>
        <rFont val="Helvetica"/>
      </rPr>
      <t>- pressure mat: first several seconds data missing</t>
    </r>
  </si>
  <si>
    <r>
      <t xml:space="preserve">complete - </t>
    </r>
    <r>
      <rPr>
        <sz val="10"/>
        <color rgb="FFFF0000"/>
        <rFont val="Helvetica"/>
      </rPr>
      <t>pressure mat: first several seconds data missing</t>
    </r>
  </si>
  <si>
    <t>Flag</t>
  </si>
  <si>
    <t>Config4Reg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</si>
</sst>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m/d/yy;@"/>
    <numFmt numFmtId="167" formatCode="0.000"/>
  </numFmts>
  <fonts count="11" x14ac:knownFonts="1">
    <font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sz val="10"/>
      <name val="Helvetica"/>
      <family val="2"/>
    </font>
    <font>
      <b/>
      <sz val="10"/>
      <name val="Helvetica"/>
      <family val="2"/>
    </font>
    <font>
      <b/>
      <vertAlign val="subscript"/>
      <sz val="10"/>
      <name val="Helvetica"/>
      <family val="2"/>
    </font>
    <font>
      <sz val="10"/>
      <color rgb="FFFF0000"/>
      <name val="Helvetica"/>
      <family val="2"/>
    </font>
    <font>
      <sz val="10"/>
      <color rgb="FFFF0000"/>
      <name val="Helvetica"/>
    </font>
    <font>
      <b/>
      <sz val="10"/>
      <name val="Helvetica"/>
    </font>
    <font>
      <sz val="10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1"/>
      </right>
      <top style="medium">
        <color indexed="64"/>
      </top>
      <bottom style="medium">
        <color indexed="64"/>
      </bottom>
      <diagonal/>
    </border>
  </borders>
  <cellStyleXfs count="7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5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/>
    <xf numFmtId="2" fontId="4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0" fontId="4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Border="1"/>
    <xf numFmtId="0" fontId="4" fillId="0" borderId="0" xfId="0" applyFont="1" applyBorder="1"/>
    <xf numFmtId="165" fontId="4" fillId="0" borderId="0" xfId="0" applyNumberFormat="1" applyFont="1" applyFill="1" applyBorder="1" applyAlignment="1"/>
    <xf numFmtId="0" fontId="4" fillId="0" borderId="0" xfId="0" applyFont="1" applyAlignment="1"/>
    <xf numFmtId="166" fontId="4" fillId="0" borderId="0" xfId="0" applyNumberFormat="1" applyFont="1"/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/>
    </xf>
    <xf numFmtId="2" fontId="4" fillId="2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4" fillId="2" borderId="11" xfId="0" applyNumberFormat="1" applyFont="1" applyFill="1" applyBorder="1" applyAlignment="1">
      <alignment horizontal="center" vertical="center"/>
    </xf>
    <xf numFmtId="1" fontId="4" fillId="3" borderId="11" xfId="0" applyNumberFormat="1" applyFont="1" applyFill="1" applyBorder="1" applyAlignment="1">
      <alignment horizontal="center" vertical="center"/>
    </xf>
    <xf numFmtId="165" fontId="4" fillId="3" borderId="11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2" fontId="4" fillId="2" borderId="13" xfId="0" applyNumberFormat="1" applyFont="1" applyFill="1" applyBorder="1" applyAlignment="1">
      <alignment horizontal="center" vertical="center"/>
    </xf>
    <xf numFmtId="1" fontId="4" fillId="3" borderId="13" xfId="0" applyNumberFormat="1" applyFont="1" applyFill="1" applyBorder="1" applyAlignment="1">
      <alignment horizontal="center" vertical="center"/>
    </xf>
    <xf numFmtId="165" fontId="4" fillId="3" borderId="13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2" fontId="4" fillId="2" borderId="17" xfId="0" applyNumberFormat="1" applyFont="1" applyFill="1" applyBorder="1" applyAlignment="1">
      <alignment horizontal="center" vertical="center"/>
    </xf>
    <xf numFmtId="1" fontId="4" fillId="3" borderId="17" xfId="0" applyNumberFormat="1" applyFont="1" applyFill="1" applyBorder="1" applyAlignment="1">
      <alignment horizontal="center" vertical="center"/>
    </xf>
    <xf numFmtId="165" fontId="4" fillId="3" borderId="17" xfId="0" applyNumberFormat="1" applyFont="1" applyFill="1" applyBorder="1" applyAlignment="1">
      <alignment horizontal="center" vertical="center"/>
    </xf>
    <xf numFmtId="20" fontId="4" fillId="0" borderId="17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5" fillId="0" borderId="5" xfId="0" quotePrefix="1" applyFont="1" applyBorder="1" applyAlignment="1">
      <alignment horizontal="left" vertical="center"/>
    </xf>
    <xf numFmtId="0" fontId="4" fillId="0" borderId="23" xfId="0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center" vertical="center"/>
    </xf>
    <xf numFmtId="167" fontId="4" fillId="2" borderId="17" xfId="0" applyNumberFormat="1" applyFont="1" applyFill="1" applyBorder="1" applyAlignment="1">
      <alignment horizontal="center" vertical="center"/>
    </xf>
    <xf numFmtId="167" fontId="4" fillId="2" borderId="11" xfId="0" applyNumberFormat="1" applyFont="1" applyFill="1" applyBorder="1" applyAlignment="1">
      <alignment horizontal="center" vertical="center"/>
    </xf>
    <xf numFmtId="167" fontId="4" fillId="2" borderId="13" xfId="0" applyNumberFormat="1" applyFont="1" applyFill="1" applyBorder="1" applyAlignment="1">
      <alignment horizontal="center" vertical="center"/>
    </xf>
    <xf numFmtId="0" fontId="5" fillId="0" borderId="2" xfId="0" quotePrefix="1" applyFont="1" applyBorder="1" applyAlignment="1">
      <alignment horizontal="left" vertical="center"/>
    </xf>
    <xf numFmtId="2" fontId="4" fillId="2" borderId="24" xfId="0" applyNumberFormat="1" applyFont="1" applyFill="1" applyBorder="1" applyAlignment="1">
      <alignment horizontal="center" vertical="center"/>
    </xf>
    <xf numFmtId="167" fontId="4" fillId="2" borderId="24" xfId="0" applyNumberFormat="1" applyFont="1" applyFill="1" applyBorder="1" applyAlignment="1">
      <alignment horizontal="center" vertical="center"/>
    </xf>
    <xf numFmtId="1" fontId="4" fillId="3" borderId="24" xfId="0" applyNumberFormat="1" applyFont="1" applyFill="1" applyBorder="1" applyAlignment="1">
      <alignment horizontal="center" vertical="center"/>
    </xf>
    <xf numFmtId="165" fontId="4" fillId="3" borderId="24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2" fontId="5" fillId="2" borderId="26" xfId="0" applyNumberFormat="1" applyFont="1" applyFill="1" applyBorder="1" applyAlignment="1">
      <alignment horizontal="center" vertical="center"/>
    </xf>
    <xf numFmtId="2" fontId="5" fillId="3" borderId="26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166" fontId="4" fillId="0" borderId="24" xfId="0" applyNumberFormat="1" applyFont="1" applyFill="1" applyBorder="1" applyAlignment="1">
      <alignment horizontal="center" vertical="center"/>
    </xf>
    <xf numFmtId="20" fontId="4" fillId="0" borderId="24" xfId="0" applyNumberFormat="1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20" fontId="4" fillId="0" borderId="1" xfId="0" applyNumberFormat="1" applyFont="1" applyFill="1" applyBorder="1" applyAlignment="1">
      <alignment horizontal="center" vertical="center"/>
    </xf>
    <xf numFmtId="166" fontId="4" fillId="0" borderId="17" xfId="0" applyNumberFormat="1" applyFont="1" applyFill="1" applyBorder="1" applyAlignment="1">
      <alignment horizontal="center" vertical="center"/>
    </xf>
    <xf numFmtId="20" fontId="4" fillId="0" borderId="17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2" fontId="7" fillId="2" borderId="24" xfId="0" applyNumberFormat="1" applyFont="1" applyFill="1" applyBorder="1" applyAlignment="1">
      <alignment horizontal="center" vertical="center"/>
    </xf>
    <xf numFmtId="167" fontId="7" fillId="2" borderId="24" xfId="0" applyNumberFormat="1" applyFont="1" applyFill="1" applyBorder="1" applyAlignment="1">
      <alignment horizontal="center" vertical="center"/>
    </xf>
    <xf numFmtId="1" fontId="7" fillId="3" borderId="24" xfId="0" applyNumberFormat="1" applyFont="1" applyFill="1" applyBorder="1" applyAlignment="1">
      <alignment horizontal="center" vertical="center"/>
    </xf>
    <xf numFmtId="165" fontId="7" fillId="3" borderId="24" xfId="0" applyNumberFormat="1" applyFont="1" applyFill="1" applyBorder="1" applyAlignment="1">
      <alignment horizontal="center" vertical="center"/>
    </xf>
    <xf numFmtId="166" fontId="7" fillId="0" borderId="24" xfId="0" applyNumberFormat="1" applyFont="1" applyFill="1" applyBorder="1" applyAlignment="1">
      <alignment horizontal="center" vertical="center"/>
    </xf>
    <xf numFmtId="20" fontId="7" fillId="0" borderId="24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167" fontId="7" fillId="2" borderId="1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left"/>
    </xf>
    <xf numFmtId="0" fontId="4" fillId="0" borderId="27" xfId="0" applyFont="1" applyFill="1" applyBorder="1" applyAlignment="1">
      <alignment horizontal="left"/>
    </xf>
    <xf numFmtId="0" fontId="4" fillId="0" borderId="28" xfId="0" applyFont="1" applyFill="1" applyBorder="1" applyAlignment="1">
      <alignment horizontal="left" wrapText="1"/>
    </xf>
    <xf numFmtId="0" fontId="4" fillId="0" borderId="29" xfId="0" applyFont="1" applyFill="1" applyBorder="1" applyAlignment="1">
      <alignment horizontal="left" wrapText="1"/>
    </xf>
    <xf numFmtId="0" fontId="4" fillId="0" borderId="27" xfId="0" applyFont="1" applyFill="1" applyBorder="1" applyAlignment="1">
      <alignment horizontal="left" wrapText="1"/>
    </xf>
    <xf numFmtId="1" fontId="4" fillId="0" borderId="30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4" fillId="0" borderId="25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166" fontId="7" fillId="4" borderId="1" xfId="0" applyNumberFormat="1" applyFont="1" applyFill="1" applyBorder="1" applyAlignment="1">
      <alignment horizontal="center" vertical="center"/>
    </xf>
    <xf numFmtId="20" fontId="7" fillId="4" borderId="1" xfId="0" applyNumberFormat="1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left" wrapText="1"/>
    </xf>
    <xf numFmtId="166" fontId="4" fillId="4" borderId="1" xfId="0" applyNumberFormat="1" applyFont="1" applyFill="1" applyBorder="1" applyAlignment="1">
      <alignment horizontal="center" vertic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left" wrapText="1"/>
    </xf>
    <xf numFmtId="166" fontId="4" fillId="4" borderId="17" xfId="0" applyNumberFormat="1" applyFont="1" applyFill="1" applyBorder="1" applyAlignment="1">
      <alignment horizontal="center" vertical="center"/>
    </xf>
    <xf numFmtId="20" fontId="4" fillId="4" borderId="17" xfId="0" applyNumberFormat="1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left" wrapText="1"/>
    </xf>
    <xf numFmtId="166" fontId="4" fillId="4" borderId="24" xfId="0" applyNumberFormat="1" applyFont="1" applyFill="1" applyBorder="1" applyAlignment="1">
      <alignment horizontal="center" vertical="center"/>
    </xf>
    <xf numFmtId="20" fontId="4" fillId="4" borderId="13" xfId="0" applyNumberFormat="1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left" wrapText="1"/>
    </xf>
    <xf numFmtId="20" fontId="4" fillId="4" borderId="1" xfId="0" applyNumberFormat="1" applyFont="1" applyFill="1" applyBorder="1" applyAlignment="1">
      <alignment horizontal="center" vertical="center"/>
    </xf>
    <xf numFmtId="2" fontId="10" fillId="0" borderId="0" xfId="0" applyNumberFormat="1" applyFont="1" applyBorder="1" applyAlignment="1"/>
    <xf numFmtId="0" fontId="9" fillId="0" borderId="31" xfId="0" applyFont="1" applyBorder="1" applyAlignment="1">
      <alignment horizontal="center" vertical="center"/>
    </xf>
    <xf numFmtId="1" fontId="5" fillId="0" borderId="19" xfId="0" applyNumberFormat="1" applyFont="1" applyBorder="1" applyAlignment="1">
      <alignment horizontal="center" vertical="center"/>
    </xf>
    <xf numFmtId="1" fontId="5" fillId="0" borderId="20" xfId="0" applyNumberFormat="1" applyFont="1" applyBorder="1" applyAlignment="1">
      <alignment horizontal="center" vertical="center"/>
    </xf>
    <xf numFmtId="1" fontId="5" fillId="0" borderId="2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7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77918</xdr:colOff>
      <xdr:row>6</xdr:row>
      <xdr:rowOff>164365</xdr:rowOff>
    </xdr:from>
    <xdr:to>
      <xdr:col>23</xdr:col>
      <xdr:colOff>191184</xdr:colOff>
      <xdr:row>24</xdr:row>
      <xdr:rowOff>31567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6941931" y="1183540"/>
          <a:ext cx="4209016" cy="2800902"/>
          <a:chOff x="16541110" y="3056341"/>
          <a:chExt cx="4107113" cy="2661415"/>
        </a:xfrm>
      </xdr:grpSpPr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45465"/>
          <a:stretch/>
        </xdr:blipFill>
        <xdr:spPr>
          <a:xfrm>
            <a:off x="16541110" y="4269347"/>
            <a:ext cx="3793153" cy="1448409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Object 1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000-000001040000}"/>
                  </a:ext>
                </a:extLst>
              </xdr:cNvPr>
              <xdr:cNvSpPr/>
            </xdr:nvSpPr>
            <xdr:spPr bwMode="auto">
              <a:xfrm>
                <a:off x="16800489" y="3056341"/>
                <a:ext cx="3847734" cy="966969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</xdr:sp>
        </mc:Choice>
        <mc:Fallback/>
      </mc:AlternateContent>
    </xdr:grpSp>
    <xdr:clientData/>
  </xdr:twoCellAnchor>
  <xdr:twoCellAnchor editAs="oneCell">
    <xdr:from>
      <xdr:col>18</xdr:col>
      <xdr:colOff>432594</xdr:colOff>
      <xdr:row>0</xdr:row>
      <xdr:rowOff>0</xdr:rowOff>
    </xdr:from>
    <xdr:to>
      <xdr:col>22</xdr:col>
      <xdr:colOff>426244</xdr:colOff>
      <xdr:row>13</xdr:row>
      <xdr:rowOff>129789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0750" y="0"/>
          <a:ext cx="3041650" cy="2272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166687</xdr:colOff>
      <xdr:row>7</xdr:row>
      <xdr:rowOff>114300</xdr:rowOff>
    </xdr:from>
    <xdr:to>
      <xdr:col>5</xdr:col>
      <xdr:colOff>15781</xdr:colOff>
      <xdr:row>17</xdr:row>
      <xdr:rowOff>148531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0C5EA6-C0F7-4E66-99D2-C4B0EEF9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4387" y="1295400"/>
          <a:ext cx="2439894" cy="1658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.xls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N26"/>
  <sheetViews>
    <sheetView tabSelected="1" zoomScaleNormal="100" zoomScalePageLayoutView="150" workbookViewId="0">
      <selection activeCell="J9" sqref="J9"/>
    </sheetView>
  </sheetViews>
  <sheetFormatPr defaultColWidth="11.46484375" defaultRowHeight="12.75" x14ac:dyDescent="0.35"/>
  <cols>
    <col min="1" max="1" width="6.73046875" style="2" customWidth="1"/>
    <col min="2" max="3" width="7.73046875" style="2" customWidth="1"/>
    <col min="4" max="4" width="9.265625" style="2" customWidth="1"/>
    <col min="5" max="7" width="9.265625" style="14" customWidth="1"/>
    <col min="8" max="8" width="9.265625" style="15" customWidth="1"/>
    <col min="9" max="9" width="9.265625" style="2" customWidth="1"/>
    <col min="10" max="10" width="70.73046875" style="2" customWidth="1"/>
    <col min="11" max="11" width="7.265625" style="2" customWidth="1"/>
    <col min="12" max="12" width="11.46484375" style="2" customWidth="1"/>
    <col min="13" max="16384" width="11.46484375" style="2"/>
  </cols>
  <sheetData>
    <row r="1" spans="2:14" ht="13.15" x14ac:dyDescent="0.4">
      <c r="B1" s="1" t="s">
        <v>1</v>
      </c>
      <c r="D1" s="95" t="s">
        <v>11</v>
      </c>
      <c r="F1" s="4"/>
      <c r="G1" s="4"/>
      <c r="H1" s="3"/>
      <c r="I1" s="3"/>
      <c r="J1" s="3"/>
      <c r="K1" s="3"/>
      <c r="L1" s="3"/>
      <c r="M1" s="3"/>
    </row>
    <row r="2" spans="2:14" ht="13.15" x14ac:dyDescent="0.4">
      <c r="B2" s="1" t="s">
        <v>2</v>
      </c>
      <c r="D2" s="95" t="s">
        <v>24</v>
      </c>
      <c r="F2" s="4"/>
      <c r="G2" s="4"/>
      <c r="H2" s="3"/>
      <c r="I2" s="3"/>
      <c r="J2" s="3"/>
      <c r="K2" s="3"/>
      <c r="L2" s="3"/>
      <c r="M2" s="3"/>
    </row>
    <row r="3" spans="2:14" ht="13.15" x14ac:dyDescent="0.4">
      <c r="B3" s="1" t="s">
        <v>6</v>
      </c>
      <c r="D3" s="95" t="s">
        <v>14</v>
      </c>
      <c r="F3" s="4"/>
      <c r="G3" s="4"/>
      <c r="H3" s="3"/>
      <c r="I3" s="3"/>
      <c r="J3" s="3"/>
      <c r="K3" s="3"/>
      <c r="L3" s="3"/>
      <c r="M3" s="3"/>
    </row>
    <row r="4" spans="2:14" ht="13.5" thickBot="1" x14ac:dyDescent="0.45">
      <c r="B4" s="1"/>
      <c r="C4" s="8"/>
      <c r="D4" s="9"/>
      <c r="E4" s="9"/>
      <c r="F4" s="9"/>
      <c r="G4" s="9"/>
      <c r="H4" s="9"/>
      <c r="I4" s="9"/>
      <c r="J4" s="9"/>
      <c r="K4" s="8"/>
      <c r="L4" s="8"/>
    </row>
    <row r="5" spans="2:14" ht="15" thickBot="1" x14ac:dyDescent="0.45">
      <c r="B5" s="25" t="s">
        <v>7</v>
      </c>
      <c r="C5" s="51" t="s">
        <v>0</v>
      </c>
      <c r="D5" s="52" t="s">
        <v>12</v>
      </c>
      <c r="E5" s="52" t="s">
        <v>13</v>
      </c>
      <c r="F5" s="53" t="s">
        <v>8</v>
      </c>
      <c r="G5" s="53" t="s">
        <v>9</v>
      </c>
      <c r="H5" s="54" t="s">
        <v>3</v>
      </c>
      <c r="I5" s="54" t="s">
        <v>4</v>
      </c>
      <c r="J5" s="81" t="s">
        <v>5</v>
      </c>
      <c r="K5" s="96" t="s">
        <v>23</v>
      </c>
    </row>
    <row r="6" spans="2:14" x14ac:dyDescent="0.35">
      <c r="B6" s="98">
        <v>1</v>
      </c>
      <c r="C6" s="61">
        <v>1</v>
      </c>
      <c r="D6" s="62">
        <v>0.87</v>
      </c>
      <c r="E6" s="63">
        <f t="shared" ref="E6:E13" si="0">4.5/100</f>
        <v>4.4999999999999998E-2</v>
      </c>
      <c r="F6" s="64">
        <f>D6*(33)^0.5</f>
        <v>4.9977695024880848</v>
      </c>
      <c r="G6" s="65">
        <f t="shared" ref="G6:G26" si="1">E6*33</f>
        <v>1.4849999999999999</v>
      </c>
      <c r="H6" s="66">
        <v>42536</v>
      </c>
      <c r="I6" s="67">
        <v>0.56597222222222221</v>
      </c>
      <c r="J6" s="72" t="s">
        <v>15</v>
      </c>
      <c r="K6" s="77">
        <v>1</v>
      </c>
      <c r="L6" s="11"/>
      <c r="M6" s="13"/>
      <c r="N6" s="12"/>
    </row>
    <row r="7" spans="2:14" x14ac:dyDescent="0.35">
      <c r="B7" s="98"/>
      <c r="C7" s="41">
        <f>C6+1</f>
        <v>2</v>
      </c>
      <c r="D7" s="47">
        <v>0.87</v>
      </c>
      <c r="E7" s="48">
        <f t="shared" si="0"/>
        <v>4.4999999999999998E-2</v>
      </c>
      <c r="F7" s="49">
        <f>D7*(33)^0.5</f>
        <v>4.9977695024880848</v>
      </c>
      <c r="G7" s="50">
        <f t="shared" ref="G7" si="2">E7*33</f>
        <v>1.4849999999999999</v>
      </c>
      <c r="H7" s="55">
        <v>42536</v>
      </c>
      <c r="I7" s="56">
        <v>0.57638888888888895</v>
      </c>
      <c r="J7" s="73" t="s">
        <v>17</v>
      </c>
      <c r="K7" s="78">
        <v>0</v>
      </c>
      <c r="L7" s="11"/>
      <c r="M7" s="13"/>
      <c r="N7" s="12"/>
    </row>
    <row r="8" spans="2:14" x14ac:dyDescent="0.35">
      <c r="B8" s="98"/>
      <c r="C8" s="41">
        <f>C7+1</f>
        <v>3</v>
      </c>
      <c r="D8" s="22">
        <v>1.22</v>
      </c>
      <c r="E8" s="42">
        <f t="shared" si="0"/>
        <v>4.4999999999999998E-2</v>
      </c>
      <c r="F8" s="23">
        <f>D8*(33)^0.5</f>
        <v>7.0083664287763945</v>
      </c>
      <c r="G8" s="24">
        <f t="shared" si="1"/>
        <v>1.4849999999999999</v>
      </c>
      <c r="H8" s="57">
        <v>42536</v>
      </c>
      <c r="I8" s="58">
        <v>0.58819444444444446</v>
      </c>
      <c r="J8" s="74" t="s">
        <v>16</v>
      </c>
      <c r="K8" s="78">
        <v>0</v>
      </c>
      <c r="L8" s="11"/>
      <c r="M8" s="13"/>
      <c r="N8" s="12"/>
    </row>
    <row r="9" spans="2:14" x14ac:dyDescent="0.35">
      <c r="B9" s="98"/>
      <c r="C9" s="41">
        <f t="shared" ref="C9:C11" si="3">C8+1</f>
        <v>4</v>
      </c>
      <c r="D9" s="22">
        <v>1.57</v>
      </c>
      <c r="E9" s="42">
        <f t="shared" si="0"/>
        <v>4.4999999999999998E-2</v>
      </c>
      <c r="F9" s="23">
        <f t="shared" ref="F9:F13" si="4">D9*(33)^0.5</f>
        <v>9.0189633550647059</v>
      </c>
      <c r="G9" s="24">
        <f t="shared" si="1"/>
        <v>1.4849999999999999</v>
      </c>
      <c r="H9" s="55">
        <v>42536</v>
      </c>
      <c r="I9" s="58">
        <v>0.59722222222222221</v>
      </c>
      <c r="J9" s="74" t="s">
        <v>16</v>
      </c>
      <c r="K9" s="78">
        <v>0</v>
      </c>
      <c r="L9" s="11"/>
      <c r="M9" s="13"/>
      <c r="N9" s="12"/>
    </row>
    <row r="10" spans="2:14" x14ac:dyDescent="0.35">
      <c r="B10" s="98"/>
      <c r="C10" s="41">
        <f t="shared" si="3"/>
        <v>5</v>
      </c>
      <c r="D10" s="22">
        <v>1.91</v>
      </c>
      <c r="E10" s="42">
        <f t="shared" si="0"/>
        <v>4.4999999999999998E-2</v>
      </c>
      <c r="F10" s="23">
        <f t="shared" si="4"/>
        <v>10.972114654887633</v>
      </c>
      <c r="G10" s="24">
        <f t="shared" si="1"/>
        <v>1.4849999999999999</v>
      </c>
      <c r="H10" s="57">
        <v>42536</v>
      </c>
      <c r="I10" s="58">
        <v>0.60763888888888895</v>
      </c>
      <c r="J10" s="74" t="s">
        <v>16</v>
      </c>
      <c r="K10" s="78">
        <v>0</v>
      </c>
      <c r="L10" s="11"/>
      <c r="M10" s="13"/>
      <c r="N10" s="12"/>
    </row>
    <row r="11" spans="2:14" x14ac:dyDescent="0.35">
      <c r="B11" s="98"/>
      <c r="C11" s="41">
        <f t="shared" si="3"/>
        <v>6</v>
      </c>
      <c r="D11" s="22">
        <v>2.2599999999999998</v>
      </c>
      <c r="E11" s="42">
        <f t="shared" si="0"/>
        <v>4.4999999999999998E-2</v>
      </c>
      <c r="F11" s="23">
        <f t="shared" si="4"/>
        <v>12.982711581175943</v>
      </c>
      <c r="G11" s="24">
        <f t="shared" si="1"/>
        <v>1.4849999999999999</v>
      </c>
      <c r="H11" s="55">
        <v>42536</v>
      </c>
      <c r="I11" s="58">
        <v>0.61805555555555558</v>
      </c>
      <c r="J11" s="74" t="s">
        <v>16</v>
      </c>
      <c r="K11" s="78">
        <v>0</v>
      </c>
      <c r="L11" s="11"/>
      <c r="M11" s="13"/>
      <c r="N11" s="12"/>
    </row>
    <row r="12" spans="2:14" x14ac:dyDescent="0.35">
      <c r="B12" s="98"/>
      <c r="C12" s="33">
        <f>C11+1</f>
        <v>7</v>
      </c>
      <c r="D12" s="22">
        <v>2.61</v>
      </c>
      <c r="E12" s="42">
        <f t="shared" si="0"/>
        <v>4.4999999999999998E-2</v>
      </c>
      <c r="F12" s="23">
        <f t="shared" si="4"/>
        <v>14.993308507464254</v>
      </c>
      <c r="G12" s="24">
        <f t="shared" si="1"/>
        <v>1.4849999999999999</v>
      </c>
      <c r="H12" s="57">
        <v>42536</v>
      </c>
      <c r="I12" s="58">
        <v>0.62777777777777777</v>
      </c>
      <c r="J12" s="74" t="s">
        <v>16</v>
      </c>
      <c r="K12" s="78">
        <v>0</v>
      </c>
      <c r="L12" s="11"/>
      <c r="M12" s="13"/>
      <c r="N12" s="12"/>
    </row>
    <row r="13" spans="2:14" ht="13.15" thickBot="1" x14ac:dyDescent="0.4">
      <c r="B13" s="99"/>
      <c r="C13" s="34">
        <f t="shared" ref="C13:C26" si="5">C12+1</f>
        <v>8</v>
      </c>
      <c r="D13" s="35">
        <v>3.31</v>
      </c>
      <c r="E13" s="43">
        <f t="shared" si="0"/>
        <v>4.4999999999999998E-2</v>
      </c>
      <c r="F13" s="36">
        <f t="shared" si="4"/>
        <v>19.014502360040876</v>
      </c>
      <c r="G13" s="37">
        <f t="shared" si="1"/>
        <v>1.4849999999999999</v>
      </c>
      <c r="H13" s="59">
        <v>42536</v>
      </c>
      <c r="I13" s="60">
        <v>0.63750000000000007</v>
      </c>
      <c r="J13" s="75" t="s">
        <v>16</v>
      </c>
      <c r="K13" s="79">
        <v>0</v>
      </c>
      <c r="L13" s="11"/>
      <c r="M13" s="13"/>
      <c r="N13" s="12"/>
    </row>
    <row r="14" spans="2:14" x14ac:dyDescent="0.35">
      <c r="B14" s="98">
        <v>2</v>
      </c>
      <c r="C14" s="33">
        <f>C13+1</f>
        <v>9</v>
      </c>
      <c r="D14" s="22">
        <v>1.22</v>
      </c>
      <c r="E14" s="42">
        <f>13.6/100</f>
        <v>0.13600000000000001</v>
      </c>
      <c r="F14" s="23">
        <f>D14*(33)^0.5</f>
        <v>7.0083664287763945</v>
      </c>
      <c r="G14" s="24">
        <f t="shared" si="1"/>
        <v>4.4880000000000004</v>
      </c>
      <c r="H14" s="57">
        <v>42536</v>
      </c>
      <c r="I14" s="58">
        <v>0.64722222222222225</v>
      </c>
      <c r="J14" s="76" t="s">
        <v>16</v>
      </c>
      <c r="K14" s="80">
        <v>0</v>
      </c>
      <c r="L14" s="11"/>
    </row>
    <row r="15" spans="2:14" x14ac:dyDescent="0.35">
      <c r="B15" s="98"/>
      <c r="C15" s="33">
        <f t="shared" si="5"/>
        <v>10</v>
      </c>
      <c r="D15" s="22">
        <v>1.57</v>
      </c>
      <c r="E15" s="42">
        <f t="shared" ref="E15:E19" si="6">13.6/100</f>
        <v>0.13600000000000001</v>
      </c>
      <c r="F15" s="23">
        <f t="shared" ref="F15:F19" si="7">D15*(33)^0.5</f>
        <v>9.0189633550647059</v>
      </c>
      <c r="G15" s="24">
        <f t="shared" si="1"/>
        <v>4.4880000000000004</v>
      </c>
      <c r="H15" s="55">
        <v>42536</v>
      </c>
      <c r="I15" s="10">
        <v>0.65833333333333333</v>
      </c>
      <c r="J15" s="74" t="s">
        <v>16</v>
      </c>
      <c r="K15" s="78">
        <v>0</v>
      </c>
      <c r="L15" s="11"/>
    </row>
    <row r="16" spans="2:14" x14ac:dyDescent="0.35">
      <c r="B16" s="98"/>
      <c r="C16" s="33">
        <f t="shared" si="5"/>
        <v>11</v>
      </c>
      <c r="D16" s="22">
        <v>1.91</v>
      </c>
      <c r="E16" s="42">
        <f t="shared" si="6"/>
        <v>0.13600000000000001</v>
      </c>
      <c r="F16" s="23">
        <f t="shared" si="7"/>
        <v>10.972114654887633</v>
      </c>
      <c r="G16" s="24">
        <f t="shared" si="1"/>
        <v>4.4880000000000004</v>
      </c>
      <c r="H16" s="57">
        <v>42536</v>
      </c>
      <c r="I16" s="10">
        <v>0.66875000000000007</v>
      </c>
      <c r="J16" s="74" t="s">
        <v>16</v>
      </c>
      <c r="K16" s="78">
        <v>0</v>
      </c>
      <c r="L16" s="11"/>
    </row>
    <row r="17" spans="2:12" x14ac:dyDescent="0.35">
      <c r="B17" s="98"/>
      <c r="C17" s="33">
        <f t="shared" si="5"/>
        <v>12</v>
      </c>
      <c r="D17" s="22">
        <v>2.2599999999999998</v>
      </c>
      <c r="E17" s="42">
        <f t="shared" si="6"/>
        <v>0.13600000000000001</v>
      </c>
      <c r="F17" s="23">
        <f t="shared" si="7"/>
        <v>12.982711581175943</v>
      </c>
      <c r="G17" s="24">
        <f t="shared" si="1"/>
        <v>4.4880000000000004</v>
      </c>
      <c r="H17" s="55">
        <v>42536</v>
      </c>
      <c r="I17" s="10">
        <v>0.68055555555555547</v>
      </c>
      <c r="J17" s="74" t="s">
        <v>16</v>
      </c>
      <c r="K17" s="78">
        <v>0</v>
      </c>
      <c r="L17" s="11"/>
    </row>
    <row r="18" spans="2:12" x14ac:dyDescent="0.35">
      <c r="B18" s="98"/>
      <c r="C18" s="33">
        <f t="shared" si="5"/>
        <v>13</v>
      </c>
      <c r="D18" s="22">
        <v>2.61</v>
      </c>
      <c r="E18" s="42">
        <f t="shared" si="6"/>
        <v>0.13600000000000001</v>
      </c>
      <c r="F18" s="23">
        <f t="shared" si="7"/>
        <v>14.993308507464254</v>
      </c>
      <c r="G18" s="24">
        <f t="shared" si="1"/>
        <v>4.4880000000000004</v>
      </c>
      <c r="H18" s="57">
        <v>42536</v>
      </c>
      <c r="I18" s="10">
        <v>0.68888888888888899</v>
      </c>
      <c r="J18" s="74" t="s">
        <v>16</v>
      </c>
      <c r="K18" s="78">
        <v>0</v>
      </c>
      <c r="L18" s="11"/>
    </row>
    <row r="19" spans="2:12" ht="13.15" thickBot="1" x14ac:dyDescent="0.4">
      <c r="B19" s="99"/>
      <c r="C19" s="39">
        <f t="shared" si="5"/>
        <v>14</v>
      </c>
      <c r="D19" s="26">
        <v>3.31</v>
      </c>
      <c r="E19" s="44">
        <f t="shared" si="6"/>
        <v>0.13600000000000001</v>
      </c>
      <c r="F19" s="27">
        <f t="shared" si="7"/>
        <v>19.014502360040876</v>
      </c>
      <c r="G19" s="28">
        <f t="shared" si="1"/>
        <v>4.4880000000000004</v>
      </c>
      <c r="H19" s="59">
        <v>42536</v>
      </c>
      <c r="I19" s="38">
        <v>0.69861111111111107</v>
      </c>
      <c r="J19" s="75" t="s">
        <v>16</v>
      </c>
      <c r="K19" s="79">
        <v>0</v>
      </c>
      <c r="L19" s="11"/>
    </row>
    <row r="20" spans="2:12" x14ac:dyDescent="0.35">
      <c r="B20" s="97">
        <v>3</v>
      </c>
      <c r="C20" s="29">
        <f t="shared" si="5"/>
        <v>15</v>
      </c>
      <c r="D20" s="30">
        <v>1.22</v>
      </c>
      <c r="E20" s="45">
        <f t="shared" ref="E20:E26" si="8">4.5/100</f>
        <v>4.4999999999999998E-2</v>
      </c>
      <c r="F20" s="31">
        <v>7.0083664287763945</v>
      </c>
      <c r="G20" s="32">
        <f t="shared" si="1"/>
        <v>1.4849999999999999</v>
      </c>
      <c r="H20" s="57">
        <v>42536</v>
      </c>
      <c r="I20" s="56">
        <v>0.7090277777777777</v>
      </c>
      <c r="J20" s="76" t="s">
        <v>16</v>
      </c>
      <c r="K20" s="80">
        <v>0</v>
      </c>
      <c r="L20" s="11"/>
    </row>
    <row r="21" spans="2:12" x14ac:dyDescent="0.35">
      <c r="B21" s="98"/>
      <c r="C21" s="33">
        <v>16</v>
      </c>
      <c r="D21" s="68">
        <v>1.91</v>
      </c>
      <c r="E21" s="69">
        <f t="shared" si="8"/>
        <v>4.4999999999999998E-2</v>
      </c>
      <c r="F21" s="70">
        <v>10.972114654887633</v>
      </c>
      <c r="G21" s="71">
        <f t="shared" si="1"/>
        <v>1.4849999999999999</v>
      </c>
      <c r="H21" s="82">
        <v>42537</v>
      </c>
      <c r="I21" s="83">
        <v>0.37013888888888885</v>
      </c>
      <c r="J21" s="84" t="s">
        <v>18</v>
      </c>
      <c r="K21" s="78">
        <v>1</v>
      </c>
    </row>
    <row r="22" spans="2:12" x14ac:dyDescent="0.35">
      <c r="B22" s="98"/>
      <c r="C22" s="39">
        <v>17</v>
      </c>
      <c r="D22" s="22">
        <v>1.91</v>
      </c>
      <c r="E22" s="42">
        <f t="shared" si="8"/>
        <v>4.4999999999999998E-2</v>
      </c>
      <c r="F22" s="23">
        <v>10.972114654887633</v>
      </c>
      <c r="G22" s="24">
        <f t="shared" ref="G22" si="9">E22*33</f>
        <v>1.4849999999999999</v>
      </c>
      <c r="H22" s="85">
        <v>42537</v>
      </c>
      <c r="I22" s="86">
        <v>0.37638888888888888</v>
      </c>
      <c r="J22" s="87" t="s">
        <v>19</v>
      </c>
      <c r="K22" s="78">
        <v>0</v>
      </c>
    </row>
    <row r="23" spans="2:12" ht="13.15" thickBot="1" x14ac:dyDescent="0.4">
      <c r="B23" s="99"/>
      <c r="C23" s="34">
        <v>18</v>
      </c>
      <c r="D23" s="35">
        <v>2.61</v>
      </c>
      <c r="E23" s="43">
        <f t="shared" si="8"/>
        <v>4.4999999999999998E-2</v>
      </c>
      <c r="F23" s="36">
        <v>14.993308507464254</v>
      </c>
      <c r="G23" s="37">
        <f t="shared" si="1"/>
        <v>1.4849999999999999</v>
      </c>
      <c r="H23" s="88">
        <v>42537</v>
      </c>
      <c r="I23" s="89">
        <v>0.38541666666666669</v>
      </c>
      <c r="J23" s="90" t="s">
        <v>20</v>
      </c>
      <c r="K23" s="79">
        <v>0</v>
      </c>
    </row>
    <row r="24" spans="2:12" x14ac:dyDescent="0.35">
      <c r="B24" s="97">
        <v>4</v>
      </c>
      <c r="C24" s="29">
        <v>19</v>
      </c>
      <c r="D24" s="30">
        <v>1.22</v>
      </c>
      <c r="E24" s="45">
        <f t="shared" si="8"/>
        <v>4.4999999999999998E-2</v>
      </c>
      <c r="F24" s="31">
        <v>7.0083664287763945</v>
      </c>
      <c r="G24" s="32">
        <f t="shared" si="1"/>
        <v>1.4849999999999999</v>
      </c>
      <c r="H24" s="91">
        <v>42537</v>
      </c>
      <c r="I24" s="92">
        <v>0.39513888888888887</v>
      </c>
      <c r="J24" s="93" t="s">
        <v>21</v>
      </c>
      <c r="K24" s="80">
        <v>0</v>
      </c>
    </row>
    <row r="25" spans="2:12" x14ac:dyDescent="0.35">
      <c r="B25" s="98"/>
      <c r="C25" s="33">
        <v>20</v>
      </c>
      <c r="D25" s="22">
        <v>1.91</v>
      </c>
      <c r="E25" s="42">
        <f t="shared" si="8"/>
        <v>4.4999999999999998E-2</v>
      </c>
      <c r="F25" s="23">
        <v>10.972114654887633</v>
      </c>
      <c r="G25" s="24">
        <f t="shared" si="1"/>
        <v>1.4849999999999999</v>
      </c>
      <c r="H25" s="85">
        <v>42537</v>
      </c>
      <c r="I25" s="94">
        <v>0.40416666666666662</v>
      </c>
      <c r="J25" s="87" t="s">
        <v>22</v>
      </c>
      <c r="K25" s="78">
        <v>0</v>
      </c>
    </row>
    <row r="26" spans="2:12" ht="13.15" thickBot="1" x14ac:dyDescent="0.4">
      <c r="B26" s="99"/>
      <c r="C26" s="34">
        <f t="shared" si="5"/>
        <v>21</v>
      </c>
      <c r="D26" s="35">
        <v>2.61</v>
      </c>
      <c r="E26" s="43">
        <f t="shared" si="8"/>
        <v>4.4999999999999998E-2</v>
      </c>
      <c r="F26" s="36">
        <v>14.993308507464254</v>
      </c>
      <c r="G26" s="37">
        <f t="shared" si="1"/>
        <v>1.4849999999999999</v>
      </c>
      <c r="H26" s="88">
        <v>42537</v>
      </c>
      <c r="I26" s="89">
        <v>0.4145833333333333</v>
      </c>
      <c r="J26" s="90" t="s">
        <v>16</v>
      </c>
      <c r="K26" s="79">
        <v>0</v>
      </c>
    </row>
  </sheetData>
  <sortState ref="D4:F21">
    <sortCondition ref="E7:E21"/>
  </sortState>
  <mergeCells count="4">
    <mergeCell ref="B24:B26"/>
    <mergeCell ref="B6:B13"/>
    <mergeCell ref="B14:B19"/>
    <mergeCell ref="B20:B23"/>
  </mergeCells>
  <phoneticPr fontId="1" type="noConversion"/>
  <pageMargins left="0.75" right="0.75" top="1" bottom="1" header="0.5" footer="0.5"/>
  <pageSetup fitToHeight="0" orientation="portrait" horizontalDpi="4294967292" verticalDpi="4294967292" r:id="rId1"/>
  <drawing r:id="rId2"/>
  <legacyDrawing r:id="rId3"/>
  <oleObjects>
    <mc:AlternateContent xmlns:mc="http://schemas.openxmlformats.org/markup-compatibility/2006">
      <mc:Choice Requires="x14">
        <oleObject progId="Excel.Sheet.12" shapeId="1025" r:id="rId4">
          <objectPr defaultSize="0" autoPict="0" r:id="rId5">
            <anchor moveWithCells="1">
              <from>
                <xdr:col>18</xdr:col>
                <xdr:colOff>342900</xdr:colOff>
                <xdr:row>6</xdr:row>
                <xdr:rowOff>161925</xdr:rowOff>
              </from>
              <to>
                <xdr:col>23</xdr:col>
                <xdr:colOff>190500</xdr:colOff>
                <xdr:row>13</xdr:row>
                <xdr:rowOff>38100</xdr:rowOff>
              </to>
            </anchor>
          </objectPr>
        </oleObject>
      </mc:Choice>
      <mc:Fallback>
        <oleObject progId="Excel.Sheet.12" shapeId="1025" r:id="rId4"/>
      </mc:Fallback>
    </mc:AlternateContent>
  </oleObjects>
  <extLst>
    <ext xmlns:mx="http://schemas.microsoft.com/office/mac/excel/2008/main" uri="{64002731-A6B0-56B0-2670-7721B7C09600}">
      <mx:PLV Mode="0" OnePage="1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"/>
  <sheetViews>
    <sheetView workbookViewId="0">
      <selection activeCell="I15" sqref="I15"/>
    </sheetView>
  </sheetViews>
  <sheetFormatPr defaultRowHeight="12.75" x14ac:dyDescent="0.35"/>
  <sheetData>
    <row r="1" spans="2:13" s="2" customFormat="1" ht="13.5" thickBot="1" x14ac:dyDescent="0.45">
      <c r="B1" s="1"/>
      <c r="D1" s="3"/>
      <c r="E1" s="5"/>
      <c r="F1" s="5"/>
      <c r="G1" s="5"/>
      <c r="H1" s="3"/>
      <c r="I1" s="3"/>
      <c r="J1" s="3"/>
      <c r="K1" s="3"/>
      <c r="L1" s="3"/>
      <c r="M1" s="3"/>
    </row>
    <row r="2" spans="2:13" s="2" customFormat="1" ht="13.5" thickBot="1" x14ac:dyDescent="0.4">
      <c r="B2" s="100" t="s">
        <v>5</v>
      </c>
      <c r="C2" s="101"/>
      <c r="D2" s="101"/>
      <c r="E2" s="101"/>
      <c r="F2" s="101"/>
      <c r="G2" s="101"/>
      <c r="H2" s="101"/>
      <c r="I2" s="101"/>
      <c r="J2" s="102"/>
      <c r="K2" s="3"/>
      <c r="L2" s="3"/>
    </row>
    <row r="3" spans="2:13" s="2" customFormat="1" ht="13.15" x14ac:dyDescent="0.35">
      <c r="B3" s="46" t="s">
        <v>10</v>
      </c>
      <c r="C3" s="16"/>
      <c r="D3" s="16"/>
      <c r="E3" s="16"/>
      <c r="F3" s="16"/>
      <c r="G3" s="16"/>
      <c r="H3" s="16"/>
      <c r="I3" s="16"/>
      <c r="J3" s="17"/>
      <c r="K3" s="3"/>
      <c r="L3" s="3"/>
    </row>
    <row r="4" spans="2:13" s="2" customFormat="1" ht="13.15" x14ac:dyDescent="0.35">
      <c r="B4" s="40"/>
      <c r="C4" s="18"/>
      <c r="D4" s="18"/>
      <c r="E4" s="18"/>
      <c r="F4" s="18"/>
      <c r="G4" s="18"/>
      <c r="H4" s="18"/>
      <c r="I4" s="18"/>
      <c r="J4" s="19"/>
      <c r="K4" s="3"/>
      <c r="L4" s="3"/>
    </row>
    <row r="5" spans="2:13" s="2" customFormat="1" ht="13.15" x14ac:dyDescent="0.35">
      <c r="B5" s="40"/>
      <c r="C5" s="18"/>
      <c r="D5" s="18"/>
      <c r="E5" s="18"/>
      <c r="F5" s="18"/>
      <c r="G5" s="18"/>
      <c r="H5" s="18"/>
      <c r="I5" s="18"/>
      <c r="J5" s="19"/>
      <c r="K5" s="3"/>
      <c r="L5" s="3"/>
    </row>
    <row r="6" spans="2:13" s="2" customFormat="1" ht="13.15" x14ac:dyDescent="0.35">
      <c r="B6" s="40"/>
      <c r="C6" s="18"/>
      <c r="D6" s="18"/>
      <c r="E6" s="18"/>
      <c r="F6" s="18"/>
      <c r="G6" s="18"/>
      <c r="H6" s="18"/>
      <c r="I6" s="18"/>
      <c r="J6" s="19"/>
      <c r="K6" s="3"/>
      <c r="L6" s="3"/>
    </row>
    <row r="7" spans="2:13" s="2" customFormat="1" ht="13.5" thickBot="1" x14ac:dyDescent="0.4">
      <c r="B7" s="7"/>
      <c r="C7" s="20"/>
      <c r="D7" s="20"/>
      <c r="E7" s="20"/>
      <c r="F7" s="20"/>
      <c r="G7" s="20"/>
      <c r="H7" s="20"/>
      <c r="I7" s="20"/>
      <c r="J7" s="21"/>
      <c r="K7" s="3"/>
      <c r="L7" s="3"/>
    </row>
    <row r="8" spans="2:13" s="2" customFormat="1" ht="13.15" x14ac:dyDescent="0.35">
      <c r="B8" s="6"/>
      <c r="C8" s="6"/>
      <c r="D8" s="6"/>
      <c r="E8" s="6"/>
      <c r="F8" s="6"/>
      <c r="G8" s="6"/>
      <c r="H8" s="6"/>
      <c r="I8" s="6"/>
      <c r="J8" s="3"/>
      <c r="K8" s="3"/>
      <c r="L8" s="3"/>
    </row>
  </sheetData>
  <mergeCells count="1">
    <mergeCell ref="B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Log</vt:lpstr>
      <vt:lpstr>Notes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Ruehl, Kelley M</cp:lastModifiedBy>
  <cp:lastPrinted>2015-05-18T15:32:51Z</cp:lastPrinted>
  <dcterms:created xsi:type="dcterms:W3CDTF">2012-05-21T20:05:25Z</dcterms:created>
  <dcterms:modified xsi:type="dcterms:W3CDTF">2018-10-15T21:57:44Z</dcterms:modified>
</cp:coreProperties>
</file>