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19200" windowHeight="6585" tabRatio="560"/>
  </bookViews>
  <sheets>
    <sheet name="Log" sheetId="2" r:id="rId1"/>
    <sheet name="Notes" sheetId="3" r:id="rId2"/>
  </sheets>
  <definedNames>
    <definedName name="_xlnm.Print_Area" localSheetId="0">Log!$B$1:$I$13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G16" i="2"/>
  <c r="E15" i="2"/>
  <c r="G15" i="2"/>
  <c r="E14" i="2"/>
  <c r="G14" i="2"/>
  <c r="E13" i="2"/>
  <c r="G13" i="2"/>
  <c r="E12" i="2"/>
  <c r="G12" i="2"/>
  <c r="E11" i="2"/>
  <c r="G11" i="2"/>
  <c r="E10" i="2"/>
  <c r="G10" i="2"/>
  <c r="E9" i="2"/>
  <c r="G9" i="2"/>
  <c r="E8" i="2"/>
  <c r="G8" i="2"/>
  <c r="E7" i="2"/>
  <c r="G7" i="2"/>
  <c r="E6" i="2"/>
  <c r="G6" i="2"/>
  <c r="C7" i="2"/>
  <c r="C8" i="2"/>
  <c r="C9" i="2"/>
  <c r="C10" i="2"/>
  <c r="C11" i="2"/>
  <c r="C12" i="2"/>
  <c r="C13" i="2"/>
  <c r="C14" i="2"/>
  <c r="F14" i="2"/>
  <c r="C15" i="2"/>
  <c r="F15" i="2"/>
  <c r="C16" i="2"/>
  <c r="F16" i="2"/>
  <c r="D7" i="2"/>
  <c r="D8" i="2"/>
  <c r="D9" i="2"/>
  <c r="D10" i="2"/>
  <c r="F10" i="2"/>
  <c r="F11" i="2"/>
  <c r="F12" i="2"/>
  <c r="F13" i="2"/>
  <c r="F9" i="2"/>
  <c r="F8" i="2"/>
  <c r="F7" i="2"/>
  <c r="F6" i="2"/>
</calcChain>
</file>

<file path=xl/sharedStrings.xml><?xml version="1.0" encoding="utf-8"?>
<sst xmlns="http://schemas.openxmlformats.org/spreadsheetml/2006/main" count="31" uniqueCount="29">
  <si>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</si>
  <si>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</si>
  <si>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</si>
  <si>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</si>
  <si>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</si>
  <si>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</si>
  <si>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</si>
  <si>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</si>
  <si>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(m)</t>
    </r>
  </si>
  <si>
    <t>damping range from 0-0.7, steps of 0.1 [Nms]</t>
  </si>
  <si>
    <t>damping range from 0-0.5, steps of 0.1 [Nms]</t>
  </si>
  <si>
    <t>damping range from 0-0.7, steps of 0.1 [Nms], no pmat</t>
  </si>
  <si>
    <t>damping range from 0-0.8, steps of 0.1 [Nms], CARLOS!!! :)</t>
  </si>
  <si>
    <t>damping range from 0-1.3, steps of 0.1, no pmat</t>
  </si>
  <si>
    <t>damping values 0, 0.2,0.4,0.8</t>
  </si>
  <si>
    <t>Damping Optimization, Flap 1 free, Flap2 down, platform locked</t>
  </si>
  <si>
    <t>- ran Airy Waves for trials 8-11, in order to run longer time series ~12-13 min long time-series</t>
  </si>
  <si>
    <t>Airy Waves, 13 min run, increement by 0.1 from 0 @30s intervalis</t>
  </si>
  <si>
    <t>Airy Waves, 13 min run, increement by 0.1 from 0 @1min intervalis</t>
  </si>
  <si>
    <t>Airy Waves, 12 min run, increement by 0.1 from 0 @40s intervalis</t>
  </si>
  <si>
    <t>Airy Waves, 12 min run, increement by 0.01 from 0 @30s intervalis</t>
  </si>
  <si>
    <t>- ran calibrated waves for Trials 1-7</t>
  </si>
  <si>
    <t>- chose pto damping = 0.1 Nms</t>
  </si>
  <si>
    <t>WECSIM2</t>
  </si>
  <si>
    <r>
      <t>T</t>
    </r>
    <r>
      <rPr>
        <b/>
        <sz val="10"/>
        <rFont val="Helvetica"/>
        <family val="2"/>
      </rPr>
      <t xml:space="preserve"> (s)</t>
    </r>
  </si>
  <si>
    <r>
      <t>H</t>
    </r>
    <r>
      <rPr>
        <b/>
        <sz val="10"/>
        <rFont val="Helvetica"/>
        <family val="2"/>
      </rPr>
      <t xml:space="preserve"> (m)</t>
    </r>
  </si>
  <si>
    <t>- config 1</t>
  </si>
  <si>
    <t>DampingOptimization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</si>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</sst>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8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65" fontId="4" fillId="4" borderId="17" xfId="0" applyNumberFormat="1" applyFont="1" applyFill="1" applyBorder="1" applyAlignment="1">
      <alignment horizontal="center" vertical="center"/>
    </xf>
    <xf numFmtId="166" fontId="4" fillId="0" borderId="17" xfId="0" applyNumberFormat="1" applyFont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1" fontId="4" fillId="4" borderId="22" xfId="0" applyNumberFormat="1" applyFont="1" applyFill="1" applyBorder="1" applyAlignment="1">
      <alignment horizontal="center" vertical="center"/>
    </xf>
    <xf numFmtId="165" fontId="4" fillId="4" borderId="22" xfId="0" applyNumberFormat="1" applyFont="1" applyFill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20" fontId="4" fillId="0" borderId="22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/>
    </xf>
    <xf numFmtId="0" fontId="7" fillId="0" borderId="2" xfId="0" quotePrefix="1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  <xf numFmtId="167" fontId="4" fillId="3" borderId="17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22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/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8</xdr:row>
      <xdr:rowOff>80963</xdr:rowOff>
    </xdr:from>
    <xdr:to>
      <xdr:col>7</xdr:col>
      <xdr:colOff>364728</xdr:colOff>
      <xdr:row>20</xdr:row>
      <xdr:rowOff>107565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BC388-9D7B-4FCB-8011-EF1EA23AD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1423988"/>
          <a:ext cx="3269853" cy="1974465"/>
        </a:xfrm>
        <a:prstGeom prst="rect">
          <a:avLst/>
        </a:prstGeom>
      </xdr:spPr>
    </xdr:pic>
    <xdr:clientData/>
  </xdr:twoCellAnchor>
  <xdr:twoCellAnchor>
    <xdr:from>
      <xdr:col>1</xdr:col>
      <xdr:colOff>638175</xdr:colOff>
      <xdr:row>23</xdr:row>
      <xdr:rowOff>47625</xdr:rowOff>
    </xdr:from>
    <xdr:to>
      <xdr:col>7</xdr:col>
      <xdr:colOff>547293</xdr:colOff>
      <xdr:row>38</xdr:row>
      <xdr:rowOff>82726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341AB7-ABE0-4EE8-90D1-C81E8B07C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3824288"/>
          <a:ext cx="3795318" cy="2463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tabSelected="1" zoomScaleNormal="100" zoomScalePageLayoutView="150" workbookViewId="0">
      <selection activeCell="I20" sqref="I20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7" width="9.265625" style="15" customWidth="1"/>
    <col min="8" max="8" width="9.265625" style="16" customWidth="1"/>
    <col min="9" max="9" width="9.265625" style="2" customWidth="1"/>
    <col min="10" max="10" width="6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4" ht="13.15" x14ac:dyDescent="0.4">
      <c r="B1" s="1" t="s">
        <v>1</v>
      </c>
      <c r="D1" s="55" t="s">
        <v>23</v>
      </c>
      <c r="F1" s="4"/>
      <c r="G1" s="4"/>
      <c r="H1" s="3"/>
      <c r="I1" s="3"/>
      <c r="J1" s="3"/>
      <c r="K1" s="3"/>
      <c r="L1" s="3"/>
      <c r="M1" s="3"/>
    </row>
    <row r="2" spans="2:14" ht="13.15" x14ac:dyDescent="0.4">
      <c r="B2" s="1" t="s">
        <v>28</v>
      </c>
      <c r="D2" s="55" t="s">
        <v>27</v>
      </c>
      <c r="F2" s="4"/>
      <c r="G2" s="4"/>
      <c r="H2" s="3"/>
      <c r="I2" s="3"/>
      <c r="J2" s="3"/>
      <c r="K2" s="3"/>
      <c r="L2" s="3"/>
      <c r="M2" s="3"/>
    </row>
    <row r="3" spans="2:14" ht="13.15" x14ac:dyDescent="0.4">
      <c r="B3" s="1" t="s">
        <v>5</v>
      </c>
      <c r="D3" s="55" t="s">
        <v>15</v>
      </c>
      <c r="F3" s="4"/>
      <c r="G3" s="4"/>
      <c r="H3" s="3"/>
      <c r="I3" s="3"/>
      <c r="J3" s="3"/>
      <c r="K3" s="3"/>
      <c r="L3" s="3"/>
      <c r="M3" s="3"/>
    </row>
    <row r="4" spans="2:14" ht="13.5" thickBot="1" x14ac:dyDescent="0.45">
      <c r="B4" s="1"/>
      <c r="C4" s="8"/>
      <c r="D4" s="9"/>
      <c r="E4" s="9"/>
      <c r="F4" s="9"/>
      <c r="G4" s="9"/>
      <c r="H4" s="9"/>
      <c r="I4" s="9"/>
      <c r="J4" s="9"/>
      <c r="K4" s="8"/>
      <c r="L4" s="8"/>
    </row>
    <row r="5" spans="2:14" ht="15" thickBot="1" x14ac:dyDescent="0.45">
      <c r="B5" s="27" t="s">
        <v>6</v>
      </c>
      <c r="C5" s="28" t="s">
        <v>0</v>
      </c>
      <c r="D5" s="29" t="s">
        <v>24</v>
      </c>
      <c r="E5" s="29" t="s">
        <v>25</v>
      </c>
      <c r="F5" s="30" t="s">
        <v>7</v>
      </c>
      <c r="G5" s="30" t="s">
        <v>8</v>
      </c>
      <c r="H5" s="31" t="s">
        <v>2</v>
      </c>
      <c r="I5" s="31" t="s">
        <v>3</v>
      </c>
      <c r="J5" s="32" t="s">
        <v>4</v>
      </c>
    </row>
    <row r="6" spans="2:14" x14ac:dyDescent="0.35">
      <c r="B6" s="56">
        <v>1</v>
      </c>
      <c r="C6" s="33">
        <v>1</v>
      </c>
      <c r="D6" s="34">
        <v>1.57</v>
      </c>
      <c r="E6" s="52">
        <f>4.5/100</f>
        <v>4.4999999999999998E-2</v>
      </c>
      <c r="F6" s="35">
        <f>D6*(33)^0.5</f>
        <v>9.0189633550647059</v>
      </c>
      <c r="G6" s="36">
        <f>E6*33</f>
        <v>1.4849999999999999</v>
      </c>
      <c r="H6" s="37">
        <v>42517</v>
      </c>
      <c r="I6" s="38">
        <v>0.42499999999999999</v>
      </c>
      <c r="J6" s="39" t="s">
        <v>9</v>
      </c>
    </row>
    <row r="7" spans="2:14" x14ac:dyDescent="0.35">
      <c r="B7" s="57"/>
      <c r="C7" s="40">
        <f>C6+1</f>
        <v>2</v>
      </c>
      <c r="D7" s="24">
        <f>D6</f>
        <v>1.57</v>
      </c>
      <c r="E7" s="53">
        <f>13.6/100</f>
        <v>0.13600000000000001</v>
      </c>
      <c r="F7" s="25">
        <f>D7*(33)^0.5</f>
        <v>9.0189633550647059</v>
      </c>
      <c r="G7" s="26">
        <f t="shared" ref="G7:G16" si="0">E7*33</f>
        <v>4.4880000000000004</v>
      </c>
      <c r="H7" s="23">
        <v>42517</v>
      </c>
      <c r="I7" s="10">
        <v>0.44097222222222227</v>
      </c>
      <c r="J7" s="41" t="s">
        <v>10</v>
      </c>
    </row>
    <row r="8" spans="2:14" x14ac:dyDescent="0.35">
      <c r="B8" s="57"/>
      <c r="C8" s="40">
        <f t="shared" ref="C8:C16" si="1">C7+1</f>
        <v>3</v>
      </c>
      <c r="D8" s="24">
        <f>D7</f>
        <v>1.57</v>
      </c>
      <c r="E8" s="53">
        <f t="shared" ref="E8:E16" si="2">13.6/100</f>
        <v>0.13600000000000001</v>
      </c>
      <c r="F8" s="25">
        <f>D8*(33)^0.5</f>
        <v>9.0189633550647059</v>
      </c>
      <c r="G8" s="26">
        <f t="shared" si="0"/>
        <v>4.4880000000000004</v>
      </c>
      <c r="H8" s="23">
        <v>42517</v>
      </c>
      <c r="I8" s="10">
        <v>0.46458333333333335</v>
      </c>
      <c r="J8" s="41" t="s">
        <v>9</v>
      </c>
    </row>
    <row r="9" spans="2:14" x14ac:dyDescent="0.35">
      <c r="B9" s="57"/>
      <c r="C9" s="40">
        <f t="shared" si="1"/>
        <v>4</v>
      </c>
      <c r="D9" s="24">
        <f>D8</f>
        <v>1.57</v>
      </c>
      <c r="E9" s="53">
        <f t="shared" si="2"/>
        <v>0.13600000000000001</v>
      </c>
      <c r="F9" s="25">
        <f>D9*(33)^0.5</f>
        <v>9.0189633550647059</v>
      </c>
      <c r="G9" s="26">
        <f t="shared" si="0"/>
        <v>4.4880000000000004</v>
      </c>
      <c r="H9" s="23">
        <v>42517</v>
      </c>
      <c r="I9" s="10">
        <v>0.4770833333333333</v>
      </c>
      <c r="J9" s="41" t="s">
        <v>11</v>
      </c>
      <c r="K9" s="11"/>
      <c r="L9" s="11"/>
    </row>
    <row r="10" spans="2:14" x14ac:dyDescent="0.35">
      <c r="B10" s="57"/>
      <c r="C10" s="40">
        <f t="shared" si="1"/>
        <v>5</v>
      </c>
      <c r="D10" s="24">
        <f>D9</f>
        <v>1.57</v>
      </c>
      <c r="E10" s="53">
        <f t="shared" si="2"/>
        <v>0.13600000000000001</v>
      </c>
      <c r="F10" s="25">
        <f t="shared" ref="F10:F13" si="3">D10*(33)^0.5</f>
        <v>9.0189633550647059</v>
      </c>
      <c r="G10" s="26">
        <f t="shared" si="0"/>
        <v>4.4880000000000004</v>
      </c>
      <c r="H10" s="23">
        <v>42517</v>
      </c>
      <c r="I10" s="10">
        <v>0.57638888888888895</v>
      </c>
      <c r="J10" s="41" t="s">
        <v>12</v>
      </c>
      <c r="K10" s="11"/>
      <c r="L10" s="12"/>
      <c r="M10" s="13"/>
      <c r="N10" s="13"/>
    </row>
    <row r="11" spans="2:14" x14ac:dyDescent="0.35">
      <c r="B11" s="57"/>
      <c r="C11" s="40">
        <f t="shared" si="1"/>
        <v>6</v>
      </c>
      <c r="D11" s="24">
        <v>1.22</v>
      </c>
      <c r="E11" s="53">
        <f t="shared" si="2"/>
        <v>0.13600000000000001</v>
      </c>
      <c r="F11" s="25">
        <f t="shared" si="3"/>
        <v>7.0083664287763945</v>
      </c>
      <c r="G11" s="26">
        <f t="shared" si="0"/>
        <v>4.4880000000000004</v>
      </c>
      <c r="H11" s="23">
        <v>42517</v>
      </c>
      <c r="I11" s="10">
        <v>0.58888888888888891</v>
      </c>
      <c r="J11" s="41" t="s">
        <v>13</v>
      </c>
      <c r="K11" s="11"/>
      <c r="L11" s="12"/>
      <c r="M11" s="13"/>
      <c r="N11" s="13"/>
    </row>
    <row r="12" spans="2:14" ht="13.15" thickBot="1" x14ac:dyDescent="0.4">
      <c r="B12" s="58"/>
      <c r="C12" s="42">
        <f t="shared" si="1"/>
        <v>7</v>
      </c>
      <c r="D12" s="43">
        <v>1.22</v>
      </c>
      <c r="E12" s="54">
        <f t="shared" si="2"/>
        <v>0.13600000000000001</v>
      </c>
      <c r="F12" s="44">
        <f t="shared" si="3"/>
        <v>7.0083664287763945</v>
      </c>
      <c r="G12" s="45">
        <f t="shared" si="0"/>
        <v>4.4880000000000004</v>
      </c>
      <c r="H12" s="46">
        <v>42517</v>
      </c>
      <c r="I12" s="47">
        <v>0.60416666666666663</v>
      </c>
      <c r="J12" s="48" t="s">
        <v>14</v>
      </c>
      <c r="K12" s="11"/>
      <c r="L12" s="12"/>
      <c r="M12" s="14"/>
      <c r="N12" s="13"/>
    </row>
    <row r="13" spans="2:14" x14ac:dyDescent="0.35">
      <c r="B13" s="56">
        <v>2</v>
      </c>
      <c r="C13" s="33">
        <f t="shared" si="1"/>
        <v>8</v>
      </c>
      <c r="D13" s="34">
        <v>1.5</v>
      </c>
      <c r="E13" s="52">
        <f t="shared" si="2"/>
        <v>0.13600000000000001</v>
      </c>
      <c r="F13" s="35">
        <f t="shared" si="3"/>
        <v>8.6168439698070429</v>
      </c>
      <c r="G13" s="36">
        <f t="shared" si="0"/>
        <v>4.4880000000000004</v>
      </c>
      <c r="H13" s="37">
        <v>42517</v>
      </c>
      <c r="I13" s="38">
        <v>0.6333333333333333</v>
      </c>
      <c r="J13" s="39" t="s">
        <v>17</v>
      </c>
      <c r="K13" s="11"/>
      <c r="L13" s="12"/>
      <c r="M13" s="14"/>
      <c r="N13" s="13"/>
    </row>
    <row r="14" spans="2:14" x14ac:dyDescent="0.35">
      <c r="B14" s="57"/>
      <c r="C14" s="40">
        <f t="shared" si="1"/>
        <v>9</v>
      </c>
      <c r="D14" s="24">
        <v>2.25</v>
      </c>
      <c r="E14" s="53">
        <f t="shared" si="2"/>
        <v>0.13600000000000001</v>
      </c>
      <c r="F14" s="25">
        <f t="shared" ref="F14:F16" si="4">D14*(33)^0.5</f>
        <v>12.925265954710564</v>
      </c>
      <c r="G14" s="26">
        <f t="shared" si="0"/>
        <v>4.4880000000000004</v>
      </c>
      <c r="H14" s="23">
        <v>42517</v>
      </c>
      <c r="I14" s="10">
        <v>0.64930555555555558</v>
      </c>
      <c r="J14" s="41" t="s">
        <v>19</v>
      </c>
    </row>
    <row r="15" spans="2:14" x14ac:dyDescent="0.35">
      <c r="B15" s="57"/>
      <c r="C15" s="40">
        <f t="shared" si="1"/>
        <v>10</v>
      </c>
      <c r="D15" s="24">
        <v>3</v>
      </c>
      <c r="E15" s="53">
        <f t="shared" si="2"/>
        <v>0.13600000000000001</v>
      </c>
      <c r="F15" s="25">
        <f t="shared" si="4"/>
        <v>17.233687939614086</v>
      </c>
      <c r="G15" s="26">
        <f t="shared" si="0"/>
        <v>4.4880000000000004</v>
      </c>
      <c r="H15" s="23">
        <v>42517</v>
      </c>
      <c r="I15" s="10">
        <v>0.66666666666666663</v>
      </c>
      <c r="J15" s="41" t="s">
        <v>18</v>
      </c>
    </row>
    <row r="16" spans="2:14" ht="13.15" thickBot="1" x14ac:dyDescent="0.4">
      <c r="B16" s="58"/>
      <c r="C16" s="42">
        <f t="shared" si="1"/>
        <v>11</v>
      </c>
      <c r="D16" s="43">
        <v>1.5</v>
      </c>
      <c r="E16" s="54">
        <f t="shared" si="2"/>
        <v>0.13600000000000001</v>
      </c>
      <c r="F16" s="44">
        <f t="shared" si="4"/>
        <v>8.6168439698070429</v>
      </c>
      <c r="G16" s="45">
        <f t="shared" si="0"/>
        <v>4.4880000000000004</v>
      </c>
      <c r="H16" s="46">
        <v>42517</v>
      </c>
      <c r="I16" s="47">
        <v>0.6875</v>
      </c>
      <c r="J16" s="48" t="s">
        <v>20</v>
      </c>
    </row>
  </sheetData>
  <sortState ref="D4:F21">
    <sortCondition ref="E7:E21"/>
  </sortState>
  <mergeCells count="2">
    <mergeCell ref="B6:B12"/>
    <mergeCell ref="B13:B16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L18" sqref="L18"/>
    </sheetView>
  </sheetViews>
  <sheetFormatPr defaultRowHeight="12.75" x14ac:dyDescent="0.35"/>
  <sheetData>
    <row r="2" spans="2:13" s="2" customFormat="1" ht="13.5" thickBot="1" x14ac:dyDescent="0.45">
      <c r="B2" s="1"/>
      <c r="D2" s="3"/>
      <c r="E2" s="5"/>
      <c r="F2" s="5"/>
      <c r="G2" s="5"/>
      <c r="H2" s="3"/>
      <c r="I2" s="3"/>
      <c r="J2" s="3"/>
      <c r="K2" s="3"/>
      <c r="L2" s="3"/>
      <c r="M2" s="3"/>
    </row>
    <row r="3" spans="2:13" s="2" customFormat="1" ht="13.5" thickBot="1" x14ac:dyDescent="0.4">
      <c r="B3" s="59" t="s">
        <v>4</v>
      </c>
      <c r="C3" s="60"/>
      <c r="D3" s="60"/>
      <c r="E3" s="60"/>
      <c r="F3" s="60"/>
      <c r="G3" s="60"/>
      <c r="H3" s="60"/>
      <c r="I3" s="60"/>
      <c r="J3" s="61"/>
      <c r="K3" s="3"/>
      <c r="L3" s="3"/>
    </row>
    <row r="4" spans="2:13" s="2" customFormat="1" ht="13.15" x14ac:dyDescent="0.35">
      <c r="B4" s="49" t="s">
        <v>16</v>
      </c>
      <c r="C4" s="17"/>
      <c r="D4" s="17"/>
      <c r="E4" s="17"/>
      <c r="F4" s="17"/>
      <c r="G4" s="17"/>
      <c r="H4" s="17"/>
      <c r="I4" s="17"/>
      <c r="J4" s="18"/>
      <c r="K4" s="3"/>
      <c r="L4" s="3"/>
    </row>
    <row r="5" spans="2:13" s="2" customFormat="1" ht="13.15" x14ac:dyDescent="0.35">
      <c r="B5" s="50" t="s">
        <v>21</v>
      </c>
      <c r="C5" s="19"/>
      <c r="D5" s="19"/>
      <c r="E5" s="19"/>
      <c r="F5" s="19"/>
      <c r="G5" s="19"/>
      <c r="H5" s="19"/>
      <c r="I5" s="19"/>
      <c r="J5" s="20"/>
      <c r="K5" s="3"/>
      <c r="L5" s="3"/>
    </row>
    <row r="6" spans="2:13" s="2" customFormat="1" ht="13.15" x14ac:dyDescent="0.35">
      <c r="B6" s="51" t="s">
        <v>22</v>
      </c>
      <c r="C6" s="19"/>
      <c r="D6" s="19"/>
      <c r="E6" s="19"/>
      <c r="F6" s="19"/>
      <c r="G6" s="19"/>
      <c r="H6" s="19"/>
      <c r="I6" s="19"/>
      <c r="J6" s="20"/>
      <c r="K6" s="3"/>
      <c r="L6" s="3"/>
    </row>
    <row r="7" spans="2:13" s="2" customFormat="1" ht="13.15" x14ac:dyDescent="0.35">
      <c r="B7" s="51" t="s">
        <v>26</v>
      </c>
      <c r="C7" s="19"/>
      <c r="D7" s="19"/>
      <c r="E7" s="19"/>
      <c r="F7" s="19"/>
      <c r="G7" s="19"/>
      <c r="H7" s="19"/>
      <c r="I7" s="19"/>
      <c r="J7" s="20"/>
      <c r="K7" s="3"/>
      <c r="L7" s="3"/>
    </row>
    <row r="8" spans="2:13" s="2" customFormat="1" ht="13.5" thickBot="1" x14ac:dyDescent="0.4">
      <c r="B8" s="7"/>
      <c r="C8" s="21"/>
      <c r="D8" s="21"/>
      <c r="E8" s="21"/>
      <c r="F8" s="21"/>
      <c r="G8" s="21"/>
      <c r="H8" s="21"/>
      <c r="I8" s="21"/>
      <c r="J8" s="22"/>
      <c r="K8" s="3"/>
      <c r="L8" s="3"/>
    </row>
    <row r="9" spans="2:13" s="2" customFormat="1" ht="13.15" x14ac:dyDescent="0.35">
      <c r="B9" s="6"/>
      <c r="C9" s="6"/>
      <c r="D9" s="6"/>
      <c r="E9" s="6"/>
      <c r="F9" s="6"/>
      <c r="G9" s="6"/>
      <c r="H9" s="6"/>
      <c r="I9" s="6"/>
      <c r="J9" s="3"/>
      <c r="K9" s="3"/>
      <c r="L9" s="3"/>
    </row>
  </sheetData>
  <mergeCells count="1">
    <mergeCell ref="B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2018-10-15T21:58:05Z</dcterms:modified>
</cp:coreProperties>
</file>