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oto\Documents\The_Game_Plan_2\c0\"/>
    </mc:Choice>
  </mc:AlternateContent>
  <xr:revisionPtr revIDLastSave="0" documentId="13_ncr:1_{58DBCA7F-5430-4B40-9147-29965A2A553E}" xr6:coauthVersionLast="46" xr6:coauthVersionMax="46" xr10:uidLastSave="{00000000-0000-0000-0000-000000000000}"/>
  <bookViews>
    <workbookView xWindow="-110" yWindow="-110" windowWidth="22780" windowHeight="15260" tabRatio="478" xr2:uid="{02C0E6F1-E03D-4161-8E84-48928F463DBA}"/>
  </bookViews>
  <sheets>
    <sheet name="Tasks" sheetId="1" r:id="rId1"/>
    <sheet name="Main" sheetId="3" r:id="rId2"/>
    <sheet name="Schedule R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 s="1"/>
  <c r="P3" i="1"/>
  <c r="Q3" i="1"/>
  <c r="R3" i="1"/>
  <c r="J4" i="1"/>
  <c r="K4" i="1"/>
  <c r="L4" i="1" s="1"/>
  <c r="P4" i="1"/>
  <c r="Q4" i="1"/>
  <c r="R4" i="1"/>
  <c r="J5" i="1"/>
  <c r="K5" i="1"/>
  <c r="L5" i="1" s="1"/>
  <c r="P5" i="1"/>
  <c r="Q5" i="1"/>
  <c r="R5" i="1"/>
  <c r="J6" i="1"/>
  <c r="K6" i="1"/>
  <c r="L6" i="1" s="1"/>
  <c r="P6" i="1"/>
  <c r="Q6" i="1"/>
  <c r="R6" i="1"/>
  <c r="J7" i="1"/>
  <c r="K7" i="1"/>
  <c r="L7" i="1" s="1"/>
  <c r="P7" i="1"/>
  <c r="Q7" i="1"/>
  <c r="R7" i="1"/>
  <c r="J8" i="1"/>
  <c r="K8" i="1"/>
  <c r="L8" i="1" s="1"/>
  <c r="P8" i="1"/>
  <c r="Q8" i="1"/>
  <c r="R8" i="1"/>
  <c r="J9" i="1"/>
  <c r="K9" i="1"/>
  <c r="L9" i="1" s="1"/>
  <c r="P9" i="1"/>
  <c r="Q9" i="1"/>
  <c r="R9" i="1"/>
  <c r="J10" i="1"/>
  <c r="K10" i="1"/>
  <c r="L10" i="1" s="1"/>
  <c r="P10" i="1"/>
  <c r="Q10" i="1"/>
  <c r="R10" i="1"/>
  <c r="J11" i="1"/>
  <c r="K11" i="1"/>
  <c r="L11" i="1" s="1"/>
  <c r="P11" i="1"/>
  <c r="Q11" i="1"/>
  <c r="R11" i="1"/>
  <c r="J12" i="1"/>
  <c r="K12" i="1"/>
  <c r="L12" i="1" s="1"/>
  <c r="P12" i="1"/>
  <c r="Q12" i="1"/>
  <c r="R12" i="1"/>
  <c r="J13" i="1"/>
  <c r="K13" i="1"/>
  <c r="L13" i="1" s="1"/>
  <c r="P13" i="1"/>
  <c r="Q13" i="1"/>
  <c r="R13" i="1"/>
  <c r="J14" i="1"/>
  <c r="K14" i="1"/>
  <c r="L14" i="1" s="1"/>
  <c r="P14" i="1"/>
  <c r="Q14" i="1"/>
  <c r="R14" i="1"/>
  <c r="J15" i="1"/>
  <c r="K15" i="1"/>
  <c r="L15" i="1" s="1"/>
  <c r="P15" i="1"/>
  <c r="Q15" i="1"/>
  <c r="R15" i="1"/>
  <c r="J16" i="1"/>
  <c r="K16" i="1"/>
  <c r="L16" i="1" s="1"/>
  <c r="P16" i="1"/>
  <c r="Q16" i="1"/>
  <c r="R16" i="1"/>
  <c r="J17" i="1"/>
  <c r="K17" i="1"/>
  <c r="L17" i="1" s="1"/>
  <c r="P17" i="1"/>
  <c r="Q17" i="1"/>
  <c r="R17" i="1"/>
  <c r="J18" i="1"/>
  <c r="K18" i="1"/>
  <c r="L18" i="1" s="1"/>
  <c r="P18" i="1"/>
  <c r="Q18" i="1"/>
  <c r="R18" i="1"/>
  <c r="J19" i="1"/>
  <c r="K19" i="1"/>
  <c r="L19" i="1" s="1"/>
  <c r="P19" i="1"/>
  <c r="Q19" i="1"/>
  <c r="R19" i="1"/>
  <c r="J20" i="1"/>
  <c r="K20" i="1"/>
  <c r="L20" i="1" s="1"/>
  <c r="P20" i="1"/>
  <c r="Q20" i="1"/>
  <c r="R20" i="1"/>
  <c r="J21" i="1"/>
  <c r="K21" i="1"/>
  <c r="L21" i="1" s="1"/>
  <c r="P21" i="1"/>
  <c r="Q21" i="1"/>
  <c r="R21" i="1"/>
  <c r="J22" i="1"/>
  <c r="K22" i="1"/>
  <c r="L22" i="1" s="1"/>
  <c r="P22" i="1"/>
  <c r="Q22" i="1"/>
  <c r="R22" i="1"/>
  <c r="J23" i="1"/>
  <c r="K23" i="1"/>
  <c r="L23" i="1" s="1"/>
  <c r="P23" i="1"/>
  <c r="Q23" i="1"/>
  <c r="R23" i="1"/>
  <c r="J24" i="1"/>
  <c r="K24" i="1"/>
  <c r="L24" i="1" s="1"/>
  <c r="P24" i="1"/>
  <c r="Q24" i="1"/>
  <c r="R24" i="1"/>
  <c r="J25" i="1"/>
  <c r="K25" i="1"/>
  <c r="L25" i="1" s="1"/>
  <c r="P25" i="1"/>
  <c r="Q25" i="1"/>
  <c r="R25" i="1"/>
  <c r="J26" i="1"/>
  <c r="K26" i="1"/>
  <c r="L26" i="1" s="1"/>
  <c r="P26" i="1"/>
  <c r="Q26" i="1"/>
  <c r="R26" i="1"/>
  <c r="J27" i="1"/>
  <c r="K27" i="1"/>
  <c r="L27" i="1" s="1"/>
  <c r="P27" i="1"/>
  <c r="Q27" i="1"/>
  <c r="R27" i="1"/>
  <c r="D116" i="3"/>
  <c r="I116" i="3"/>
  <c r="J116" i="3"/>
  <c r="O116" i="3"/>
  <c r="P116" i="3"/>
  <c r="U116" i="3"/>
  <c r="W116" i="3"/>
  <c r="AB116" i="3"/>
  <c r="AC116" i="3"/>
  <c r="AH116" i="3"/>
  <c r="D117" i="3"/>
  <c r="I117" i="3"/>
  <c r="J117" i="3"/>
  <c r="O117" i="3"/>
  <c r="P117" i="3"/>
  <c r="U117" i="3"/>
  <c r="W117" i="3"/>
  <c r="AB117" i="3"/>
  <c r="AC117" i="3"/>
  <c r="AH117" i="3"/>
  <c r="AI117" i="3"/>
  <c r="V117" i="3" s="1"/>
  <c r="D118" i="3"/>
  <c r="I118" i="3"/>
  <c r="J118" i="3"/>
  <c r="O118" i="3"/>
  <c r="P118" i="3"/>
  <c r="U118" i="3"/>
  <c r="W118" i="3"/>
  <c r="AB118" i="3"/>
  <c r="AC118" i="3"/>
  <c r="AH118" i="3"/>
  <c r="D109" i="3"/>
  <c r="I109" i="3"/>
  <c r="J109" i="3"/>
  <c r="O109" i="3"/>
  <c r="P109" i="3"/>
  <c r="U109" i="3"/>
  <c r="W109" i="3"/>
  <c r="AB109" i="3"/>
  <c r="AC109" i="3"/>
  <c r="AH109" i="3"/>
  <c r="D110" i="3"/>
  <c r="I110" i="3"/>
  <c r="J110" i="3"/>
  <c r="O110" i="3"/>
  <c r="P110" i="3"/>
  <c r="U110" i="3"/>
  <c r="W110" i="3"/>
  <c r="AB110" i="3"/>
  <c r="AC110" i="3"/>
  <c r="AH110" i="3"/>
  <c r="D111" i="3"/>
  <c r="I111" i="3"/>
  <c r="J111" i="3"/>
  <c r="O111" i="3"/>
  <c r="P111" i="3"/>
  <c r="U111" i="3"/>
  <c r="W111" i="3"/>
  <c r="AB111" i="3"/>
  <c r="AC111" i="3"/>
  <c r="AH111" i="3"/>
  <c r="D112" i="3"/>
  <c r="I112" i="3"/>
  <c r="J112" i="3"/>
  <c r="O112" i="3"/>
  <c r="P112" i="3"/>
  <c r="U112" i="3"/>
  <c r="W112" i="3"/>
  <c r="AB112" i="3"/>
  <c r="AC112" i="3"/>
  <c r="AH112" i="3"/>
  <c r="D113" i="3"/>
  <c r="I113" i="3"/>
  <c r="J113" i="3"/>
  <c r="O113" i="3"/>
  <c r="P113" i="3"/>
  <c r="U113" i="3"/>
  <c r="W113" i="3"/>
  <c r="AB113" i="3"/>
  <c r="AI113" i="3" s="1"/>
  <c r="V113" i="3" s="1"/>
  <c r="AC113" i="3"/>
  <c r="AH113" i="3"/>
  <c r="D114" i="3"/>
  <c r="I114" i="3"/>
  <c r="J114" i="3"/>
  <c r="O114" i="3"/>
  <c r="P114" i="3"/>
  <c r="U114" i="3"/>
  <c r="W114" i="3"/>
  <c r="AB114" i="3"/>
  <c r="AC114" i="3"/>
  <c r="AH114" i="3"/>
  <c r="D115" i="3"/>
  <c r="I115" i="3"/>
  <c r="J115" i="3"/>
  <c r="O115" i="3"/>
  <c r="P115" i="3"/>
  <c r="U115" i="3"/>
  <c r="W115" i="3"/>
  <c r="AB115" i="3"/>
  <c r="AI115" i="3" s="1"/>
  <c r="V115" i="3" s="1"/>
  <c r="AC115" i="3"/>
  <c r="AH115" i="3"/>
  <c r="D89" i="3"/>
  <c r="I89" i="3"/>
  <c r="J89" i="3"/>
  <c r="O89" i="3"/>
  <c r="P89" i="3"/>
  <c r="U89" i="3"/>
  <c r="W89" i="3"/>
  <c r="AB89" i="3"/>
  <c r="AC89" i="3"/>
  <c r="AH89" i="3"/>
  <c r="D90" i="3"/>
  <c r="I90" i="3"/>
  <c r="J90" i="3"/>
  <c r="O90" i="3"/>
  <c r="P90" i="3"/>
  <c r="U90" i="3"/>
  <c r="W90" i="3"/>
  <c r="AB90" i="3"/>
  <c r="AC90" i="3"/>
  <c r="AH90" i="3"/>
  <c r="D91" i="3"/>
  <c r="I91" i="3"/>
  <c r="J91" i="3"/>
  <c r="O91" i="3"/>
  <c r="P91" i="3"/>
  <c r="U91" i="3"/>
  <c r="W91" i="3"/>
  <c r="AB91" i="3"/>
  <c r="AC91" i="3"/>
  <c r="AH91" i="3"/>
  <c r="D92" i="3"/>
  <c r="I92" i="3"/>
  <c r="J92" i="3"/>
  <c r="O92" i="3"/>
  <c r="P92" i="3"/>
  <c r="U92" i="3"/>
  <c r="W92" i="3"/>
  <c r="AB92" i="3"/>
  <c r="AC92" i="3"/>
  <c r="AH92" i="3"/>
  <c r="D93" i="3"/>
  <c r="I93" i="3"/>
  <c r="J93" i="3"/>
  <c r="O93" i="3"/>
  <c r="P93" i="3"/>
  <c r="U93" i="3"/>
  <c r="W93" i="3"/>
  <c r="AB93" i="3"/>
  <c r="AC93" i="3"/>
  <c r="AH93" i="3"/>
  <c r="D94" i="3"/>
  <c r="I94" i="3"/>
  <c r="J94" i="3"/>
  <c r="O94" i="3"/>
  <c r="P94" i="3"/>
  <c r="U94" i="3"/>
  <c r="W94" i="3"/>
  <c r="AB94" i="3"/>
  <c r="AC94" i="3"/>
  <c r="AH94" i="3"/>
  <c r="D95" i="3"/>
  <c r="I95" i="3"/>
  <c r="J95" i="3"/>
  <c r="O95" i="3"/>
  <c r="P95" i="3"/>
  <c r="U95" i="3"/>
  <c r="W95" i="3"/>
  <c r="AB95" i="3"/>
  <c r="AC95" i="3"/>
  <c r="AH95" i="3"/>
  <c r="D96" i="3"/>
  <c r="I96" i="3"/>
  <c r="J96" i="3"/>
  <c r="O96" i="3"/>
  <c r="P96" i="3"/>
  <c r="U96" i="3"/>
  <c r="W96" i="3"/>
  <c r="AB96" i="3"/>
  <c r="AC96" i="3"/>
  <c r="AH96" i="3"/>
  <c r="D97" i="3"/>
  <c r="I97" i="3"/>
  <c r="J97" i="3"/>
  <c r="O97" i="3"/>
  <c r="P97" i="3"/>
  <c r="U97" i="3"/>
  <c r="W97" i="3"/>
  <c r="AB97" i="3"/>
  <c r="AC97" i="3"/>
  <c r="AH97" i="3"/>
  <c r="D98" i="3"/>
  <c r="I98" i="3"/>
  <c r="J98" i="3"/>
  <c r="O98" i="3"/>
  <c r="P98" i="3"/>
  <c r="U98" i="3"/>
  <c r="W98" i="3"/>
  <c r="AB98" i="3"/>
  <c r="AC98" i="3"/>
  <c r="AH98" i="3"/>
  <c r="D99" i="3"/>
  <c r="I99" i="3"/>
  <c r="J99" i="3"/>
  <c r="O99" i="3"/>
  <c r="P99" i="3"/>
  <c r="U99" i="3"/>
  <c r="W99" i="3"/>
  <c r="AB99" i="3"/>
  <c r="AC99" i="3"/>
  <c r="AH99" i="3"/>
  <c r="D100" i="3"/>
  <c r="I100" i="3"/>
  <c r="J100" i="3"/>
  <c r="O100" i="3"/>
  <c r="P100" i="3"/>
  <c r="U100" i="3"/>
  <c r="W100" i="3"/>
  <c r="AB100" i="3"/>
  <c r="AC100" i="3"/>
  <c r="AH100" i="3"/>
  <c r="D101" i="3"/>
  <c r="I101" i="3"/>
  <c r="J101" i="3"/>
  <c r="O101" i="3"/>
  <c r="P101" i="3"/>
  <c r="U101" i="3"/>
  <c r="W101" i="3"/>
  <c r="AB101" i="3"/>
  <c r="AC101" i="3"/>
  <c r="AH101" i="3"/>
  <c r="D102" i="3"/>
  <c r="I102" i="3"/>
  <c r="J102" i="3"/>
  <c r="O102" i="3"/>
  <c r="P102" i="3"/>
  <c r="U102" i="3"/>
  <c r="W102" i="3"/>
  <c r="AB102" i="3"/>
  <c r="AC102" i="3"/>
  <c r="AH102" i="3"/>
  <c r="D103" i="3"/>
  <c r="I103" i="3"/>
  <c r="J103" i="3"/>
  <c r="O103" i="3"/>
  <c r="P103" i="3"/>
  <c r="U103" i="3"/>
  <c r="W103" i="3"/>
  <c r="AB103" i="3"/>
  <c r="AC103" i="3"/>
  <c r="AH103" i="3"/>
  <c r="D104" i="3"/>
  <c r="I104" i="3"/>
  <c r="J104" i="3"/>
  <c r="O104" i="3"/>
  <c r="P104" i="3"/>
  <c r="U104" i="3"/>
  <c r="W104" i="3"/>
  <c r="AB104" i="3"/>
  <c r="AC104" i="3"/>
  <c r="AH104" i="3"/>
  <c r="D105" i="3"/>
  <c r="I105" i="3"/>
  <c r="J105" i="3"/>
  <c r="O105" i="3"/>
  <c r="P105" i="3"/>
  <c r="U105" i="3"/>
  <c r="W105" i="3"/>
  <c r="AB105" i="3"/>
  <c r="AC105" i="3"/>
  <c r="AH105" i="3"/>
  <c r="D106" i="3"/>
  <c r="I106" i="3"/>
  <c r="J106" i="3"/>
  <c r="O106" i="3"/>
  <c r="P106" i="3"/>
  <c r="U106" i="3"/>
  <c r="W106" i="3"/>
  <c r="AB106" i="3"/>
  <c r="AC106" i="3"/>
  <c r="AH106" i="3"/>
  <c r="D107" i="3"/>
  <c r="I107" i="3"/>
  <c r="J107" i="3"/>
  <c r="O107" i="3"/>
  <c r="P107" i="3"/>
  <c r="U107" i="3"/>
  <c r="W107" i="3"/>
  <c r="AB107" i="3"/>
  <c r="AC107" i="3"/>
  <c r="AH107" i="3"/>
  <c r="D108" i="3"/>
  <c r="I108" i="3"/>
  <c r="J108" i="3"/>
  <c r="O108" i="3"/>
  <c r="P108" i="3"/>
  <c r="U108" i="3"/>
  <c r="W108" i="3"/>
  <c r="AB108" i="3"/>
  <c r="AC108" i="3"/>
  <c r="AH108" i="3"/>
  <c r="D66" i="3"/>
  <c r="I66" i="3"/>
  <c r="J66" i="3"/>
  <c r="O66" i="3"/>
  <c r="P66" i="3"/>
  <c r="U66" i="3"/>
  <c r="W66" i="3"/>
  <c r="AB66" i="3"/>
  <c r="AC66" i="3"/>
  <c r="AH66" i="3"/>
  <c r="D67" i="3"/>
  <c r="I67" i="3"/>
  <c r="J67" i="3"/>
  <c r="O67" i="3"/>
  <c r="P67" i="3"/>
  <c r="U67" i="3"/>
  <c r="W67" i="3"/>
  <c r="AB67" i="3"/>
  <c r="AC67" i="3"/>
  <c r="AH67" i="3"/>
  <c r="D68" i="3"/>
  <c r="I68" i="3"/>
  <c r="J68" i="3"/>
  <c r="O68" i="3"/>
  <c r="P68" i="3"/>
  <c r="U68" i="3"/>
  <c r="W68" i="3"/>
  <c r="AB68" i="3"/>
  <c r="AC68" i="3"/>
  <c r="AH68" i="3"/>
  <c r="D69" i="3"/>
  <c r="I69" i="3"/>
  <c r="J69" i="3"/>
  <c r="O69" i="3"/>
  <c r="P69" i="3"/>
  <c r="U69" i="3"/>
  <c r="W69" i="3"/>
  <c r="AB69" i="3"/>
  <c r="AC69" i="3"/>
  <c r="AH69" i="3"/>
  <c r="D70" i="3"/>
  <c r="I70" i="3"/>
  <c r="J70" i="3"/>
  <c r="O70" i="3"/>
  <c r="P70" i="3"/>
  <c r="U70" i="3"/>
  <c r="W70" i="3"/>
  <c r="AB70" i="3"/>
  <c r="AC70" i="3"/>
  <c r="AH70" i="3"/>
  <c r="D71" i="3"/>
  <c r="I71" i="3"/>
  <c r="J71" i="3"/>
  <c r="O71" i="3"/>
  <c r="P71" i="3"/>
  <c r="U71" i="3"/>
  <c r="W71" i="3"/>
  <c r="AB71" i="3"/>
  <c r="AC71" i="3"/>
  <c r="AH71" i="3"/>
  <c r="D72" i="3"/>
  <c r="I72" i="3"/>
  <c r="J72" i="3"/>
  <c r="O72" i="3"/>
  <c r="P72" i="3"/>
  <c r="U72" i="3"/>
  <c r="W72" i="3"/>
  <c r="AB72" i="3"/>
  <c r="AC72" i="3"/>
  <c r="AH72" i="3"/>
  <c r="D73" i="3"/>
  <c r="I73" i="3"/>
  <c r="J73" i="3"/>
  <c r="O73" i="3"/>
  <c r="P73" i="3"/>
  <c r="U73" i="3"/>
  <c r="W73" i="3"/>
  <c r="AB73" i="3"/>
  <c r="AC73" i="3"/>
  <c r="AH73" i="3"/>
  <c r="D74" i="3"/>
  <c r="I74" i="3"/>
  <c r="AI74" i="3" s="1"/>
  <c r="V74" i="3" s="1"/>
  <c r="J74" i="3"/>
  <c r="O74" i="3"/>
  <c r="P74" i="3"/>
  <c r="U74" i="3"/>
  <c r="W74" i="3"/>
  <c r="AB74" i="3"/>
  <c r="AC74" i="3"/>
  <c r="AH74" i="3"/>
  <c r="D75" i="3"/>
  <c r="I75" i="3"/>
  <c r="J75" i="3"/>
  <c r="O75" i="3"/>
  <c r="P75" i="3"/>
  <c r="U75" i="3"/>
  <c r="W75" i="3"/>
  <c r="AB75" i="3"/>
  <c r="AC75" i="3"/>
  <c r="AH75" i="3"/>
  <c r="D76" i="3"/>
  <c r="I76" i="3"/>
  <c r="J76" i="3"/>
  <c r="O76" i="3"/>
  <c r="P76" i="3"/>
  <c r="U76" i="3"/>
  <c r="W76" i="3"/>
  <c r="AB76" i="3"/>
  <c r="AC76" i="3"/>
  <c r="AH76" i="3"/>
  <c r="D77" i="3"/>
  <c r="I77" i="3"/>
  <c r="J77" i="3"/>
  <c r="O77" i="3"/>
  <c r="P77" i="3"/>
  <c r="U77" i="3"/>
  <c r="W77" i="3"/>
  <c r="AB77" i="3"/>
  <c r="AC77" i="3"/>
  <c r="AH77" i="3"/>
  <c r="D78" i="3"/>
  <c r="I78" i="3"/>
  <c r="J78" i="3"/>
  <c r="O78" i="3"/>
  <c r="P78" i="3"/>
  <c r="U78" i="3"/>
  <c r="W78" i="3"/>
  <c r="AB78" i="3"/>
  <c r="AC78" i="3"/>
  <c r="AH78" i="3"/>
  <c r="D79" i="3"/>
  <c r="I79" i="3"/>
  <c r="J79" i="3"/>
  <c r="O79" i="3"/>
  <c r="P79" i="3"/>
  <c r="U79" i="3"/>
  <c r="W79" i="3"/>
  <c r="AB79" i="3"/>
  <c r="AC79" i="3"/>
  <c r="AH79" i="3"/>
  <c r="D80" i="3"/>
  <c r="I80" i="3"/>
  <c r="J80" i="3"/>
  <c r="O80" i="3"/>
  <c r="P80" i="3"/>
  <c r="U80" i="3"/>
  <c r="W80" i="3"/>
  <c r="AB80" i="3"/>
  <c r="AC80" i="3"/>
  <c r="AH80" i="3"/>
  <c r="D81" i="3"/>
  <c r="I81" i="3"/>
  <c r="J81" i="3"/>
  <c r="O81" i="3"/>
  <c r="P81" i="3"/>
  <c r="U81" i="3"/>
  <c r="W81" i="3"/>
  <c r="AB81" i="3"/>
  <c r="AC81" i="3"/>
  <c r="AH81" i="3"/>
  <c r="D82" i="3"/>
  <c r="I82" i="3"/>
  <c r="J82" i="3"/>
  <c r="O82" i="3"/>
  <c r="P82" i="3"/>
  <c r="U82" i="3"/>
  <c r="W82" i="3"/>
  <c r="AB82" i="3"/>
  <c r="AC82" i="3"/>
  <c r="AH82" i="3"/>
  <c r="D83" i="3"/>
  <c r="I83" i="3"/>
  <c r="J83" i="3"/>
  <c r="O83" i="3"/>
  <c r="P83" i="3"/>
  <c r="U83" i="3"/>
  <c r="W83" i="3"/>
  <c r="AB83" i="3"/>
  <c r="AC83" i="3"/>
  <c r="AH83" i="3"/>
  <c r="D84" i="3"/>
  <c r="I84" i="3"/>
  <c r="J84" i="3"/>
  <c r="O84" i="3"/>
  <c r="P84" i="3"/>
  <c r="U84" i="3"/>
  <c r="W84" i="3"/>
  <c r="AB84" i="3"/>
  <c r="AC84" i="3"/>
  <c r="AH84" i="3"/>
  <c r="D85" i="3"/>
  <c r="I85" i="3"/>
  <c r="J85" i="3"/>
  <c r="O85" i="3"/>
  <c r="P85" i="3"/>
  <c r="U85" i="3"/>
  <c r="W85" i="3"/>
  <c r="AB85" i="3"/>
  <c r="AC85" i="3"/>
  <c r="AH85" i="3"/>
  <c r="D86" i="3"/>
  <c r="I86" i="3"/>
  <c r="J86" i="3"/>
  <c r="O86" i="3"/>
  <c r="P86" i="3"/>
  <c r="U86" i="3"/>
  <c r="W86" i="3"/>
  <c r="AB86" i="3"/>
  <c r="AC86" i="3"/>
  <c r="AH86" i="3"/>
  <c r="D87" i="3"/>
  <c r="I87" i="3"/>
  <c r="J87" i="3"/>
  <c r="O87" i="3"/>
  <c r="P87" i="3"/>
  <c r="U87" i="3"/>
  <c r="W87" i="3"/>
  <c r="AB87" i="3"/>
  <c r="AC87" i="3"/>
  <c r="AH87" i="3"/>
  <c r="D88" i="3"/>
  <c r="I88" i="3"/>
  <c r="J88" i="3"/>
  <c r="O88" i="3"/>
  <c r="P88" i="3"/>
  <c r="U88" i="3"/>
  <c r="W88" i="3"/>
  <c r="AB88" i="3"/>
  <c r="AC88" i="3"/>
  <c r="AH88" i="3"/>
  <c r="D47" i="3"/>
  <c r="I47" i="3"/>
  <c r="J47" i="3"/>
  <c r="O47" i="3"/>
  <c r="P47" i="3"/>
  <c r="U47" i="3"/>
  <c r="W47" i="3"/>
  <c r="AB47" i="3"/>
  <c r="AC47" i="3"/>
  <c r="AH47" i="3"/>
  <c r="D48" i="3"/>
  <c r="I48" i="3"/>
  <c r="J48" i="3"/>
  <c r="O48" i="3"/>
  <c r="P48" i="3"/>
  <c r="U48" i="3"/>
  <c r="W48" i="3"/>
  <c r="AB48" i="3"/>
  <c r="AC48" i="3"/>
  <c r="AH48" i="3"/>
  <c r="D49" i="3"/>
  <c r="I49" i="3"/>
  <c r="J49" i="3"/>
  <c r="O49" i="3"/>
  <c r="P49" i="3"/>
  <c r="U49" i="3"/>
  <c r="W49" i="3"/>
  <c r="AB49" i="3"/>
  <c r="AC49" i="3"/>
  <c r="AH49" i="3"/>
  <c r="D50" i="3"/>
  <c r="I50" i="3"/>
  <c r="J50" i="3"/>
  <c r="O50" i="3"/>
  <c r="P50" i="3"/>
  <c r="U50" i="3"/>
  <c r="W50" i="3"/>
  <c r="AB50" i="3"/>
  <c r="AC50" i="3"/>
  <c r="AH50" i="3"/>
  <c r="D51" i="3"/>
  <c r="I51" i="3"/>
  <c r="J51" i="3"/>
  <c r="O51" i="3"/>
  <c r="P51" i="3"/>
  <c r="U51" i="3"/>
  <c r="W51" i="3"/>
  <c r="AB51" i="3"/>
  <c r="AC51" i="3"/>
  <c r="AH51" i="3"/>
  <c r="D52" i="3"/>
  <c r="I52" i="3"/>
  <c r="J52" i="3"/>
  <c r="O52" i="3"/>
  <c r="P52" i="3"/>
  <c r="U52" i="3"/>
  <c r="W52" i="3"/>
  <c r="AB52" i="3"/>
  <c r="AC52" i="3"/>
  <c r="AH52" i="3"/>
  <c r="D53" i="3"/>
  <c r="I53" i="3"/>
  <c r="J53" i="3"/>
  <c r="O53" i="3"/>
  <c r="P53" i="3"/>
  <c r="U53" i="3"/>
  <c r="W53" i="3"/>
  <c r="AB53" i="3"/>
  <c r="AC53" i="3"/>
  <c r="AH53" i="3"/>
  <c r="D54" i="3"/>
  <c r="I54" i="3"/>
  <c r="J54" i="3"/>
  <c r="O54" i="3"/>
  <c r="P54" i="3"/>
  <c r="U54" i="3"/>
  <c r="W54" i="3"/>
  <c r="AB54" i="3"/>
  <c r="AC54" i="3"/>
  <c r="AH54" i="3"/>
  <c r="D55" i="3"/>
  <c r="I55" i="3"/>
  <c r="J55" i="3"/>
  <c r="O55" i="3"/>
  <c r="P55" i="3"/>
  <c r="U55" i="3"/>
  <c r="W55" i="3"/>
  <c r="AB55" i="3"/>
  <c r="AC55" i="3"/>
  <c r="AH55" i="3"/>
  <c r="D56" i="3"/>
  <c r="I56" i="3"/>
  <c r="J56" i="3"/>
  <c r="O56" i="3"/>
  <c r="P56" i="3"/>
  <c r="U56" i="3"/>
  <c r="W56" i="3"/>
  <c r="AB56" i="3"/>
  <c r="AC56" i="3"/>
  <c r="AH56" i="3"/>
  <c r="D57" i="3"/>
  <c r="I57" i="3"/>
  <c r="J57" i="3"/>
  <c r="O57" i="3"/>
  <c r="P57" i="3"/>
  <c r="U57" i="3"/>
  <c r="W57" i="3"/>
  <c r="AB57" i="3"/>
  <c r="AC57" i="3"/>
  <c r="AH57" i="3"/>
  <c r="D58" i="3"/>
  <c r="I58" i="3"/>
  <c r="J58" i="3"/>
  <c r="O58" i="3"/>
  <c r="P58" i="3"/>
  <c r="U58" i="3"/>
  <c r="W58" i="3"/>
  <c r="AB58" i="3"/>
  <c r="AC58" i="3"/>
  <c r="AH58" i="3"/>
  <c r="D59" i="3"/>
  <c r="I59" i="3"/>
  <c r="J59" i="3"/>
  <c r="O59" i="3"/>
  <c r="P59" i="3"/>
  <c r="U59" i="3"/>
  <c r="W59" i="3"/>
  <c r="AB59" i="3"/>
  <c r="AC59" i="3"/>
  <c r="AH59" i="3"/>
  <c r="D60" i="3"/>
  <c r="I60" i="3"/>
  <c r="J60" i="3"/>
  <c r="O60" i="3"/>
  <c r="P60" i="3"/>
  <c r="U60" i="3"/>
  <c r="W60" i="3"/>
  <c r="AB60" i="3"/>
  <c r="AC60" i="3"/>
  <c r="AH60" i="3"/>
  <c r="D61" i="3"/>
  <c r="I61" i="3"/>
  <c r="J61" i="3"/>
  <c r="O61" i="3"/>
  <c r="P61" i="3"/>
  <c r="U61" i="3"/>
  <c r="W61" i="3"/>
  <c r="AB61" i="3"/>
  <c r="AC61" i="3"/>
  <c r="AH61" i="3"/>
  <c r="D62" i="3"/>
  <c r="I62" i="3"/>
  <c r="J62" i="3"/>
  <c r="O62" i="3"/>
  <c r="P62" i="3"/>
  <c r="U62" i="3"/>
  <c r="W62" i="3"/>
  <c r="AB62" i="3"/>
  <c r="AC62" i="3"/>
  <c r="AH62" i="3"/>
  <c r="D63" i="3"/>
  <c r="I63" i="3"/>
  <c r="J63" i="3"/>
  <c r="O63" i="3"/>
  <c r="P63" i="3"/>
  <c r="U63" i="3"/>
  <c r="W63" i="3"/>
  <c r="AB63" i="3"/>
  <c r="AC63" i="3"/>
  <c r="AH63" i="3"/>
  <c r="D64" i="3"/>
  <c r="I64" i="3"/>
  <c r="J64" i="3"/>
  <c r="O64" i="3"/>
  <c r="P64" i="3"/>
  <c r="U64" i="3"/>
  <c r="W64" i="3"/>
  <c r="AB64" i="3"/>
  <c r="AC64" i="3"/>
  <c r="AH64" i="3"/>
  <c r="D65" i="3"/>
  <c r="I65" i="3"/>
  <c r="J65" i="3"/>
  <c r="O65" i="3"/>
  <c r="P65" i="3"/>
  <c r="U65" i="3"/>
  <c r="W65" i="3"/>
  <c r="AB65" i="3"/>
  <c r="AC65" i="3"/>
  <c r="AH65" i="3"/>
  <c r="AI102" i="3" l="1"/>
  <c r="V102" i="3" s="1"/>
  <c r="AI48" i="3"/>
  <c r="V48" i="3" s="1"/>
  <c r="AI56" i="3"/>
  <c r="V56" i="3" s="1"/>
  <c r="AI67" i="3"/>
  <c r="V67" i="3" s="1"/>
  <c r="AI82" i="3"/>
  <c r="V82" i="3" s="1"/>
  <c r="AI94" i="3"/>
  <c r="V94" i="3" s="1"/>
  <c r="AI86" i="3"/>
  <c r="V86" i="3" s="1"/>
  <c r="AI71" i="3"/>
  <c r="V71" i="3" s="1"/>
  <c r="AI106" i="3"/>
  <c r="V106" i="3" s="1"/>
  <c r="AI91" i="3"/>
  <c r="V91" i="3" s="1"/>
  <c r="AI111" i="3"/>
  <c r="V111" i="3" s="1"/>
  <c r="AI109" i="3"/>
  <c r="V109" i="3" s="1"/>
  <c r="AI78" i="3"/>
  <c r="V78" i="3" s="1"/>
  <c r="AI62" i="3"/>
  <c r="V62" i="3" s="1"/>
  <c r="AI98" i="3"/>
  <c r="V98" i="3" s="1"/>
  <c r="AI52" i="3"/>
  <c r="V52" i="3" s="1"/>
  <c r="AI65" i="3"/>
  <c r="V65" i="3" s="1"/>
  <c r="AI54" i="3"/>
  <c r="V54" i="3" s="1"/>
  <c r="AI53" i="3"/>
  <c r="V53" i="3" s="1"/>
  <c r="AI47" i="3"/>
  <c r="V47" i="3" s="1"/>
  <c r="AI80" i="3"/>
  <c r="V80" i="3" s="1"/>
  <c r="AI79" i="3"/>
  <c r="V79" i="3" s="1"/>
  <c r="AI72" i="3"/>
  <c r="V72" i="3" s="1"/>
  <c r="AI66" i="3"/>
  <c r="V66" i="3" s="1"/>
  <c r="AI100" i="3"/>
  <c r="V100" i="3" s="1"/>
  <c r="AI93" i="3"/>
  <c r="V93" i="3" s="1"/>
  <c r="AI92" i="3"/>
  <c r="V92" i="3" s="1"/>
  <c r="AI59" i="3"/>
  <c r="V59" i="3" s="1"/>
  <c r="AI50" i="3"/>
  <c r="V50" i="3" s="1"/>
  <c r="AI49" i="3"/>
  <c r="V49" i="3" s="1"/>
  <c r="AI85" i="3"/>
  <c r="V85" i="3" s="1"/>
  <c r="AI76" i="3"/>
  <c r="V76" i="3" s="1"/>
  <c r="AI75" i="3"/>
  <c r="V75" i="3" s="1"/>
  <c r="AI69" i="3"/>
  <c r="V69" i="3" s="1"/>
  <c r="AI68" i="3"/>
  <c r="V68" i="3" s="1"/>
  <c r="AI105" i="3"/>
  <c r="V105" i="3" s="1"/>
  <c r="AI96" i="3"/>
  <c r="V96" i="3" s="1"/>
  <c r="AI89" i="3"/>
  <c r="V89" i="3" s="1"/>
  <c r="AI118" i="3"/>
  <c r="V118" i="3" s="1"/>
  <c r="AI64" i="3"/>
  <c r="V64" i="3" s="1"/>
  <c r="AI63" i="3"/>
  <c r="V63" i="3" s="1"/>
  <c r="AI55" i="3"/>
  <c r="V55" i="3" s="1"/>
  <c r="AI88" i="3"/>
  <c r="V88" i="3" s="1"/>
  <c r="AI87" i="3"/>
  <c r="V87" i="3" s="1"/>
  <c r="AI81" i="3"/>
  <c r="V81" i="3" s="1"/>
  <c r="AI108" i="3"/>
  <c r="V108" i="3" s="1"/>
  <c r="AI107" i="3"/>
  <c r="V107" i="3" s="1"/>
  <c r="AI101" i="3"/>
  <c r="V101" i="3" s="1"/>
  <c r="AI99" i="3"/>
  <c r="V99" i="3" s="1"/>
  <c r="AI116" i="3"/>
  <c r="V116" i="3" s="1"/>
  <c r="AI61" i="3"/>
  <c r="V61" i="3" s="1"/>
  <c r="AI58" i="3"/>
  <c r="V58" i="3" s="1"/>
  <c r="AI57" i="3"/>
  <c r="V57" i="3" s="1"/>
  <c r="AI51" i="3"/>
  <c r="V51" i="3" s="1"/>
  <c r="AI84" i="3"/>
  <c r="V84" i="3" s="1"/>
  <c r="AI83" i="3"/>
  <c r="V83" i="3" s="1"/>
  <c r="AI77" i="3"/>
  <c r="V77" i="3" s="1"/>
  <c r="AI70" i="3"/>
  <c r="V70" i="3" s="1"/>
  <c r="AI104" i="3"/>
  <c r="V104" i="3" s="1"/>
  <c r="AI103" i="3"/>
  <c r="V103" i="3" s="1"/>
  <c r="AI97" i="3"/>
  <c r="V97" i="3" s="1"/>
  <c r="AI95" i="3"/>
  <c r="V95" i="3" s="1"/>
  <c r="AI90" i="3"/>
  <c r="V90" i="3" s="1"/>
  <c r="AI73" i="3"/>
  <c r="V73" i="3" s="1"/>
  <c r="AI114" i="3"/>
  <c r="V114" i="3" s="1"/>
  <c r="AI112" i="3"/>
  <c r="V112" i="3" s="1"/>
  <c r="AI110" i="3"/>
  <c r="V110" i="3" s="1"/>
  <c r="AI60" i="3"/>
  <c r="V60" i="3" s="1"/>
  <c r="J41" i="1"/>
  <c r="K41" i="1" s="1"/>
  <c r="L41" i="1" s="1"/>
  <c r="P41" i="1"/>
  <c r="R41" i="1"/>
  <c r="Q41" i="1" s="1"/>
  <c r="J42" i="1"/>
  <c r="K42" i="1" s="1"/>
  <c r="L42" i="1" s="1"/>
  <c r="P42" i="1"/>
  <c r="R42" i="1"/>
  <c r="Q42" i="1" s="1"/>
  <c r="J43" i="1"/>
  <c r="K43" i="1" s="1"/>
  <c r="L43" i="1" s="1"/>
  <c r="P43" i="1"/>
  <c r="J44" i="1"/>
  <c r="K44" i="1"/>
  <c r="L44" i="1" s="1"/>
  <c r="P44" i="1"/>
  <c r="R44" i="1"/>
  <c r="R45" i="1" s="1"/>
  <c r="Q45" i="1" s="1"/>
  <c r="J45" i="1"/>
  <c r="K45" i="1" s="1"/>
  <c r="L45" i="1" s="1"/>
  <c r="P45" i="1"/>
  <c r="J46" i="1"/>
  <c r="K46" i="1"/>
  <c r="L46" i="1"/>
  <c r="P46" i="1"/>
  <c r="Q46" i="1"/>
  <c r="R46" i="1"/>
  <c r="J47" i="1"/>
  <c r="K47" i="1"/>
  <c r="L47" i="1" s="1"/>
  <c r="P47" i="1"/>
  <c r="R47" i="1"/>
  <c r="R48" i="1" s="1"/>
  <c r="J48" i="1"/>
  <c r="K48" i="1"/>
  <c r="L48" i="1"/>
  <c r="P48" i="1"/>
  <c r="J49" i="1"/>
  <c r="K49" i="1"/>
  <c r="L49" i="1" s="1"/>
  <c r="P49" i="1"/>
  <c r="J50" i="1"/>
  <c r="K50" i="1"/>
  <c r="L50" i="1" s="1"/>
  <c r="P50" i="1"/>
  <c r="J51" i="1"/>
  <c r="K51" i="1"/>
  <c r="L51" i="1" s="1"/>
  <c r="P51" i="1"/>
  <c r="AH6" i="3"/>
  <c r="R43" i="1" l="1"/>
  <c r="Q43" i="1" s="1"/>
  <c r="Q44" i="1"/>
  <c r="Q48" i="1"/>
  <c r="R49" i="1"/>
  <c r="Q47" i="1"/>
  <c r="Q49" i="1" l="1"/>
  <c r="R50" i="1"/>
  <c r="Q50" i="1" l="1"/>
  <c r="R51" i="1"/>
  <c r="Q51" i="1" s="1"/>
  <c r="J28" i="1" l="1"/>
  <c r="K28" i="1" s="1"/>
  <c r="L28" i="1" s="1"/>
  <c r="P28" i="1"/>
  <c r="J29" i="1"/>
  <c r="K29" i="1" s="1"/>
  <c r="L29" i="1" s="1"/>
  <c r="P29" i="1"/>
  <c r="J30" i="1"/>
  <c r="K30" i="1" s="1"/>
  <c r="L30" i="1" s="1"/>
  <c r="P30" i="1"/>
  <c r="J31" i="1"/>
  <c r="K31" i="1" s="1"/>
  <c r="L31" i="1" s="1"/>
  <c r="P31" i="1"/>
  <c r="R28" i="1" l="1"/>
  <c r="J37" i="1"/>
  <c r="J38" i="1"/>
  <c r="K38" i="1" s="1"/>
  <c r="L38" i="1" s="1"/>
  <c r="J39" i="1"/>
  <c r="U3" i="3"/>
  <c r="AB4" i="3"/>
  <c r="AB5" i="3"/>
  <c r="AB6" i="3"/>
  <c r="AB7" i="3"/>
  <c r="AB8" i="3"/>
  <c r="W4" i="3"/>
  <c r="I6" i="3"/>
  <c r="I7" i="3"/>
  <c r="I8" i="3"/>
  <c r="I9" i="3"/>
  <c r="I10" i="3"/>
  <c r="I11" i="3"/>
  <c r="I3" i="3"/>
  <c r="I4" i="3"/>
  <c r="I5" i="3"/>
  <c r="J32" i="1"/>
  <c r="K32" i="1" s="1"/>
  <c r="L32" i="1" s="1"/>
  <c r="P32" i="1"/>
  <c r="R32" i="1"/>
  <c r="Q32" i="1" s="1"/>
  <c r="J33" i="1"/>
  <c r="K33" i="1" s="1"/>
  <c r="L33" i="1" s="1"/>
  <c r="P33" i="1"/>
  <c r="J34" i="1"/>
  <c r="K34" i="1" s="1"/>
  <c r="L34" i="1" s="1"/>
  <c r="P34" i="1"/>
  <c r="J35" i="1"/>
  <c r="K35" i="1" s="1"/>
  <c r="L35" i="1" s="1"/>
  <c r="P35" i="1"/>
  <c r="J36" i="1"/>
  <c r="K36" i="1" s="1"/>
  <c r="L36" i="1" s="1"/>
  <c r="P36" i="1"/>
  <c r="K37" i="1"/>
  <c r="L37" i="1" s="1"/>
  <c r="P37" i="1"/>
  <c r="Q37" i="1"/>
  <c r="R37" i="1"/>
  <c r="P38" i="1"/>
  <c r="R38" i="1"/>
  <c r="Q38" i="1" s="1"/>
  <c r="K39" i="1"/>
  <c r="L39" i="1" s="1"/>
  <c r="P39" i="1"/>
  <c r="J40" i="1"/>
  <c r="K40" i="1" s="1"/>
  <c r="L40" i="1" s="1"/>
  <c r="P40" i="1"/>
  <c r="J52" i="1"/>
  <c r="K52" i="1" s="1"/>
  <c r="L52" i="1" s="1"/>
  <c r="P52" i="1"/>
  <c r="J53" i="1"/>
  <c r="K53" i="1" s="1"/>
  <c r="L53" i="1" s="1"/>
  <c r="P53" i="1"/>
  <c r="J54" i="1"/>
  <c r="K54" i="1" s="1"/>
  <c r="L54" i="1" s="1"/>
  <c r="P54" i="1"/>
  <c r="J55" i="1"/>
  <c r="K55" i="1" s="1"/>
  <c r="L55" i="1" s="1"/>
  <c r="P55" i="1"/>
  <c r="R55" i="1"/>
  <c r="Q55" i="1" s="1"/>
  <c r="J56" i="1"/>
  <c r="K56" i="1" s="1"/>
  <c r="L56" i="1" s="1"/>
  <c r="P56" i="1"/>
  <c r="J57" i="1"/>
  <c r="K57" i="1" s="1"/>
  <c r="L57" i="1" s="1"/>
  <c r="P57" i="1"/>
  <c r="J58" i="1"/>
  <c r="K58" i="1" s="1"/>
  <c r="L58" i="1" s="1"/>
  <c r="P58" i="1"/>
  <c r="J59" i="1"/>
  <c r="K59" i="1" s="1"/>
  <c r="L59" i="1" s="1"/>
  <c r="P59" i="1"/>
  <c r="J60" i="1"/>
  <c r="K60" i="1" s="1"/>
  <c r="L60" i="1" s="1"/>
  <c r="P60" i="1"/>
  <c r="J61" i="1"/>
  <c r="K61" i="1" s="1"/>
  <c r="L61" i="1" s="1"/>
  <c r="P61" i="1"/>
  <c r="J62" i="1"/>
  <c r="K62" i="1" s="1"/>
  <c r="L62" i="1" s="1"/>
  <c r="P62" i="1"/>
  <c r="J63" i="1"/>
  <c r="K63" i="1" s="1"/>
  <c r="L63" i="1" s="1"/>
  <c r="P63" i="1"/>
  <c r="Q63" i="1"/>
  <c r="R63" i="1"/>
  <c r="J64" i="1"/>
  <c r="K64" i="1" s="1"/>
  <c r="L64" i="1" s="1"/>
  <c r="P64" i="1"/>
  <c r="Q64" i="1"/>
  <c r="R64" i="1"/>
  <c r="J65" i="1"/>
  <c r="K65" i="1" s="1"/>
  <c r="L65" i="1" s="1"/>
  <c r="P65" i="1"/>
  <c r="Q65" i="1"/>
  <c r="R65" i="1"/>
  <c r="J66" i="1"/>
  <c r="K66" i="1" s="1"/>
  <c r="L66" i="1" s="1"/>
  <c r="P66" i="1"/>
  <c r="Q66" i="1"/>
  <c r="R66" i="1"/>
  <c r="J67" i="1"/>
  <c r="K67" i="1" s="1"/>
  <c r="L67" i="1" s="1"/>
  <c r="P67" i="1"/>
  <c r="Q67" i="1"/>
  <c r="R67" i="1"/>
  <c r="J68" i="1"/>
  <c r="K68" i="1" s="1"/>
  <c r="L68" i="1" s="1"/>
  <c r="P68" i="1"/>
  <c r="Q68" i="1"/>
  <c r="R68" i="1"/>
  <c r="J69" i="1"/>
  <c r="K69" i="1" s="1"/>
  <c r="L69" i="1" s="1"/>
  <c r="P69" i="1"/>
  <c r="Q69" i="1"/>
  <c r="R69" i="1"/>
  <c r="J70" i="1"/>
  <c r="K70" i="1" s="1"/>
  <c r="L70" i="1" s="1"/>
  <c r="P70" i="1"/>
  <c r="Q70" i="1"/>
  <c r="R70" i="1"/>
  <c r="J71" i="1"/>
  <c r="K71" i="1" s="1"/>
  <c r="L71" i="1" s="1"/>
  <c r="P71" i="1"/>
  <c r="Q71" i="1"/>
  <c r="R71" i="1"/>
  <c r="J72" i="1"/>
  <c r="K72" i="1" s="1"/>
  <c r="L72" i="1" s="1"/>
  <c r="P72" i="1"/>
  <c r="Q72" i="1"/>
  <c r="R72" i="1"/>
  <c r="J73" i="1"/>
  <c r="K73" i="1" s="1"/>
  <c r="L73" i="1" s="1"/>
  <c r="P73" i="1"/>
  <c r="Q73" i="1"/>
  <c r="R73" i="1"/>
  <c r="J74" i="1"/>
  <c r="K74" i="1" s="1"/>
  <c r="L74" i="1" s="1"/>
  <c r="P74" i="1"/>
  <c r="Q74" i="1"/>
  <c r="R74" i="1"/>
  <c r="J75" i="1"/>
  <c r="K75" i="1" s="1"/>
  <c r="L75" i="1" s="1"/>
  <c r="P75" i="1"/>
  <c r="Q75" i="1"/>
  <c r="R75" i="1"/>
  <c r="J76" i="1"/>
  <c r="K76" i="1" s="1"/>
  <c r="L76" i="1" s="1"/>
  <c r="P76" i="1"/>
  <c r="Q76" i="1"/>
  <c r="R76" i="1"/>
  <c r="J77" i="1"/>
  <c r="K77" i="1" s="1"/>
  <c r="L77" i="1" s="1"/>
  <c r="P77" i="1"/>
  <c r="Q77" i="1"/>
  <c r="R77" i="1"/>
  <c r="J78" i="1"/>
  <c r="K78" i="1" s="1"/>
  <c r="L78" i="1" s="1"/>
  <c r="P78" i="1"/>
  <c r="Q78" i="1"/>
  <c r="R78" i="1"/>
  <c r="J79" i="1"/>
  <c r="K79" i="1" s="1"/>
  <c r="L79" i="1" s="1"/>
  <c r="P79" i="1"/>
  <c r="Q79" i="1"/>
  <c r="R79" i="1"/>
  <c r="J80" i="1"/>
  <c r="K80" i="1" s="1"/>
  <c r="L80" i="1" s="1"/>
  <c r="P80" i="1"/>
  <c r="Q80" i="1"/>
  <c r="R80" i="1"/>
  <c r="J81" i="1"/>
  <c r="K81" i="1" s="1"/>
  <c r="L81" i="1" s="1"/>
  <c r="P81" i="1"/>
  <c r="Q81" i="1"/>
  <c r="R81" i="1"/>
  <c r="J82" i="1"/>
  <c r="K82" i="1" s="1"/>
  <c r="L82" i="1" s="1"/>
  <c r="P82" i="1"/>
  <c r="Q82" i="1"/>
  <c r="R82" i="1"/>
  <c r="J83" i="1"/>
  <c r="K83" i="1" s="1"/>
  <c r="L83" i="1" s="1"/>
  <c r="P83" i="1"/>
  <c r="Q83" i="1"/>
  <c r="R83" i="1"/>
  <c r="J84" i="1"/>
  <c r="K84" i="1" s="1"/>
  <c r="L84" i="1" s="1"/>
  <c r="P84" i="1"/>
  <c r="Q84" i="1"/>
  <c r="R84" i="1"/>
  <c r="J85" i="1"/>
  <c r="K85" i="1" s="1"/>
  <c r="L85" i="1" s="1"/>
  <c r="P85" i="1"/>
  <c r="Q85" i="1"/>
  <c r="R85" i="1"/>
  <c r="J86" i="1"/>
  <c r="K86" i="1" s="1"/>
  <c r="L86" i="1" s="1"/>
  <c r="P86" i="1"/>
  <c r="Q86" i="1"/>
  <c r="R86" i="1"/>
  <c r="J87" i="1"/>
  <c r="K87" i="1" s="1"/>
  <c r="L87" i="1" s="1"/>
  <c r="P87" i="1"/>
  <c r="Q87" i="1"/>
  <c r="R87" i="1"/>
  <c r="J88" i="1"/>
  <c r="K88" i="1" s="1"/>
  <c r="L88" i="1" s="1"/>
  <c r="P88" i="1"/>
  <c r="Q88" i="1"/>
  <c r="R88" i="1"/>
  <c r="J89" i="1"/>
  <c r="K89" i="1" s="1"/>
  <c r="L89" i="1" s="1"/>
  <c r="P89" i="1"/>
  <c r="Q89" i="1"/>
  <c r="R89" i="1"/>
  <c r="J90" i="1"/>
  <c r="K90" i="1" s="1"/>
  <c r="L90" i="1" s="1"/>
  <c r="P90" i="1"/>
  <c r="Q90" i="1"/>
  <c r="R90" i="1"/>
  <c r="J91" i="1"/>
  <c r="K91" i="1" s="1"/>
  <c r="L91" i="1" s="1"/>
  <c r="P91" i="1"/>
  <c r="Q91" i="1"/>
  <c r="R91" i="1"/>
  <c r="J92" i="1"/>
  <c r="K92" i="1" s="1"/>
  <c r="L92" i="1" s="1"/>
  <c r="P92" i="1"/>
  <c r="Q92" i="1"/>
  <c r="R92" i="1"/>
  <c r="J93" i="1"/>
  <c r="K93" i="1" s="1"/>
  <c r="L93" i="1" s="1"/>
  <c r="P93" i="1"/>
  <c r="Q93" i="1"/>
  <c r="R93" i="1"/>
  <c r="J94" i="1"/>
  <c r="K94" i="1" s="1"/>
  <c r="L94" i="1" s="1"/>
  <c r="P94" i="1"/>
  <c r="Q94" i="1"/>
  <c r="R94" i="1"/>
  <c r="J95" i="1"/>
  <c r="K95" i="1" s="1"/>
  <c r="L95" i="1" s="1"/>
  <c r="P95" i="1"/>
  <c r="Q95" i="1"/>
  <c r="R95" i="1"/>
  <c r="J96" i="1"/>
  <c r="K96" i="1" s="1"/>
  <c r="L96" i="1" s="1"/>
  <c r="P96" i="1"/>
  <c r="Q96" i="1"/>
  <c r="R96" i="1"/>
  <c r="J97" i="1"/>
  <c r="K97" i="1" s="1"/>
  <c r="L97" i="1" s="1"/>
  <c r="P97" i="1"/>
  <c r="Q97" i="1"/>
  <c r="R97" i="1"/>
  <c r="J98" i="1"/>
  <c r="K98" i="1" s="1"/>
  <c r="L98" i="1" s="1"/>
  <c r="P98" i="1"/>
  <c r="Q98" i="1"/>
  <c r="R98" i="1"/>
  <c r="J99" i="1"/>
  <c r="K99" i="1" s="1"/>
  <c r="L99" i="1" s="1"/>
  <c r="P99" i="1"/>
  <c r="Q99" i="1"/>
  <c r="R99" i="1"/>
  <c r="J100" i="1"/>
  <c r="K100" i="1" s="1"/>
  <c r="L100" i="1" s="1"/>
  <c r="P100" i="1"/>
  <c r="Q100" i="1"/>
  <c r="R100" i="1"/>
  <c r="J101" i="1"/>
  <c r="K101" i="1" s="1"/>
  <c r="L101" i="1" s="1"/>
  <c r="P101" i="1"/>
  <c r="Q101" i="1"/>
  <c r="R101" i="1"/>
  <c r="J102" i="1"/>
  <c r="K102" i="1" s="1"/>
  <c r="L102" i="1" s="1"/>
  <c r="P102" i="1"/>
  <c r="Q102" i="1"/>
  <c r="R102" i="1"/>
  <c r="J103" i="1"/>
  <c r="K103" i="1" s="1"/>
  <c r="L103" i="1" s="1"/>
  <c r="P103" i="1"/>
  <c r="Q103" i="1"/>
  <c r="R103" i="1"/>
  <c r="J104" i="1"/>
  <c r="K104" i="1" s="1"/>
  <c r="L104" i="1" s="1"/>
  <c r="P104" i="1"/>
  <c r="Q104" i="1"/>
  <c r="R104" i="1"/>
  <c r="J105" i="1"/>
  <c r="K105" i="1" s="1"/>
  <c r="L105" i="1" s="1"/>
  <c r="P105" i="1"/>
  <c r="Q105" i="1"/>
  <c r="R105" i="1"/>
  <c r="J106" i="1"/>
  <c r="K106" i="1" s="1"/>
  <c r="L106" i="1" s="1"/>
  <c r="P106" i="1"/>
  <c r="Q106" i="1"/>
  <c r="R106" i="1"/>
  <c r="J107" i="1"/>
  <c r="K107" i="1" s="1"/>
  <c r="L107" i="1" s="1"/>
  <c r="P107" i="1"/>
  <c r="Q107" i="1"/>
  <c r="R107" i="1"/>
  <c r="J108" i="1"/>
  <c r="K108" i="1" s="1"/>
  <c r="L108" i="1" s="1"/>
  <c r="P108" i="1"/>
  <c r="Q108" i="1"/>
  <c r="R108" i="1"/>
  <c r="J109" i="1"/>
  <c r="K109" i="1" s="1"/>
  <c r="L109" i="1" s="1"/>
  <c r="P109" i="1"/>
  <c r="Q109" i="1"/>
  <c r="R109" i="1"/>
  <c r="J110" i="1"/>
  <c r="K110" i="1" s="1"/>
  <c r="L110" i="1" s="1"/>
  <c r="P110" i="1"/>
  <c r="Q110" i="1"/>
  <c r="R110" i="1"/>
  <c r="J111" i="1"/>
  <c r="K111" i="1" s="1"/>
  <c r="L111" i="1" s="1"/>
  <c r="P111" i="1"/>
  <c r="Q111" i="1"/>
  <c r="R111" i="1"/>
  <c r="J112" i="1"/>
  <c r="K112" i="1" s="1"/>
  <c r="L112" i="1" s="1"/>
  <c r="P112" i="1"/>
  <c r="Q112" i="1"/>
  <c r="R112" i="1"/>
  <c r="J113" i="1"/>
  <c r="K113" i="1" s="1"/>
  <c r="L113" i="1" s="1"/>
  <c r="P113" i="1"/>
  <c r="Q113" i="1"/>
  <c r="R113" i="1"/>
  <c r="J114" i="1"/>
  <c r="K114" i="1" s="1"/>
  <c r="L114" i="1" s="1"/>
  <c r="P114" i="1"/>
  <c r="Q114" i="1"/>
  <c r="R114" i="1"/>
  <c r="J115" i="1"/>
  <c r="K115" i="1" s="1"/>
  <c r="L115" i="1" s="1"/>
  <c r="P115" i="1"/>
  <c r="Q115" i="1"/>
  <c r="R115" i="1"/>
  <c r="J116" i="1"/>
  <c r="K116" i="1" s="1"/>
  <c r="L116" i="1" s="1"/>
  <c r="P116" i="1"/>
  <c r="Q116" i="1"/>
  <c r="R116" i="1"/>
  <c r="J117" i="1"/>
  <c r="K117" i="1" s="1"/>
  <c r="L117" i="1" s="1"/>
  <c r="P117" i="1"/>
  <c r="Q117" i="1"/>
  <c r="R117" i="1"/>
  <c r="J118" i="1"/>
  <c r="K118" i="1" s="1"/>
  <c r="L118" i="1" s="1"/>
  <c r="P118" i="1"/>
  <c r="Q118" i="1"/>
  <c r="R118" i="1"/>
  <c r="J119" i="1"/>
  <c r="K119" i="1" s="1"/>
  <c r="L119" i="1" s="1"/>
  <c r="P119" i="1"/>
  <c r="Q119" i="1"/>
  <c r="R119" i="1"/>
  <c r="J120" i="1"/>
  <c r="K120" i="1" s="1"/>
  <c r="L120" i="1" s="1"/>
  <c r="P120" i="1"/>
  <c r="Q120" i="1"/>
  <c r="R120" i="1"/>
  <c r="J121" i="1"/>
  <c r="K121" i="1" s="1"/>
  <c r="L121" i="1" s="1"/>
  <c r="P121" i="1"/>
  <c r="Q121" i="1"/>
  <c r="R121" i="1"/>
  <c r="J122" i="1"/>
  <c r="K122" i="1" s="1"/>
  <c r="L122" i="1" s="1"/>
  <c r="P122" i="1"/>
  <c r="Q122" i="1"/>
  <c r="R122" i="1"/>
  <c r="J123" i="1"/>
  <c r="K123" i="1" s="1"/>
  <c r="L123" i="1" s="1"/>
  <c r="P123" i="1"/>
  <c r="Q123" i="1"/>
  <c r="R123" i="1"/>
  <c r="J124" i="1"/>
  <c r="K124" i="1" s="1"/>
  <c r="L124" i="1" s="1"/>
  <c r="P124" i="1"/>
  <c r="Q124" i="1"/>
  <c r="R124" i="1"/>
  <c r="J2" i="1"/>
  <c r="K2" i="1" s="1"/>
  <c r="L2" i="1" s="1"/>
  <c r="P2" i="1"/>
  <c r="W7" i="3" s="1"/>
  <c r="R2" i="1"/>
  <c r="Q2" i="1" s="1"/>
  <c r="AB3" i="3"/>
  <c r="W6" i="3" l="1"/>
  <c r="R33" i="1"/>
  <c r="Q33" i="1" s="1"/>
  <c r="R56" i="1"/>
  <c r="Q28" i="1"/>
  <c r="R29" i="1"/>
  <c r="R39" i="1"/>
  <c r="Q39" i="1" s="1"/>
  <c r="D3" i="3"/>
  <c r="R34" i="1"/>
  <c r="Q56" i="1" l="1"/>
  <c r="R57" i="1"/>
  <c r="R40" i="1"/>
  <c r="Q40" i="1" s="1"/>
  <c r="R30" i="1"/>
  <c r="Q29" i="1"/>
  <c r="J14" i="3"/>
  <c r="R35" i="1"/>
  <c r="Q34" i="1"/>
  <c r="D4" i="3"/>
  <c r="R58" i="1" l="1"/>
  <c r="Q57" i="1"/>
  <c r="Q30" i="1"/>
  <c r="R31" i="1"/>
  <c r="Q31" i="1" s="1"/>
  <c r="D5" i="3"/>
  <c r="Q35" i="1"/>
  <c r="R36" i="1"/>
  <c r="Q36" i="1" s="1"/>
  <c r="W3" i="3"/>
  <c r="Q58" i="1" l="1"/>
  <c r="W5" i="3" s="1"/>
  <c r="R59" i="1"/>
  <c r="R52" i="1"/>
  <c r="R60" i="1" l="1"/>
  <c r="Q59" i="1"/>
  <c r="D6" i="3"/>
  <c r="D7" i="3"/>
  <c r="D10" i="3"/>
  <c r="Q52" i="1"/>
  <c r="R53" i="1"/>
  <c r="R61" i="1" l="1"/>
  <c r="Q60" i="1"/>
  <c r="D8" i="3"/>
  <c r="R54" i="1"/>
  <c r="Q54" i="1" s="1"/>
  <c r="Q53" i="1"/>
  <c r="D9" i="3"/>
  <c r="R62" i="1" l="1"/>
  <c r="Q62" i="1" s="1"/>
  <c r="Q61" i="1"/>
  <c r="J125" i="1" l="1"/>
  <c r="K125" i="1" s="1"/>
  <c r="L125" i="1" s="1"/>
  <c r="P125" i="1"/>
  <c r="Q125" i="1"/>
  <c r="R125" i="1"/>
  <c r="J126" i="1"/>
  <c r="K126" i="1" s="1"/>
  <c r="L126" i="1" s="1"/>
  <c r="P126" i="1"/>
  <c r="Q126" i="1"/>
  <c r="R126" i="1"/>
  <c r="J127" i="1"/>
  <c r="K127" i="1" s="1"/>
  <c r="L127" i="1" s="1"/>
  <c r="P127" i="1"/>
  <c r="Q127" i="1"/>
  <c r="R127" i="1"/>
  <c r="J128" i="1"/>
  <c r="K128" i="1" s="1"/>
  <c r="L128" i="1" s="1"/>
  <c r="P128" i="1"/>
  <c r="Q128" i="1"/>
  <c r="R128" i="1"/>
  <c r="J129" i="1"/>
  <c r="K129" i="1" s="1"/>
  <c r="L129" i="1" s="1"/>
  <c r="P129" i="1"/>
  <c r="Q129" i="1"/>
  <c r="R129" i="1"/>
  <c r="J130" i="1"/>
  <c r="K130" i="1" s="1"/>
  <c r="L130" i="1" s="1"/>
  <c r="P130" i="1"/>
  <c r="Q130" i="1"/>
  <c r="R130" i="1"/>
  <c r="J131" i="1"/>
  <c r="K131" i="1" s="1"/>
  <c r="L131" i="1" s="1"/>
  <c r="P131" i="1"/>
  <c r="Q131" i="1"/>
  <c r="R131" i="1"/>
  <c r="J132" i="1"/>
  <c r="K132" i="1" s="1"/>
  <c r="L132" i="1" s="1"/>
  <c r="P132" i="1"/>
  <c r="Q132" i="1"/>
  <c r="R132" i="1"/>
  <c r="J133" i="1"/>
  <c r="K133" i="1" s="1"/>
  <c r="L133" i="1" s="1"/>
  <c r="P133" i="1"/>
  <c r="Q133" i="1"/>
  <c r="R133" i="1"/>
  <c r="J134" i="1"/>
  <c r="K134" i="1" s="1"/>
  <c r="L134" i="1" s="1"/>
  <c r="P134" i="1"/>
  <c r="Q134" i="1"/>
  <c r="R134" i="1"/>
  <c r="J135" i="1"/>
  <c r="K135" i="1" s="1"/>
  <c r="L135" i="1" s="1"/>
  <c r="P135" i="1"/>
  <c r="Q135" i="1"/>
  <c r="R135" i="1"/>
  <c r="J136" i="1"/>
  <c r="K136" i="1" s="1"/>
  <c r="L136" i="1" s="1"/>
  <c r="P136" i="1"/>
  <c r="Q136" i="1"/>
  <c r="R136" i="1"/>
  <c r="J137" i="1"/>
  <c r="K137" i="1" s="1"/>
  <c r="L137" i="1" s="1"/>
  <c r="P137" i="1"/>
  <c r="Q137" i="1"/>
  <c r="R137" i="1"/>
  <c r="J138" i="1"/>
  <c r="K138" i="1" s="1"/>
  <c r="L138" i="1" s="1"/>
  <c r="P138" i="1"/>
  <c r="Q138" i="1"/>
  <c r="R138" i="1"/>
  <c r="J139" i="1"/>
  <c r="K139" i="1" s="1"/>
  <c r="L139" i="1" s="1"/>
  <c r="P139" i="1"/>
  <c r="Q139" i="1"/>
  <c r="R139" i="1"/>
  <c r="J140" i="1"/>
  <c r="K140" i="1" s="1"/>
  <c r="L140" i="1" s="1"/>
  <c r="P140" i="1"/>
  <c r="Q140" i="1"/>
  <c r="R140" i="1"/>
  <c r="J141" i="1"/>
  <c r="K141" i="1" s="1"/>
  <c r="L141" i="1" s="1"/>
  <c r="P141" i="1"/>
  <c r="Q141" i="1"/>
  <c r="R141" i="1"/>
  <c r="J142" i="1" l="1"/>
  <c r="K142" i="1" s="1"/>
  <c r="L142" i="1" s="1"/>
  <c r="P142" i="1"/>
  <c r="Q142" i="1"/>
  <c r="R142" i="1"/>
  <c r="J143" i="1"/>
  <c r="K143" i="1" s="1"/>
  <c r="L143" i="1" s="1"/>
  <c r="P143" i="1"/>
  <c r="Q143" i="1"/>
  <c r="R143" i="1"/>
  <c r="J144" i="1"/>
  <c r="K144" i="1" s="1"/>
  <c r="L144" i="1" s="1"/>
  <c r="P144" i="1"/>
  <c r="Q144" i="1"/>
  <c r="R144" i="1"/>
  <c r="J145" i="1"/>
  <c r="K145" i="1" s="1"/>
  <c r="L145" i="1" s="1"/>
  <c r="P145" i="1"/>
  <c r="Q145" i="1"/>
  <c r="R145" i="1"/>
  <c r="Q146" i="1" l="1"/>
  <c r="Q147" i="1"/>
  <c r="Q148" i="1"/>
  <c r="P146" i="1" l="1"/>
  <c r="P147" i="1"/>
  <c r="P148" i="1"/>
  <c r="P149" i="1"/>
  <c r="Q149" i="1"/>
  <c r="AC3" i="3"/>
  <c r="AH3" i="3"/>
  <c r="AC4" i="3"/>
  <c r="AH4" i="3"/>
  <c r="AC5" i="3"/>
  <c r="AH5" i="3"/>
  <c r="AC6" i="3"/>
  <c r="AC7" i="3"/>
  <c r="AH7" i="3"/>
  <c r="AC8" i="3"/>
  <c r="AH8" i="3"/>
  <c r="AC9" i="3"/>
  <c r="AH9" i="3"/>
  <c r="AC10" i="3"/>
  <c r="AH10" i="3"/>
  <c r="AC11" i="3"/>
  <c r="AH11" i="3"/>
  <c r="AC12" i="3"/>
  <c r="AH12" i="3"/>
  <c r="AC13" i="3"/>
  <c r="AH13" i="3"/>
  <c r="AC14" i="3"/>
  <c r="AH14" i="3"/>
  <c r="AC15" i="3"/>
  <c r="AH15" i="3"/>
  <c r="AC16" i="3"/>
  <c r="AH16" i="3"/>
  <c r="AC17" i="3"/>
  <c r="AH17" i="3"/>
  <c r="AC18" i="3"/>
  <c r="AH18" i="3"/>
  <c r="AC19" i="3"/>
  <c r="AH19" i="3"/>
  <c r="AC20" i="3"/>
  <c r="AH20" i="3"/>
  <c r="AC21" i="3"/>
  <c r="AH21" i="3"/>
  <c r="AC22" i="3"/>
  <c r="AH22" i="3"/>
  <c r="AC23" i="3"/>
  <c r="AH23" i="3"/>
  <c r="AC24" i="3"/>
  <c r="AH24" i="3"/>
  <c r="AC25" i="3"/>
  <c r="AH25" i="3"/>
  <c r="AC26" i="3"/>
  <c r="AH26" i="3"/>
  <c r="AC27" i="3"/>
  <c r="AH27" i="3"/>
  <c r="AC28" i="3"/>
  <c r="AH28" i="3"/>
  <c r="AC29" i="3"/>
  <c r="AH29" i="3"/>
  <c r="AC30" i="3"/>
  <c r="AH30" i="3"/>
  <c r="AC31" i="3"/>
  <c r="AH31" i="3"/>
  <c r="AC32" i="3"/>
  <c r="AH32" i="3"/>
  <c r="AC33" i="3"/>
  <c r="AH33" i="3"/>
  <c r="AC34" i="3"/>
  <c r="AH34" i="3"/>
  <c r="AC35" i="3"/>
  <c r="AH35" i="3"/>
  <c r="AC36" i="3"/>
  <c r="AH36" i="3"/>
  <c r="AC37" i="3"/>
  <c r="AH37" i="3"/>
  <c r="AC38" i="3"/>
  <c r="AH38" i="3"/>
  <c r="AC39" i="3"/>
  <c r="AH39" i="3"/>
  <c r="AC40" i="3"/>
  <c r="AH40" i="3"/>
  <c r="AC41" i="3"/>
  <c r="AH41" i="3"/>
  <c r="AC42" i="3"/>
  <c r="AH42" i="3"/>
  <c r="AC43" i="3"/>
  <c r="AH43" i="3"/>
  <c r="AC44" i="3"/>
  <c r="AH44" i="3"/>
  <c r="AC45" i="3"/>
  <c r="AH45" i="3"/>
  <c r="AC46" i="3"/>
  <c r="AH46" i="3"/>
  <c r="J3" i="3"/>
  <c r="O3" i="3"/>
  <c r="P3" i="3"/>
  <c r="J4" i="3"/>
  <c r="O4" i="3"/>
  <c r="P4" i="3"/>
  <c r="U4" i="3"/>
  <c r="J5" i="3"/>
  <c r="O5" i="3"/>
  <c r="P5" i="3"/>
  <c r="U5" i="3"/>
  <c r="J6" i="3"/>
  <c r="O6" i="3"/>
  <c r="P6" i="3"/>
  <c r="U6" i="3"/>
  <c r="J7" i="3"/>
  <c r="O7" i="3"/>
  <c r="P7" i="3"/>
  <c r="U7" i="3"/>
  <c r="J8" i="3"/>
  <c r="O8" i="3"/>
  <c r="P8" i="3"/>
  <c r="U8" i="3"/>
  <c r="W8" i="3"/>
  <c r="J9" i="3"/>
  <c r="O9" i="3"/>
  <c r="P9" i="3"/>
  <c r="U9" i="3"/>
  <c r="W9" i="3"/>
  <c r="AB9" i="3"/>
  <c r="J10" i="3"/>
  <c r="O10" i="3"/>
  <c r="P10" i="3"/>
  <c r="U10" i="3"/>
  <c r="W10" i="3"/>
  <c r="AB10" i="3"/>
  <c r="D11" i="3"/>
  <c r="J11" i="3"/>
  <c r="O11" i="3"/>
  <c r="P11" i="3"/>
  <c r="U11" i="3"/>
  <c r="W11" i="3"/>
  <c r="AB11" i="3"/>
  <c r="D12" i="3"/>
  <c r="I12" i="3"/>
  <c r="J12" i="3"/>
  <c r="O12" i="3"/>
  <c r="P12" i="3"/>
  <c r="U12" i="3"/>
  <c r="W12" i="3"/>
  <c r="AB12" i="3"/>
  <c r="D13" i="3"/>
  <c r="I13" i="3"/>
  <c r="J13" i="3"/>
  <c r="O13" i="3"/>
  <c r="P13" i="3"/>
  <c r="U13" i="3"/>
  <c r="W13" i="3"/>
  <c r="AB13" i="3"/>
  <c r="D14" i="3"/>
  <c r="I14" i="3"/>
  <c r="O14" i="3"/>
  <c r="P14" i="3"/>
  <c r="U14" i="3"/>
  <c r="W14" i="3"/>
  <c r="AB14" i="3"/>
  <c r="D15" i="3"/>
  <c r="I15" i="3"/>
  <c r="J15" i="3"/>
  <c r="O15" i="3"/>
  <c r="P15" i="3"/>
  <c r="U15" i="3"/>
  <c r="W15" i="3"/>
  <c r="AB15" i="3"/>
  <c r="D16" i="3"/>
  <c r="I16" i="3"/>
  <c r="J16" i="3"/>
  <c r="O16" i="3"/>
  <c r="P16" i="3"/>
  <c r="U16" i="3"/>
  <c r="W16" i="3"/>
  <c r="AB16" i="3"/>
  <c r="D17" i="3"/>
  <c r="I17" i="3"/>
  <c r="J17" i="3"/>
  <c r="O17" i="3"/>
  <c r="P17" i="3"/>
  <c r="U17" i="3"/>
  <c r="W17" i="3"/>
  <c r="AB17" i="3"/>
  <c r="D18" i="3"/>
  <c r="I18" i="3"/>
  <c r="J18" i="3"/>
  <c r="O18" i="3"/>
  <c r="P18" i="3"/>
  <c r="U18" i="3"/>
  <c r="W18" i="3"/>
  <c r="AB18" i="3"/>
  <c r="D19" i="3"/>
  <c r="I19" i="3"/>
  <c r="J19" i="3"/>
  <c r="O19" i="3"/>
  <c r="P19" i="3"/>
  <c r="U19" i="3"/>
  <c r="W19" i="3"/>
  <c r="AB19" i="3"/>
  <c r="D20" i="3"/>
  <c r="I20" i="3"/>
  <c r="J20" i="3"/>
  <c r="O20" i="3"/>
  <c r="P20" i="3"/>
  <c r="U20" i="3"/>
  <c r="W20" i="3"/>
  <c r="AB20" i="3"/>
  <c r="D21" i="3"/>
  <c r="I21" i="3"/>
  <c r="J21" i="3"/>
  <c r="O21" i="3"/>
  <c r="P21" i="3"/>
  <c r="U21" i="3"/>
  <c r="W21" i="3"/>
  <c r="AB21" i="3"/>
  <c r="D22" i="3"/>
  <c r="I22" i="3"/>
  <c r="J22" i="3"/>
  <c r="O22" i="3"/>
  <c r="P22" i="3"/>
  <c r="U22" i="3"/>
  <c r="W22" i="3"/>
  <c r="AB22" i="3"/>
  <c r="D23" i="3"/>
  <c r="I23" i="3"/>
  <c r="J23" i="3"/>
  <c r="O23" i="3"/>
  <c r="P23" i="3"/>
  <c r="U23" i="3"/>
  <c r="W23" i="3"/>
  <c r="AB23" i="3"/>
  <c r="D24" i="3"/>
  <c r="I24" i="3"/>
  <c r="J24" i="3"/>
  <c r="O24" i="3"/>
  <c r="P24" i="3"/>
  <c r="U24" i="3"/>
  <c r="W24" i="3"/>
  <c r="AB24" i="3"/>
  <c r="D25" i="3"/>
  <c r="I25" i="3"/>
  <c r="J25" i="3"/>
  <c r="O25" i="3"/>
  <c r="P25" i="3"/>
  <c r="U25" i="3"/>
  <c r="W25" i="3"/>
  <c r="AB25" i="3"/>
  <c r="D26" i="3"/>
  <c r="I26" i="3"/>
  <c r="J26" i="3"/>
  <c r="O26" i="3"/>
  <c r="P26" i="3"/>
  <c r="U26" i="3"/>
  <c r="W26" i="3"/>
  <c r="AB26" i="3"/>
  <c r="D27" i="3"/>
  <c r="I27" i="3"/>
  <c r="J27" i="3"/>
  <c r="O27" i="3"/>
  <c r="P27" i="3"/>
  <c r="U27" i="3"/>
  <c r="W27" i="3"/>
  <c r="AB27" i="3"/>
  <c r="D28" i="3"/>
  <c r="I28" i="3"/>
  <c r="J28" i="3"/>
  <c r="O28" i="3"/>
  <c r="P28" i="3"/>
  <c r="U28" i="3"/>
  <c r="W28" i="3"/>
  <c r="AB28" i="3"/>
  <c r="D29" i="3"/>
  <c r="I29" i="3"/>
  <c r="J29" i="3"/>
  <c r="O29" i="3"/>
  <c r="P29" i="3"/>
  <c r="U29" i="3"/>
  <c r="W29" i="3"/>
  <c r="AB29" i="3"/>
  <c r="D30" i="3"/>
  <c r="I30" i="3"/>
  <c r="J30" i="3"/>
  <c r="O30" i="3"/>
  <c r="P30" i="3"/>
  <c r="U30" i="3"/>
  <c r="W30" i="3"/>
  <c r="AB30" i="3"/>
  <c r="D31" i="3"/>
  <c r="I31" i="3"/>
  <c r="J31" i="3"/>
  <c r="O31" i="3"/>
  <c r="P31" i="3"/>
  <c r="U31" i="3"/>
  <c r="W31" i="3"/>
  <c r="AB31" i="3"/>
  <c r="D32" i="3"/>
  <c r="I32" i="3"/>
  <c r="J32" i="3"/>
  <c r="O32" i="3"/>
  <c r="P32" i="3"/>
  <c r="U32" i="3"/>
  <c r="W32" i="3"/>
  <c r="AB32" i="3"/>
  <c r="D33" i="3"/>
  <c r="I33" i="3"/>
  <c r="J33" i="3"/>
  <c r="O33" i="3"/>
  <c r="P33" i="3"/>
  <c r="U33" i="3"/>
  <c r="W33" i="3"/>
  <c r="AB33" i="3"/>
  <c r="D34" i="3"/>
  <c r="I34" i="3"/>
  <c r="J34" i="3"/>
  <c r="O34" i="3"/>
  <c r="P34" i="3"/>
  <c r="U34" i="3"/>
  <c r="W34" i="3"/>
  <c r="AB34" i="3"/>
  <c r="D35" i="3"/>
  <c r="I35" i="3"/>
  <c r="J35" i="3"/>
  <c r="O35" i="3"/>
  <c r="P35" i="3"/>
  <c r="U35" i="3"/>
  <c r="W35" i="3"/>
  <c r="AB35" i="3"/>
  <c r="D36" i="3"/>
  <c r="I36" i="3"/>
  <c r="J36" i="3"/>
  <c r="O36" i="3"/>
  <c r="P36" i="3"/>
  <c r="U36" i="3"/>
  <c r="W36" i="3"/>
  <c r="AB36" i="3"/>
  <c r="D37" i="3"/>
  <c r="I37" i="3"/>
  <c r="J37" i="3"/>
  <c r="O37" i="3"/>
  <c r="P37" i="3"/>
  <c r="U37" i="3"/>
  <c r="W37" i="3"/>
  <c r="AB37" i="3"/>
  <c r="D38" i="3"/>
  <c r="I38" i="3"/>
  <c r="J38" i="3"/>
  <c r="O38" i="3"/>
  <c r="P38" i="3"/>
  <c r="U38" i="3"/>
  <c r="W38" i="3"/>
  <c r="AB38" i="3"/>
  <c r="D39" i="3"/>
  <c r="I39" i="3"/>
  <c r="J39" i="3"/>
  <c r="O39" i="3"/>
  <c r="P39" i="3"/>
  <c r="U39" i="3"/>
  <c r="W39" i="3"/>
  <c r="AB39" i="3"/>
  <c r="D40" i="3"/>
  <c r="I40" i="3"/>
  <c r="J40" i="3"/>
  <c r="O40" i="3"/>
  <c r="P40" i="3"/>
  <c r="U40" i="3"/>
  <c r="W40" i="3"/>
  <c r="AB40" i="3"/>
  <c r="D41" i="3"/>
  <c r="I41" i="3"/>
  <c r="J41" i="3"/>
  <c r="O41" i="3"/>
  <c r="P41" i="3"/>
  <c r="U41" i="3"/>
  <c r="W41" i="3"/>
  <c r="AB41" i="3"/>
  <c r="D42" i="3"/>
  <c r="I42" i="3"/>
  <c r="J42" i="3"/>
  <c r="O42" i="3"/>
  <c r="P42" i="3"/>
  <c r="U42" i="3"/>
  <c r="W42" i="3"/>
  <c r="AB42" i="3"/>
  <c r="D43" i="3"/>
  <c r="I43" i="3"/>
  <c r="J43" i="3"/>
  <c r="O43" i="3"/>
  <c r="P43" i="3"/>
  <c r="U43" i="3"/>
  <c r="W43" i="3"/>
  <c r="AB43" i="3"/>
  <c r="D44" i="3"/>
  <c r="I44" i="3"/>
  <c r="J44" i="3"/>
  <c r="O44" i="3"/>
  <c r="P44" i="3"/>
  <c r="U44" i="3"/>
  <c r="W44" i="3"/>
  <c r="AB44" i="3"/>
  <c r="D45" i="3"/>
  <c r="I45" i="3"/>
  <c r="J45" i="3"/>
  <c r="O45" i="3"/>
  <c r="P45" i="3"/>
  <c r="U45" i="3"/>
  <c r="W45" i="3"/>
  <c r="AB45" i="3"/>
  <c r="D46" i="3"/>
  <c r="I46" i="3"/>
  <c r="J46" i="3"/>
  <c r="O46" i="3"/>
  <c r="P46" i="3"/>
  <c r="U46" i="3"/>
  <c r="W46" i="3"/>
  <c r="AB46" i="3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AI36" i="3" l="1"/>
  <c r="V36" i="3" s="1"/>
  <c r="AI24" i="3"/>
  <c r="V24" i="3" s="1"/>
  <c r="AI14" i="3"/>
  <c r="V14" i="3" s="1"/>
  <c r="AI42" i="3"/>
  <c r="V42" i="3" s="1"/>
  <c r="AI27" i="3"/>
  <c r="V27" i="3" s="1"/>
  <c r="AI45" i="3"/>
  <c r="V45" i="3" s="1"/>
  <c r="AI18" i="3"/>
  <c r="V18" i="3" s="1"/>
  <c r="AI15" i="3"/>
  <c r="V15" i="3" s="1"/>
  <c r="AI12" i="3"/>
  <c r="V12" i="3" s="1"/>
  <c r="AI9" i="3"/>
  <c r="V9" i="3" s="1"/>
  <c r="AI7" i="3"/>
  <c r="V7" i="3" s="1"/>
  <c r="AI6" i="3"/>
  <c r="V6" i="3" s="1"/>
  <c r="AI43" i="3"/>
  <c r="V43" i="3" s="1"/>
  <c r="AI19" i="3"/>
  <c r="V19" i="3" s="1"/>
  <c r="AI34" i="3"/>
  <c r="V34" i="3" s="1"/>
  <c r="AI33" i="3"/>
  <c r="V33" i="3" s="1"/>
  <c r="AI32" i="3"/>
  <c r="V32" i="3" s="1"/>
  <c r="AI31" i="3"/>
  <c r="V31" i="3" s="1"/>
  <c r="AI28" i="3"/>
  <c r="V28" i="3" s="1"/>
  <c r="AI26" i="3"/>
  <c r="V26" i="3" s="1"/>
  <c r="AI25" i="3"/>
  <c r="V25" i="3" s="1"/>
  <c r="AI22" i="3"/>
  <c r="V22" i="3" s="1"/>
  <c r="AI20" i="3"/>
  <c r="V20" i="3" s="1"/>
  <c r="AI16" i="3"/>
  <c r="V16" i="3" s="1"/>
  <c r="AI30" i="3"/>
  <c r="V30" i="3" s="1"/>
  <c r="AI29" i="3"/>
  <c r="V29" i="3" s="1"/>
  <c r="AI4" i="3"/>
  <c r="V4" i="3" s="1"/>
  <c r="AI46" i="3"/>
  <c r="V46" i="3" s="1"/>
  <c r="AI44" i="3"/>
  <c r="V44" i="3" s="1"/>
  <c r="AI41" i="3"/>
  <c r="V41" i="3" s="1"/>
  <c r="AI40" i="3"/>
  <c r="V40" i="3" s="1"/>
  <c r="AI39" i="3"/>
  <c r="V39" i="3" s="1"/>
  <c r="AI38" i="3"/>
  <c r="V38" i="3" s="1"/>
  <c r="AI37" i="3"/>
  <c r="V37" i="3" s="1"/>
  <c r="AI35" i="3"/>
  <c r="V35" i="3" s="1"/>
  <c r="AI17" i="3"/>
  <c r="V17" i="3" s="1"/>
  <c r="AI10" i="3"/>
  <c r="V10" i="3" s="1"/>
  <c r="AI23" i="3"/>
  <c r="V23" i="3" s="1"/>
  <c r="AI21" i="3"/>
  <c r="V21" i="3" s="1"/>
  <c r="AI13" i="3"/>
  <c r="V13" i="3" s="1"/>
  <c r="AI8" i="3"/>
  <c r="V8" i="3" s="1"/>
  <c r="AI3" i="3"/>
  <c r="V3" i="3" s="1"/>
  <c r="AI5" i="3"/>
  <c r="V5" i="3" s="1"/>
  <c r="AI11" i="3"/>
  <c r="V11" i="3" s="1"/>
</calcChain>
</file>

<file path=xl/sharedStrings.xml><?xml version="1.0" encoding="utf-8"?>
<sst xmlns="http://schemas.openxmlformats.org/spreadsheetml/2006/main" count="195" uniqueCount="64">
  <si>
    <t>数学</t>
    <rPh sb="0" eb="2">
      <t>スウガク</t>
    </rPh>
    <phoneticPr fontId="1"/>
  </si>
  <si>
    <t>科目</t>
    <rPh sb="0" eb="2">
      <t>カモク</t>
    </rPh>
    <phoneticPr fontId="1"/>
  </si>
  <si>
    <t>問題集</t>
    <rPh sb="0" eb="3">
      <t>モンダイシュウ</t>
    </rPh>
    <phoneticPr fontId="1"/>
  </si>
  <si>
    <t>✓</t>
    <phoneticPr fontId="1"/>
  </si>
  <si>
    <t>周</t>
    <rPh sb="0" eb="1">
      <t>シュウ</t>
    </rPh>
    <phoneticPr fontId="1"/>
  </si>
  <si>
    <t>内容</t>
    <rPh sb="0" eb="2">
      <t>ナイヨウ</t>
    </rPh>
    <phoneticPr fontId="1"/>
  </si>
  <si>
    <t>単位あたり時間</t>
    <rPh sb="0" eb="2">
      <t>タンイ</t>
    </rPh>
    <rPh sb="5" eb="7">
      <t>ジカン</t>
    </rPh>
    <phoneticPr fontId="1"/>
  </si>
  <si>
    <t>範囲</t>
    <rPh sb="0" eb="2">
      <t>ハンイ</t>
    </rPh>
    <phoneticPr fontId="1"/>
  </si>
  <si>
    <t>量</t>
    <rPh sb="0" eb="1">
      <t>リョウ</t>
    </rPh>
    <phoneticPr fontId="1"/>
  </si>
  <si>
    <t>時間 (min)</t>
    <rPh sb="0" eb="2">
      <t>ジカン</t>
    </rPh>
    <phoneticPr fontId="1"/>
  </si>
  <si>
    <t>時間 (hrs)</t>
    <rPh sb="0" eb="2">
      <t>ジカン</t>
    </rPh>
    <phoneticPr fontId="1"/>
  </si>
  <si>
    <t>Code</t>
    <phoneticPr fontId="1"/>
  </si>
  <si>
    <t>Title</t>
    <phoneticPr fontId="1"/>
  </si>
  <si>
    <t>英語</t>
    <rPh sb="0" eb="2">
      <t>エイゴ</t>
    </rPh>
    <phoneticPr fontId="1"/>
  </si>
  <si>
    <t>物理</t>
    <rPh sb="0" eb="2">
      <t>ブツリ</t>
    </rPh>
    <phoneticPr fontId="1"/>
  </si>
  <si>
    <t>熱力学</t>
    <rPh sb="0" eb="3">
      <t>ネツリキガク</t>
    </rPh>
    <phoneticPr fontId="1"/>
  </si>
  <si>
    <t>波動</t>
    <rPh sb="0" eb="2">
      <t>ハドウ</t>
    </rPh>
    <phoneticPr fontId="1"/>
  </si>
  <si>
    <t>電磁気</t>
    <rPh sb="0" eb="3">
      <t>デンジキ</t>
    </rPh>
    <phoneticPr fontId="1"/>
  </si>
  <si>
    <t>Article 1</t>
    <phoneticPr fontId="1"/>
  </si>
  <si>
    <t>化学</t>
    <rPh sb="0" eb="2">
      <t>カガク</t>
    </rPh>
    <phoneticPr fontId="1"/>
  </si>
  <si>
    <t>無機化学</t>
    <rPh sb="0" eb="2">
      <t>ムキ</t>
    </rPh>
    <rPh sb="2" eb="4">
      <t>カガク</t>
    </rPh>
    <phoneticPr fontId="1"/>
  </si>
  <si>
    <t>有機化学</t>
    <rPh sb="0" eb="2">
      <t>ユウキ</t>
    </rPh>
    <rPh sb="2" eb="4">
      <t>カガク</t>
    </rPh>
    <phoneticPr fontId="1"/>
  </si>
  <si>
    <t>国語</t>
    <rPh sb="0" eb="2">
      <t>コクゴ</t>
    </rPh>
    <phoneticPr fontId="1"/>
  </si>
  <si>
    <t>備考</t>
    <rPh sb="0" eb="2">
      <t>ビコウ</t>
    </rPh>
    <phoneticPr fontId="1"/>
  </si>
  <si>
    <t>時間</t>
    <rPh sb="0" eb="2">
      <t>ジカン</t>
    </rPh>
    <phoneticPr fontId="1"/>
  </si>
  <si>
    <t>計</t>
    <rPh sb="0" eb="1">
      <t>ケイ</t>
    </rPh>
    <phoneticPr fontId="1"/>
  </si>
  <si>
    <t>金</t>
  </si>
  <si>
    <t>土</t>
  </si>
  <si>
    <t>日</t>
  </si>
  <si>
    <t>月</t>
  </si>
  <si>
    <t>火</t>
  </si>
  <si>
    <t>水</t>
  </si>
  <si>
    <t>木</t>
  </si>
  <si>
    <t>月</t>
    <rPh sb="0" eb="1">
      <t>ツキ</t>
    </rPh>
    <phoneticPr fontId="1"/>
  </si>
  <si>
    <t>週</t>
    <rPh sb="0" eb="1">
      <t>シュウ</t>
    </rPh>
    <phoneticPr fontId="1"/>
  </si>
  <si>
    <t>一対一対応の数学　微積分編</t>
    <rPh sb="0" eb="3">
      <t>イッタイイチ</t>
    </rPh>
    <rPh sb="3" eb="5">
      <t>タイオウ</t>
    </rPh>
    <rPh sb="6" eb="8">
      <t>スウガク</t>
    </rPh>
    <rPh sb="9" eb="12">
      <t>ビセキブン</t>
    </rPh>
    <rPh sb="12" eb="13">
      <t>ヘン</t>
    </rPh>
    <phoneticPr fontId="1"/>
  </si>
  <si>
    <t>一対一対応の数学　数Ｂ編</t>
    <rPh sb="0" eb="3">
      <t>イッタイイチ</t>
    </rPh>
    <rPh sb="3" eb="5">
      <t>タイオウ</t>
    </rPh>
    <rPh sb="6" eb="8">
      <t>スウガク</t>
    </rPh>
    <rPh sb="9" eb="10">
      <t>スウ</t>
    </rPh>
    <rPh sb="11" eb="12">
      <t>ヘン</t>
    </rPh>
    <phoneticPr fontId="1"/>
  </si>
  <si>
    <t>一対一対応の数学　曲線・複素数編</t>
    <rPh sb="0" eb="3">
      <t>イッタイイチ</t>
    </rPh>
    <rPh sb="3" eb="5">
      <t>タイオウ</t>
    </rPh>
    <rPh sb="6" eb="8">
      <t>スウガク</t>
    </rPh>
    <rPh sb="9" eb="11">
      <t>キョクセン</t>
    </rPh>
    <rPh sb="12" eb="15">
      <t>フクソスウ</t>
    </rPh>
    <rPh sb="15" eb="16">
      <t>ヘン</t>
    </rPh>
    <phoneticPr fontId="1"/>
  </si>
  <si>
    <t>大学への数学 #1</t>
    <rPh sb="0" eb="2">
      <t>ダイガク</t>
    </rPh>
    <rPh sb="4" eb="6">
      <t>スウガク</t>
    </rPh>
    <phoneticPr fontId="1"/>
  </si>
  <si>
    <t>大学への数学 #2</t>
    <rPh sb="0" eb="2">
      <t>ダイガク</t>
    </rPh>
    <rPh sb="4" eb="6">
      <t>スウガク</t>
    </rPh>
    <phoneticPr fontId="1"/>
  </si>
  <si>
    <t>Article 4</t>
  </si>
  <si>
    <t>Article 2</t>
    <phoneticPr fontId="1"/>
  </si>
  <si>
    <t>Article 3</t>
    <phoneticPr fontId="1"/>
  </si>
  <si>
    <t>Article 5</t>
  </si>
  <si>
    <t>Article 6</t>
  </si>
  <si>
    <t>Article 7</t>
  </si>
  <si>
    <t>Article 8</t>
  </si>
  <si>
    <t>Article 9</t>
  </si>
  <si>
    <t>Article 10</t>
  </si>
  <si>
    <t>Article 11</t>
  </si>
  <si>
    <t>Article 12</t>
  </si>
  <si>
    <t>上級現代文 I  1.言い換え</t>
    <rPh sb="0" eb="2">
      <t>ジョウキュウ</t>
    </rPh>
    <rPh sb="2" eb="4">
      <t>ゲンダイ</t>
    </rPh>
    <rPh sb="4" eb="5">
      <t>ブン</t>
    </rPh>
    <rPh sb="11" eb="12">
      <t>イ</t>
    </rPh>
    <rPh sb="13" eb="14">
      <t>カ</t>
    </rPh>
    <phoneticPr fontId="1"/>
  </si>
  <si>
    <t>上級現代文 I 2.内容説明</t>
    <rPh sb="0" eb="2">
      <t>ジョウキュウ</t>
    </rPh>
    <rPh sb="2" eb="4">
      <t>ゲンダイ</t>
    </rPh>
    <rPh sb="4" eb="5">
      <t>ブン</t>
    </rPh>
    <rPh sb="10" eb="12">
      <t>ナイヨウ</t>
    </rPh>
    <rPh sb="12" eb="14">
      <t>セツメイ</t>
    </rPh>
    <phoneticPr fontId="1"/>
  </si>
  <si>
    <t>上級現代文 I 3.理由説明</t>
    <rPh sb="0" eb="2">
      <t>ジョウキュウ</t>
    </rPh>
    <rPh sb="2" eb="4">
      <t>ゲンダイ</t>
    </rPh>
    <rPh sb="4" eb="5">
      <t>ブン</t>
    </rPh>
    <rPh sb="10" eb="12">
      <t>リユウ</t>
    </rPh>
    <rPh sb="12" eb="14">
      <t>セツメイ</t>
    </rPh>
    <phoneticPr fontId="1"/>
  </si>
  <si>
    <t>上級現代文 I 3.表現</t>
    <rPh sb="10" eb="12">
      <t>ヒョウゲン</t>
    </rPh>
    <phoneticPr fontId="1"/>
  </si>
  <si>
    <t>標準問題精講　理論化学</t>
    <rPh sb="0" eb="2">
      <t>ヒョウジュン</t>
    </rPh>
    <rPh sb="2" eb="4">
      <t>モンダイ</t>
    </rPh>
    <rPh sb="4" eb="5">
      <t>セイ</t>
    </rPh>
    <rPh sb="5" eb="6">
      <t>コウ</t>
    </rPh>
    <rPh sb="7" eb="9">
      <t>リロン</t>
    </rPh>
    <rPh sb="9" eb="11">
      <t>カガク</t>
    </rPh>
    <phoneticPr fontId="1"/>
  </si>
  <si>
    <t>標準問題精講　力学</t>
    <rPh sb="0" eb="2">
      <t>ヒョウジュン</t>
    </rPh>
    <rPh sb="2" eb="4">
      <t>モンダイ</t>
    </rPh>
    <rPh sb="4" eb="5">
      <t>セイ</t>
    </rPh>
    <rPh sb="5" eb="6">
      <t>コウ</t>
    </rPh>
    <rPh sb="7" eb="9">
      <t>リキガク</t>
    </rPh>
    <phoneticPr fontId="1"/>
  </si>
  <si>
    <t>原子</t>
    <rPh sb="0" eb="2">
      <t>ゲンシ</t>
    </rPh>
    <phoneticPr fontId="1"/>
  </si>
  <si>
    <t>Book</t>
    <phoneticPr fontId="1"/>
  </si>
  <si>
    <t>その他</t>
    <rPh sb="2" eb="3">
      <t>タ</t>
    </rPh>
    <phoneticPr fontId="1"/>
  </si>
  <si>
    <t>計</t>
    <rPh sb="0" eb="1">
      <t>ケイ</t>
    </rPh>
    <phoneticPr fontId="1"/>
  </si>
  <si>
    <t>c0</t>
    <phoneticPr fontId="1"/>
  </si>
  <si>
    <t>0.0.0</t>
    <phoneticPr fontId="1"/>
  </si>
  <si>
    <t>物理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</si>
</sst>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6"/>
      <name val="游ゴシック"/>
      <family val="2"/>
      <scheme val="minor"/>
    </font>
    <font>
      <sz val="11"/>
      <color theme="1" tint="0.1499984740745262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56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7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3" fillId="0" borderId="0" xfId="0" applyFont="1" applyProtection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Protection="1">
      <alignment vertical="center"/>
    </xf>
    <xf numFmtId="0" fontId="4" fillId="0" borderId="0" xfId="0" applyFont="1">
      <alignment vertical="center"/>
    </xf>
    <xf numFmtId="0" fontId="0" fillId="0" borderId="0" xfId="0" applyBorder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DC98-9353-4558-BE67-1053D23FE810}">
  <sheetPr>
    <pageSetUpPr fitToPage="1"/>
  </sheetPr>
  <dimension ref="A1:R149"/>
  <sheetViews>
    <sheetView tabSelected="1" zoomScale="80" zoomScaleNormal="80" workbookViewId="0">
      <selection activeCell="K11" sqref="K11"/>
    </sheetView>
  </sheetViews>
  <sheetFormatPr defaultRowHeight="18" x14ac:dyDescent="0.55000000000000004"/>
  <cols>
    <col min="1" max="1" width="13.33203125" style="2" customWidth="1"/>
    <col min="2" max="2" width="18.83203125" style="2" customWidth="1"/>
    <col min="3" max="3" width="3.1640625" style="2" customWidth="1"/>
    <col min="4" max="4" width="3.33203125" style="2" customWidth="1"/>
    <col min="5" max="5" width="6.6640625" style="2" customWidth="1"/>
    <col min="6" max="6" width="21.33203125" style="3" customWidth="1"/>
    <col min="7" max="7" width="14.25" customWidth="1"/>
    <col min="8" max="9" width="6.1640625" customWidth="1"/>
    <col min="10" max="10" width="8.6640625" style="71"/>
    <col min="11" max="12" width="10.08203125" style="71" customWidth="1"/>
    <col min="13" max="15" width="8.6640625" style="64"/>
    <col min="16" max="16" width="7.75" style="64" customWidth="1"/>
    <col min="17" max="17" width="23.4140625" style="64" customWidth="1"/>
    <col min="18" max="18" width="18.08203125" style="64" customWidth="1"/>
  </cols>
  <sheetData>
    <row r="1" spans="1:18" x14ac:dyDescent="0.55000000000000004">
      <c r="A1" s="2" t="s">
        <v>1</v>
      </c>
      <c r="B1" s="2" t="s">
        <v>2</v>
      </c>
      <c r="C1" s="2" t="s">
        <v>3</v>
      </c>
      <c r="D1" s="2" t="s">
        <v>4</v>
      </c>
      <c r="F1" s="28" t="s">
        <v>5</v>
      </c>
      <c r="G1" s="1" t="s">
        <v>6</v>
      </c>
      <c r="H1" s="58" t="s">
        <v>7</v>
      </c>
      <c r="I1" s="58"/>
      <c r="J1" s="69" t="s">
        <v>8</v>
      </c>
      <c r="K1" s="69" t="s">
        <v>9</v>
      </c>
      <c r="L1" s="69" t="s">
        <v>10</v>
      </c>
      <c r="M1" s="63"/>
      <c r="N1" s="63"/>
      <c r="O1" s="63"/>
      <c r="P1" s="63" t="s">
        <v>11</v>
      </c>
      <c r="Q1" s="63" t="s">
        <v>12</v>
      </c>
      <c r="R1" s="64" t="s">
        <v>58</v>
      </c>
    </row>
    <row r="2" spans="1:18" x14ac:dyDescent="0.55000000000000004">
      <c r="B2" s="32"/>
      <c r="C2" s="56"/>
      <c r="D2" s="31"/>
      <c r="E2" s="31"/>
      <c r="J2" s="70" t="str">
        <f t="shared" ref="J2" si="0">IF(I2="", "", I2-H2+1)</f>
        <v/>
      </c>
      <c r="K2" s="70" t="str">
        <f t="shared" ref="K2" si="1">IF(J2="", "", _xlfn.CEILING.MATH(J2*G2) )</f>
        <v/>
      </c>
      <c r="L2" s="70" t="str">
        <f t="shared" ref="L2" si="2">IF(K2="", "", FLOOR(K2/60, 0.1))</f>
        <v/>
      </c>
      <c r="M2" s="68"/>
      <c r="N2" s="68"/>
      <c r="O2" s="68"/>
      <c r="P2" s="68">
        <f t="shared" ref="P2" si="3">E2</f>
        <v>0</v>
      </c>
      <c r="Q2" s="68" t="str">
        <f t="shared" ref="Q2" si="4">IF(E2="", "", CONCATENATE(R2, " ", F2, IF(D2="", "", " #"),D2))</f>
        <v/>
      </c>
      <c r="R2" s="68" t="str">
        <f t="shared" ref="R2" si="5">IF(E2="","",IF(B2="", R1, B2))</f>
        <v/>
      </c>
    </row>
    <row r="3" spans="1:18" x14ac:dyDescent="0.55000000000000004">
      <c r="A3" s="31"/>
      <c r="B3" s="31"/>
      <c r="C3" s="31"/>
      <c r="D3" s="31"/>
      <c r="E3" s="31"/>
      <c r="J3" s="71" t="str">
        <f t="shared" ref="J3:J73" si="6">IF(I3="", "", I3-H3+1)</f>
        <v/>
      </c>
      <c r="K3" s="71" t="str">
        <f t="shared" ref="K3:K73" si="7">IF(J3="", "", _xlfn.CEILING.MATH(J3*G3) )</f>
        <v/>
      </c>
      <c r="L3" s="71" t="str">
        <f t="shared" ref="L3:L73" si="8">IF(K3="", "", FLOOR(K3/60, 0.1))</f>
        <v/>
      </c>
      <c r="P3" s="64">
        <f t="shared" ref="P3:P73" si="9">E3</f>
        <v>0</v>
      </c>
      <c r="Q3" s="64" t="str">
        <f t="shared" ref="Q3:Q73" si="10">IF(E3="", "", CONCATENATE(R3, " ", F3, IF(D3="", "", " #"),D3))</f>
        <v/>
      </c>
      <c r="R3" s="64" t="str">
        <f t="shared" ref="R3:R73" si="11">IF(E3="","",IF(B3="", R2, B3))</f>
        <v/>
      </c>
    </row>
    <row r="4" spans="1:18" x14ac:dyDescent="0.55000000000000004">
      <c r="A4" s="31"/>
      <c r="B4" s="31"/>
      <c r="C4" s="31"/>
      <c r="D4" s="31"/>
      <c r="E4" s="31"/>
      <c r="J4" s="71" t="str">
        <f t="shared" si="6"/>
        <v/>
      </c>
      <c r="K4" s="71" t="str">
        <f t="shared" si="7"/>
        <v/>
      </c>
      <c r="L4" s="71" t="str">
        <f t="shared" si="8"/>
        <v/>
      </c>
      <c r="P4" s="64">
        <f t="shared" si="9"/>
        <v>0</v>
      </c>
      <c r="Q4" s="64" t="str">
        <f t="shared" si="10"/>
        <v/>
      </c>
      <c r="R4" s="64" t="str">
        <f t="shared" si="11"/>
        <v/>
      </c>
    </row>
    <row r="5" spans="1:18" x14ac:dyDescent="0.55000000000000004">
      <c r="A5" s="31"/>
      <c r="B5" s="31"/>
      <c r="C5" s="31"/>
      <c r="D5" s="31"/>
      <c r="E5" s="31"/>
      <c r="J5" s="71" t="str">
        <f t="shared" si="6"/>
        <v/>
      </c>
      <c r="K5" s="71" t="str">
        <f t="shared" si="7"/>
        <v/>
      </c>
      <c r="L5" s="71" t="str">
        <f t="shared" si="8"/>
        <v/>
      </c>
      <c r="P5" s="64">
        <f t="shared" si="9"/>
        <v>0</v>
      </c>
      <c r="Q5" s="64" t="str">
        <f t="shared" si="10"/>
        <v/>
      </c>
      <c r="R5" s="64" t="str">
        <f t="shared" si="11"/>
        <v/>
      </c>
    </row>
    <row r="6" spans="1:18" x14ac:dyDescent="0.55000000000000004">
      <c r="A6" s="31"/>
      <c r="B6" s="31"/>
      <c r="C6" s="31"/>
      <c r="D6" s="31"/>
      <c r="E6" s="31"/>
      <c r="J6" s="71" t="str">
        <f t="shared" si="6"/>
        <v/>
      </c>
      <c r="K6" s="71" t="str">
        <f t="shared" si="7"/>
        <v/>
      </c>
      <c r="L6" s="71" t="str">
        <f t="shared" si="8"/>
        <v/>
      </c>
      <c r="P6" s="64">
        <f t="shared" si="9"/>
        <v>0</v>
      </c>
      <c r="Q6" s="64" t="str">
        <f t="shared" si="10"/>
        <v/>
      </c>
      <c r="R6" s="64" t="str">
        <f t="shared" si="11"/>
        <v/>
      </c>
    </row>
    <row r="7" spans="1:18" x14ac:dyDescent="0.55000000000000004">
      <c r="A7" s="31"/>
      <c r="B7" s="31"/>
      <c r="C7" s="31"/>
      <c r="D7" s="31"/>
      <c r="E7" s="31"/>
      <c r="J7" s="71" t="str">
        <f t="shared" si="6"/>
        <v/>
      </c>
      <c r="K7" s="71" t="str">
        <f t="shared" si="7"/>
        <v/>
      </c>
      <c r="L7" s="71" t="str">
        <f t="shared" si="8"/>
        <v/>
      </c>
      <c r="P7" s="64">
        <f t="shared" si="9"/>
        <v>0</v>
      </c>
      <c r="Q7" s="64" t="str">
        <f t="shared" si="10"/>
        <v/>
      </c>
      <c r="R7" s="64" t="str">
        <f t="shared" si="11"/>
        <v/>
      </c>
    </row>
    <row r="8" spans="1:18" x14ac:dyDescent="0.55000000000000004">
      <c r="A8" s="31"/>
      <c r="B8" s="31"/>
      <c r="C8" s="31"/>
      <c r="D8" s="31"/>
      <c r="E8" s="31"/>
      <c r="J8" s="71" t="str">
        <f t="shared" si="6"/>
        <v/>
      </c>
      <c r="K8" s="71" t="str">
        <f t="shared" si="7"/>
        <v/>
      </c>
      <c r="L8" s="71" t="str">
        <f t="shared" si="8"/>
        <v/>
      </c>
      <c r="P8" s="64">
        <f t="shared" si="9"/>
        <v>0</v>
      </c>
      <c r="Q8" s="64" t="str">
        <f t="shared" si="10"/>
        <v/>
      </c>
      <c r="R8" s="64" t="str">
        <f t="shared" si="11"/>
        <v/>
      </c>
    </row>
    <row r="9" spans="1:18" x14ac:dyDescent="0.55000000000000004">
      <c r="A9" s="43"/>
      <c r="B9" s="43"/>
      <c r="C9" s="43"/>
      <c r="D9" s="43"/>
      <c r="E9" s="43"/>
      <c r="J9" s="71" t="str">
        <f t="shared" si="6"/>
        <v/>
      </c>
      <c r="K9" s="71" t="str">
        <f t="shared" si="7"/>
        <v/>
      </c>
      <c r="L9" s="71" t="str">
        <f t="shared" si="8"/>
        <v/>
      </c>
      <c r="P9" s="64">
        <f t="shared" si="9"/>
        <v>0</v>
      </c>
      <c r="Q9" s="64" t="str">
        <f t="shared" si="10"/>
        <v/>
      </c>
      <c r="R9" s="64" t="str">
        <f t="shared" si="11"/>
        <v/>
      </c>
    </row>
    <row r="10" spans="1:18" x14ac:dyDescent="0.55000000000000004">
      <c r="A10" s="43"/>
      <c r="B10" s="43"/>
      <c r="C10" s="43"/>
      <c r="D10" s="43"/>
      <c r="E10" s="43"/>
      <c r="J10" s="71" t="str">
        <f t="shared" si="6"/>
        <v/>
      </c>
      <c r="K10" s="71" t="str">
        <f t="shared" si="7"/>
        <v/>
      </c>
      <c r="L10" s="71" t="str">
        <f t="shared" si="8"/>
        <v/>
      </c>
      <c r="P10" s="64">
        <f t="shared" si="9"/>
        <v>0</v>
      </c>
      <c r="Q10" s="64" t="str">
        <f t="shared" si="10"/>
        <v/>
      </c>
      <c r="R10" s="64" t="str">
        <f t="shared" si="11"/>
        <v/>
      </c>
    </row>
    <row r="11" spans="1:18" x14ac:dyDescent="0.55000000000000004">
      <c r="A11" s="43"/>
      <c r="B11" s="43"/>
      <c r="C11" s="43"/>
      <c r="D11" s="43"/>
      <c r="E11" s="43"/>
      <c r="J11" s="71" t="str">
        <f t="shared" si="6"/>
        <v/>
      </c>
      <c r="K11" s="71" t="str">
        <f t="shared" si="7"/>
        <v/>
      </c>
      <c r="L11" s="71" t="str">
        <f t="shared" si="8"/>
        <v/>
      </c>
      <c r="P11" s="64">
        <f t="shared" si="9"/>
        <v>0</v>
      </c>
      <c r="Q11" s="64" t="str">
        <f t="shared" si="10"/>
        <v/>
      </c>
      <c r="R11" s="64" t="str">
        <f t="shared" si="11"/>
        <v/>
      </c>
    </row>
    <row r="12" spans="1:18" x14ac:dyDescent="0.55000000000000004">
      <c r="A12" s="43"/>
      <c r="B12" s="43"/>
      <c r="C12" s="43"/>
      <c r="D12" s="43"/>
      <c r="E12" s="43"/>
      <c r="J12" s="71" t="str">
        <f t="shared" si="6"/>
        <v/>
      </c>
      <c r="K12" s="71" t="str">
        <f t="shared" si="7"/>
        <v/>
      </c>
      <c r="L12" s="71" t="str">
        <f t="shared" si="8"/>
        <v/>
      </c>
      <c r="P12" s="64">
        <f t="shared" si="9"/>
        <v>0</v>
      </c>
      <c r="Q12" s="64" t="str">
        <f t="shared" si="10"/>
        <v/>
      </c>
      <c r="R12" s="64" t="str">
        <f t="shared" si="11"/>
        <v/>
      </c>
    </row>
    <row r="13" spans="1:18" x14ac:dyDescent="0.55000000000000004">
      <c r="A13" s="43"/>
      <c r="B13" s="43"/>
      <c r="C13" s="43"/>
      <c r="D13" s="43"/>
      <c r="E13" s="43"/>
      <c r="J13" s="71" t="str">
        <f t="shared" si="6"/>
        <v/>
      </c>
      <c r="K13" s="71" t="str">
        <f t="shared" si="7"/>
        <v/>
      </c>
      <c r="L13" s="71" t="str">
        <f t="shared" si="8"/>
        <v/>
      </c>
      <c r="P13" s="64">
        <f t="shared" si="9"/>
        <v>0</v>
      </c>
      <c r="Q13" s="64" t="str">
        <f t="shared" si="10"/>
        <v/>
      </c>
      <c r="R13" s="64" t="str">
        <f t="shared" si="11"/>
        <v/>
      </c>
    </row>
    <row r="14" spans="1:18" x14ac:dyDescent="0.55000000000000004">
      <c r="A14" s="43"/>
      <c r="B14" s="43"/>
      <c r="C14" s="43"/>
      <c r="D14" s="43"/>
      <c r="E14" s="43"/>
      <c r="J14" s="71" t="str">
        <f t="shared" si="6"/>
        <v/>
      </c>
      <c r="K14" s="71" t="str">
        <f t="shared" si="7"/>
        <v/>
      </c>
      <c r="L14" s="71" t="str">
        <f t="shared" si="8"/>
        <v/>
      </c>
      <c r="P14" s="64">
        <f t="shared" si="9"/>
        <v>0</v>
      </c>
      <c r="Q14" s="64" t="str">
        <f t="shared" si="10"/>
        <v/>
      </c>
      <c r="R14" s="64" t="str">
        <f t="shared" si="11"/>
        <v/>
      </c>
    </row>
    <row r="15" spans="1:18" x14ac:dyDescent="0.55000000000000004">
      <c r="A15" s="43"/>
      <c r="B15" s="43"/>
      <c r="C15" s="43"/>
      <c r="D15" s="43"/>
      <c r="E15" s="43"/>
      <c r="J15" s="71" t="str">
        <f t="shared" si="6"/>
        <v/>
      </c>
      <c r="K15" s="71" t="str">
        <f t="shared" si="7"/>
        <v/>
      </c>
      <c r="L15" s="71" t="str">
        <f t="shared" si="8"/>
        <v/>
      </c>
      <c r="P15" s="64">
        <f t="shared" si="9"/>
        <v>0</v>
      </c>
      <c r="Q15" s="64" t="str">
        <f t="shared" si="10"/>
        <v/>
      </c>
      <c r="R15" s="64" t="str">
        <f t="shared" si="11"/>
        <v/>
      </c>
    </row>
    <row r="16" spans="1:18" x14ac:dyDescent="0.55000000000000004">
      <c r="A16" s="43"/>
      <c r="B16" s="43"/>
      <c r="C16" s="43"/>
      <c r="D16" s="43"/>
      <c r="E16" s="43"/>
      <c r="J16" s="71" t="str">
        <f t="shared" si="6"/>
        <v/>
      </c>
      <c r="K16" s="71" t="str">
        <f t="shared" si="7"/>
        <v/>
      </c>
      <c r="L16" s="71" t="str">
        <f t="shared" si="8"/>
        <v/>
      </c>
      <c r="P16" s="64">
        <f t="shared" si="9"/>
        <v>0</v>
      </c>
      <c r="Q16" s="64" t="str">
        <f t="shared" si="10"/>
        <v/>
      </c>
      <c r="R16" s="64" t="str">
        <f t="shared" si="11"/>
        <v/>
      </c>
    </row>
    <row r="17" spans="1:18" x14ac:dyDescent="0.55000000000000004">
      <c r="A17" s="43"/>
      <c r="B17" s="43"/>
      <c r="C17" s="43"/>
      <c r="D17" s="43"/>
      <c r="E17" s="43"/>
      <c r="J17" s="71" t="str">
        <f t="shared" si="6"/>
        <v/>
      </c>
      <c r="K17" s="71" t="str">
        <f t="shared" si="7"/>
        <v/>
      </c>
      <c r="L17" s="71" t="str">
        <f t="shared" si="8"/>
        <v/>
      </c>
      <c r="P17" s="64">
        <f t="shared" si="9"/>
        <v>0</v>
      </c>
      <c r="Q17" s="64" t="str">
        <f t="shared" si="10"/>
        <v/>
      </c>
      <c r="R17" s="64" t="str">
        <f t="shared" si="11"/>
        <v/>
      </c>
    </row>
    <row r="18" spans="1:18" x14ac:dyDescent="0.55000000000000004">
      <c r="A18" s="43"/>
      <c r="B18" s="43"/>
      <c r="C18" s="43"/>
      <c r="D18" s="43"/>
      <c r="E18" s="43"/>
      <c r="J18" s="71" t="str">
        <f t="shared" si="6"/>
        <v/>
      </c>
      <c r="K18" s="71" t="str">
        <f t="shared" si="7"/>
        <v/>
      </c>
      <c r="L18" s="71" t="str">
        <f t="shared" si="8"/>
        <v/>
      </c>
      <c r="P18" s="64">
        <f t="shared" si="9"/>
        <v>0</v>
      </c>
      <c r="Q18" s="64" t="str">
        <f t="shared" si="10"/>
        <v/>
      </c>
      <c r="R18" s="64" t="str">
        <f t="shared" si="11"/>
        <v/>
      </c>
    </row>
    <row r="19" spans="1:18" x14ac:dyDescent="0.55000000000000004">
      <c r="A19" s="43"/>
      <c r="B19" s="43"/>
      <c r="C19" s="43"/>
      <c r="D19" s="43"/>
      <c r="E19" s="43"/>
      <c r="J19" s="71" t="str">
        <f t="shared" si="6"/>
        <v/>
      </c>
      <c r="K19" s="71" t="str">
        <f t="shared" si="7"/>
        <v/>
      </c>
      <c r="L19" s="71" t="str">
        <f t="shared" si="8"/>
        <v/>
      </c>
      <c r="P19" s="64">
        <f t="shared" si="9"/>
        <v>0</v>
      </c>
      <c r="Q19" s="64" t="str">
        <f t="shared" si="10"/>
        <v/>
      </c>
      <c r="R19" s="64" t="str">
        <f t="shared" si="11"/>
        <v/>
      </c>
    </row>
    <row r="20" spans="1:18" x14ac:dyDescent="0.55000000000000004">
      <c r="A20" s="35"/>
      <c r="B20" s="35"/>
      <c r="C20" s="35"/>
      <c r="D20" s="35"/>
      <c r="E20" s="35"/>
      <c r="J20" s="71" t="str">
        <f t="shared" si="6"/>
        <v/>
      </c>
      <c r="K20" s="71" t="str">
        <f t="shared" si="7"/>
        <v/>
      </c>
      <c r="L20" s="71" t="str">
        <f t="shared" si="8"/>
        <v/>
      </c>
      <c r="P20" s="64">
        <f t="shared" si="9"/>
        <v>0</v>
      </c>
      <c r="Q20" s="64" t="str">
        <f t="shared" si="10"/>
        <v/>
      </c>
      <c r="R20" s="64" t="str">
        <f t="shared" si="11"/>
        <v/>
      </c>
    </row>
    <row r="21" spans="1:18" x14ac:dyDescent="0.55000000000000004">
      <c r="B21" s="30"/>
      <c r="C21" s="30"/>
      <c r="D21" s="30"/>
      <c r="E21" s="30"/>
      <c r="J21" s="71" t="str">
        <f t="shared" si="6"/>
        <v/>
      </c>
      <c r="K21" s="71" t="str">
        <f t="shared" si="7"/>
        <v/>
      </c>
      <c r="L21" s="71" t="str">
        <f t="shared" si="8"/>
        <v/>
      </c>
      <c r="P21" s="64">
        <f t="shared" si="9"/>
        <v>0</v>
      </c>
      <c r="Q21" s="64" t="str">
        <f t="shared" si="10"/>
        <v/>
      </c>
      <c r="R21" s="64" t="str">
        <f t="shared" si="11"/>
        <v/>
      </c>
    </row>
    <row r="22" spans="1:18" x14ac:dyDescent="0.55000000000000004">
      <c r="A22" s="32"/>
      <c r="B22" s="32"/>
      <c r="C22" s="32"/>
      <c r="D22" s="32"/>
      <c r="E22" s="32"/>
      <c r="J22" s="71" t="str">
        <f t="shared" si="6"/>
        <v/>
      </c>
      <c r="K22" s="71" t="str">
        <f t="shared" si="7"/>
        <v/>
      </c>
      <c r="L22" s="71" t="str">
        <f t="shared" si="8"/>
        <v/>
      </c>
      <c r="P22" s="64">
        <f t="shared" si="9"/>
        <v>0</v>
      </c>
      <c r="Q22" s="64" t="str">
        <f t="shared" si="10"/>
        <v/>
      </c>
      <c r="R22" s="64" t="str">
        <f t="shared" si="11"/>
        <v/>
      </c>
    </row>
    <row r="23" spans="1:18" x14ac:dyDescent="0.55000000000000004">
      <c r="A23" s="41"/>
      <c r="B23" s="41"/>
      <c r="C23" s="41"/>
      <c r="D23" s="44"/>
      <c r="E23" s="44"/>
      <c r="J23" s="71" t="str">
        <f t="shared" si="6"/>
        <v/>
      </c>
      <c r="K23" s="71" t="str">
        <f t="shared" si="7"/>
        <v/>
      </c>
      <c r="L23" s="71" t="str">
        <f t="shared" si="8"/>
        <v/>
      </c>
      <c r="P23" s="64">
        <f t="shared" si="9"/>
        <v>0</v>
      </c>
      <c r="Q23" s="64" t="str">
        <f t="shared" si="10"/>
        <v/>
      </c>
      <c r="R23" s="64" t="str">
        <f t="shared" si="11"/>
        <v/>
      </c>
    </row>
    <row r="24" spans="1:18" x14ac:dyDescent="0.55000000000000004">
      <c r="A24" s="45"/>
      <c r="B24" s="45"/>
      <c r="C24" s="45"/>
      <c r="D24" s="45"/>
      <c r="E24" s="45"/>
      <c r="J24" s="71" t="str">
        <f t="shared" ref="J24:J31" si="12">IF(I24="", "", I24-H24+1)</f>
        <v/>
      </c>
      <c r="K24" s="71" t="str">
        <f t="shared" ref="K24:K31" si="13">IF(J24="", "", _xlfn.CEILING.MATH(J24*G24) )</f>
        <v/>
      </c>
      <c r="L24" s="71" t="str">
        <f t="shared" ref="L24:L31" si="14">IF(K24="", "", FLOOR(K24/60, 0.1))</f>
        <v/>
      </c>
      <c r="P24" s="64">
        <f t="shared" ref="P24:P31" si="15">E24</f>
        <v>0</v>
      </c>
      <c r="Q24" s="64" t="str">
        <f t="shared" ref="Q24:Q31" si="16">IF(E24="", "", CONCATENATE(R24, " ", F24, IF(D24="", "", " #"),D24))</f>
        <v/>
      </c>
      <c r="R24" s="64" t="str">
        <f t="shared" ref="R24:R31" si="17">IF(E24="","",IF(B24="", R23, B24))</f>
        <v/>
      </c>
    </row>
    <row r="25" spans="1:18" x14ac:dyDescent="0.55000000000000004">
      <c r="A25" s="45"/>
      <c r="B25" s="45"/>
      <c r="C25" s="45"/>
      <c r="D25" s="45"/>
      <c r="E25" s="45"/>
      <c r="J25" s="71" t="str">
        <f t="shared" si="12"/>
        <v/>
      </c>
      <c r="K25" s="71" t="str">
        <f t="shared" si="13"/>
        <v/>
      </c>
      <c r="L25" s="71" t="str">
        <f t="shared" si="14"/>
        <v/>
      </c>
      <c r="P25" s="64">
        <f t="shared" si="15"/>
        <v>0</v>
      </c>
      <c r="Q25" s="64" t="str">
        <f t="shared" si="16"/>
        <v/>
      </c>
      <c r="R25" s="64" t="str">
        <f t="shared" si="17"/>
        <v/>
      </c>
    </row>
    <row r="26" spans="1:18" x14ac:dyDescent="0.55000000000000004">
      <c r="A26" s="45"/>
      <c r="B26" s="45"/>
      <c r="C26" s="45"/>
      <c r="D26" s="45"/>
      <c r="E26" s="45"/>
      <c r="J26" s="71" t="str">
        <f t="shared" si="12"/>
        <v/>
      </c>
      <c r="K26" s="71" t="str">
        <f t="shared" si="13"/>
        <v/>
      </c>
      <c r="L26" s="71" t="str">
        <f t="shared" si="14"/>
        <v/>
      </c>
      <c r="P26" s="64">
        <f t="shared" si="15"/>
        <v>0</v>
      </c>
      <c r="Q26" s="64" t="str">
        <f t="shared" si="16"/>
        <v/>
      </c>
      <c r="R26" s="64" t="str">
        <f t="shared" si="17"/>
        <v/>
      </c>
    </row>
    <row r="27" spans="1:18" x14ac:dyDescent="0.55000000000000004">
      <c r="C27" s="44"/>
      <c r="J27" s="71" t="str">
        <f t="shared" si="12"/>
        <v/>
      </c>
      <c r="K27" s="71" t="str">
        <f t="shared" si="13"/>
        <v/>
      </c>
      <c r="L27" s="71" t="str">
        <f t="shared" si="14"/>
        <v/>
      </c>
      <c r="P27" s="64">
        <f t="shared" si="15"/>
        <v>0</v>
      </c>
      <c r="Q27" s="64" t="str">
        <f t="shared" si="16"/>
        <v/>
      </c>
      <c r="R27" s="64" t="str">
        <f t="shared" si="17"/>
        <v/>
      </c>
    </row>
    <row r="28" spans="1:18" x14ac:dyDescent="0.55000000000000004">
      <c r="B28" s="45"/>
      <c r="C28" s="44"/>
      <c r="D28" s="45"/>
      <c r="E28" s="45"/>
      <c r="J28" s="71" t="str">
        <f t="shared" si="12"/>
        <v/>
      </c>
      <c r="K28" s="71" t="str">
        <f t="shared" si="13"/>
        <v/>
      </c>
      <c r="L28" s="71" t="str">
        <f t="shared" si="14"/>
        <v/>
      </c>
      <c r="P28" s="64">
        <f t="shared" si="15"/>
        <v>0</v>
      </c>
      <c r="Q28" s="64" t="str">
        <f t="shared" si="16"/>
        <v/>
      </c>
      <c r="R28" s="64" t="str">
        <f t="shared" si="17"/>
        <v/>
      </c>
    </row>
    <row r="29" spans="1:18" x14ac:dyDescent="0.55000000000000004">
      <c r="C29" s="44"/>
      <c r="D29" s="45"/>
      <c r="E29" s="45"/>
      <c r="J29" s="71" t="str">
        <f t="shared" si="12"/>
        <v/>
      </c>
      <c r="K29" s="71" t="str">
        <f t="shared" si="13"/>
        <v/>
      </c>
      <c r="L29" s="71" t="str">
        <f t="shared" si="14"/>
        <v/>
      </c>
      <c r="P29" s="64">
        <f t="shared" si="15"/>
        <v>0</v>
      </c>
      <c r="Q29" s="64" t="str">
        <f t="shared" si="16"/>
        <v/>
      </c>
      <c r="R29" s="64" t="str">
        <f t="shared" si="17"/>
        <v/>
      </c>
    </row>
    <row r="30" spans="1:18" x14ac:dyDescent="0.55000000000000004">
      <c r="C30" s="44"/>
      <c r="D30" s="45"/>
      <c r="E30" s="45"/>
      <c r="J30" s="71" t="str">
        <f t="shared" si="12"/>
        <v/>
      </c>
      <c r="K30" s="71" t="str">
        <f t="shared" si="13"/>
        <v/>
      </c>
      <c r="L30" s="71" t="str">
        <f t="shared" si="14"/>
        <v/>
      </c>
      <c r="P30" s="64">
        <f t="shared" si="15"/>
        <v>0</v>
      </c>
      <c r="Q30" s="64" t="str">
        <f t="shared" si="16"/>
        <v/>
      </c>
      <c r="R30" s="64" t="str">
        <f t="shared" si="17"/>
        <v/>
      </c>
    </row>
    <row r="31" spans="1:18" x14ac:dyDescent="0.55000000000000004">
      <c r="C31" s="45"/>
      <c r="D31" s="45"/>
      <c r="E31" s="45"/>
      <c r="J31" s="71" t="str">
        <f t="shared" si="12"/>
        <v/>
      </c>
      <c r="K31" s="71" t="str">
        <f t="shared" si="13"/>
        <v/>
      </c>
      <c r="L31" s="71" t="str">
        <f t="shared" si="14"/>
        <v/>
      </c>
      <c r="P31" s="64">
        <f t="shared" si="15"/>
        <v>0</v>
      </c>
      <c r="Q31" s="64" t="str">
        <f t="shared" si="16"/>
        <v/>
      </c>
      <c r="R31" s="64" t="str">
        <f t="shared" si="17"/>
        <v/>
      </c>
    </row>
    <row r="32" spans="1:18" x14ac:dyDescent="0.55000000000000004">
      <c r="A32" s="45"/>
      <c r="B32" s="45"/>
      <c r="C32" s="45"/>
      <c r="D32" s="45"/>
      <c r="E32" s="45"/>
      <c r="G32" s="47"/>
      <c r="J32" s="71" t="str">
        <f t="shared" si="6"/>
        <v/>
      </c>
      <c r="K32" s="71" t="str">
        <f t="shared" si="7"/>
        <v/>
      </c>
      <c r="L32" s="71" t="str">
        <f t="shared" si="8"/>
        <v/>
      </c>
      <c r="P32" s="64">
        <f t="shared" si="9"/>
        <v>0</v>
      </c>
      <c r="Q32" s="64" t="str">
        <f t="shared" si="10"/>
        <v/>
      </c>
      <c r="R32" s="64" t="str">
        <f t="shared" si="11"/>
        <v/>
      </c>
    </row>
    <row r="33" spans="1:18" x14ac:dyDescent="0.55000000000000004">
      <c r="A33" s="32"/>
      <c r="B33" s="45"/>
      <c r="C33" s="45"/>
      <c r="D33" s="45"/>
      <c r="E33" s="45"/>
      <c r="G33" s="47"/>
      <c r="J33" s="71" t="str">
        <f t="shared" si="6"/>
        <v/>
      </c>
      <c r="K33" s="71" t="str">
        <f t="shared" si="7"/>
        <v/>
      </c>
      <c r="L33" s="71" t="str">
        <f t="shared" si="8"/>
        <v/>
      </c>
      <c r="P33" s="64">
        <f t="shared" si="9"/>
        <v>0</v>
      </c>
      <c r="Q33" s="64" t="str">
        <f t="shared" si="10"/>
        <v/>
      </c>
      <c r="R33" s="64" t="str">
        <f t="shared" si="11"/>
        <v/>
      </c>
    </row>
    <row r="34" spans="1:18" x14ac:dyDescent="0.55000000000000004">
      <c r="A34" s="32"/>
      <c r="B34" s="45"/>
      <c r="C34" s="45"/>
      <c r="D34" s="45"/>
      <c r="E34" s="45"/>
      <c r="G34" s="47"/>
      <c r="J34" s="71" t="str">
        <f t="shared" si="6"/>
        <v/>
      </c>
      <c r="K34" s="71" t="str">
        <f t="shared" si="7"/>
        <v/>
      </c>
      <c r="L34" s="71" t="str">
        <f t="shared" si="8"/>
        <v/>
      </c>
      <c r="P34" s="64">
        <f t="shared" si="9"/>
        <v>0</v>
      </c>
      <c r="Q34" s="64" t="str">
        <f t="shared" si="10"/>
        <v/>
      </c>
      <c r="R34" s="64" t="str">
        <f t="shared" si="11"/>
        <v/>
      </c>
    </row>
    <row r="35" spans="1:18" x14ac:dyDescent="0.55000000000000004">
      <c r="A35" s="32"/>
      <c r="B35" s="45"/>
      <c r="C35" s="45"/>
      <c r="D35" s="45"/>
      <c r="E35" s="45"/>
      <c r="G35" s="47"/>
      <c r="J35" s="71" t="str">
        <f t="shared" si="6"/>
        <v/>
      </c>
      <c r="K35" s="71" t="str">
        <f t="shared" si="7"/>
        <v/>
      </c>
      <c r="L35" s="71" t="str">
        <f t="shared" si="8"/>
        <v/>
      </c>
      <c r="P35" s="64">
        <f t="shared" si="9"/>
        <v>0</v>
      </c>
      <c r="Q35" s="64" t="str">
        <f t="shared" si="10"/>
        <v/>
      </c>
      <c r="R35" s="64" t="str">
        <f t="shared" si="11"/>
        <v/>
      </c>
    </row>
    <row r="36" spans="1:18" x14ac:dyDescent="0.55000000000000004">
      <c r="A36" s="32"/>
      <c r="B36" s="45"/>
      <c r="C36" s="45"/>
      <c r="D36" s="45"/>
      <c r="E36" s="45"/>
      <c r="G36" s="47"/>
      <c r="J36" s="71" t="str">
        <f t="shared" si="6"/>
        <v/>
      </c>
      <c r="K36" s="71" t="str">
        <f t="shared" si="7"/>
        <v/>
      </c>
      <c r="L36" s="71" t="str">
        <f t="shared" si="8"/>
        <v/>
      </c>
      <c r="P36" s="64">
        <f t="shared" si="9"/>
        <v>0</v>
      </c>
      <c r="Q36" s="64" t="str">
        <f t="shared" si="10"/>
        <v/>
      </c>
      <c r="R36" s="64" t="str">
        <f t="shared" si="11"/>
        <v/>
      </c>
    </row>
    <row r="37" spans="1:18" x14ac:dyDescent="0.55000000000000004">
      <c r="A37" s="41"/>
      <c r="B37" s="41"/>
      <c r="C37" s="41"/>
      <c r="D37" s="41"/>
      <c r="E37" s="41"/>
      <c r="J37" s="71" t="str">
        <f t="shared" si="6"/>
        <v/>
      </c>
      <c r="K37" s="71" t="str">
        <f t="shared" si="7"/>
        <v/>
      </c>
      <c r="L37" s="71" t="str">
        <f t="shared" si="8"/>
        <v/>
      </c>
      <c r="P37" s="64">
        <f t="shared" si="9"/>
        <v>0</v>
      </c>
      <c r="Q37" s="64" t="str">
        <f t="shared" si="10"/>
        <v/>
      </c>
      <c r="R37" s="64" t="str">
        <f t="shared" si="11"/>
        <v/>
      </c>
    </row>
    <row r="38" spans="1:18" x14ac:dyDescent="0.55000000000000004">
      <c r="B38" s="44"/>
      <c r="C38" s="35"/>
      <c r="D38" s="35"/>
      <c r="E38" s="35"/>
      <c r="F38" s="42"/>
      <c r="J38" s="71" t="str">
        <f t="shared" si="6"/>
        <v/>
      </c>
      <c r="K38" s="71" t="str">
        <f t="shared" si="7"/>
        <v/>
      </c>
      <c r="L38" s="71" t="str">
        <f t="shared" si="8"/>
        <v/>
      </c>
      <c r="P38" s="64">
        <f t="shared" si="9"/>
        <v>0</v>
      </c>
      <c r="Q38" s="64" t="str">
        <f t="shared" si="10"/>
        <v/>
      </c>
      <c r="R38" s="64" t="str">
        <f t="shared" si="11"/>
        <v/>
      </c>
    </row>
    <row r="39" spans="1:18" x14ac:dyDescent="0.55000000000000004">
      <c r="A39" s="35"/>
      <c r="B39" s="35"/>
      <c r="C39" s="35"/>
      <c r="D39" s="35"/>
      <c r="E39" s="35"/>
      <c r="F39" s="42"/>
      <c r="J39" s="71" t="str">
        <f t="shared" si="6"/>
        <v/>
      </c>
      <c r="K39" s="71" t="str">
        <f t="shared" si="7"/>
        <v/>
      </c>
      <c r="L39" s="71" t="str">
        <f t="shared" si="8"/>
        <v/>
      </c>
      <c r="P39" s="64">
        <f t="shared" si="9"/>
        <v>0</v>
      </c>
      <c r="Q39" s="64" t="str">
        <f t="shared" si="10"/>
        <v/>
      </c>
      <c r="R39" s="64" t="str">
        <f t="shared" si="11"/>
        <v/>
      </c>
    </row>
    <row r="40" spans="1:18" x14ac:dyDescent="0.55000000000000004">
      <c r="A40" s="35"/>
      <c r="B40" s="35"/>
      <c r="C40" s="35"/>
      <c r="D40" s="35"/>
      <c r="E40" s="35"/>
      <c r="F40" s="42"/>
      <c r="J40" s="71" t="str">
        <f t="shared" si="6"/>
        <v/>
      </c>
      <c r="K40" s="71" t="str">
        <f t="shared" si="7"/>
        <v/>
      </c>
      <c r="L40" s="71" t="str">
        <f t="shared" si="8"/>
        <v/>
      </c>
      <c r="P40" s="64">
        <f t="shared" si="9"/>
        <v>0</v>
      </c>
      <c r="Q40" s="64" t="str">
        <f t="shared" si="10"/>
        <v/>
      </c>
      <c r="R40" s="64" t="str">
        <f t="shared" si="11"/>
        <v/>
      </c>
    </row>
    <row r="41" spans="1:18" x14ac:dyDescent="0.55000000000000004">
      <c r="A41" s="56"/>
      <c r="B41" s="56"/>
      <c r="C41" s="56"/>
      <c r="D41" s="56"/>
      <c r="E41" s="56"/>
      <c r="F41" s="42"/>
      <c r="J41" s="71" t="str">
        <f t="shared" ref="J41:J46" si="18">IF(I41="", "", I41-H41+1)</f>
        <v/>
      </c>
      <c r="K41" s="71" t="str">
        <f t="shared" ref="K41:K46" si="19">IF(J41="", "", _xlfn.CEILING.MATH(J41*G41) )</f>
        <v/>
      </c>
      <c r="L41" s="71" t="str">
        <f t="shared" ref="L41:L46" si="20">IF(K41="", "", FLOOR(K41/60, 0.1))</f>
        <v/>
      </c>
      <c r="P41" s="64">
        <f t="shared" ref="P41:P46" si="21">E41</f>
        <v>0</v>
      </c>
      <c r="Q41" s="64" t="str">
        <f t="shared" ref="Q41:Q46" si="22">IF(E41="", "", CONCATENATE(R41, " ", F41, IF(D41="", "", " #"),D41))</f>
        <v/>
      </c>
      <c r="R41" s="64" t="str">
        <f t="shared" ref="R41:R46" si="23">IF(E41="","",IF(B41="", R40, B41))</f>
        <v/>
      </c>
    </row>
    <row r="42" spans="1:18" x14ac:dyDescent="0.55000000000000004">
      <c r="A42" s="56"/>
      <c r="B42" s="56"/>
      <c r="C42" s="56"/>
      <c r="D42" s="56"/>
      <c r="E42" s="56"/>
      <c r="F42" s="42"/>
      <c r="J42" s="71" t="str">
        <f t="shared" si="18"/>
        <v/>
      </c>
      <c r="K42" s="71" t="str">
        <f t="shared" si="19"/>
        <v/>
      </c>
      <c r="L42" s="71" t="str">
        <f t="shared" si="20"/>
        <v/>
      </c>
      <c r="P42" s="64">
        <f t="shared" si="21"/>
        <v>0</v>
      </c>
      <c r="Q42" s="64" t="str">
        <f t="shared" si="22"/>
        <v/>
      </c>
      <c r="R42" s="64" t="str">
        <f t="shared" si="23"/>
        <v/>
      </c>
    </row>
    <row r="43" spans="1:18" x14ac:dyDescent="0.55000000000000004">
      <c r="A43" s="56"/>
      <c r="B43" s="56"/>
      <c r="C43" s="56"/>
      <c r="D43" s="56"/>
      <c r="E43" s="56"/>
      <c r="F43" s="42"/>
      <c r="J43" s="71" t="str">
        <f t="shared" si="18"/>
        <v/>
      </c>
      <c r="K43" s="71" t="str">
        <f t="shared" si="19"/>
        <v/>
      </c>
      <c r="L43" s="71" t="str">
        <f t="shared" si="20"/>
        <v/>
      </c>
      <c r="P43" s="64">
        <f t="shared" si="21"/>
        <v>0</v>
      </c>
      <c r="Q43" s="64" t="str">
        <f t="shared" si="22"/>
        <v/>
      </c>
      <c r="R43" s="64" t="str">
        <f t="shared" si="23"/>
        <v/>
      </c>
    </row>
    <row r="44" spans="1:18" x14ac:dyDescent="0.55000000000000004">
      <c r="A44" s="56"/>
      <c r="B44" s="56"/>
      <c r="C44" s="56"/>
      <c r="D44" s="56"/>
      <c r="E44" s="56"/>
      <c r="F44" s="42"/>
      <c r="J44" s="71" t="str">
        <f t="shared" si="18"/>
        <v/>
      </c>
      <c r="K44" s="71" t="str">
        <f t="shared" si="19"/>
        <v/>
      </c>
      <c r="L44" s="71" t="str">
        <f t="shared" si="20"/>
        <v/>
      </c>
      <c r="P44" s="64">
        <f t="shared" si="21"/>
        <v>0</v>
      </c>
      <c r="Q44" s="64" t="str">
        <f t="shared" si="22"/>
        <v/>
      </c>
      <c r="R44" s="64" t="str">
        <f t="shared" si="23"/>
        <v/>
      </c>
    </row>
    <row r="45" spans="1:18" x14ac:dyDescent="0.55000000000000004">
      <c r="A45" s="56"/>
      <c r="B45" s="56"/>
      <c r="C45" s="56"/>
      <c r="D45" s="56"/>
      <c r="E45" s="56"/>
      <c r="F45" s="42"/>
      <c r="J45" s="71" t="str">
        <f t="shared" si="18"/>
        <v/>
      </c>
      <c r="K45" s="71" t="str">
        <f t="shared" si="19"/>
        <v/>
      </c>
      <c r="L45" s="71" t="str">
        <f t="shared" si="20"/>
        <v/>
      </c>
      <c r="P45" s="64">
        <f t="shared" si="21"/>
        <v>0</v>
      </c>
      <c r="Q45" s="64" t="str">
        <f t="shared" si="22"/>
        <v/>
      </c>
      <c r="R45" s="64" t="str">
        <f t="shared" si="23"/>
        <v/>
      </c>
    </row>
    <row r="46" spans="1:18" x14ac:dyDescent="0.55000000000000004">
      <c r="F46" s="42"/>
      <c r="J46" s="71" t="str">
        <f t="shared" si="18"/>
        <v/>
      </c>
      <c r="K46" s="71" t="str">
        <f t="shared" si="19"/>
        <v/>
      </c>
      <c r="L46" s="71" t="str">
        <f t="shared" si="20"/>
        <v/>
      </c>
      <c r="P46" s="64">
        <f t="shared" si="21"/>
        <v>0</v>
      </c>
      <c r="Q46" s="64" t="str">
        <f t="shared" si="22"/>
        <v/>
      </c>
      <c r="R46" s="64" t="str">
        <f t="shared" si="23"/>
        <v/>
      </c>
    </row>
    <row r="47" spans="1:18" x14ac:dyDescent="0.55000000000000004">
      <c r="F47" s="42"/>
      <c r="J47" s="71" t="str">
        <f t="shared" ref="J47:J48" si="24">IF(I47="", "", I47-H47+1)</f>
        <v/>
      </c>
      <c r="K47" s="71" t="str">
        <f t="shared" ref="K47:K48" si="25">IF(J47="", "", _xlfn.CEILING.MATH(J47*G47) )</f>
        <v/>
      </c>
      <c r="L47" s="71" t="str">
        <f t="shared" ref="L47:L48" si="26">IF(K47="", "", FLOOR(K47/60, 0.1))</f>
        <v/>
      </c>
      <c r="P47" s="64">
        <f t="shared" ref="P47:P48" si="27">E47</f>
        <v>0</v>
      </c>
      <c r="Q47" s="64" t="str">
        <f t="shared" ref="Q47:Q48" si="28">IF(E47="", "", CONCATENATE(R47, " ", F47, IF(D47="", "", " #"),D47))</f>
        <v/>
      </c>
      <c r="R47" s="64" t="str">
        <f t="shared" ref="R47:R48" si="29">IF(E47="","",IF(B47="", R46, B47))</f>
        <v/>
      </c>
    </row>
    <row r="48" spans="1:18" x14ac:dyDescent="0.55000000000000004">
      <c r="D48" s="45"/>
      <c r="F48" s="42"/>
      <c r="J48" s="71" t="str">
        <f t="shared" si="24"/>
        <v/>
      </c>
      <c r="K48" s="71" t="str">
        <f t="shared" si="25"/>
        <v/>
      </c>
      <c r="L48" s="71" t="str">
        <f t="shared" si="26"/>
        <v/>
      </c>
      <c r="P48" s="64">
        <f t="shared" si="27"/>
        <v>0</v>
      </c>
      <c r="Q48" s="64" t="str">
        <f t="shared" si="28"/>
        <v/>
      </c>
      <c r="R48" s="64" t="str">
        <f t="shared" si="29"/>
        <v/>
      </c>
    </row>
    <row r="49" spans="4:18" x14ac:dyDescent="0.55000000000000004">
      <c r="D49" s="45"/>
      <c r="F49" s="42"/>
      <c r="J49" s="71" t="str">
        <f t="shared" si="6"/>
        <v/>
      </c>
      <c r="K49" s="71" t="str">
        <f t="shared" si="7"/>
        <v/>
      </c>
      <c r="L49" s="71" t="str">
        <f t="shared" si="8"/>
        <v/>
      </c>
      <c r="P49" s="64">
        <f t="shared" si="9"/>
        <v>0</v>
      </c>
      <c r="Q49" s="64" t="str">
        <f t="shared" si="10"/>
        <v/>
      </c>
      <c r="R49" s="64" t="str">
        <f t="shared" si="11"/>
        <v/>
      </c>
    </row>
    <row r="50" spans="4:18" x14ac:dyDescent="0.55000000000000004">
      <c r="D50" s="45"/>
      <c r="J50" s="71" t="str">
        <f t="shared" si="6"/>
        <v/>
      </c>
      <c r="K50" s="71" t="str">
        <f t="shared" si="7"/>
        <v/>
      </c>
      <c r="L50" s="71" t="str">
        <f t="shared" si="8"/>
        <v/>
      </c>
      <c r="P50" s="64">
        <f t="shared" si="9"/>
        <v>0</v>
      </c>
      <c r="Q50" s="64" t="str">
        <f t="shared" si="10"/>
        <v/>
      </c>
      <c r="R50" s="64" t="str">
        <f t="shared" si="11"/>
        <v/>
      </c>
    </row>
    <row r="51" spans="4:18" x14ac:dyDescent="0.55000000000000004">
      <c r="E51" s="45"/>
      <c r="F51" s="42"/>
      <c r="J51" s="71" t="str">
        <f t="shared" si="6"/>
        <v/>
      </c>
      <c r="K51" s="71" t="str">
        <f t="shared" si="7"/>
        <v/>
      </c>
      <c r="L51" s="71" t="str">
        <f t="shared" si="8"/>
        <v/>
      </c>
      <c r="P51" s="64">
        <f t="shared" si="9"/>
        <v>0</v>
      </c>
      <c r="Q51" s="64" t="str">
        <f t="shared" si="10"/>
        <v/>
      </c>
      <c r="R51" s="64" t="str">
        <f t="shared" si="11"/>
        <v/>
      </c>
    </row>
    <row r="52" spans="4:18" x14ac:dyDescent="0.55000000000000004">
      <c r="E52" s="45"/>
      <c r="F52" s="42"/>
      <c r="J52" s="71" t="str">
        <f t="shared" si="6"/>
        <v/>
      </c>
      <c r="K52" s="71" t="str">
        <f t="shared" si="7"/>
        <v/>
      </c>
      <c r="L52" s="71" t="str">
        <f t="shared" si="8"/>
        <v/>
      </c>
      <c r="P52" s="64">
        <f t="shared" si="9"/>
        <v>0</v>
      </c>
      <c r="Q52" s="64" t="str">
        <f t="shared" si="10"/>
        <v/>
      </c>
      <c r="R52" s="64" t="str">
        <f t="shared" si="11"/>
        <v/>
      </c>
    </row>
    <row r="53" spans="4:18" x14ac:dyDescent="0.55000000000000004">
      <c r="E53" s="45"/>
      <c r="F53" s="42"/>
      <c r="J53" s="71" t="str">
        <f t="shared" si="6"/>
        <v/>
      </c>
      <c r="K53" s="71" t="str">
        <f t="shared" si="7"/>
        <v/>
      </c>
      <c r="L53" s="71" t="str">
        <f t="shared" si="8"/>
        <v/>
      </c>
      <c r="P53" s="64">
        <f t="shared" si="9"/>
        <v>0</v>
      </c>
      <c r="Q53" s="64" t="str">
        <f t="shared" si="10"/>
        <v/>
      </c>
      <c r="R53" s="64" t="str">
        <f t="shared" si="11"/>
        <v/>
      </c>
    </row>
    <row r="54" spans="4:18" x14ac:dyDescent="0.55000000000000004">
      <c r="E54" s="45"/>
      <c r="J54" s="71" t="str">
        <f t="shared" si="6"/>
        <v/>
      </c>
      <c r="K54" s="71" t="str">
        <f t="shared" si="7"/>
        <v/>
      </c>
      <c r="L54" s="71" t="str">
        <f t="shared" si="8"/>
        <v/>
      </c>
      <c r="P54" s="64">
        <f t="shared" si="9"/>
        <v>0</v>
      </c>
      <c r="Q54" s="64" t="str">
        <f t="shared" si="10"/>
        <v/>
      </c>
      <c r="R54" s="64" t="str">
        <f t="shared" si="11"/>
        <v/>
      </c>
    </row>
    <row r="55" spans="4:18" x14ac:dyDescent="0.55000000000000004">
      <c r="F55" s="42"/>
      <c r="J55" s="71" t="str">
        <f t="shared" si="6"/>
        <v/>
      </c>
      <c r="K55" s="71" t="str">
        <f t="shared" si="7"/>
        <v/>
      </c>
      <c r="L55" s="71" t="str">
        <f t="shared" si="8"/>
        <v/>
      </c>
      <c r="P55" s="64">
        <f t="shared" si="9"/>
        <v>0</v>
      </c>
      <c r="Q55" s="64" t="str">
        <f t="shared" si="10"/>
        <v/>
      </c>
      <c r="R55" s="64" t="str">
        <f t="shared" si="11"/>
        <v/>
      </c>
    </row>
    <row r="56" spans="4:18" x14ac:dyDescent="0.55000000000000004">
      <c r="F56" s="42"/>
      <c r="J56" s="71" t="str">
        <f t="shared" si="6"/>
        <v/>
      </c>
      <c r="K56" s="71" t="str">
        <f t="shared" si="7"/>
        <v/>
      </c>
      <c r="L56" s="71" t="str">
        <f t="shared" si="8"/>
        <v/>
      </c>
      <c r="P56" s="64">
        <f t="shared" si="9"/>
        <v>0</v>
      </c>
      <c r="Q56" s="64" t="str">
        <f t="shared" si="10"/>
        <v/>
      </c>
      <c r="R56" s="64" t="str">
        <f t="shared" si="11"/>
        <v/>
      </c>
    </row>
    <row r="57" spans="4:18" x14ac:dyDescent="0.55000000000000004">
      <c r="F57" s="42"/>
      <c r="J57" s="71" t="str">
        <f t="shared" si="6"/>
        <v/>
      </c>
      <c r="K57" s="71" t="str">
        <f t="shared" si="7"/>
        <v/>
      </c>
      <c r="L57" s="71" t="str">
        <f t="shared" si="8"/>
        <v/>
      </c>
      <c r="P57" s="64">
        <f t="shared" si="9"/>
        <v>0</v>
      </c>
      <c r="Q57" s="64" t="str">
        <f t="shared" si="10"/>
        <v/>
      </c>
      <c r="R57" s="64" t="str">
        <f t="shared" si="11"/>
        <v/>
      </c>
    </row>
    <row r="58" spans="4:18" x14ac:dyDescent="0.55000000000000004">
      <c r="J58" s="71" t="str">
        <f t="shared" si="6"/>
        <v/>
      </c>
      <c r="K58" s="71" t="str">
        <f t="shared" si="7"/>
        <v/>
      </c>
      <c r="L58" s="71" t="str">
        <f t="shared" si="8"/>
        <v/>
      </c>
      <c r="P58" s="64">
        <f t="shared" si="9"/>
        <v>0</v>
      </c>
      <c r="Q58" s="64" t="str">
        <f t="shared" si="10"/>
        <v/>
      </c>
      <c r="R58" s="64" t="str">
        <f t="shared" si="11"/>
        <v/>
      </c>
    </row>
    <row r="59" spans="4:18" x14ac:dyDescent="0.55000000000000004">
      <c r="D59" s="56"/>
      <c r="E59" s="56"/>
      <c r="F59" s="42"/>
      <c r="J59" s="71" t="str">
        <f t="shared" si="6"/>
        <v/>
      </c>
      <c r="K59" s="71" t="str">
        <f t="shared" si="7"/>
        <v/>
      </c>
      <c r="L59" s="71" t="str">
        <f t="shared" si="8"/>
        <v/>
      </c>
      <c r="P59" s="64">
        <f t="shared" si="9"/>
        <v>0</v>
      </c>
      <c r="Q59" s="64" t="str">
        <f t="shared" si="10"/>
        <v/>
      </c>
      <c r="R59" s="64" t="str">
        <f t="shared" si="11"/>
        <v/>
      </c>
    </row>
    <row r="60" spans="4:18" x14ac:dyDescent="0.55000000000000004">
      <c r="D60" s="56"/>
      <c r="E60" s="56"/>
      <c r="F60" s="42"/>
      <c r="J60" s="71" t="str">
        <f t="shared" si="6"/>
        <v/>
      </c>
      <c r="K60" s="71" t="str">
        <f t="shared" si="7"/>
        <v/>
      </c>
      <c r="L60" s="71" t="str">
        <f t="shared" si="8"/>
        <v/>
      </c>
      <c r="P60" s="64">
        <f t="shared" si="9"/>
        <v>0</v>
      </c>
      <c r="Q60" s="64" t="str">
        <f t="shared" si="10"/>
        <v/>
      </c>
      <c r="R60" s="64" t="str">
        <f t="shared" si="11"/>
        <v/>
      </c>
    </row>
    <row r="61" spans="4:18" x14ac:dyDescent="0.55000000000000004">
      <c r="D61" s="56"/>
      <c r="E61" s="56"/>
      <c r="F61" s="42"/>
      <c r="J61" s="71" t="str">
        <f t="shared" si="6"/>
        <v/>
      </c>
      <c r="K61" s="71" t="str">
        <f t="shared" si="7"/>
        <v/>
      </c>
      <c r="L61" s="71" t="str">
        <f t="shared" si="8"/>
        <v/>
      </c>
      <c r="P61" s="64">
        <f t="shared" si="9"/>
        <v>0</v>
      </c>
      <c r="Q61" s="64" t="str">
        <f t="shared" si="10"/>
        <v/>
      </c>
      <c r="R61" s="64" t="str">
        <f t="shared" si="11"/>
        <v/>
      </c>
    </row>
    <row r="62" spans="4:18" x14ac:dyDescent="0.55000000000000004">
      <c r="D62" s="56"/>
      <c r="E62" s="56"/>
      <c r="J62" s="71" t="str">
        <f t="shared" si="6"/>
        <v/>
      </c>
      <c r="K62" s="71" t="str">
        <f t="shared" si="7"/>
        <v/>
      </c>
      <c r="L62" s="71" t="str">
        <f t="shared" si="8"/>
        <v/>
      </c>
      <c r="P62" s="64">
        <f t="shared" si="9"/>
        <v>0</v>
      </c>
      <c r="Q62" s="64" t="str">
        <f t="shared" si="10"/>
        <v/>
      </c>
      <c r="R62" s="64" t="str">
        <f t="shared" si="11"/>
        <v/>
      </c>
    </row>
    <row r="63" spans="4:18" x14ac:dyDescent="0.55000000000000004">
      <c r="J63" s="71" t="str">
        <f t="shared" si="6"/>
        <v/>
      </c>
      <c r="K63" s="71" t="str">
        <f t="shared" si="7"/>
        <v/>
      </c>
      <c r="L63" s="71" t="str">
        <f t="shared" si="8"/>
        <v/>
      </c>
      <c r="P63" s="64">
        <f t="shared" si="9"/>
        <v>0</v>
      </c>
      <c r="Q63" s="64" t="str">
        <f t="shared" si="10"/>
        <v/>
      </c>
      <c r="R63" s="64" t="str">
        <f t="shared" si="11"/>
        <v/>
      </c>
    </row>
    <row r="64" spans="4:18" x14ac:dyDescent="0.55000000000000004">
      <c r="J64" s="71" t="str">
        <f t="shared" si="6"/>
        <v/>
      </c>
      <c r="K64" s="71" t="str">
        <f t="shared" si="7"/>
        <v/>
      </c>
      <c r="L64" s="71" t="str">
        <f t="shared" si="8"/>
        <v/>
      </c>
      <c r="P64" s="64">
        <f t="shared" si="9"/>
        <v>0</v>
      </c>
      <c r="Q64" s="64" t="str">
        <f t="shared" si="10"/>
        <v/>
      </c>
      <c r="R64" s="64" t="str">
        <f t="shared" si="11"/>
        <v/>
      </c>
    </row>
    <row r="65" spans="10:18" x14ac:dyDescent="0.55000000000000004">
      <c r="J65" s="71" t="str">
        <f t="shared" si="6"/>
        <v/>
      </c>
      <c r="K65" s="71" t="str">
        <f t="shared" si="7"/>
        <v/>
      </c>
      <c r="L65" s="71" t="str">
        <f t="shared" si="8"/>
        <v/>
      </c>
      <c r="P65" s="64">
        <f t="shared" si="9"/>
        <v>0</v>
      </c>
      <c r="Q65" s="64" t="str">
        <f t="shared" si="10"/>
        <v/>
      </c>
      <c r="R65" s="64" t="str">
        <f t="shared" si="11"/>
        <v/>
      </c>
    </row>
    <row r="66" spans="10:18" x14ac:dyDescent="0.55000000000000004">
      <c r="J66" s="71" t="str">
        <f t="shared" si="6"/>
        <v/>
      </c>
      <c r="K66" s="71" t="str">
        <f t="shared" si="7"/>
        <v/>
      </c>
      <c r="L66" s="71" t="str">
        <f t="shared" si="8"/>
        <v/>
      </c>
      <c r="P66" s="64">
        <f t="shared" si="9"/>
        <v>0</v>
      </c>
      <c r="Q66" s="64" t="str">
        <f t="shared" si="10"/>
        <v/>
      </c>
      <c r="R66" s="64" t="str">
        <f t="shared" si="11"/>
        <v/>
      </c>
    </row>
    <row r="67" spans="10:18" x14ac:dyDescent="0.55000000000000004">
      <c r="J67" s="71" t="str">
        <f t="shared" si="6"/>
        <v/>
      </c>
      <c r="K67" s="71" t="str">
        <f t="shared" si="7"/>
        <v/>
      </c>
      <c r="L67" s="71" t="str">
        <f t="shared" si="8"/>
        <v/>
      </c>
      <c r="P67" s="64">
        <f t="shared" si="9"/>
        <v>0</v>
      </c>
      <c r="Q67" s="64" t="str">
        <f t="shared" si="10"/>
        <v/>
      </c>
      <c r="R67" s="64" t="str">
        <f t="shared" si="11"/>
        <v/>
      </c>
    </row>
    <row r="68" spans="10:18" x14ac:dyDescent="0.55000000000000004">
      <c r="J68" s="71" t="str">
        <f t="shared" si="6"/>
        <v/>
      </c>
      <c r="K68" s="71" t="str">
        <f t="shared" si="7"/>
        <v/>
      </c>
      <c r="L68" s="71" t="str">
        <f t="shared" si="8"/>
        <v/>
      </c>
      <c r="P68" s="64">
        <f t="shared" si="9"/>
        <v>0</v>
      </c>
      <c r="Q68" s="64" t="str">
        <f t="shared" si="10"/>
        <v/>
      </c>
      <c r="R68" s="64" t="str">
        <f t="shared" si="11"/>
        <v/>
      </c>
    </row>
    <row r="69" spans="10:18" x14ac:dyDescent="0.55000000000000004">
      <c r="J69" s="71" t="str">
        <f t="shared" si="6"/>
        <v/>
      </c>
      <c r="K69" s="71" t="str">
        <f t="shared" si="7"/>
        <v/>
      </c>
      <c r="L69" s="71" t="str">
        <f t="shared" si="8"/>
        <v/>
      </c>
      <c r="P69" s="64">
        <f t="shared" si="9"/>
        <v>0</v>
      </c>
      <c r="Q69" s="64" t="str">
        <f t="shared" si="10"/>
        <v/>
      </c>
      <c r="R69" s="64" t="str">
        <f t="shared" si="11"/>
        <v/>
      </c>
    </row>
    <row r="70" spans="10:18" x14ac:dyDescent="0.55000000000000004">
      <c r="J70" s="71" t="str">
        <f t="shared" si="6"/>
        <v/>
      </c>
      <c r="K70" s="71" t="str">
        <f t="shared" si="7"/>
        <v/>
      </c>
      <c r="L70" s="71" t="str">
        <f t="shared" si="8"/>
        <v/>
      </c>
      <c r="P70" s="64">
        <f t="shared" si="9"/>
        <v>0</v>
      </c>
      <c r="Q70" s="64" t="str">
        <f t="shared" si="10"/>
        <v/>
      </c>
      <c r="R70" s="64" t="str">
        <f t="shared" si="11"/>
        <v/>
      </c>
    </row>
    <row r="71" spans="10:18" x14ac:dyDescent="0.55000000000000004">
      <c r="J71" s="71" t="str">
        <f t="shared" si="6"/>
        <v/>
      </c>
      <c r="K71" s="71" t="str">
        <f t="shared" si="7"/>
        <v/>
      </c>
      <c r="L71" s="71" t="str">
        <f t="shared" si="8"/>
        <v/>
      </c>
      <c r="P71" s="64">
        <f t="shared" si="9"/>
        <v>0</v>
      </c>
      <c r="Q71" s="64" t="str">
        <f t="shared" si="10"/>
        <v/>
      </c>
      <c r="R71" s="64" t="str">
        <f t="shared" si="11"/>
        <v/>
      </c>
    </row>
    <row r="72" spans="10:18" x14ac:dyDescent="0.55000000000000004">
      <c r="J72" s="71" t="str">
        <f t="shared" si="6"/>
        <v/>
      </c>
      <c r="K72" s="71" t="str">
        <f t="shared" si="7"/>
        <v/>
      </c>
      <c r="L72" s="71" t="str">
        <f t="shared" si="8"/>
        <v/>
      </c>
      <c r="P72" s="64">
        <f t="shared" si="9"/>
        <v>0</v>
      </c>
      <c r="Q72" s="64" t="str">
        <f t="shared" si="10"/>
        <v/>
      </c>
      <c r="R72" s="64" t="str">
        <f t="shared" si="11"/>
        <v/>
      </c>
    </row>
    <row r="73" spans="10:18" x14ac:dyDescent="0.55000000000000004">
      <c r="J73" s="71" t="str">
        <f t="shared" si="6"/>
        <v/>
      </c>
      <c r="K73" s="71" t="str">
        <f t="shared" si="7"/>
        <v/>
      </c>
      <c r="L73" s="71" t="str">
        <f t="shared" si="8"/>
        <v/>
      </c>
      <c r="P73" s="64">
        <f t="shared" si="9"/>
        <v>0</v>
      </c>
      <c r="Q73" s="64" t="str">
        <f t="shared" si="10"/>
        <v/>
      </c>
      <c r="R73" s="64" t="str">
        <f t="shared" si="11"/>
        <v/>
      </c>
    </row>
    <row r="74" spans="10:18" x14ac:dyDescent="0.55000000000000004">
      <c r="J74" s="71" t="str">
        <f t="shared" ref="J74:J124" si="30">IF(I74="", "", I74-H74+1)</f>
        <v/>
      </c>
      <c r="K74" s="71" t="str">
        <f t="shared" ref="K74:K124" si="31">IF(J74="", "", _xlfn.CEILING.MATH(J74*G74) )</f>
        <v/>
      </c>
      <c r="L74" s="71" t="str">
        <f t="shared" ref="L74:L124" si="32">IF(K74="", "", FLOOR(K74/60, 0.1))</f>
        <v/>
      </c>
      <c r="P74" s="64">
        <f t="shared" ref="P74:P124" si="33">E74</f>
        <v>0</v>
      </c>
      <c r="Q74" s="64" t="str">
        <f t="shared" ref="Q74:Q124" si="34">IF(E74="", "", CONCATENATE(R74, " ", F74, IF(D74="", "", " #"),D74))</f>
        <v/>
      </c>
      <c r="R74" s="64" t="str">
        <f t="shared" ref="R74:R124" si="35">IF(E74="","",IF(B74="", R73, B74))</f>
        <v/>
      </c>
    </row>
    <row r="75" spans="10:18" x14ac:dyDescent="0.55000000000000004">
      <c r="J75" s="71" t="str">
        <f t="shared" si="30"/>
        <v/>
      </c>
      <c r="K75" s="71" t="str">
        <f t="shared" si="31"/>
        <v/>
      </c>
      <c r="L75" s="71" t="str">
        <f t="shared" si="32"/>
        <v/>
      </c>
      <c r="P75" s="64">
        <f t="shared" si="33"/>
        <v>0</v>
      </c>
      <c r="Q75" s="64" t="str">
        <f t="shared" si="34"/>
        <v/>
      </c>
      <c r="R75" s="64" t="str">
        <f t="shared" si="35"/>
        <v/>
      </c>
    </row>
    <row r="76" spans="10:18" x14ac:dyDescent="0.55000000000000004">
      <c r="J76" s="71" t="str">
        <f t="shared" si="30"/>
        <v/>
      </c>
      <c r="K76" s="71" t="str">
        <f t="shared" si="31"/>
        <v/>
      </c>
      <c r="L76" s="71" t="str">
        <f t="shared" si="32"/>
        <v/>
      </c>
      <c r="P76" s="64">
        <f t="shared" si="33"/>
        <v>0</v>
      </c>
      <c r="Q76" s="64" t="str">
        <f t="shared" si="34"/>
        <v/>
      </c>
      <c r="R76" s="64" t="str">
        <f t="shared" si="35"/>
        <v/>
      </c>
    </row>
    <row r="77" spans="10:18" x14ac:dyDescent="0.55000000000000004">
      <c r="J77" s="71" t="str">
        <f t="shared" si="30"/>
        <v/>
      </c>
      <c r="K77" s="71" t="str">
        <f t="shared" si="31"/>
        <v/>
      </c>
      <c r="L77" s="71" t="str">
        <f t="shared" si="32"/>
        <v/>
      </c>
      <c r="P77" s="64">
        <f t="shared" si="33"/>
        <v>0</v>
      </c>
      <c r="Q77" s="64" t="str">
        <f t="shared" si="34"/>
        <v/>
      </c>
      <c r="R77" s="64" t="str">
        <f t="shared" si="35"/>
        <v/>
      </c>
    </row>
    <row r="78" spans="10:18" x14ac:dyDescent="0.55000000000000004">
      <c r="J78" s="71" t="str">
        <f t="shared" si="30"/>
        <v/>
      </c>
      <c r="K78" s="71" t="str">
        <f t="shared" si="31"/>
        <v/>
      </c>
      <c r="L78" s="71" t="str">
        <f t="shared" si="32"/>
        <v/>
      </c>
      <c r="P78" s="64">
        <f t="shared" si="33"/>
        <v>0</v>
      </c>
      <c r="Q78" s="64" t="str">
        <f t="shared" si="34"/>
        <v/>
      </c>
      <c r="R78" s="64" t="str">
        <f t="shared" si="35"/>
        <v/>
      </c>
    </row>
    <row r="79" spans="10:18" x14ac:dyDescent="0.55000000000000004">
      <c r="J79" s="71" t="str">
        <f t="shared" si="30"/>
        <v/>
      </c>
      <c r="K79" s="71" t="str">
        <f t="shared" si="31"/>
        <v/>
      </c>
      <c r="L79" s="71" t="str">
        <f t="shared" si="32"/>
        <v/>
      </c>
      <c r="P79" s="64">
        <f t="shared" si="33"/>
        <v>0</v>
      </c>
      <c r="Q79" s="64" t="str">
        <f t="shared" si="34"/>
        <v/>
      </c>
      <c r="R79" s="64" t="str">
        <f t="shared" si="35"/>
        <v/>
      </c>
    </row>
    <row r="80" spans="10:18" x14ac:dyDescent="0.55000000000000004">
      <c r="J80" s="71" t="str">
        <f t="shared" si="30"/>
        <v/>
      </c>
      <c r="K80" s="71" t="str">
        <f t="shared" si="31"/>
        <v/>
      </c>
      <c r="L80" s="71" t="str">
        <f t="shared" si="32"/>
        <v/>
      </c>
      <c r="P80" s="64">
        <f t="shared" si="33"/>
        <v>0</v>
      </c>
      <c r="Q80" s="64" t="str">
        <f t="shared" si="34"/>
        <v/>
      </c>
      <c r="R80" s="64" t="str">
        <f t="shared" si="35"/>
        <v/>
      </c>
    </row>
    <row r="81" spans="10:18" x14ac:dyDescent="0.55000000000000004">
      <c r="J81" s="71" t="str">
        <f t="shared" si="30"/>
        <v/>
      </c>
      <c r="K81" s="71" t="str">
        <f t="shared" si="31"/>
        <v/>
      </c>
      <c r="L81" s="71" t="str">
        <f t="shared" si="32"/>
        <v/>
      </c>
      <c r="P81" s="64">
        <f t="shared" si="33"/>
        <v>0</v>
      </c>
      <c r="Q81" s="64" t="str">
        <f t="shared" si="34"/>
        <v/>
      </c>
      <c r="R81" s="64" t="str">
        <f t="shared" si="35"/>
        <v/>
      </c>
    </row>
    <row r="82" spans="10:18" x14ac:dyDescent="0.55000000000000004">
      <c r="J82" s="71" t="str">
        <f t="shared" si="30"/>
        <v/>
      </c>
      <c r="K82" s="71" t="str">
        <f t="shared" si="31"/>
        <v/>
      </c>
      <c r="L82" s="71" t="str">
        <f t="shared" si="32"/>
        <v/>
      </c>
      <c r="P82" s="64">
        <f t="shared" si="33"/>
        <v>0</v>
      </c>
      <c r="Q82" s="64" t="str">
        <f t="shared" si="34"/>
        <v/>
      </c>
      <c r="R82" s="64" t="str">
        <f t="shared" si="35"/>
        <v/>
      </c>
    </row>
    <row r="83" spans="10:18" x14ac:dyDescent="0.55000000000000004">
      <c r="J83" s="71" t="str">
        <f t="shared" si="30"/>
        <v/>
      </c>
      <c r="K83" s="71" t="str">
        <f t="shared" si="31"/>
        <v/>
      </c>
      <c r="L83" s="71" t="str">
        <f t="shared" si="32"/>
        <v/>
      </c>
      <c r="P83" s="64">
        <f t="shared" si="33"/>
        <v>0</v>
      </c>
      <c r="Q83" s="64" t="str">
        <f t="shared" si="34"/>
        <v/>
      </c>
      <c r="R83" s="64" t="str">
        <f t="shared" si="35"/>
        <v/>
      </c>
    </row>
    <row r="84" spans="10:18" x14ac:dyDescent="0.55000000000000004">
      <c r="J84" s="71" t="str">
        <f t="shared" si="30"/>
        <v/>
      </c>
      <c r="K84" s="71" t="str">
        <f t="shared" si="31"/>
        <v/>
      </c>
      <c r="L84" s="71" t="str">
        <f t="shared" si="32"/>
        <v/>
      </c>
      <c r="P84" s="64">
        <f t="shared" si="33"/>
        <v>0</v>
      </c>
      <c r="Q84" s="64" t="str">
        <f t="shared" si="34"/>
        <v/>
      </c>
      <c r="R84" s="64" t="str">
        <f t="shared" si="35"/>
        <v/>
      </c>
    </row>
    <row r="85" spans="10:18" x14ac:dyDescent="0.55000000000000004">
      <c r="J85" s="71" t="str">
        <f t="shared" si="30"/>
        <v/>
      </c>
      <c r="K85" s="71" t="str">
        <f t="shared" si="31"/>
        <v/>
      </c>
      <c r="L85" s="71" t="str">
        <f t="shared" si="32"/>
        <v/>
      </c>
      <c r="P85" s="64">
        <f t="shared" si="33"/>
        <v>0</v>
      </c>
      <c r="Q85" s="64" t="str">
        <f t="shared" si="34"/>
        <v/>
      </c>
      <c r="R85" s="64" t="str">
        <f t="shared" si="35"/>
        <v/>
      </c>
    </row>
    <row r="86" spans="10:18" x14ac:dyDescent="0.55000000000000004">
      <c r="J86" s="71" t="str">
        <f t="shared" si="30"/>
        <v/>
      </c>
      <c r="K86" s="71" t="str">
        <f t="shared" si="31"/>
        <v/>
      </c>
      <c r="L86" s="71" t="str">
        <f t="shared" si="32"/>
        <v/>
      </c>
      <c r="P86" s="64">
        <f t="shared" si="33"/>
        <v>0</v>
      </c>
      <c r="Q86" s="64" t="str">
        <f t="shared" si="34"/>
        <v/>
      </c>
      <c r="R86" s="64" t="str">
        <f t="shared" si="35"/>
        <v/>
      </c>
    </row>
    <row r="87" spans="10:18" x14ac:dyDescent="0.55000000000000004">
      <c r="J87" s="71" t="str">
        <f t="shared" si="30"/>
        <v/>
      </c>
      <c r="K87" s="71" t="str">
        <f t="shared" si="31"/>
        <v/>
      </c>
      <c r="L87" s="71" t="str">
        <f t="shared" si="32"/>
        <v/>
      </c>
      <c r="P87" s="64">
        <f t="shared" si="33"/>
        <v>0</v>
      </c>
      <c r="Q87" s="64" t="str">
        <f t="shared" si="34"/>
        <v/>
      </c>
      <c r="R87" s="64" t="str">
        <f t="shared" si="35"/>
        <v/>
      </c>
    </row>
    <row r="88" spans="10:18" x14ac:dyDescent="0.55000000000000004">
      <c r="J88" s="71" t="str">
        <f t="shared" si="30"/>
        <v/>
      </c>
      <c r="K88" s="71" t="str">
        <f t="shared" si="31"/>
        <v/>
      </c>
      <c r="L88" s="71" t="str">
        <f t="shared" si="32"/>
        <v/>
      </c>
      <c r="P88" s="64">
        <f t="shared" si="33"/>
        <v>0</v>
      </c>
      <c r="Q88" s="64" t="str">
        <f t="shared" si="34"/>
        <v/>
      </c>
      <c r="R88" s="64" t="str">
        <f t="shared" si="35"/>
        <v/>
      </c>
    </row>
    <row r="89" spans="10:18" x14ac:dyDescent="0.55000000000000004">
      <c r="J89" s="71" t="str">
        <f t="shared" si="30"/>
        <v/>
      </c>
      <c r="K89" s="71" t="str">
        <f t="shared" si="31"/>
        <v/>
      </c>
      <c r="L89" s="71" t="str">
        <f t="shared" si="32"/>
        <v/>
      </c>
      <c r="P89" s="64">
        <f t="shared" si="33"/>
        <v>0</v>
      </c>
      <c r="Q89" s="64" t="str">
        <f t="shared" si="34"/>
        <v/>
      </c>
      <c r="R89" s="64" t="str">
        <f t="shared" si="35"/>
        <v/>
      </c>
    </row>
    <row r="90" spans="10:18" x14ac:dyDescent="0.55000000000000004">
      <c r="J90" s="71" t="str">
        <f t="shared" si="30"/>
        <v/>
      </c>
      <c r="K90" s="71" t="str">
        <f t="shared" si="31"/>
        <v/>
      </c>
      <c r="L90" s="71" t="str">
        <f t="shared" si="32"/>
        <v/>
      </c>
      <c r="P90" s="64">
        <f t="shared" si="33"/>
        <v>0</v>
      </c>
      <c r="Q90" s="64" t="str">
        <f t="shared" si="34"/>
        <v/>
      </c>
      <c r="R90" s="64" t="str">
        <f t="shared" si="35"/>
        <v/>
      </c>
    </row>
    <row r="91" spans="10:18" x14ac:dyDescent="0.55000000000000004">
      <c r="J91" s="71" t="str">
        <f t="shared" si="30"/>
        <v/>
      </c>
      <c r="K91" s="71" t="str">
        <f t="shared" si="31"/>
        <v/>
      </c>
      <c r="L91" s="71" t="str">
        <f t="shared" si="32"/>
        <v/>
      </c>
      <c r="P91" s="64">
        <f t="shared" si="33"/>
        <v>0</v>
      </c>
      <c r="Q91" s="64" t="str">
        <f t="shared" si="34"/>
        <v/>
      </c>
      <c r="R91" s="64" t="str">
        <f t="shared" si="35"/>
        <v/>
      </c>
    </row>
    <row r="92" spans="10:18" x14ac:dyDescent="0.55000000000000004">
      <c r="J92" s="71" t="str">
        <f t="shared" si="30"/>
        <v/>
      </c>
      <c r="K92" s="71" t="str">
        <f t="shared" si="31"/>
        <v/>
      </c>
      <c r="L92" s="71" t="str">
        <f t="shared" si="32"/>
        <v/>
      </c>
      <c r="P92" s="64">
        <f t="shared" si="33"/>
        <v>0</v>
      </c>
      <c r="Q92" s="64" t="str">
        <f t="shared" si="34"/>
        <v/>
      </c>
      <c r="R92" s="64" t="str">
        <f t="shared" si="35"/>
        <v/>
      </c>
    </row>
    <row r="93" spans="10:18" x14ac:dyDescent="0.55000000000000004">
      <c r="J93" s="71" t="str">
        <f t="shared" si="30"/>
        <v/>
      </c>
      <c r="K93" s="71" t="str">
        <f t="shared" si="31"/>
        <v/>
      </c>
      <c r="L93" s="71" t="str">
        <f t="shared" si="32"/>
        <v/>
      </c>
      <c r="P93" s="64">
        <f t="shared" si="33"/>
        <v>0</v>
      </c>
      <c r="Q93" s="64" t="str">
        <f t="shared" si="34"/>
        <v/>
      </c>
      <c r="R93" s="64" t="str">
        <f t="shared" si="35"/>
        <v/>
      </c>
    </row>
    <row r="94" spans="10:18" x14ac:dyDescent="0.55000000000000004">
      <c r="J94" s="71" t="str">
        <f t="shared" si="30"/>
        <v/>
      </c>
      <c r="K94" s="71" t="str">
        <f t="shared" si="31"/>
        <v/>
      </c>
      <c r="L94" s="71" t="str">
        <f t="shared" si="32"/>
        <v/>
      </c>
      <c r="P94" s="64">
        <f t="shared" si="33"/>
        <v>0</v>
      </c>
      <c r="Q94" s="64" t="str">
        <f t="shared" si="34"/>
        <v/>
      </c>
      <c r="R94" s="64" t="str">
        <f t="shared" si="35"/>
        <v/>
      </c>
    </row>
    <row r="95" spans="10:18" x14ac:dyDescent="0.55000000000000004">
      <c r="J95" s="71" t="str">
        <f t="shared" si="30"/>
        <v/>
      </c>
      <c r="K95" s="71" t="str">
        <f t="shared" si="31"/>
        <v/>
      </c>
      <c r="L95" s="71" t="str">
        <f t="shared" si="32"/>
        <v/>
      </c>
      <c r="P95" s="64">
        <f t="shared" si="33"/>
        <v>0</v>
      </c>
      <c r="Q95" s="64" t="str">
        <f t="shared" si="34"/>
        <v/>
      </c>
      <c r="R95" s="64" t="str">
        <f t="shared" si="35"/>
        <v/>
      </c>
    </row>
    <row r="96" spans="10:18" x14ac:dyDescent="0.55000000000000004">
      <c r="J96" s="71" t="str">
        <f t="shared" si="30"/>
        <v/>
      </c>
      <c r="K96" s="71" t="str">
        <f t="shared" si="31"/>
        <v/>
      </c>
      <c r="L96" s="71" t="str">
        <f t="shared" si="32"/>
        <v/>
      </c>
      <c r="P96" s="64">
        <f t="shared" si="33"/>
        <v>0</v>
      </c>
      <c r="Q96" s="64" t="str">
        <f t="shared" si="34"/>
        <v/>
      </c>
      <c r="R96" s="64" t="str">
        <f t="shared" si="35"/>
        <v/>
      </c>
    </row>
    <row r="97" spans="10:18" x14ac:dyDescent="0.55000000000000004">
      <c r="J97" s="71" t="str">
        <f t="shared" si="30"/>
        <v/>
      </c>
      <c r="K97" s="71" t="str">
        <f t="shared" si="31"/>
        <v/>
      </c>
      <c r="L97" s="71" t="str">
        <f t="shared" si="32"/>
        <v/>
      </c>
      <c r="P97" s="64">
        <f t="shared" si="33"/>
        <v>0</v>
      </c>
      <c r="Q97" s="64" t="str">
        <f t="shared" si="34"/>
        <v/>
      </c>
      <c r="R97" s="64" t="str">
        <f t="shared" si="35"/>
        <v/>
      </c>
    </row>
    <row r="98" spans="10:18" x14ac:dyDescent="0.55000000000000004">
      <c r="J98" s="71" t="str">
        <f t="shared" si="30"/>
        <v/>
      </c>
      <c r="K98" s="71" t="str">
        <f t="shared" si="31"/>
        <v/>
      </c>
      <c r="L98" s="71" t="str">
        <f t="shared" si="32"/>
        <v/>
      </c>
      <c r="P98" s="64">
        <f t="shared" si="33"/>
        <v>0</v>
      </c>
      <c r="Q98" s="64" t="str">
        <f t="shared" si="34"/>
        <v/>
      </c>
      <c r="R98" s="64" t="str">
        <f t="shared" si="35"/>
        <v/>
      </c>
    </row>
    <row r="99" spans="10:18" x14ac:dyDescent="0.55000000000000004">
      <c r="J99" s="71" t="str">
        <f t="shared" si="30"/>
        <v/>
      </c>
      <c r="K99" s="71" t="str">
        <f t="shared" si="31"/>
        <v/>
      </c>
      <c r="L99" s="71" t="str">
        <f t="shared" si="32"/>
        <v/>
      </c>
      <c r="P99" s="64">
        <f t="shared" si="33"/>
        <v>0</v>
      </c>
      <c r="Q99" s="64" t="str">
        <f t="shared" si="34"/>
        <v/>
      </c>
      <c r="R99" s="64" t="str">
        <f t="shared" si="35"/>
        <v/>
      </c>
    </row>
    <row r="100" spans="10:18" x14ac:dyDescent="0.55000000000000004">
      <c r="J100" s="71" t="str">
        <f t="shared" si="30"/>
        <v/>
      </c>
      <c r="K100" s="71" t="str">
        <f t="shared" si="31"/>
        <v/>
      </c>
      <c r="L100" s="71" t="str">
        <f t="shared" si="32"/>
        <v/>
      </c>
      <c r="P100" s="64">
        <f t="shared" si="33"/>
        <v>0</v>
      </c>
      <c r="Q100" s="64" t="str">
        <f t="shared" si="34"/>
        <v/>
      </c>
      <c r="R100" s="64" t="str">
        <f t="shared" si="35"/>
        <v/>
      </c>
    </row>
    <row r="101" spans="10:18" x14ac:dyDescent="0.55000000000000004">
      <c r="J101" s="71" t="str">
        <f t="shared" si="30"/>
        <v/>
      </c>
      <c r="K101" s="71" t="str">
        <f t="shared" si="31"/>
        <v/>
      </c>
      <c r="L101" s="71" t="str">
        <f t="shared" si="32"/>
        <v/>
      </c>
      <c r="P101" s="64">
        <f t="shared" si="33"/>
        <v>0</v>
      </c>
      <c r="Q101" s="64" t="str">
        <f t="shared" si="34"/>
        <v/>
      </c>
      <c r="R101" s="64" t="str">
        <f t="shared" si="35"/>
        <v/>
      </c>
    </row>
    <row r="102" spans="10:18" x14ac:dyDescent="0.55000000000000004">
      <c r="J102" s="71" t="str">
        <f t="shared" si="30"/>
        <v/>
      </c>
      <c r="K102" s="71" t="str">
        <f t="shared" si="31"/>
        <v/>
      </c>
      <c r="L102" s="71" t="str">
        <f t="shared" si="32"/>
        <v/>
      </c>
      <c r="P102" s="64">
        <f t="shared" si="33"/>
        <v>0</v>
      </c>
      <c r="Q102" s="64" t="str">
        <f t="shared" si="34"/>
        <v/>
      </c>
      <c r="R102" s="64" t="str">
        <f t="shared" si="35"/>
        <v/>
      </c>
    </row>
    <row r="103" spans="10:18" x14ac:dyDescent="0.55000000000000004">
      <c r="J103" s="71" t="str">
        <f t="shared" si="30"/>
        <v/>
      </c>
      <c r="K103" s="71" t="str">
        <f t="shared" si="31"/>
        <v/>
      </c>
      <c r="L103" s="71" t="str">
        <f t="shared" si="32"/>
        <v/>
      </c>
      <c r="P103" s="64">
        <f t="shared" si="33"/>
        <v>0</v>
      </c>
      <c r="Q103" s="64" t="str">
        <f t="shared" si="34"/>
        <v/>
      </c>
      <c r="R103" s="64" t="str">
        <f t="shared" si="35"/>
        <v/>
      </c>
    </row>
    <row r="104" spans="10:18" x14ac:dyDescent="0.55000000000000004">
      <c r="J104" s="71" t="str">
        <f t="shared" si="30"/>
        <v/>
      </c>
      <c r="K104" s="71" t="str">
        <f t="shared" si="31"/>
        <v/>
      </c>
      <c r="L104" s="71" t="str">
        <f t="shared" si="32"/>
        <v/>
      </c>
      <c r="P104" s="64">
        <f t="shared" si="33"/>
        <v>0</v>
      </c>
      <c r="Q104" s="64" t="str">
        <f t="shared" si="34"/>
        <v/>
      </c>
      <c r="R104" s="64" t="str">
        <f t="shared" si="35"/>
        <v/>
      </c>
    </row>
    <row r="105" spans="10:18" x14ac:dyDescent="0.55000000000000004">
      <c r="J105" s="71" t="str">
        <f t="shared" si="30"/>
        <v/>
      </c>
      <c r="K105" s="71" t="str">
        <f t="shared" si="31"/>
        <v/>
      </c>
      <c r="L105" s="71" t="str">
        <f t="shared" si="32"/>
        <v/>
      </c>
      <c r="P105" s="64">
        <f t="shared" si="33"/>
        <v>0</v>
      </c>
      <c r="Q105" s="64" t="str">
        <f t="shared" si="34"/>
        <v/>
      </c>
      <c r="R105" s="64" t="str">
        <f t="shared" si="35"/>
        <v/>
      </c>
    </row>
    <row r="106" spans="10:18" x14ac:dyDescent="0.55000000000000004">
      <c r="J106" s="71" t="str">
        <f t="shared" si="30"/>
        <v/>
      </c>
      <c r="K106" s="71" t="str">
        <f t="shared" si="31"/>
        <v/>
      </c>
      <c r="L106" s="71" t="str">
        <f t="shared" si="32"/>
        <v/>
      </c>
      <c r="P106" s="64">
        <f t="shared" si="33"/>
        <v>0</v>
      </c>
      <c r="Q106" s="64" t="str">
        <f t="shared" si="34"/>
        <v/>
      </c>
      <c r="R106" s="64" t="str">
        <f t="shared" si="35"/>
        <v/>
      </c>
    </row>
    <row r="107" spans="10:18" x14ac:dyDescent="0.55000000000000004">
      <c r="J107" s="71" t="str">
        <f t="shared" si="30"/>
        <v/>
      </c>
      <c r="K107" s="71" t="str">
        <f t="shared" si="31"/>
        <v/>
      </c>
      <c r="L107" s="71" t="str">
        <f t="shared" si="32"/>
        <v/>
      </c>
      <c r="P107" s="64">
        <f t="shared" si="33"/>
        <v>0</v>
      </c>
      <c r="Q107" s="64" t="str">
        <f t="shared" si="34"/>
        <v/>
      </c>
      <c r="R107" s="64" t="str">
        <f t="shared" si="35"/>
        <v/>
      </c>
    </row>
    <row r="108" spans="10:18" x14ac:dyDescent="0.55000000000000004">
      <c r="J108" s="71" t="str">
        <f t="shared" si="30"/>
        <v/>
      </c>
      <c r="K108" s="71" t="str">
        <f t="shared" si="31"/>
        <v/>
      </c>
      <c r="L108" s="71" t="str">
        <f t="shared" si="32"/>
        <v/>
      </c>
      <c r="P108" s="64">
        <f t="shared" si="33"/>
        <v>0</v>
      </c>
      <c r="Q108" s="64" t="str">
        <f t="shared" si="34"/>
        <v/>
      </c>
      <c r="R108" s="64" t="str">
        <f t="shared" si="35"/>
        <v/>
      </c>
    </row>
    <row r="109" spans="10:18" x14ac:dyDescent="0.55000000000000004">
      <c r="J109" s="71" t="str">
        <f t="shared" si="30"/>
        <v/>
      </c>
      <c r="K109" s="71" t="str">
        <f t="shared" si="31"/>
        <v/>
      </c>
      <c r="L109" s="71" t="str">
        <f t="shared" si="32"/>
        <v/>
      </c>
      <c r="P109" s="64">
        <f t="shared" si="33"/>
        <v>0</v>
      </c>
      <c r="Q109" s="64" t="str">
        <f t="shared" si="34"/>
        <v/>
      </c>
      <c r="R109" s="64" t="str">
        <f t="shared" si="35"/>
        <v/>
      </c>
    </row>
    <row r="110" spans="10:18" x14ac:dyDescent="0.55000000000000004">
      <c r="J110" s="71" t="str">
        <f t="shared" si="30"/>
        <v/>
      </c>
      <c r="K110" s="71" t="str">
        <f t="shared" si="31"/>
        <v/>
      </c>
      <c r="L110" s="71" t="str">
        <f t="shared" si="32"/>
        <v/>
      </c>
      <c r="P110" s="64">
        <f t="shared" si="33"/>
        <v>0</v>
      </c>
      <c r="Q110" s="64" t="str">
        <f t="shared" si="34"/>
        <v/>
      </c>
      <c r="R110" s="64" t="str">
        <f t="shared" si="35"/>
        <v/>
      </c>
    </row>
    <row r="111" spans="10:18" x14ac:dyDescent="0.55000000000000004">
      <c r="J111" s="71" t="str">
        <f t="shared" si="30"/>
        <v/>
      </c>
      <c r="K111" s="71" t="str">
        <f t="shared" si="31"/>
        <v/>
      </c>
      <c r="L111" s="71" t="str">
        <f t="shared" si="32"/>
        <v/>
      </c>
      <c r="P111" s="64">
        <f t="shared" si="33"/>
        <v>0</v>
      </c>
      <c r="Q111" s="64" t="str">
        <f t="shared" si="34"/>
        <v/>
      </c>
      <c r="R111" s="64" t="str">
        <f t="shared" si="35"/>
        <v/>
      </c>
    </row>
    <row r="112" spans="10:18" x14ac:dyDescent="0.55000000000000004">
      <c r="J112" s="71" t="str">
        <f t="shared" si="30"/>
        <v/>
      </c>
      <c r="K112" s="71" t="str">
        <f t="shared" si="31"/>
        <v/>
      </c>
      <c r="L112" s="71" t="str">
        <f t="shared" si="32"/>
        <v/>
      </c>
      <c r="P112" s="64">
        <f t="shared" si="33"/>
        <v>0</v>
      </c>
      <c r="Q112" s="64" t="str">
        <f t="shared" si="34"/>
        <v/>
      </c>
      <c r="R112" s="64" t="str">
        <f t="shared" si="35"/>
        <v/>
      </c>
    </row>
    <row r="113" spans="10:18" x14ac:dyDescent="0.55000000000000004">
      <c r="J113" s="71" t="str">
        <f t="shared" si="30"/>
        <v/>
      </c>
      <c r="K113" s="71" t="str">
        <f t="shared" si="31"/>
        <v/>
      </c>
      <c r="L113" s="71" t="str">
        <f t="shared" si="32"/>
        <v/>
      </c>
      <c r="P113" s="64">
        <f t="shared" si="33"/>
        <v>0</v>
      </c>
      <c r="Q113" s="64" t="str">
        <f t="shared" si="34"/>
        <v/>
      </c>
      <c r="R113" s="64" t="str">
        <f t="shared" si="35"/>
        <v/>
      </c>
    </row>
    <row r="114" spans="10:18" x14ac:dyDescent="0.55000000000000004">
      <c r="J114" s="71" t="str">
        <f t="shared" si="30"/>
        <v/>
      </c>
      <c r="K114" s="71" t="str">
        <f t="shared" si="31"/>
        <v/>
      </c>
      <c r="L114" s="71" t="str">
        <f t="shared" si="32"/>
        <v/>
      </c>
      <c r="P114" s="64">
        <f t="shared" si="33"/>
        <v>0</v>
      </c>
      <c r="Q114" s="64" t="str">
        <f t="shared" si="34"/>
        <v/>
      </c>
      <c r="R114" s="64" t="str">
        <f t="shared" si="35"/>
        <v/>
      </c>
    </row>
    <row r="115" spans="10:18" x14ac:dyDescent="0.55000000000000004">
      <c r="J115" s="71" t="str">
        <f t="shared" si="30"/>
        <v/>
      </c>
      <c r="K115" s="71" t="str">
        <f t="shared" si="31"/>
        <v/>
      </c>
      <c r="L115" s="71" t="str">
        <f t="shared" si="32"/>
        <v/>
      </c>
      <c r="P115" s="64">
        <f t="shared" si="33"/>
        <v>0</v>
      </c>
      <c r="Q115" s="64" t="str">
        <f t="shared" si="34"/>
        <v/>
      </c>
      <c r="R115" s="64" t="str">
        <f t="shared" si="35"/>
        <v/>
      </c>
    </row>
    <row r="116" spans="10:18" x14ac:dyDescent="0.55000000000000004">
      <c r="J116" s="71" t="str">
        <f t="shared" si="30"/>
        <v/>
      </c>
      <c r="K116" s="71" t="str">
        <f t="shared" si="31"/>
        <v/>
      </c>
      <c r="L116" s="71" t="str">
        <f t="shared" si="32"/>
        <v/>
      </c>
      <c r="P116" s="64">
        <f t="shared" si="33"/>
        <v>0</v>
      </c>
      <c r="Q116" s="64" t="str">
        <f t="shared" si="34"/>
        <v/>
      </c>
      <c r="R116" s="64" t="str">
        <f t="shared" si="35"/>
        <v/>
      </c>
    </row>
    <row r="117" spans="10:18" x14ac:dyDescent="0.55000000000000004">
      <c r="J117" s="71" t="str">
        <f t="shared" si="30"/>
        <v/>
      </c>
      <c r="K117" s="71" t="str">
        <f t="shared" si="31"/>
        <v/>
      </c>
      <c r="L117" s="71" t="str">
        <f t="shared" si="32"/>
        <v/>
      </c>
      <c r="P117" s="64">
        <f t="shared" si="33"/>
        <v>0</v>
      </c>
      <c r="Q117" s="64" t="str">
        <f t="shared" si="34"/>
        <v/>
      </c>
      <c r="R117" s="64" t="str">
        <f t="shared" si="35"/>
        <v/>
      </c>
    </row>
    <row r="118" spans="10:18" x14ac:dyDescent="0.55000000000000004">
      <c r="J118" s="71" t="str">
        <f t="shared" si="30"/>
        <v/>
      </c>
      <c r="K118" s="71" t="str">
        <f t="shared" si="31"/>
        <v/>
      </c>
      <c r="L118" s="71" t="str">
        <f t="shared" si="32"/>
        <v/>
      </c>
      <c r="P118" s="64">
        <f t="shared" si="33"/>
        <v>0</v>
      </c>
      <c r="Q118" s="64" t="str">
        <f t="shared" si="34"/>
        <v/>
      </c>
      <c r="R118" s="64" t="str">
        <f t="shared" si="35"/>
        <v/>
      </c>
    </row>
    <row r="119" spans="10:18" x14ac:dyDescent="0.55000000000000004">
      <c r="J119" s="71" t="str">
        <f t="shared" si="30"/>
        <v/>
      </c>
      <c r="K119" s="71" t="str">
        <f t="shared" si="31"/>
        <v/>
      </c>
      <c r="L119" s="71" t="str">
        <f t="shared" si="32"/>
        <v/>
      </c>
      <c r="P119" s="64">
        <f t="shared" si="33"/>
        <v>0</v>
      </c>
      <c r="Q119" s="64" t="str">
        <f t="shared" si="34"/>
        <v/>
      </c>
      <c r="R119" s="64" t="str">
        <f t="shared" si="35"/>
        <v/>
      </c>
    </row>
    <row r="120" spans="10:18" x14ac:dyDescent="0.55000000000000004">
      <c r="J120" s="71" t="str">
        <f t="shared" si="30"/>
        <v/>
      </c>
      <c r="K120" s="71" t="str">
        <f t="shared" si="31"/>
        <v/>
      </c>
      <c r="L120" s="71" t="str">
        <f t="shared" si="32"/>
        <v/>
      </c>
      <c r="P120" s="64">
        <f t="shared" si="33"/>
        <v>0</v>
      </c>
      <c r="Q120" s="64" t="str">
        <f t="shared" si="34"/>
        <v/>
      </c>
      <c r="R120" s="64" t="str">
        <f t="shared" si="35"/>
        <v/>
      </c>
    </row>
    <row r="121" spans="10:18" x14ac:dyDescent="0.55000000000000004">
      <c r="J121" s="71" t="str">
        <f t="shared" si="30"/>
        <v/>
      </c>
      <c r="K121" s="71" t="str">
        <f t="shared" si="31"/>
        <v/>
      </c>
      <c r="L121" s="71" t="str">
        <f t="shared" si="32"/>
        <v/>
      </c>
      <c r="P121" s="64">
        <f t="shared" si="33"/>
        <v>0</v>
      </c>
      <c r="Q121" s="64" t="str">
        <f t="shared" si="34"/>
        <v/>
      </c>
      <c r="R121" s="64" t="str">
        <f t="shared" si="35"/>
        <v/>
      </c>
    </row>
    <row r="122" spans="10:18" x14ac:dyDescent="0.55000000000000004">
      <c r="J122" s="71" t="str">
        <f t="shared" si="30"/>
        <v/>
      </c>
      <c r="K122" s="71" t="str">
        <f t="shared" si="31"/>
        <v/>
      </c>
      <c r="L122" s="71" t="str">
        <f t="shared" si="32"/>
        <v/>
      </c>
      <c r="P122" s="64">
        <f t="shared" si="33"/>
        <v>0</v>
      </c>
      <c r="Q122" s="64" t="str">
        <f t="shared" si="34"/>
        <v/>
      </c>
      <c r="R122" s="64" t="str">
        <f t="shared" si="35"/>
        <v/>
      </c>
    </row>
    <row r="123" spans="10:18" x14ac:dyDescent="0.55000000000000004">
      <c r="J123" s="71" t="str">
        <f t="shared" si="30"/>
        <v/>
      </c>
      <c r="K123" s="71" t="str">
        <f t="shared" si="31"/>
        <v/>
      </c>
      <c r="L123" s="71" t="str">
        <f t="shared" si="32"/>
        <v/>
      </c>
      <c r="P123" s="64">
        <f t="shared" si="33"/>
        <v>0</v>
      </c>
      <c r="Q123" s="64" t="str">
        <f t="shared" si="34"/>
        <v/>
      </c>
      <c r="R123" s="64" t="str">
        <f t="shared" si="35"/>
        <v/>
      </c>
    </row>
    <row r="124" spans="10:18" x14ac:dyDescent="0.55000000000000004">
      <c r="J124" s="71" t="str">
        <f t="shared" si="30"/>
        <v/>
      </c>
      <c r="K124" s="71" t="str">
        <f t="shared" si="31"/>
        <v/>
      </c>
      <c r="L124" s="71" t="str">
        <f t="shared" si="32"/>
        <v/>
      </c>
      <c r="P124" s="64">
        <f t="shared" si="33"/>
        <v>0</v>
      </c>
      <c r="Q124" s="64" t="str">
        <f t="shared" si="34"/>
        <v/>
      </c>
      <c r="R124" s="64" t="str">
        <f t="shared" si="35"/>
        <v/>
      </c>
    </row>
    <row r="125" spans="10:18" x14ac:dyDescent="0.55000000000000004">
      <c r="J125" s="71" t="str">
        <f t="shared" ref="J125:J141" si="36">IF(I125="", "", I125-H125+1)</f>
        <v/>
      </c>
      <c r="K125" s="71" t="str">
        <f t="shared" ref="K125:K141" si="37">IF(J125="", "", _xlfn.CEILING.MATH(J125*G125) )</f>
        <v/>
      </c>
      <c r="L125" s="71" t="str">
        <f t="shared" ref="L125:L141" si="38">IF(K125="", "", FLOOR(K125/60, 0.1))</f>
        <v/>
      </c>
      <c r="P125" s="64">
        <f t="shared" ref="P125:P141" si="39">E125</f>
        <v>0</v>
      </c>
      <c r="Q125" s="64" t="str">
        <f t="shared" ref="Q125:Q141" si="40">IF(E125="", "", CONCATENATE(R125, " ", F125, IF(D125="", "", " #"),D125))</f>
        <v/>
      </c>
      <c r="R125" s="64" t="str">
        <f t="shared" ref="R125:R141" si="41">IF(E125="","",IF(B125="", R124, B125))</f>
        <v/>
      </c>
    </row>
    <row r="126" spans="10:18" x14ac:dyDescent="0.55000000000000004">
      <c r="J126" s="71" t="str">
        <f t="shared" si="36"/>
        <v/>
      </c>
      <c r="K126" s="71" t="str">
        <f t="shared" si="37"/>
        <v/>
      </c>
      <c r="L126" s="71" t="str">
        <f t="shared" si="38"/>
        <v/>
      </c>
      <c r="P126" s="64">
        <f t="shared" si="39"/>
        <v>0</v>
      </c>
      <c r="Q126" s="64" t="str">
        <f t="shared" si="40"/>
        <v/>
      </c>
      <c r="R126" s="64" t="str">
        <f t="shared" si="41"/>
        <v/>
      </c>
    </row>
    <row r="127" spans="10:18" x14ac:dyDescent="0.55000000000000004">
      <c r="J127" s="71" t="str">
        <f t="shared" si="36"/>
        <v/>
      </c>
      <c r="K127" s="71" t="str">
        <f t="shared" si="37"/>
        <v/>
      </c>
      <c r="L127" s="71" t="str">
        <f t="shared" si="38"/>
        <v/>
      </c>
      <c r="P127" s="64">
        <f t="shared" si="39"/>
        <v>0</v>
      </c>
      <c r="Q127" s="64" t="str">
        <f t="shared" si="40"/>
        <v/>
      </c>
      <c r="R127" s="64" t="str">
        <f t="shared" si="41"/>
        <v/>
      </c>
    </row>
    <row r="128" spans="10:18" x14ac:dyDescent="0.55000000000000004">
      <c r="J128" s="71" t="str">
        <f t="shared" si="36"/>
        <v/>
      </c>
      <c r="K128" s="71" t="str">
        <f t="shared" si="37"/>
        <v/>
      </c>
      <c r="L128" s="71" t="str">
        <f t="shared" si="38"/>
        <v/>
      </c>
      <c r="P128" s="64">
        <f t="shared" si="39"/>
        <v>0</v>
      </c>
      <c r="Q128" s="64" t="str">
        <f t="shared" si="40"/>
        <v/>
      </c>
      <c r="R128" s="64" t="str">
        <f t="shared" si="41"/>
        <v/>
      </c>
    </row>
    <row r="129" spans="10:18" x14ac:dyDescent="0.55000000000000004">
      <c r="J129" s="71" t="str">
        <f t="shared" si="36"/>
        <v/>
      </c>
      <c r="K129" s="71" t="str">
        <f t="shared" si="37"/>
        <v/>
      </c>
      <c r="L129" s="71" t="str">
        <f t="shared" si="38"/>
        <v/>
      </c>
      <c r="P129" s="64">
        <f t="shared" si="39"/>
        <v>0</v>
      </c>
      <c r="Q129" s="64" t="str">
        <f t="shared" si="40"/>
        <v/>
      </c>
      <c r="R129" s="64" t="str">
        <f t="shared" si="41"/>
        <v/>
      </c>
    </row>
    <row r="130" spans="10:18" x14ac:dyDescent="0.55000000000000004">
      <c r="J130" s="71" t="str">
        <f t="shared" si="36"/>
        <v/>
      </c>
      <c r="K130" s="71" t="str">
        <f t="shared" si="37"/>
        <v/>
      </c>
      <c r="L130" s="71" t="str">
        <f t="shared" si="38"/>
        <v/>
      </c>
      <c r="P130" s="64">
        <f t="shared" si="39"/>
        <v>0</v>
      </c>
      <c r="Q130" s="64" t="str">
        <f t="shared" si="40"/>
        <v/>
      </c>
      <c r="R130" s="64" t="str">
        <f t="shared" si="41"/>
        <v/>
      </c>
    </row>
    <row r="131" spans="10:18" x14ac:dyDescent="0.55000000000000004">
      <c r="J131" s="71" t="str">
        <f t="shared" si="36"/>
        <v/>
      </c>
      <c r="K131" s="71" t="str">
        <f t="shared" si="37"/>
        <v/>
      </c>
      <c r="L131" s="71" t="str">
        <f t="shared" si="38"/>
        <v/>
      </c>
      <c r="P131" s="64">
        <f t="shared" si="39"/>
        <v>0</v>
      </c>
      <c r="Q131" s="64" t="str">
        <f t="shared" si="40"/>
        <v/>
      </c>
      <c r="R131" s="64" t="str">
        <f t="shared" si="41"/>
        <v/>
      </c>
    </row>
    <row r="132" spans="10:18" x14ac:dyDescent="0.55000000000000004">
      <c r="J132" s="71" t="str">
        <f t="shared" si="36"/>
        <v/>
      </c>
      <c r="K132" s="71" t="str">
        <f t="shared" si="37"/>
        <v/>
      </c>
      <c r="L132" s="71" t="str">
        <f t="shared" si="38"/>
        <v/>
      </c>
      <c r="P132" s="64">
        <f t="shared" si="39"/>
        <v>0</v>
      </c>
      <c r="Q132" s="64" t="str">
        <f t="shared" si="40"/>
        <v/>
      </c>
      <c r="R132" s="64" t="str">
        <f t="shared" si="41"/>
        <v/>
      </c>
    </row>
    <row r="133" spans="10:18" x14ac:dyDescent="0.55000000000000004">
      <c r="J133" s="71" t="str">
        <f t="shared" si="36"/>
        <v/>
      </c>
      <c r="K133" s="71" t="str">
        <f t="shared" si="37"/>
        <v/>
      </c>
      <c r="L133" s="71" t="str">
        <f t="shared" si="38"/>
        <v/>
      </c>
      <c r="P133" s="64">
        <f t="shared" si="39"/>
        <v>0</v>
      </c>
      <c r="Q133" s="64" t="str">
        <f t="shared" si="40"/>
        <v/>
      </c>
      <c r="R133" s="64" t="str">
        <f t="shared" si="41"/>
        <v/>
      </c>
    </row>
    <row r="134" spans="10:18" x14ac:dyDescent="0.55000000000000004">
      <c r="J134" s="71" t="str">
        <f t="shared" si="36"/>
        <v/>
      </c>
      <c r="K134" s="71" t="str">
        <f t="shared" si="37"/>
        <v/>
      </c>
      <c r="L134" s="71" t="str">
        <f t="shared" si="38"/>
        <v/>
      </c>
      <c r="P134" s="64">
        <f t="shared" si="39"/>
        <v>0</v>
      </c>
      <c r="Q134" s="64" t="str">
        <f t="shared" si="40"/>
        <v/>
      </c>
      <c r="R134" s="64" t="str">
        <f t="shared" si="41"/>
        <v/>
      </c>
    </row>
    <row r="135" spans="10:18" x14ac:dyDescent="0.55000000000000004">
      <c r="J135" s="71" t="str">
        <f t="shared" si="36"/>
        <v/>
      </c>
      <c r="K135" s="71" t="str">
        <f t="shared" si="37"/>
        <v/>
      </c>
      <c r="L135" s="71" t="str">
        <f t="shared" si="38"/>
        <v/>
      </c>
      <c r="P135" s="64">
        <f t="shared" si="39"/>
        <v>0</v>
      </c>
      <c r="Q135" s="64" t="str">
        <f t="shared" si="40"/>
        <v/>
      </c>
      <c r="R135" s="64" t="str">
        <f t="shared" si="41"/>
        <v/>
      </c>
    </row>
    <row r="136" spans="10:18" x14ac:dyDescent="0.55000000000000004">
      <c r="J136" s="71" t="str">
        <f t="shared" si="36"/>
        <v/>
      </c>
      <c r="K136" s="71" t="str">
        <f t="shared" si="37"/>
        <v/>
      </c>
      <c r="L136" s="71" t="str">
        <f t="shared" si="38"/>
        <v/>
      </c>
      <c r="P136" s="64">
        <f t="shared" si="39"/>
        <v>0</v>
      </c>
      <c r="Q136" s="64" t="str">
        <f t="shared" si="40"/>
        <v/>
      </c>
      <c r="R136" s="64" t="str">
        <f t="shared" si="41"/>
        <v/>
      </c>
    </row>
    <row r="137" spans="10:18" x14ac:dyDescent="0.55000000000000004">
      <c r="J137" s="71" t="str">
        <f t="shared" si="36"/>
        <v/>
      </c>
      <c r="K137" s="71" t="str">
        <f t="shared" si="37"/>
        <v/>
      </c>
      <c r="L137" s="71" t="str">
        <f t="shared" si="38"/>
        <v/>
      </c>
      <c r="P137" s="64">
        <f t="shared" si="39"/>
        <v>0</v>
      </c>
      <c r="Q137" s="64" t="str">
        <f t="shared" si="40"/>
        <v/>
      </c>
      <c r="R137" s="64" t="str">
        <f t="shared" si="41"/>
        <v/>
      </c>
    </row>
    <row r="138" spans="10:18" x14ac:dyDescent="0.55000000000000004">
      <c r="J138" s="71" t="str">
        <f t="shared" si="36"/>
        <v/>
      </c>
      <c r="K138" s="71" t="str">
        <f t="shared" si="37"/>
        <v/>
      </c>
      <c r="L138" s="71" t="str">
        <f t="shared" si="38"/>
        <v/>
      </c>
      <c r="P138" s="64">
        <f t="shared" si="39"/>
        <v>0</v>
      </c>
      <c r="Q138" s="64" t="str">
        <f t="shared" si="40"/>
        <v/>
      </c>
      <c r="R138" s="64" t="str">
        <f t="shared" si="41"/>
        <v/>
      </c>
    </row>
    <row r="139" spans="10:18" x14ac:dyDescent="0.55000000000000004">
      <c r="J139" s="71" t="str">
        <f t="shared" si="36"/>
        <v/>
      </c>
      <c r="K139" s="71" t="str">
        <f t="shared" si="37"/>
        <v/>
      </c>
      <c r="L139" s="71" t="str">
        <f t="shared" si="38"/>
        <v/>
      </c>
      <c r="P139" s="64">
        <f t="shared" si="39"/>
        <v>0</v>
      </c>
      <c r="Q139" s="64" t="str">
        <f t="shared" si="40"/>
        <v/>
      </c>
      <c r="R139" s="64" t="str">
        <f t="shared" si="41"/>
        <v/>
      </c>
    </row>
    <row r="140" spans="10:18" x14ac:dyDescent="0.55000000000000004">
      <c r="J140" s="71" t="str">
        <f t="shared" si="36"/>
        <v/>
      </c>
      <c r="K140" s="71" t="str">
        <f t="shared" si="37"/>
        <v/>
      </c>
      <c r="L140" s="71" t="str">
        <f t="shared" si="38"/>
        <v/>
      </c>
      <c r="P140" s="64">
        <f t="shared" si="39"/>
        <v>0</v>
      </c>
      <c r="Q140" s="64" t="str">
        <f t="shared" si="40"/>
        <v/>
      </c>
      <c r="R140" s="64" t="str">
        <f t="shared" si="41"/>
        <v/>
      </c>
    </row>
    <row r="141" spans="10:18" x14ac:dyDescent="0.55000000000000004">
      <c r="J141" s="71" t="str">
        <f t="shared" si="36"/>
        <v/>
      </c>
      <c r="K141" s="71" t="str">
        <f t="shared" si="37"/>
        <v/>
      </c>
      <c r="L141" s="71" t="str">
        <f t="shared" si="38"/>
        <v/>
      </c>
      <c r="P141" s="64">
        <f t="shared" si="39"/>
        <v>0</v>
      </c>
      <c r="Q141" s="64" t="str">
        <f t="shared" si="40"/>
        <v/>
      </c>
      <c r="R141" s="64" t="str">
        <f t="shared" si="41"/>
        <v/>
      </c>
    </row>
    <row r="142" spans="10:18" x14ac:dyDescent="0.55000000000000004">
      <c r="J142" s="71" t="str">
        <f t="shared" ref="J142:J143" si="42">IF(I142="", "", I142-H142+1)</f>
        <v/>
      </c>
      <c r="K142" s="71" t="str">
        <f t="shared" ref="K142:K143" si="43">IF(J142="", "", _xlfn.CEILING.MATH(J142*G142) )</f>
        <v/>
      </c>
      <c r="L142" s="71" t="str">
        <f t="shared" ref="L142:L143" si="44">IF(K142="", "", FLOOR(K142/60, 0.1))</f>
        <v/>
      </c>
      <c r="P142" s="64">
        <f t="shared" ref="P142:P143" si="45">E142</f>
        <v>0</v>
      </c>
      <c r="Q142" s="64" t="str">
        <f t="shared" ref="Q142:Q143" si="46">IF(E142="", "", CONCATENATE(R142, " ", F142, IF(D142="", "", " #"),D142))</f>
        <v/>
      </c>
      <c r="R142" s="64" t="str">
        <f t="shared" ref="R142:R143" si="47">IF(E142="","",IF(B142="", R141, B142))</f>
        <v/>
      </c>
    </row>
    <row r="143" spans="10:18" x14ac:dyDescent="0.55000000000000004">
      <c r="J143" s="71" t="str">
        <f t="shared" si="42"/>
        <v/>
      </c>
      <c r="K143" s="71" t="str">
        <f t="shared" si="43"/>
        <v/>
      </c>
      <c r="L143" s="71" t="str">
        <f t="shared" si="44"/>
        <v/>
      </c>
      <c r="P143" s="64">
        <f t="shared" si="45"/>
        <v>0</v>
      </c>
      <c r="Q143" s="64" t="str">
        <f t="shared" si="46"/>
        <v/>
      </c>
      <c r="R143" s="64" t="str">
        <f t="shared" si="47"/>
        <v/>
      </c>
    </row>
    <row r="144" spans="10:18" x14ac:dyDescent="0.55000000000000004">
      <c r="J144" s="71" t="str">
        <f t="shared" ref="J144:J145" si="48">IF(I144="", "", I144-H144+1)</f>
        <v/>
      </c>
      <c r="K144" s="71" t="str">
        <f t="shared" ref="K144:K145" si="49">IF(J144="", "", _xlfn.CEILING.MATH(J144*G144) )</f>
        <v/>
      </c>
      <c r="L144" s="71" t="str">
        <f t="shared" ref="L144:L145" si="50">IF(K144="", "", FLOOR(K144/60, 0.1))</f>
        <v/>
      </c>
      <c r="P144" s="64">
        <f t="shared" ref="P144:P145" si="51">E144</f>
        <v>0</v>
      </c>
      <c r="Q144" s="64" t="str">
        <f t="shared" ref="Q144:Q145" si="52">IF(E144="", "", CONCATENATE(R144, " ", F144, IF(D144="", "", " #"),D144))</f>
        <v/>
      </c>
      <c r="R144" s="64" t="str">
        <f t="shared" ref="R144:R145" si="53">IF(E144="","",IF(B144="", R143, B144))</f>
        <v/>
      </c>
    </row>
    <row r="145" spans="10:18" x14ac:dyDescent="0.55000000000000004">
      <c r="J145" s="71" t="str">
        <f t="shared" si="48"/>
        <v/>
      </c>
      <c r="K145" s="71" t="str">
        <f t="shared" si="49"/>
        <v/>
      </c>
      <c r="L145" s="71" t="str">
        <f t="shared" si="50"/>
        <v/>
      </c>
      <c r="P145" s="64">
        <f t="shared" si="51"/>
        <v>0</v>
      </c>
      <c r="Q145" s="64" t="str">
        <f t="shared" si="52"/>
        <v/>
      </c>
      <c r="R145" s="64" t="str">
        <f t="shared" si="53"/>
        <v/>
      </c>
    </row>
    <row r="146" spans="10:18" x14ac:dyDescent="0.55000000000000004">
      <c r="J146" s="71" t="str">
        <f t="shared" ref="J146:J149" si="54">IF(I146="", "", I146-H146+1)</f>
        <v/>
      </c>
      <c r="K146" s="71" t="str">
        <f t="shared" ref="K146:K149" si="55">IF(J146="", "", _xlfn.CEILING.MATH(J146*G146) )</f>
        <v/>
      </c>
      <c r="L146" s="71" t="str">
        <f t="shared" ref="L146:L149" si="56">IF(K146="", "", FLOOR(K146/60, 0.1))</f>
        <v/>
      </c>
      <c r="P146" s="64">
        <f t="shared" ref="P146:P149" si="57">E146</f>
        <v>0</v>
      </c>
      <c r="Q146" s="64" t="str">
        <f t="shared" ref="Q146:Q148" si="58">CONCATENATE(B146, " ", F146, IF(D146="", "", " #"),D146)</f>
        <v xml:space="preserve"> </v>
      </c>
    </row>
    <row r="147" spans="10:18" x14ac:dyDescent="0.55000000000000004">
      <c r="J147" s="71" t="str">
        <f t="shared" si="54"/>
        <v/>
      </c>
      <c r="K147" s="71" t="str">
        <f t="shared" si="55"/>
        <v/>
      </c>
      <c r="L147" s="71" t="str">
        <f t="shared" si="56"/>
        <v/>
      </c>
      <c r="P147" s="64">
        <f t="shared" si="57"/>
        <v>0</v>
      </c>
      <c r="Q147" s="64" t="str">
        <f t="shared" si="58"/>
        <v xml:space="preserve"> </v>
      </c>
    </row>
    <row r="148" spans="10:18" x14ac:dyDescent="0.55000000000000004">
      <c r="J148" s="71" t="str">
        <f t="shared" si="54"/>
        <v/>
      </c>
      <c r="K148" s="71" t="str">
        <f t="shared" si="55"/>
        <v/>
      </c>
      <c r="L148" s="71" t="str">
        <f t="shared" si="56"/>
        <v/>
      </c>
      <c r="P148" s="64">
        <f t="shared" si="57"/>
        <v>0</v>
      </c>
      <c r="Q148" s="64" t="str">
        <f t="shared" si="58"/>
        <v xml:space="preserve"> </v>
      </c>
    </row>
    <row r="149" spans="10:18" x14ac:dyDescent="0.55000000000000004">
      <c r="J149" s="71" t="str">
        <f t="shared" si="54"/>
        <v/>
      </c>
      <c r="K149" s="71" t="str">
        <f t="shared" si="55"/>
        <v/>
      </c>
      <c r="L149" s="71" t="str">
        <f t="shared" si="56"/>
        <v/>
      </c>
      <c r="P149" s="64">
        <f t="shared" si="57"/>
        <v>0</v>
      </c>
      <c r="Q149" s="64" t="str">
        <f t="shared" ref="Q149" si="59">CONCATENATE(F149, IF(D149="", "", " #"),D149)</f>
        <v/>
      </c>
    </row>
  </sheetData>
  <mergeCells count="1">
    <mergeCell ref="H1:I1"/>
  </mergeCells>
  <phoneticPr fontId="1"/>
  <printOptions gridLines="1"/>
  <pageMargins left="0.59" right="0.44" top="0.75" bottom="0.75" header="0.3" footer="0.3"/>
  <pageSetup paperSize="9" scale="37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E0C0-2C25-4245-B605-326D851A32CC}">
  <sheetPr>
    <pageSetUpPr fitToPage="1"/>
  </sheetPr>
  <dimension ref="A1:AI122"/>
  <sheetViews>
    <sheetView zoomScale="80" zoomScaleNormal="80" workbookViewId="0">
      <selection activeCell="F2" sqref="F2"/>
    </sheetView>
  </sheetViews>
  <sheetFormatPr defaultColWidth="8.6640625" defaultRowHeight="18" x14ac:dyDescent="0.55000000000000004"/>
  <cols>
    <col min="1" max="1" width="8.83203125" style="5" customWidth="1"/>
    <col min="2" max="2" width="3.5" style="5" customWidth="1"/>
    <col min="3" max="3" width="16.58203125" style="5" customWidth="1"/>
    <col min="4" max="4" width="20.83203125" style="5" customWidth="1"/>
    <col min="5" max="5" width="2.9140625" style="5" customWidth="1"/>
    <col min="6" max="6" width="5" style="33" customWidth="1"/>
    <col min="7" max="8" width="4.1640625" style="34" customWidth="1"/>
    <col min="9" max="9" width="5" style="5" customWidth="1"/>
    <col min="10" max="10" width="20.83203125" style="5" customWidth="1"/>
    <col min="11" max="11" width="2.9140625" style="5" customWidth="1"/>
    <col min="12" max="12" width="5" style="5" customWidth="1"/>
    <col min="13" max="14" width="4.58203125" style="34" customWidth="1"/>
    <col min="15" max="15" width="5" style="5" customWidth="1"/>
    <col min="16" max="16" width="20.83203125" style="5" customWidth="1"/>
    <col min="17" max="17" width="3" style="5" customWidth="1"/>
    <col min="18" max="18" width="5" style="5" customWidth="1"/>
    <col min="19" max="20" width="4.1640625" style="5" customWidth="1"/>
    <col min="21" max="21" width="5" style="5" customWidth="1"/>
    <col min="22" max="22" width="4.58203125" style="5" customWidth="1"/>
    <col min="23" max="23" width="20.83203125" style="5" customWidth="1"/>
    <col min="24" max="24" width="3" style="5" customWidth="1"/>
    <col min="25" max="25" width="5" style="5" customWidth="1"/>
    <col min="26" max="27" width="4.1640625" style="5" customWidth="1"/>
    <col min="28" max="28" width="5" style="5" customWidth="1"/>
    <col min="29" max="29" width="20.83203125" style="5" customWidth="1"/>
    <col min="30" max="30" width="3" style="29" customWidth="1"/>
    <col min="31" max="31" width="5" style="5" customWidth="1"/>
    <col min="32" max="33" width="4.1640625" style="5" customWidth="1"/>
    <col min="34" max="34" width="5" style="5" customWidth="1"/>
    <col min="35" max="35" width="4.5" style="5" customWidth="1"/>
    <col min="36" max="16384" width="8.6640625" style="5"/>
  </cols>
  <sheetData>
    <row r="1" spans="1:35" x14ac:dyDescent="0.55000000000000004">
      <c r="A1" s="60" t="s">
        <v>61</v>
      </c>
      <c r="B1" s="60"/>
      <c r="C1" s="61"/>
      <c r="D1" s="59" t="s">
        <v>0</v>
      </c>
      <c r="E1" s="59"/>
      <c r="F1" s="59"/>
      <c r="G1" s="59"/>
      <c r="H1" s="59"/>
      <c r="I1" s="59"/>
      <c r="J1" s="59" t="s">
        <v>13</v>
      </c>
      <c r="K1" s="59"/>
      <c r="L1" s="59"/>
      <c r="M1" s="59"/>
      <c r="N1" s="59"/>
      <c r="O1" s="59"/>
      <c r="P1" s="59" t="s">
        <v>63</v>
      </c>
      <c r="Q1" s="59"/>
      <c r="R1" s="59"/>
      <c r="S1" s="59"/>
      <c r="T1" s="59"/>
      <c r="U1" s="59"/>
      <c r="V1" s="50"/>
      <c r="W1" s="59" t="s">
        <v>19</v>
      </c>
      <c r="X1" s="59"/>
      <c r="Y1" s="59"/>
      <c r="Z1" s="59"/>
      <c r="AA1" s="59"/>
      <c r="AB1" s="59"/>
      <c r="AC1" s="59" t="s">
        <v>59</v>
      </c>
      <c r="AD1" s="59"/>
      <c r="AE1" s="59"/>
      <c r="AF1" s="59"/>
      <c r="AG1" s="59"/>
      <c r="AH1" s="59"/>
      <c r="AI1" s="4"/>
    </row>
    <row r="2" spans="1:35" x14ac:dyDescent="0.55000000000000004">
      <c r="A2" s="62" t="s">
        <v>62</v>
      </c>
      <c r="B2" s="59"/>
      <c r="C2" s="54" t="s">
        <v>23</v>
      </c>
      <c r="D2" s="4" t="s">
        <v>5</v>
      </c>
      <c r="E2" s="4" t="s">
        <v>3</v>
      </c>
      <c r="G2" s="59" t="s">
        <v>7</v>
      </c>
      <c r="H2" s="59"/>
      <c r="I2" s="4" t="s">
        <v>24</v>
      </c>
      <c r="J2" s="4" t="s">
        <v>5</v>
      </c>
      <c r="K2" s="4" t="s">
        <v>3</v>
      </c>
      <c r="L2" s="4"/>
      <c r="M2" s="59" t="s">
        <v>7</v>
      </c>
      <c r="N2" s="59"/>
      <c r="O2" s="4" t="s">
        <v>24</v>
      </c>
      <c r="P2" s="4" t="s">
        <v>5</v>
      </c>
      <c r="Q2" s="4" t="s">
        <v>3</v>
      </c>
      <c r="R2" s="4"/>
      <c r="S2" s="59" t="s">
        <v>7</v>
      </c>
      <c r="T2" s="59"/>
      <c r="U2" s="4" t="s">
        <v>24</v>
      </c>
      <c r="V2" s="51" t="s">
        <v>60</v>
      </c>
      <c r="W2" s="4" t="s">
        <v>5</v>
      </c>
      <c r="X2" s="4" t="s">
        <v>3</v>
      </c>
      <c r="Y2" s="4"/>
      <c r="Z2" s="59" t="s">
        <v>7</v>
      </c>
      <c r="AA2" s="59"/>
      <c r="AB2" s="4" t="s">
        <v>24</v>
      </c>
      <c r="AC2" s="4" t="s">
        <v>5</v>
      </c>
      <c r="AD2" s="29" t="s">
        <v>3</v>
      </c>
      <c r="AE2" s="4"/>
      <c r="AF2" s="59" t="s">
        <v>7</v>
      </c>
      <c r="AG2" s="59"/>
      <c r="AH2" s="4" t="s">
        <v>24</v>
      </c>
      <c r="AI2" s="4" t="s">
        <v>25</v>
      </c>
    </row>
    <row r="3" spans="1:35" x14ac:dyDescent="0.55000000000000004">
      <c r="A3" s="6">
        <v>44232</v>
      </c>
      <c r="B3" s="46" t="s">
        <v>26</v>
      </c>
      <c r="C3" s="54"/>
      <c r="D3" s="40" t="str">
        <f>IF(F3="", "", VLOOKUP(F3,Tasks!P:Q, 2,FALSE) )</f>
        <v/>
      </c>
      <c r="E3" s="48"/>
      <c r="F3" s="48"/>
      <c r="G3" s="49"/>
      <c r="H3" s="49"/>
      <c r="I3" s="40" t="str">
        <f>IF(F3="", "", VLOOKUP(F3,Tasks!E:G, 3,FALSE)*(H3-G3+1) )</f>
        <v/>
      </c>
      <c r="J3" s="5" t="str">
        <f>IF(L3="", "", VLOOKUP(L3,Tasks!P:Q, 2,FALSE) )</f>
        <v/>
      </c>
      <c r="K3" s="4"/>
      <c r="L3" s="40"/>
      <c r="O3" s="72" t="str">
        <f>IF(L3="", "", VLOOKUP(L3,Tasks!E:G, 3,FALSE)*(N3-M3+1) )</f>
        <v/>
      </c>
      <c r="P3" s="5" t="str">
        <f>IF(R3="", "", VLOOKUP(R3,Tasks!P:Q, 2,FALSE) )</f>
        <v/>
      </c>
      <c r="Q3" s="4"/>
      <c r="S3" s="40"/>
      <c r="T3" s="40"/>
      <c r="U3" s="5" t="str">
        <f>IF(R3="", "", VLOOKUP(R3,Tasks!E:G, 3,FALSE)*(T3-S3+1) )</f>
        <v/>
      </c>
      <c r="V3" s="52">
        <f t="shared" ref="V3:V46" si="0">AI3</f>
        <v>0</v>
      </c>
      <c r="W3" s="40" t="str">
        <f>IF(Y3="", "", VLOOKUP(Y3,Tasks!P:Q, 2,FALSE) )</f>
        <v/>
      </c>
      <c r="X3" s="48"/>
      <c r="Y3" s="40"/>
      <c r="Z3" s="40"/>
      <c r="AA3" s="40"/>
      <c r="AB3" s="40" t="str">
        <f>IF(Y3="", "", VLOOKUP(Y3,Tasks!E:G, 3,FALSE)*(AA3-Z3+1) )</f>
        <v/>
      </c>
      <c r="AC3" s="5" t="str">
        <f>IF(AE3="", "", VLOOKUP(AE3,Tasks!P:Q, 2,FALSE) )</f>
        <v/>
      </c>
      <c r="AE3" s="40"/>
      <c r="AF3" s="40"/>
      <c r="AG3" s="40"/>
      <c r="AH3" s="5" t="str">
        <f>IF(AE3="", "", VLOOKUP(AE3,Tasks!E:G, 3,FALSE)*(AG3-AF3+1) )</f>
        <v/>
      </c>
      <c r="AI3" s="5">
        <f t="shared" ref="AI3:AI46" si="1">_xlfn.CEILING.MATH( ( _xlfn.NUMBERVALUE(I3)+_xlfn.NUMBERVALUE(O3)+_xlfn.NUMBERVALUE(U3)+_xlfn.NUMBERVALUE(AB3)+_xlfn.NUMBERVALUE(AH3) )/60, 0.1)</f>
        <v>0</v>
      </c>
    </row>
    <row r="4" spans="1:35" x14ac:dyDescent="0.55000000000000004">
      <c r="A4" s="36">
        <v>44233</v>
      </c>
      <c r="B4" s="37" t="s">
        <v>27</v>
      </c>
      <c r="C4" s="55"/>
      <c r="D4" s="38" t="str">
        <f>IF(F4="", "", VLOOKUP(F4,Tasks!P:Q, 2,FALSE) )</f>
        <v/>
      </c>
      <c r="E4" s="37"/>
      <c r="F4" s="37"/>
      <c r="G4" s="39"/>
      <c r="H4" s="39"/>
      <c r="I4" s="38" t="str">
        <f>IF(F4="", "", VLOOKUP(F4,Tasks!E:G, 3,FALSE)*(H4-G4+1) )</f>
        <v/>
      </c>
      <c r="J4" s="38" t="str">
        <f>IF(L4="", "", VLOOKUP(L4,Tasks!P:Q, 2,FALSE) )</f>
        <v/>
      </c>
      <c r="K4" s="37"/>
      <c r="L4" s="38"/>
      <c r="M4" s="39"/>
      <c r="N4" s="39"/>
      <c r="O4" s="38" t="str">
        <f>IF(L4="", "", VLOOKUP(L4,Tasks!E:G, 3,FALSE)*(N4-M4+1) )</f>
        <v/>
      </c>
      <c r="P4" s="38" t="str">
        <f>IF(R4="", "", VLOOKUP(R4,Tasks!P:Q, 2,FALSE) )</f>
        <v/>
      </c>
      <c r="Q4" s="37"/>
      <c r="R4" s="38"/>
      <c r="S4" s="38"/>
      <c r="T4" s="38"/>
      <c r="U4" s="38" t="str">
        <f>IF(R4="", "", VLOOKUP(R4,Tasks!E:G, 3,FALSE)*(T4-S4+1) )</f>
        <v/>
      </c>
      <c r="V4" s="53">
        <f t="shared" si="0"/>
        <v>0</v>
      </c>
      <c r="W4" s="38" t="str">
        <f>IF(Y4="", "", VLOOKUP(Y4,Tasks!P:Q, 2,FALSE) )</f>
        <v/>
      </c>
      <c r="X4" s="37"/>
      <c r="Y4" s="38"/>
      <c r="Z4" s="38"/>
      <c r="AA4" s="38"/>
      <c r="AB4" s="38" t="str">
        <f>IF(Y4="", "", VLOOKUP(Y4,Tasks!E:G, 3,FALSE)*(AA4-Z4+1) )</f>
        <v/>
      </c>
      <c r="AC4" s="38" t="str">
        <f>IF(AE4="", "", VLOOKUP(AE4,Tasks!P:Q, 2,FALSE) )</f>
        <v/>
      </c>
      <c r="AD4" s="37"/>
      <c r="AE4" s="38"/>
      <c r="AF4" s="38"/>
      <c r="AG4" s="38"/>
      <c r="AH4" s="38" t="str">
        <f>IF(AE4="", "", VLOOKUP(AE4,Tasks!E:G, 3,FALSE)*(AG4-AF4+1) )</f>
        <v/>
      </c>
      <c r="AI4" s="38">
        <f t="shared" si="1"/>
        <v>0</v>
      </c>
    </row>
    <row r="5" spans="1:35" x14ac:dyDescent="0.55000000000000004">
      <c r="A5" s="6">
        <v>44234</v>
      </c>
      <c r="B5" s="46" t="s">
        <v>28</v>
      </c>
      <c r="C5" s="54"/>
      <c r="D5" s="40" t="str">
        <f>IF(F5="", "", VLOOKUP(F5,Tasks!P:Q, 2,FALSE) )</f>
        <v/>
      </c>
      <c r="E5" s="48"/>
      <c r="F5" s="48"/>
      <c r="G5" s="49"/>
      <c r="H5" s="49"/>
      <c r="I5" s="40" t="str">
        <f>IF(F5="", "", VLOOKUP(F5,Tasks!E:G, 3,FALSE)*(H5-G5+1) )</f>
        <v/>
      </c>
      <c r="J5" s="5" t="str">
        <f>IF(L5="", "", VLOOKUP(L5,Tasks!P:Q, 2,FALSE) )</f>
        <v/>
      </c>
      <c r="K5" s="4"/>
      <c r="L5" s="40"/>
      <c r="O5" s="5" t="str">
        <f>IF(L5="", "", VLOOKUP(L5,Tasks!E:G, 3,FALSE)*(N5-M5+1) )</f>
        <v/>
      </c>
      <c r="P5" s="5" t="str">
        <f>IF(R5="", "", VLOOKUP(R5,Tasks!P:Q, 2,FALSE) )</f>
        <v/>
      </c>
      <c r="Q5" s="4"/>
      <c r="R5" s="40"/>
      <c r="S5" s="40"/>
      <c r="T5" s="40"/>
      <c r="U5" s="5" t="str">
        <f>IF(R5="", "", VLOOKUP(R5,Tasks!E:G, 3,FALSE)*(T5-S5+1) )</f>
        <v/>
      </c>
      <c r="V5" s="52">
        <f t="shared" si="0"/>
        <v>0</v>
      </c>
      <c r="W5" s="40" t="str">
        <f>IF(Y5="", "", VLOOKUP(Y5,Tasks!P:Q, 2,FALSE) )</f>
        <v/>
      </c>
      <c r="X5" s="48"/>
      <c r="Y5" s="40"/>
      <c r="Z5" s="40"/>
      <c r="AA5" s="40"/>
      <c r="AB5" s="40" t="str">
        <f>IF(Y5="", "", VLOOKUP(Y5,Tasks!E:G, 3,FALSE)*(AA5-Z5+1) )</f>
        <v/>
      </c>
      <c r="AC5" s="5" t="str">
        <f>IF(AE5="", "", VLOOKUP(AE5,Tasks!P:Q, 2,FALSE) )</f>
        <v/>
      </c>
      <c r="AE5" s="40"/>
      <c r="AF5" s="40"/>
      <c r="AG5" s="40"/>
      <c r="AH5" s="5" t="str">
        <f>IF(AE5="", "", VLOOKUP(AE5,Tasks!E:G, 3,FALSE)*(AG5-AF5+1) )</f>
        <v/>
      </c>
      <c r="AI5" s="5">
        <f t="shared" si="1"/>
        <v>0</v>
      </c>
    </row>
    <row r="6" spans="1:35" x14ac:dyDescent="0.55000000000000004">
      <c r="A6" s="6">
        <v>44235</v>
      </c>
      <c r="B6" s="46" t="s">
        <v>29</v>
      </c>
      <c r="C6" s="54"/>
      <c r="D6" s="40" t="str">
        <f>IF(F6="", "", VLOOKUP(F6,Tasks!P:Q, 2,FALSE) )</f>
        <v/>
      </c>
      <c r="E6" s="48"/>
      <c r="F6" s="48"/>
      <c r="G6" s="49"/>
      <c r="H6" s="49"/>
      <c r="I6" s="40" t="str">
        <f>IF(F6="", "", VLOOKUP(F6,Tasks!E:G, 3,FALSE)*(H6-G6+1) )</f>
        <v/>
      </c>
      <c r="J6" s="5" t="str">
        <f>IF(L6="", "", VLOOKUP(L6,Tasks!P:Q, 2,FALSE) )</f>
        <v/>
      </c>
      <c r="K6" s="4"/>
      <c r="L6" s="40"/>
      <c r="O6" s="5" t="str">
        <f>IF(L6="", "", VLOOKUP(L6,Tasks!E:G, 3,FALSE)*(N6-M6+1) )</f>
        <v/>
      </c>
      <c r="P6" s="5" t="str">
        <f>IF(R6="", "", VLOOKUP(R6,Tasks!P:Q, 2,FALSE) )</f>
        <v/>
      </c>
      <c r="Q6" s="4"/>
      <c r="R6" s="40"/>
      <c r="S6" s="40"/>
      <c r="T6" s="40"/>
      <c r="U6" s="5" t="str">
        <f>IF(R6="", "", VLOOKUP(R6,Tasks!E:G, 3,FALSE)*(T6-S6+1) )</f>
        <v/>
      </c>
      <c r="V6" s="52">
        <f t="shared" si="0"/>
        <v>0</v>
      </c>
      <c r="W6" s="40" t="str">
        <f>IF(Y6="", "", VLOOKUP(Y6,Tasks!P:Q, 2,FALSE) )</f>
        <v/>
      </c>
      <c r="X6" s="48"/>
      <c r="Y6" s="40"/>
      <c r="Z6" s="40"/>
      <c r="AA6" s="40"/>
      <c r="AB6" s="40" t="str">
        <f>IF(Y6="", "", VLOOKUP(Y6,Tasks!E:G, 3,FALSE)*(AA6-Z6+1) )</f>
        <v/>
      </c>
      <c r="AC6" s="5" t="str">
        <f>IF(AE6="", "", VLOOKUP(AE6,Tasks!P:Q, 2,FALSE) )</f>
        <v/>
      </c>
      <c r="AE6" s="48"/>
      <c r="AF6" s="49"/>
      <c r="AG6" s="49"/>
      <c r="AH6" s="5" t="str">
        <f>IF(AE6="", "", VLOOKUP(AE6,Tasks!E:G, 3,FALSE)*(AG6-AF6+1) )</f>
        <v/>
      </c>
      <c r="AI6" s="5">
        <f>_xlfn.CEILING.MATH( ( _xlfn.NUMBERVALUE(I6)+_xlfn.NUMBERVALUE(O6)+_xlfn.NUMBERVALUE(U6)+_xlfn.NUMBERVALUE(AB6)+_xlfn.NUMBERVALUE(AH6) )/60, 0.1)</f>
        <v>0</v>
      </c>
    </row>
    <row r="7" spans="1:35" x14ac:dyDescent="0.55000000000000004">
      <c r="A7" s="6">
        <v>44236</v>
      </c>
      <c r="B7" s="46" t="s">
        <v>30</v>
      </c>
      <c r="C7" s="54"/>
      <c r="D7" s="40" t="str">
        <f>IF(F7="", "", VLOOKUP(F7,Tasks!P:Q, 2,FALSE) )</f>
        <v/>
      </c>
      <c r="E7" s="48"/>
      <c r="F7" s="48"/>
      <c r="G7" s="49"/>
      <c r="H7" s="49"/>
      <c r="I7" s="40" t="str">
        <f>IF(F7="", "", VLOOKUP(F7,Tasks!E:G, 3,FALSE)*(H7-G7+1) )</f>
        <v/>
      </c>
      <c r="J7" s="5" t="str">
        <f>IF(L7="", "", VLOOKUP(L7,Tasks!P:Q, 2,FALSE) )</f>
        <v/>
      </c>
      <c r="K7" s="4"/>
      <c r="L7" s="40"/>
      <c r="O7" s="5" t="str">
        <f>IF(L7="", "", VLOOKUP(L7,Tasks!E:G, 3,FALSE)*(N7-M7+1) )</f>
        <v/>
      </c>
      <c r="P7" s="5" t="str">
        <f>IF(R7="", "", VLOOKUP(R7,Tasks!P:Q, 2,FALSE) )</f>
        <v/>
      </c>
      <c r="Q7" s="4"/>
      <c r="U7" s="5" t="str">
        <f>IF(R7="", "", VLOOKUP(R7,Tasks!E:G, 3,FALSE)*(T7-S7+1) )</f>
        <v/>
      </c>
      <c r="V7" s="52">
        <f t="shared" si="0"/>
        <v>0</v>
      </c>
      <c r="W7" s="5" t="str">
        <f>IF(Y7="", "", VLOOKUP(Y7,Tasks!P:Q, 2,FALSE) )</f>
        <v/>
      </c>
      <c r="X7" s="4"/>
      <c r="Y7" s="40"/>
      <c r="Z7" s="40"/>
      <c r="AA7" s="40"/>
      <c r="AB7" s="5" t="str">
        <f>IF(Y7="", "", VLOOKUP(Y7,Tasks!E:G, 3,FALSE)*(AA7-Z7+1) )</f>
        <v/>
      </c>
      <c r="AC7" s="5" t="str">
        <f>IF(AE7="", "", VLOOKUP(AE7,Tasks!P:Q, 2,FALSE) )</f>
        <v/>
      </c>
      <c r="AH7" s="5" t="str">
        <f>IF(AE7="", "", VLOOKUP(AE7,Tasks!E:G, 3,FALSE)*(AG7-AF7+1) )</f>
        <v/>
      </c>
      <c r="AI7" s="5">
        <f t="shared" si="1"/>
        <v>0</v>
      </c>
    </row>
    <row r="8" spans="1:35" x14ac:dyDescent="0.55000000000000004">
      <c r="A8" s="6">
        <v>44237</v>
      </c>
      <c r="B8" s="46" t="s">
        <v>31</v>
      </c>
      <c r="C8" s="54"/>
      <c r="D8" s="5" t="str">
        <f>IF(F8="", "", VLOOKUP(F8,Tasks!P:Q, 2,FALSE) )</f>
        <v/>
      </c>
      <c r="E8" s="4"/>
      <c r="I8" s="5" t="str">
        <f>IF(F8="", "", VLOOKUP(F8,Tasks!E:G, 3,FALSE)*(H8-G8+1) )</f>
        <v/>
      </c>
      <c r="J8" s="5" t="str">
        <f>IF(L8="", "", VLOOKUP(L8,Tasks!P:Q, 2,FALSE) )</f>
        <v/>
      </c>
      <c r="K8" s="4"/>
      <c r="L8" s="40"/>
      <c r="O8" s="5" t="str">
        <f>IF(L8="", "", VLOOKUP(L8,Tasks!E:G, 3,FALSE)*(N8-M8+1) )</f>
        <v/>
      </c>
      <c r="P8" s="5" t="str">
        <f>IF(R8="", "", VLOOKUP(R8,Tasks!P:Q, 2,FALSE) )</f>
        <v/>
      </c>
      <c r="Q8" s="4"/>
      <c r="R8" s="40"/>
      <c r="S8" s="40"/>
      <c r="T8" s="40"/>
      <c r="U8" s="5" t="str">
        <f>IF(R8="", "", VLOOKUP(R8,Tasks!E:G, 3,FALSE)*(T8-S8+1) )</f>
        <v/>
      </c>
      <c r="V8" s="52">
        <f t="shared" si="0"/>
        <v>0</v>
      </c>
      <c r="W8" s="5" t="str">
        <f>IF(Y8="", "", VLOOKUP(Y8,Tasks!P:Q, 2,FALSE) )</f>
        <v/>
      </c>
      <c r="X8" s="4"/>
      <c r="Y8" s="40"/>
      <c r="Z8" s="40"/>
      <c r="AA8" s="40"/>
      <c r="AB8" s="5" t="str">
        <f>IF(Y8="", "", VLOOKUP(Y8,Tasks!E:G, 3,FALSE)*(AA8-Z8+1) )</f>
        <v/>
      </c>
      <c r="AC8" s="5" t="str">
        <f>IF(AE8="", "", VLOOKUP(AE8,Tasks!P:Q, 2,FALSE) )</f>
        <v/>
      </c>
      <c r="AE8" s="40"/>
      <c r="AF8" s="40"/>
      <c r="AG8" s="40"/>
      <c r="AH8" s="5" t="str">
        <f>IF(AE8="", "", VLOOKUP(AE8,Tasks!E:G, 3,FALSE)*(AG8-AF8+1) )</f>
        <v/>
      </c>
      <c r="AI8" s="5">
        <f t="shared" si="1"/>
        <v>0</v>
      </c>
    </row>
    <row r="9" spans="1:35" x14ac:dyDescent="0.55000000000000004">
      <c r="A9" s="6">
        <v>44238</v>
      </c>
      <c r="B9" s="46" t="s">
        <v>32</v>
      </c>
      <c r="C9" s="54"/>
      <c r="D9" s="5" t="str">
        <f>IF(F9="", "", VLOOKUP(F9,Tasks!P:Q, 2,FALSE) )</f>
        <v/>
      </c>
      <c r="E9" s="4"/>
      <c r="I9" s="5" t="str">
        <f>IF(F9="", "", VLOOKUP(F9,Tasks!E:G, 3,FALSE)*(H9-G9+1) )</f>
        <v/>
      </c>
      <c r="J9" s="5" t="str">
        <f>IF(L9="", "", VLOOKUP(L9,Tasks!P:Q, 2,FALSE) )</f>
        <v/>
      </c>
      <c r="K9" s="4"/>
      <c r="L9" s="40"/>
      <c r="O9" s="5" t="str">
        <f>IF(L9="", "", VLOOKUP(L9,Tasks!E:G, 3,FALSE)*(N9-M9+1) )</f>
        <v/>
      </c>
      <c r="P9" s="5" t="str">
        <f>IF(R9="", "", VLOOKUP(R9,Tasks!P:Q, 2,FALSE) )</f>
        <v/>
      </c>
      <c r="Q9" s="4"/>
      <c r="U9" s="5" t="str">
        <f>IF(R9="", "", VLOOKUP(R9,Tasks!E:G, 3,FALSE)*(T9-S9+1) )</f>
        <v/>
      </c>
      <c r="V9" s="52">
        <f t="shared" si="0"/>
        <v>0</v>
      </c>
      <c r="W9" s="5" t="str">
        <f>IF(Y9="", "", VLOOKUP(Y9,Tasks!P:Q, 2,FALSE) )</f>
        <v/>
      </c>
      <c r="X9" s="4"/>
      <c r="AB9" s="5" t="str">
        <f>IF(Y9="", "", VLOOKUP(Y9,Tasks!E:G, 3,FALSE)*(AA9-Z9+1) )</f>
        <v/>
      </c>
      <c r="AC9" s="5" t="str">
        <f>IF(AE9="", "", VLOOKUP(AE9,Tasks!P:Q, 2,FALSE) )</f>
        <v/>
      </c>
      <c r="AH9" s="5" t="str">
        <f>IF(AE9="", "", VLOOKUP(AE9,Tasks!E:G, 3,FALSE)*(AG9-AF9+1) )</f>
        <v/>
      </c>
      <c r="AI9" s="5">
        <f t="shared" si="1"/>
        <v>0</v>
      </c>
    </row>
    <row r="10" spans="1:35" x14ac:dyDescent="0.55000000000000004">
      <c r="A10" s="65">
        <v>44239</v>
      </c>
      <c r="B10" s="48" t="s">
        <v>26</v>
      </c>
      <c r="C10" s="66"/>
      <c r="D10" s="40" t="str">
        <f>IF(F10="", "", VLOOKUP(F10,Tasks!P:Q, 2,FALSE) )</f>
        <v/>
      </c>
      <c r="E10" s="48"/>
      <c r="F10" s="48"/>
      <c r="G10" s="49"/>
      <c r="H10" s="49"/>
      <c r="I10" s="40" t="str">
        <f>IF(F10="", "", VLOOKUP(F10,Tasks!E:G, 3,FALSE)*(H10-G10+1) )</f>
        <v/>
      </c>
      <c r="J10" s="40" t="str">
        <f>IF(L10="", "", VLOOKUP(L10,Tasks!P:Q, 2,FALSE) )</f>
        <v/>
      </c>
      <c r="K10" s="48"/>
      <c r="L10" s="40"/>
      <c r="M10" s="49"/>
      <c r="N10" s="49"/>
      <c r="O10" s="40" t="str">
        <f>IF(L10="", "", VLOOKUP(L10,Tasks!E:G, 3,FALSE)*(N10-M10+1) )</f>
        <v/>
      </c>
      <c r="P10" s="40" t="str">
        <f>IF(R10="", "", VLOOKUP(R10,Tasks!P:Q, 2,FALSE) )</f>
        <v/>
      </c>
      <c r="Q10" s="48"/>
      <c r="R10" s="40"/>
      <c r="S10" s="40"/>
      <c r="T10" s="40"/>
      <c r="U10" s="40" t="str">
        <f>IF(R10="", "", VLOOKUP(R10,Tasks!E:G, 3,FALSE)*(T10-S10+1) )</f>
        <v/>
      </c>
      <c r="V10" s="67">
        <f>AI10</f>
        <v>0</v>
      </c>
      <c r="W10" s="40" t="str">
        <f>IF(Y10="", "", VLOOKUP(Y10,Tasks!P:Q, 2,FALSE) )</f>
        <v/>
      </c>
      <c r="X10" s="48"/>
      <c r="Y10" s="40"/>
      <c r="Z10" s="40"/>
      <c r="AA10" s="40"/>
      <c r="AB10" s="40" t="str">
        <f>IF(Y10="", "", VLOOKUP(Y10,Tasks!E:G, 3,FALSE)*(AA10-Z10+1) )</f>
        <v/>
      </c>
      <c r="AC10" s="40" t="str">
        <f>IF(AE10="", "", VLOOKUP(AE10,Tasks!P:Q, 2,FALSE) )</f>
        <v/>
      </c>
      <c r="AD10" s="48"/>
      <c r="AE10" s="40"/>
      <c r="AF10" s="40"/>
      <c r="AG10" s="40"/>
      <c r="AH10" s="40" t="str">
        <f>IF(AE10="", "", VLOOKUP(AE10,Tasks!E:G, 3,FALSE)*(AG10-AF10+1) )</f>
        <v/>
      </c>
      <c r="AI10" s="40">
        <f t="shared" si="1"/>
        <v>0</v>
      </c>
    </row>
    <row r="11" spans="1:35" x14ac:dyDescent="0.55000000000000004">
      <c r="A11" s="36">
        <v>44240</v>
      </c>
      <c r="B11" s="37" t="s">
        <v>27</v>
      </c>
      <c r="C11" s="55"/>
      <c r="D11" s="38" t="str">
        <f>IF(F11="", "", VLOOKUP(F11,Tasks!P:Q, 2,FALSE) )</f>
        <v/>
      </c>
      <c r="E11" s="37"/>
      <c r="F11" s="37"/>
      <c r="G11" s="39"/>
      <c r="H11" s="39"/>
      <c r="I11" s="38" t="str">
        <f>IF(F11="", "", VLOOKUP(F11,Tasks!E:G, 3,FALSE)*(H11-G11+1) )</f>
        <v/>
      </c>
      <c r="J11" s="38" t="str">
        <f>IF(L11="", "", VLOOKUP(L11,Tasks!P:Q, 2,FALSE) )</f>
        <v/>
      </c>
      <c r="K11" s="37"/>
      <c r="L11" s="38"/>
      <c r="M11" s="39"/>
      <c r="N11" s="39"/>
      <c r="O11" s="38" t="str">
        <f>IF(L11="", "", VLOOKUP(L11,Tasks!E:G, 3,FALSE)*(N11-M11+1) )</f>
        <v/>
      </c>
      <c r="P11" s="38" t="str">
        <f>IF(R11="", "", VLOOKUP(R11,Tasks!P:Q, 2,FALSE) )</f>
        <v/>
      </c>
      <c r="Q11" s="37"/>
      <c r="R11" s="38"/>
      <c r="S11" s="38"/>
      <c r="T11" s="38"/>
      <c r="U11" s="38" t="str">
        <f>IF(R11="", "", VLOOKUP(R11,Tasks!E:G, 3,FALSE)*(T11-S11+1) )</f>
        <v/>
      </c>
      <c r="V11" s="53">
        <f t="shared" si="0"/>
        <v>0</v>
      </c>
      <c r="W11" s="38" t="str">
        <f>IF(Y11="", "", VLOOKUP(Y11,Tasks!P:Q, 2,FALSE) )</f>
        <v/>
      </c>
      <c r="X11" s="37"/>
      <c r="Y11" s="38"/>
      <c r="Z11" s="38"/>
      <c r="AA11" s="38"/>
      <c r="AB11" s="38" t="str">
        <f>IF(Y11="", "", VLOOKUP(Y11,Tasks!E:G, 3,FALSE)*(AA11-Z11+1) )</f>
        <v/>
      </c>
      <c r="AC11" s="38" t="str">
        <f>IF(AE11="", "", VLOOKUP(AE11,Tasks!P:Q, 2,FALSE) )</f>
        <v/>
      </c>
      <c r="AD11" s="37"/>
      <c r="AE11" s="38"/>
      <c r="AF11" s="38"/>
      <c r="AG11" s="38"/>
      <c r="AH11" s="38" t="str">
        <f>IF(AE11="", "", VLOOKUP(AE11,Tasks!E:G, 3,FALSE)*(AG11-AF11+1) )</f>
        <v/>
      </c>
      <c r="AI11" s="38">
        <f t="shared" si="1"/>
        <v>0</v>
      </c>
    </row>
    <row r="12" spans="1:35" x14ac:dyDescent="0.55000000000000004">
      <c r="A12" s="6">
        <v>44241</v>
      </c>
      <c r="B12" s="46" t="s">
        <v>28</v>
      </c>
      <c r="C12" s="54"/>
      <c r="D12" s="5" t="str">
        <f>IF(F12="", "", VLOOKUP(F12,Tasks!P:Q, 2,FALSE) )</f>
        <v/>
      </c>
      <c r="E12" s="4"/>
      <c r="I12" s="5" t="str">
        <f>IF(F12="", "", VLOOKUP(F12,Tasks!E:G, 3,FALSE)*(H12-G12+1) )</f>
        <v/>
      </c>
      <c r="J12" s="5" t="str">
        <f>IF(L12="", "", VLOOKUP(L12,Tasks!P:Q, 2,FALSE) )</f>
        <v/>
      </c>
      <c r="K12" s="4"/>
      <c r="L12" s="40"/>
      <c r="O12" s="5" t="str">
        <f>IF(L12="", "", VLOOKUP(L12,Tasks!E:G, 3,FALSE)*(N12-M12+1) )</f>
        <v/>
      </c>
      <c r="P12" s="5" t="str">
        <f>IF(R12="", "", VLOOKUP(R12,Tasks!P:Q, 2,FALSE) )</f>
        <v/>
      </c>
      <c r="Q12" s="4"/>
      <c r="R12" s="40"/>
      <c r="S12" s="40"/>
      <c r="T12" s="40"/>
      <c r="U12" s="5" t="str">
        <f>IF(R12="", "", VLOOKUP(R12,Tasks!E:G, 3,FALSE)*(T12-S12+1) )</f>
        <v/>
      </c>
      <c r="V12" s="52">
        <f t="shared" si="0"/>
        <v>0</v>
      </c>
      <c r="W12" s="5" t="str">
        <f>IF(Y12="", "", VLOOKUP(Y12,Tasks!P:Q, 2,FALSE) )</f>
        <v/>
      </c>
      <c r="X12" s="4"/>
      <c r="AB12" s="5" t="str">
        <f>IF(Y12="", "", VLOOKUP(Y12,Tasks!E:G, 3,FALSE)*(AA12-Z12+1) )</f>
        <v/>
      </c>
      <c r="AC12" s="5" t="str">
        <f>IF(AE12="", "", VLOOKUP(AE12,Tasks!P:Q, 2,FALSE) )</f>
        <v/>
      </c>
      <c r="AH12" s="5" t="str">
        <f>IF(AE12="", "", VLOOKUP(AE12,Tasks!E:G, 3,FALSE)*(AG12-AF12+1) )</f>
        <v/>
      </c>
      <c r="AI12" s="5">
        <f t="shared" si="1"/>
        <v>0</v>
      </c>
    </row>
    <row r="13" spans="1:35" x14ac:dyDescent="0.55000000000000004">
      <c r="A13" s="6">
        <v>44242</v>
      </c>
      <c r="B13" s="46" t="s">
        <v>29</v>
      </c>
      <c r="C13" s="54"/>
      <c r="D13" s="5" t="str">
        <f>IF(F13="", "", VLOOKUP(F13,Tasks!P:Q, 2,FALSE) )</f>
        <v/>
      </c>
      <c r="E13" s="4"/>
      <c r="I13" s="5" t="str">
        <f>IF(F13="", "", VLOOKUP(F13,Tasks!E:G, 3,FALSE)*(H13-G13+1) )</f>
        <v/>
      </c>
      <c r="J13" s="5" t="str">
        <f>IF(L13="", "", VLOOKUP(L13,Tasks!P:Q, 2,FALSE) )</f>
        <v/>
      </c>
      <c r="K13" s="4"/>
      <c r="O13" s="5" t="str">
        <f>IF(L13="", "", VLOOKUP(L13,Tasks!E:G, 3,FALSE)*(N13-M13+1) )</f>
        <v/>
      </c>
      <c r="P13" s="5" t="str">
        <f>IF(R13="", "", VLOOKUP(R13,Tasks!P:Q, 2,FALSE) )</f>
        <v/>
      </c>
      <c r="Q13" s="4"/>
      <c r="R13" s="40"/>
      <c r="S13" s="40"/>
      <c r="T13" s="40"/>
      <c r="U13" s="5" t="str">
        <f>IF(R13="", "", VLOOKUP(R13,Tasks!E:G, 3,FALSE)*(T13-S13+1) )</f>
        <v/>
      </c>
      <c r="V13" s="52">
        <f t="shared" si="0"/>
        <v>0</v>
      </c>
      <c r="W13" s="5" t="str">
        <f>IF(Y13="", "", VLOOKUP(Y13,Tasks!P:Q, 2,FALSE) )</f>
        <v/>
      </c>
      <c r="X13" s="4"/>
      <c r="AB13" s="5" t="str">
        <f>IF(Y13="", "", VLOOKUP(Y13,Tasks!E:G, 3,FALSE)*(AA13-Z13+1) )</f>
        <v/>
      </c>
      <c r="AC13" s="5" t="str">
        <f>IF(AE13="", "", VLOOKUP(AE13,Tasks!P:Q, 2,FALSE) )</f>
        <v/>
      </c>
      <c r="AH13" s="5" t="str">
        <f>IF(AE13="", "", VLOOKUP(AE13,Tasks!E:G, 3,FALSE)*(AG13-AF13+1) )</f>
        <v/>
      </c>
      <c r="AI13" s="5">
        <f t="shared" si="1"/>
        <v>0</v>
      </c>
    </row>
    <row r="14" spans="1:35" x14ac:dyDescent="0.55000000000000004">
      <c r="A14" s="65">
        <v>44243</v>
      </c>
      <c r="B14" s="48" t="s">
        <v>30</v>
      </c>
      <c r="C14" s="66"/>
      <c r="D14" s="40" t="str">
        <f>IF(F14="", "", VLOOKUP(F14,Tasks!P:Q, 2,FALSE) )</f>
        <v/>
      </c>
      <c r="E14" s="48"/>
      <c r="F14" s="48"/>
      <c r="G14" s="49"/>
      <c r="H14" s="49"/>
      <c r="I14" s="40" t="str">
        <f>IF(F14="", "", VLOOKUP(F14,Tasks!E:G, 3,FALSE)*(H14-G14+1) )</f>
        <v/>
      </c>
      <c r="J14" s="40" t="str">
        <f>IF(L14="", "", VLOOKUP(L14,Tasks!P:Q, 2,FALSE) )</f>
        <v/>
      </c>
      <c r="K14" s="48"/>
      <c r="L14" s="40"/>
      <c r="M14" s="49"/>
      <c r="N14" s="49"/>
      <c r="O14" s="40" t="str">
        <f>IF(L14="", "", VLOOKUP(L14,Tasks!E:G, 3,FALSE)*(N14-M14+1) )</f>
        <v/>
      </c>
      <c r="P14" s="40" t="str">
        <f>IF(R14="", "", VLOOKUP(R14,Tasks!P:Q, 2,FALSE) )</f>
        <v/>
      </c>
      <c r="Q14" s="48"/>
      <c r="R14" s="40"/>
      <c r="S14" s="40"/>
      <c r="T14" s="40"/>
      <c r="U14" s="40" t="str">
        <f>IF(R14="", "", VLOOKUP(R14,Tasks!E:G, 3,FALSE)*(T14-S14+1) )</f>
        <v/>
      </c>
      <c r="V14" s="67">
        <f t="shared" si="0"/>
        <v>0</v>
      </c>
      <c r="W14" s="40" t="str">
        <f>IF(Y14="", "", VLOOKUP(Y14,Tasks!P:Q, 2,FALSE) )</f>
        <v/>
      </c>
      <c r="X14" s="48"/>
      <c r="Y14" s="40"/>
      <c r="Z14" s="40"/>
      <c r="AA14" s="40"/>
      <c r="AB14" s="40" t="str">
        <f>IF(Y14="", "", VLOOKUP(Y14,Tasks!E:G, 3,FALSE)*(AA14-Z14+1) )</f>
        <v/>
      </c>
      <c r="AC14" s="40" t="str">
        <f>IF(AE14="", "", VLOOKUP(AE14,Tasks!P:Q, 2,FALSE) )</f>
        <v/>
      </c>
      <c r="AD14" s="48"/>
      <c r="AE14" s="40"/>
      <c r="AF14" s="40"/>
      <c r="AG14" s="40"/>
      <c r="AH14" s="40" t="str">
        <f>IF(AE14="", "", VLOOKUP(AE14,Tasks!E:G, 3,FALSE)*(AG14-AF14+1) )</f>
        <v/>
      </c>
      <c r="AI14" s="40">
        <f t="shared" si="1"/>
        <v>0</v>
      </c>
    </row>
    <row r="15" spans="1:35" x14ac:dyDescent="0.55000000000000004">
      <c r="A15" s="6">
        <v>44244</v>
      </c>
      <c r="B15" s="46" t="s">
        <v>31</v>
      </c>
      <c r="C15" s="54"/>
      <c r="D15" s="5" t="str">
        <f>IF(F15="", "", VLOOKUP(F15,Tasks!P:Q, 2,FALSE) )</f>
        <v/>
      </c>
      <c r="E15" s="4"/>
      <c r="I15" s="5" t="str">
        <f>IF(F15="", "", VLOOKUP(F15,Tasks!E:G, 3,FALSE)*(H15-G15+1) )</f>
        <v/>
      </c>
      <c r="J15" s="5" t="str">
        <f>IF(L15="", "", VLOOKUP(L15,Tasks!P:Q, 2,FALSE) )</f>
        <v/>
      </c>
      <c r="K15" s="4"/>
      <c r="O15" s="5" t="str">
        <f>IF(L15="", "", VLOOKUP(L15,Tasks!E:G, 3,FALSE)*(N15-M15+1) )</f>
        <v/>
      </c>
      <c r="P15" s="5" t="str">
        <f>IF(R15="", "", VLOOKUP(R15,Tasks!P:Q, 2,FALSE) )</f>
        <v/>
      </c>
      <c r="Q15" s="4"/>
      <c r="U15" s="5" t="str">
        <f>IF(R15="", "", VLOOKUP(R15,Tasks!E:G, 3,FALSE)*(T15-S15+1) )</f>
        <v/>
      </c>
      <c r="V15" s="52">
        <f t="shared" si="0"/>
        <v>0</v>
      </c>
      <c r="W15" s="5" t="str">
        <f>IF(Y15="", "", VLOOKUP(Y15,Tasks!P:Q, 2,FALSE) )</f>
        <v/>
      </c>
      <c r="X15" s="4"/>
      <c r="AB15" s="5" t="str">
        <f>IF(Y15="", "", VLOOKUP(Y15,Tasks!E:G, 3,FALSE)*(AA15-Z15+1) )</f>
        <v/>
      </c>
      <c r="AC15" s="5" t="str">
        <f>IF(AE15="", "", VLOOKUP(AE15,Tasks!P:Q, 2,FALSE) )</f>
        <v/>
      </c>
      <c r="AH15" s="5" t="str">
        <f>IF(AE15="", "", VLOOKUP(AE15,Tasks!E:G, 3,FALSE)*(AG15-AF15+1) )</f>
        <v/>
      </c>
      <c r="AI15" s="5">
        <f t="shared" si="1"/>
        <v>0</v>
      </c>
    </row>
    <row r="16" spans="1:35" x14ac:dyDescent="0.55000000000000004">
      <c r="A16" s="6">
        <v>44245</v>
      </c>
      <c r="B16" s="46" t="s">
        <v>32</v>
      </c>
      <c r="C16" s="54"/>
      <c r="D16" s="5" t="str">
        <f>IF(F16="", "", VLOOKUP(F16,Tasks!P:Q, 2,FALSE) )</f>
        <v/>
      </c>
      <c r="E16" s="4"/>
      <c r="I16" s="5" t="str">
        <f>IF(F16="", "", VLOOKUP(F16,Tasks!E:G, 3,FALSE)*(H16-G16+1) )</f>
        <v/>
      </c>
      <c r="J16" s="5" t="str">
        <f>IF(L16="", "", VLOOKUP(L16,Tasks!P:Q, 2,FALSE) )</f>
        <v/>
      </c>
      <c r="K16" s="4"/>
      <c r="O16" s="5" t="str">
        <f>IF(L16="", "", VLOOKUP(L16,Tasks!E:G, 3,FALSE)*(N16-M16+1) )</f>
        <v/>
      </c>
      <c r="P16" s="5" t="str">
        <f>IF(R16="", "", VLOOKUP(R16,Tasks!P:Q, 2,FALSE) )</f>
        <v/>
      </c>
      <c r="Q16" s="4"/>
      <c r="R16" s="40"/>
      <c r="S16" s="40"/>
      <c r="T16" s="40"/>
      <c r="U16" s="5" t="str">
        <f>IF(R16="", "", VLOOKUP(R16,Tasks!E:G, 3,FALSE)*(T16-S16+1) )</f>
        <v/>
      </c>
      <c r="V16" s="52">
        <f t="shared" si="0"/>
        <v>0</v>
      </c>
      <c r="W16" s="5" t="str">
        <f>IF(Y16="", "", VLOOKUP(Y16,Tasks!P:Q, 2,FALSE) )</f>
        <v/>
      </c>
      <c r="X16" s="4"/>
      <c r="Y16" s="40"/>
      <c r="Z16" s="40"/>
      <c r="AA16" s="40"/>
      <c r="AB16" s="5" t="str">
        <f>IF(Y16="", "", VLOOKUP(Y16,Tasks!E:G, 3,FALSE)*(AA16-Z16+1) )</f>
        <v/>
      </c>
      <c r="AC16" s="5" t="str">
        <f>IF(AE16="", "", VLOOKUP(AE16,Tasks!P:Q, 2,FALSE) )</f>
        <v/>
      </c>
      <c r="AH16" s="5" t="str">
        <f>IF(AE16="", "", VLOOKUP(AE16,Tasks!E:G, 3,FALSE)*(AG16-AF16+1) )</f>
        <v/>
      </c>
      <c r="AI16" s="5">
        <f t="shared" si="1"/>
        <v>0</v>
      </c>
    </row>
    <row r="17" spans="1:35" x14ac:dyDescent="0.55000000000000004">
      <c r="A17" s="6">
        <v>44246</v>
      </c>
      <c r="B17" s="46" t="s">
        <v>26</v>
      </c>
      <c r="C17" s="54"/>
      <c r="D17" s="5" t="str">
        <f>IF(F17="", "", VLOOKUP(F17,Tasks!P:Q, 2,FALSE) )</f>
        <v/>
      </c>
      <c r="E17" s="4"/>
      <c r="I17" s="5" t="str">
        <f>IF(F17="", "", VLOOKUP(F17,Tasks!E:G, 3,FALSE)*(H17-G17+1) )</f>
        <v/>
      </c>
      <c r="J17" s="5" t="str">
        <f>IF(L17="", "", VLOOKUP(L17,Tasks!P:Q, 2,FALSE) )</f>
        <v/>
      </c>
      <c r="K17" s="4"/>
      <c r="O17" s="5" t="str">
        <f>IF(L17="", "", VLOOKUP(L17,Tasks!E:G, 3,FALSE)*(N17-M17+1) )</f>
        <v/>
      </c>
      <c r="P17" s="5" t="str">
        <f>IF(R17="", "", VLOOKUP(R17,Tasks!P:Q, 2,FALSE) )</f>
        <v/>
      </c>
      <c r="Q17" s="4"/>
      <c r="U17" s="5" t="str">
        <f>IF(R17="", "", VLOOKUP(R17,Tasks!E:G, 3,FALSE)*(T17-S17+1) )</f>
        <v/>
      </c>
      <c r="V17" s="52">
        <f t="shared" si="0"/>
        <v>0</v>
      </c>
      <c r="W17" s="5" t="str">
        <f>IF(Y17="", "", VLOOKUP(Y17,Tasks!P:Q, 2,FALSE) )</f>
        <v/>
      </c>
      <c r="X17" s="4"/>
      <c r="Y17" s="40"/>
      <c r="Z17" s="40"/>
      <c r="AA17" s="40"/>
      <c r="AB17" s="5" t="str">
        <f>IF(Y17="", "", VLOOKUP(Y17,Tasks!E:G, 3,FALSE)*(AA17-Z17+1) )</f>
        <v/>
      </c>
      <c r="AC17" s="5" t="str">
        <f>IF(AE17="", "", VLOOKUP(AE17,Tasks!P:Q, 2,FALSE) )</f>
        <v/>
      </c>
      <c r="AH17" s="5" t="str">
        <f>IF(AE17="", "", VLOOKUP(AE17,Tasks!E:G, 3,FALSE)*(AG17-AF17+1) )</f>
        <v/>
      </c>
      <c r="AI17" s="5">
        <f t="shared" si="1"/>
        <v>0</v>
      </c>
    </row>
    <row r="18" spans="1:35" x14ac:dyDescent="0.55000000000000004">
      <c r="A18" s="36">
        <v>44247</v>
      </c>
      <c r="B18" s="37" t="s">
        <v>27</v>
      </c>
      <c r="C18" s="55"/>
      <c r="D18" s="38" t="str">
        <f>IF(F18="", "", VLOOKUP(F18,Tasks!P:Q, 2,FALSE) )</f>
        <v/>
      </c>
      <c r="E18" s="37"/>
      <c r="F18" s="37"/>
      <c r="G18" s="39"/>
      <c r="H18" s="39"/>
      <c r="I18" s="38" t="str">
        <f>IF(F18="", "", VLOOKUP(F18,Tasks!E:G, 3,FALSE)*(H18-G18+1) )</f>
        <v/>
      </c>
      <c r="J18" s="38" t="str">
        <f>IF(L18="", "", VLOOKUP(L18,Tasks!P:Q, 2,FALSE) )</f>
        <v/>
      </c>
      <c r="K18" s="37"/>
      <c r="L18" s="38"/>
      <c r="M18" s="39"/>
      <c r="N18" s="39"/>
      <c r="O18" s="38" t="str">
        <f>IF(L18="", "", VLOOKUP(L18,Tasks!E:G, 3,FALSE)*(N18-M18+1) )</f>
        <v/>
      </c>
      <c r="P18" s="38" t="str">
        <f>IF(R18="", "", VLOOKUP(R18,Tasks!P:Q, 2,FALSE) )</f>
        <v/>
      </c>
      <c r="Q18" s="37"/>
      <c r="R18" s="38"/>
      <c r="S18" s="38"/>
      <c r="T18" s="38"/>
      <c r="U18" s="38" t="str">
        <f>IF(R18="", "", VLOOKUP(R18,Tasks!E:G, 3,FALSE)*(T18-S18+1) )</f>
        <v/>
      </c>
      <c r="V18" s="53">
        <f t="shared" si="0"/>
        <v>0</v>
      </c>
      <c r="W18" s="38" t="str">
        <f>IF(Y18="", "", VLOOKUP(Y18,Tasks!P:Q, 2,FALSE) )</f>
        <v/>
      </c>
      <c r="X18" s="37"/>
      <c r="Y18" s="38"/>
      <c r="Z18" s="38"/>
      <c r="AA18" s="38"/>
      <c r="AB18" s="38" t="str">
        <f>IF(Y18="", "", VLOOKUP(Y18,Tasks!E:G, 3,FALSE)*(AA18-Z18+1) )</f>
        <v/>
      </c>
      <c r="AC18" s="38" t="str">
        <f>IF(AE18="", "", VLOOKUP(AE18,Tasks!P:Q, 2,FALSE) )</f>
        <v/>
      </c>
      <c r="AD18" s="37"/>
      <c r="AE18" s="38"/>
      <c r="AF18" s="38"/>
      <c r="AG18" s="38"/>
      <c r="AH18" s="38" t="str">
        <f>IF(AE18="", "", VLOOKUP(AE18,Tasks!E:G, 3,FALSE)*(AG18-AF18+1) )</f>
        <v/>
      </c>
      <c r="AI18" s="38">
        <f t="shared" si="1"/>
        <v>0</v>
      </c>
    </row>
    <row r="19" spans="1:35" x14ac:dyDescent="0.55000000000000004">
      <c r="A19" s="6">
        <v>44248</v>
      </c>
      <c r="B19" s="46" t="s">
        <v>28</v>
      </c>
      <c r="C19" s="54"/>
      <c r="D19" s="5" t="str">
        <f>IF(F19="", "", VLOOKUP(F19,Tasks!P:Q, 2,FALSE) )</f>
        <v/>
      </c>
      <c r="E19" s="4"/>
      <c r="I19" s="5" t="str">
        <f>IF(F19="", "", VLOOKUP(F19,Tasks!E:G, 3,FALSE)*(H19-G19+1) )</f>
        <v/>
      </c>
      <c r="J19" s="5" t="str">
        <f>IF(L19="", "", VLOOKUP(L19,Tasks!P:Q, 2,FALSE) )</f>
        <v/>
      </c>
      <c r="K19" s="4"/>
      <c r="O19" s="5" t="str">
        <f>IF(L19="", "", VLOOKUP(L19,Tasks!E:G, 3,FALSE)*(N19-M19+1) )</f>
        <v/>
      </c>
      <c r="P19" s="5" t="str">
        <f>IF(R19="", "", VLOOKUP(R19,Tasks!P:Q, 2,FALSE) )</f>
        <v/>
      </c>
      <c r="Q19" s="4"/>
      <c r="U19" s="5" t="str">
        <f>IF(R19="", "", VLOOKUP(R19,Tasks!E:G, 3,FALSE)*(T19-S19+1) )</f>
        <v/>
      </c>
      <c r="V19" s="52">
        <f t="shared" si="0"/>
        <v>0</v>
      </c>
      <c r="W19" s="5" t="str">
        <f>IF(Y19="", "", VLOOKUP(Y19,Tasks!P:Q, 2,FALSE) )</f>
        <v/>
      </c>
      <c r="X19" s="4"/>
      <c r="Y19" s="40"/>
      <c r="Z19" s="40"/>
      <c r="AA19" s="40"/>
      <c r="AB19" s="5" t="str">
        <f>IF(Y19="", "", VLOOKUP(Y19,Tasks!E:G, 3,FALSE)*(AA19-Z19+1) )</f>
        <v/>
      </c>
      <c r="AC19" s="5" t="str">
        <f>IF(AE19="", "", VLOOKUP(AE19,Tasks!P:Q, 2,FALSE) )</f>
        <v/>
      </c>
      <c r="AH19" s="5" t="str">
        <f>IF(AE19="", "", VLOOKUP(AE19,Tasks!E:G, 3,FALSE)*(AG19-AF19+1) )</f>
        <v/>
      </c>
      <c r="AI19" s="5">
        <f t="shared" si="1"/>
        <v>0</v>
      </c>
    </row>
    <row r="20" spans="1:35" x14ac:dyDescent="0.55000000000000004">
      <c r="A20" s="6">
        <v>44249</v>
      </c>
      <c r="B20" s="46" t="s">
        <v>29</v>
      </c>
      <c r="C20" s="54"/>
      <c r="D20" s="5" t="str">
        <f>IF(F20="", "", VLOOKUP(F20,Tasks!P:Q, 2,FALSE) )</f>
        <v/>
      </c>
      <c r="E20" s="4"/>
      <c r="I20" s="5" t="str">
        <f>IF(F20="", "", VLOOKUP(F20,Tasks!E:G, 3,FALSE)*(H20-G20+1) )</f>
        <v/>
      </c>
      <c r="J20" s="5" t="str">
        <f>IF(L20="", "", VLOOKUP(L20,Tasks!P:Q, 2,FALSE) )</f>
        <v/>
      </c>
      <c r="K20" s="4"/>
      <c r="O20" s="5" t="str">
        <f>IF(L20="", "", VLOOKUP(L20,Tasks!E:G, 3,FALSE)*(N20-M20+1) )</f>
        <v/>
      </c>
      <c r="P20" s="5" t="str">
        <f>IF(R20="", "", VLOOKUP(R20,Tasks!P:Q, 2,FALSE) )</f>
        <v/>
      </c>
      <c r="Q20" s="4"/>
      <c r="U20" s="5" t="str">
        <f>IF(R20="", "", VLOOKUP(R20,Tasks!E:G, 3,FALSE)*(T20-S20+1) )</f>
        <v/>
      </c>
      <c r="V20" s="52">
        <f t="shared" si="0"/>
        <v>0</v>
      </c>
      <c r="W20" s="5" t="str">
        <f>IF(Y20="", "", VLOOKUP(Y20,Tasks!P:Q, 2,FALSE) )</f>
        <v/>
      </c>
      <c r="X20" s="4"/>
      <c r="Y20" s="40"/>
      <c r="Z20" s="40"/>
      <c r="AA20" s="40"/>
      <c r="AB20" s="5" t="str">
        <f>IF(Y20="", "", VLOOKUP(Y20,Tasks!E:G, 3,FALSE)*(AA20-Z20+1) )</f>
        <v/>
      </c>
      <c r="AC20" s="5" t="str">
        <f>IF(AE20="", "", VLOOKUP(AE20,Tasks!P:Q, 2,FALSE) )</f>
        <v/>
      </c>
      <c r="AE20" s="40"/>
      <c r="AF20" s="40"/>
      <c r="AG20" s="40"/>
      <c r="AH20" s="5" t="str">
        <f>IF(AE20="", "", VLOOKUP(AE20,Tasks!E:G, 3,FALSE)*(AG20-AF20+1) )</f>
        <v/>
      </c>
      <c r="AI20" s="5">
        <f t="shared" si="1"/>
        <v>0</v>
      </c>
    </row>
    <row r="21" spans="1:35" x14ac:dyDescent="0.55000000000000004">
      <c r="A21" s="6">
        <v>44250</v>
      </c>
      <c r="B21" s="46" t="s">
        <v>30</v>
      </c>
      <c r="C21" s="54"/>
      <c r="D21" s="5" t="str">
        <f>IF(F21="", "", VLOOKUP(F21,Tasks!P:Q, 2,FALSE) )</f>
        <v/>
      </c>
      <c r="E21" s="4"/>
      <c r="I21" s="5" t="str">
        <f>IF(F21="", "", VLOOKUP(F21,Tasks!E:G, 3,FALSE)*(H21-G21+1) )</f>
        <v/>
      </c>
      <c r="J21" s="5" t="str">
        <f>IF(L21="", "", VLOOKUP(L21,Tasks!P:Q, 2,FALSE) )</f>
        <v/>
      </c>
      <c r="K21" s="4"/>
      <c r="O21" s="5" t="str">
        <f>IF(L21="", "", VLOOKUP(L21,Tasks!E:G, 3,FALSE)*(N21-M21+1) )</f>
        <v/>
      </c>
      <c r="P21" s="5" t="str">
        <f>IF(R21="", "", VLOOKUP(R21,Tasks!P:Q, 2,FALSE) )</f>
        <v/>
      </c>
      <c r="Q21" s="4"/>
      <c r="U21" s="5" t="str">
        <f>IF(R21="", "", VLOOKUP(R21,Tasks!E:G, 3,FALSE)*(T21-S21+1) )</f>
        <v/>
      </c>
      <c r="V21" s="52">
        <f t="shared" si="0"/>
        <v>0</v>
      </c>
      <c r="W21" s="5" t="str">
        <f>IF(Y21="", "", VLOOKUP(Y21,Tasks!P:Q, 2,FALSE) )</f>
        <v/>
      </c>
      <c r="X21" s="4"/>
      <c r="Y21" s="40"/>
      <c r="Z21" s="40"/>
      <c r="AA21" s="40"/>
      <c r="AB21" s="5" t="str">
        <f>IF(Y21="", "", VLOOKUP(Y21,Tasks!E:G, 3,FALSE)*(AA21-Z21+1) )</f>
        <v/>
      </c>
      <c r="AC21" s="5" t="str">
        <f>IF(AE21="", "", VLOOKUP(AE21,Tasks!P:Q, 2,FALSE) )</f>
        <v/>
      </c>
      <c r="AE21" s="40"/>
      <c r="AF21" s="40"/>
      <c r="AG21" s="40"/>
      <c r="AH21" s="5" t="str">
        <f>IF(AE21="", "", VLOOKUP(AE21,Tasks!E:G, 3,FALSE)*(AG21-AF21+1) )</f>
        <v/>
      </c>
      <c r="AI21" s="5">
        <f t="shared" si="1"/>
        <v>0</v>
      </c>
    </row>
    <row r="22" spans="1:35" x14ac:dyDescent="0.55000000000000004">
      <c r="A22" s="6">
        <v>44251</v>
      </c>
      <c r="B22" s="46" t="s">
        <v>31</v>
      </c>
      <c r="C22" s="54"/>
      <c r="D22" s="5" t="str">
        <f>IF(F22="", "", VLOOKUP(F22,Tasks!P:Q, 2,FALSE) )</f>
        <v/>
      </c>
      <c r="E22" s="4"/>
      <c r="I22" s="5" t="str">
        <f>IF(F22="", "", VLOOKUP(F22,Tasks!E:G, 3,FALSE)*(H22-G22+1) )</f>
        <v/>
      </c>
      <c r="J22" s="5" t="str">
        <f>IF(L22="", "", VLOOKUP(L22,Tasks!P:Q, 2,FALSE) )</f>
        <v/>
      </c>
      <c r="K22" s="4"/>
      <c r="O22" s="5" t="str">
        <f>IF(L22="", "", VLOOKUP(L22,Tasks!E:G, 3,FALSE)*(N22-M22+1) )</f>
        <v/>
      </c>
      <c r="P22" s="5" t="str">
        <f>IF(R22="", "", VLOOKUP(R22,Tasks!P:Q, 2,FALSE) )</f>
        <v/>
      </c>
      <c r="Q22" s="4"/>
      <c r="U22" s="5" t="str">
        <f>IF(R22="", "", VLOOKUP(R22,Tasks!E:G, 3,FALSE)*(T22-S22+1) )</f>
        <v/>
      </c>
      <c r="V22" s="52">
        <f t="shared" si="0"/>
        <v>0</v>
      </c>
      <c r="W22" s="5" t="str">
        <f>IF(Y22="", "", VLOOKUP(Y22,Tasks!P:Q, 2,FALSE) )</f>
        <v/>
      </c>
      <c r="X22" s="4"/>
      <c r="AB22" s="5" t="str">
        <f>IF(Y22="", "", VLOOKUP(Y22,Tasks!E:G, 3,FALSE)*(AA22-Z22+1) )</f>
        <v/>
      </c>
      <c r="AC22" s="5" t="str">
        <f>IF(AE22="", "", VLOOKUP(AE22,Tasks!P:Q, 2,FALSE) )</f>
        <v/>
      </c>
      <c r="AH22" s="5" t="str">
        <f>IF(AE22="", "", VLOOKUP(AE22,Tasks!E:G, 3,FALSE)*(AG22-AF22+1) )</f>
        <v/>
      </c>
      <c r="AI22" s="5">
        <f t="shared" si="1"/>
        <v>0</v>
      </c>
    </row>
    <row r="23" spans="1:35" x14ac:dyDescent="0.55000000000000004">
      <c r="A23" s="65">
        <v>44252</v>
      </c>
      <c r="B23" s="48" t="s">
        <v>32</v>
      </c>
      <c r="C23" s="66"/>
      <c r="D23" s="40" t="str">
        <f>IF(F23="", "", VLOOKUP(F23,Tasks!P:Q, 2,FALSE) )</f>
        <v/>
      </c>
      <c r="E23" s="48"/>
      <c r="F23" s="48"/>
      <c r="G23" s="49"/>
      <c r="H23" s="49"/>
      <c r="I23" s="40" t="str">
        <f>IF(F23="", "", VLOOKUP(F23,Tasks!E:G, 3,FALSE)*(H23-G23+1) )</f>
        <v/>
      </c>
      <c r="J23" s="40" t="str">
        <f>IF(L23="", "", VLOOKUP(L23,Tasks!P:Q, 2,FALSE) )</f>
        <v/>
      </c>
      <c r="K23" s="48"/>
      <c r="L23" s="40"/>
      <c r="M23" s="49"/>
      <c r="N23" s="49"/>
      <c r="O23" s="40" t="str">
        <f>IF(L23="", "", VLOOKUP(L23,Tasks!E:G, 3,FALSE)*(N23-M23+1) )</f>
        <v/>
      </c>
      <c r="P23" s="40" t="str">
        <f>IF(R23="", "", VLOOKUP(R23,Tasks!P:Q, 2,FALSE) )</f>
        <v/>
      </c>
      <c r="Q23" s="48"/>
      <c r="R23" s="40"/>
      <c r="S23" s="40"/>
      <c r="T23" s="40"/>
      <c r="U23" s="40" t="str">
        <f>IF(R23="", "", VLOOKUP(R23,Tasks!E:G, 3,FALSE)*(T23-S23+1) )</f>
        <v/>
      </c>
      <c r="V23" s="67">
        <f t="shared" si="0"/>
        <v>0</v>
      </c>
      <c r="W23" s="40" t="str">
        <f>IF(Y23="", "", VLOOKUP(Y23,Tasks!P:Q, 2,FALSE) )</f>
        <v/>
      </c>
      <c r="X23" s="48"/>
      <c r="Y23" s="40"/>
      <c r="Z23" s="40"/>
      <c r="AA23" s="40"/>
      <c r="AB23" s="40" t="str">
        <f>IF(Y23="", "", VLOOKUP(Y23,Tasks!E:G, 3,FALSE)*(AA23-Z23+1) )</f>
        <v/>
      </c>
      <c r="AC23" s="40" t="str">
        <f>IF(AE23="", "", VLOOKUP(AE23,Tasks!P:Q, 2,FALSE) )</f>
        <v/>
      </c>
      <c r="AD23" s="48"/>
      <c r="AE23" s="40"/>
      <c r="AF23" s="40"/>
      <c r="AG23" s="40"/>
      <c r="AH23" s="40" t="str">
        <f>IF(AE23="", "", VLOOKUP(AE23,Tasks!E:G, 3,FALSE)*(AG23-AF23+1) )</f>
        <v/>
      </c>
      <c r="AI23" s="40">
        <f t="shared" si="1"/>
        <v>0</v>
      </c>
    </row>
    <row r="24" spans="1:35" x14ac:dyDescent="0.55000000000000004">
      <c r="A24" s="65">
        <v>44253</v>
      </c>
      <c r="B24" s="48" t="s">
        <v>26</v>
      </c>
      <c r="C24" s="66"/>
      <c r="D24" s="40" t="str">
        <f>IF(F24="", "", VLOOKUP(F24,Tasks!P:Q, 2,FALSE) )</f>
        <v/>
      </c>
      <c r="E24" s="48"/>
      <c r="F24" s="48"/>
      <c r="G24" s="49"/>
      <c r="H24" s="49"/>
      <c r="I24" s="40" t="str">
        <f>IF(F24="", "", VLOOKUP(F24,Tasks!E:G, 3,FALSE)*(H24-G24+1) )</f>
        <v/>
      </c>
      <c r="J24" s="40" t="str">
        <f>IF(L24="", "", VLOOKUP(L24,Tasks!P:Q, 2,FALSE) )</f>
        <v/>
      </c>
      <c r="K24" s="48"/>
      <c r="L24" s="40"/>
      <c r="M24" s="49"/>
      <c r="N24" s="49"/>
      <c r="O24" s="40" t="str">
        <f>IF(L24="", "", VLOOKUP(L24,Tasks!E:G, 3,FALSE)*(N24-M24+1) )</f>
        <v/>
      </c>
      <c r="P24" s="40" t="str">
        <f>IF(R24="", "", VLOOKUP(R24,Tasks!P:Q, 2,FALSE) )</f>
        <v/>
      </c>
      <c r="Q24" s="48"/>
      <c r="R24" s="40"/>
      <c r="S24" s="40"/>
      <c r="T24" s="40"/>
      <c r="U24" s="40" t="str">
        <f>IF(R24="", "", VLOOKUP(R24,Tasks!E:G, 3,FALSE)*(T24-S24+1) )</f>
        <v/>
      </c>
      <c r="V24" s="67">
        <f t="shared" si="0"/>
        <v>0</v>
      </c>
      <c r="W24" s="40" t="str">
        <f>IF(Y24="", "", VLOOKUP(Y24,Tasks!P:Q, 2,FALSE) )</f>
        <v/>
      </c>
      <c r="X24" s="48"/>
      <c r="Y24" s="40"/>
      <c r="Z24" s="40"/>
      <c r="AA24" s="40"/>
      <c r="AB24" s="40" t="str">
        <f>IF(Y24="", "", VLOOKUP(Y24,Tasks!E:G, 3,FALSE)*(AA24-Z24+1) )</f>
        <v/>
      </c>
      <c r="AC24" s="40" t="str">
        <f>IF(AE24="", "", VLOOKUP(AE24,Tasks!P:Q, 2,FALSE) )</f>
        <v/>
      </c>
      <c r="AD24" s="48"/>
      <c r="AE24" s="40"/>
      <c r="AF24" s="40"/>
      <c r="AG24" s="40"/>
      <c r="AH24" s="40" t="str">
        <f>IF(AE24="", "", VLOOKUP(AE24,Tasks!E:G, 3,FALSE)*(AG24-AF24+1) )</f>
        <v/>
      </c>
      <c r="AI24" s="40">
        <f t="shared" si="1"/>
        <v>0</v>
      </c>
    </row>
    <row r="25" spans="1:35" x14ac:dyDescent="0.55000000000000004">
      <c r="A25" s="36">
        <v>44254</v>
      </c>
      <c r="B25" s="37" t="s">
        <v>27</v>
      </c>
      <c r="C25" s="55"/>
      <c r="D25" s="38" t="str">
        <f>IF(F25="", "", VLOOKUP(F25,Tasks!P:Q, 2,FALSE) )</f>
        <v/>
      </c>
      <c r="E25" s="37"/>
      <c r="F25" s="37"/>
      <c r="G25" s="39"/>
      <c r="H25" s="39"/>
      <c r="I25" s="38" t="str">
        <f>IF(F25="", "", VLOOKUP(F25,Tasks!E:G, 3,FALSE)*(H25-G25+1) )</f>
        <v/>
      </c>
      <c r="J25" s="38" t="str">
        <f>IF(L25="", "", VLOOKUP(L25,Tasks!P:Q, 2,FALSE) )</f>
        <v/>
      </c>
      <c r="K25" s="37"/>
      <c r="L25" s="38"/>
      <c r="M25" s="39"/>
      <c r="N25" s="39"/>
      <c r="O25" s="38" t="str">
        <f>IF(L25="", "", VLOOKUP(L25,Tasks!E:G, 3,FALSE)*(N25-M25+1) )</f>
        <v/>
      </c>
      <c r="P25" s="38" t="str">
        <f>IF(R25="", "", VLOOKUP(R25,Tasks!P:Q, 2,FALSE) )</f>
        <v/>
      </c>
      <c r="Q25" s="37"/>
      <c r="R25" s="38"/>
      <c r="S25" s="38"/>
      <c r="T25" s="38"/>
      <c r="U25" s="38" t="str">
        <f>IF(R25="", "", VLOOKUP(R25,Tasks!E:G, 3,FALSE)*(T25-S25+1) )</f>
        <v/>
      </c>
      <c r="V25" s="53">
        <f t="shared" si="0"/>
        <v>0</v>
      </c>
      <c r="W25" s="38" t="str">
        <f>IF(Y25="", "", VLOOKUP(Y25,Tasks!P:Q, 2,FALSE) )</f>
        <v/>
      </c>
      <c r="X25" s="37"/>
      <c r="Y25" s="38"/>
      <c r="Z25" s="38"/>
      <c r="AA25" s="38"/>
      <c r="AB25" s="38" t="str">
        <f>IF(Y25="", "", VLOOKUP(Y25,Tasks!E:G, 3,FALSE)*(AA25-Z25+1) )</f>
        <v/>
      </c>
      <c r="AC25" s="38" t="str">
        <f>IF(AE25="", "", VLOOKUP(AE25,Tasks!P:Q, 2,FALSE) )</f>
        <v/>
      </c>
      <c r="AD25" s="37"/>
      <c r="AE25" s="38"/>
      <c r="AF25" s="38"/>
      <c r="AG25" s="38"/>
      <c r="AH25" s="38" t="str">
        <f>IF(AE25="", "", VLOOKUP(AE25,Tasks!E:G, 3,FALSE)*(AG25-AF25+1) )</f>
        <v/>
      </c>
      <c r="AI25" s="38">
        <f t="shared" si="1"/>
        <v>0</v>
      </c>
    </row>
    <row r="26" spans="1:35" x14ac:dyDescent="0.55000000000000004">
      <c r="A26" s="6">
        <v>44255</v>
      </c>
      <c r="B26" s="46" t="s">
        <v>28</v>
      </c>
      <c r="C26" s="54"/>
      <c r="D26" s="5" t="str">
        <f>IF(F26="", "", VLOOKUP(F26,Tasks!P:Q, 2,FALSE) )</f>
        <v/>
      </c>
      <c r="E26" s="4"/>
      <c r="I26" s="5" t="str">
        <f>IF(F26="", "", VLOOKUP(F26,Tasks!E:G, 3,FALSE)*(H26-G26+1) )</f>
        <v/>
      </c>
      <c r="J26" s="5" t="str">
        <f>IF(L26="", "", VLOOKUP(L26,Tasks!P:Q, 2,FALSE) )</f>
        <v/>
      </c>
      <c r="K26" s="4"/>
      <c r="O26" s="5" t="str">
        <f>IF(L26="", "", VLOOKUP(L26,Tasks!E:G, 3,FALSE)*(N26-M26+1) )</f>
        <v/>
      </c>
      <c r="P26" s="5" t="str">
        <f>IF(R26="", "", VLOOKUP(R26,Tasks!P:Q, 2,FALSE) )</f>
        <v/>
      </c>
      <c r="Q26" s="4"/>
      <c r="U26" s="5" t="str">
        <f>IF(R26="", "", VLOOKUP(R26,Tasks!E:G, 3,FALSE)*(T26-S26+1) )</f>
        <v/>
      </c>
      <c r="V26" s="52">
        <f t="shared" si="0"/>
        <v>0</v>
      </c>
      <c r="W26" s="5" t="str">
        <f>IF(Y26="", "", VLOOKUP(Y26,Tasks!P:Q, 2,FALSE) )</f>
        <v/>
      </c>
      <c r="X26" s="4"/>
      <c r="AB26" s="5" t="str">
        <f>IF(Y26="", "", VLOOKUP(Y26,Tasks!E:G, 3,FALSE)*(AA26-Z26+1) )</f>
        <v/>
      </c>
      <c r="AC26" s="5" t="str">
        <f>IF(AE26="", "", VLOOKUP(AE26,Tasks!P:Q, 2,FALSE) )</f>
        <v/>
      </c>
      <c r="AH26" s="5" t="str">
        <f>IF(AE26="", "", VLOOKUP(AE26,Tasks!E:G, 3,FALSE)*(AG26-AF26+1) )</f>
        <v/>
      </c>
      <c r="AI26" s="5">
        <f t="shared" si="1"/>
        <v>0</v>
      </c>
    </row>
    <row r="27" spans="1:35" x14ac:dyDescent="0.55000000000000004">
      <c r="A27" s="6">
        <v>44256</v>
      </c>
      <c r="B27" s="46" t="s">
        <v>29</v>
      </c>
      <c r="C27" s="54"/>
      <c r="D27" s="5" t="str">
        <f>IF(F27="", "", VLOOKUP(F27,Tasks!P:Q, 2,FALSE) )</f>
        <v/>
      </c>
      <c r="E27" s="4"/>
      <c r="I27" s="5" t="str">
        <f>IF(F27="", "", VLOOKUP(F27,Tasks!E:G, 3,FALSE)*(H27-G27+1) )</f>
        <v/>
      </c>
      <c r="J27" s="5" t="str">
        <f>IF(L27="", "", VLOOKUP(L27,Tasks!P:Q, 2,FALSE) )</f>
        <v/>
      </c>
      <c r="K27" s="4"/>
      <c r="O27" s="5" t="str">
        <f>IF(L27="", "", VLOOKUP(L27,Tasks!E:G, 3,FALSE)*(N27-M27+1) )</f>
        <v/>
      </c>
      <c r="P27" s="5" t="str">
        <f>IF(R27="", "", VLOOKUP(R27,Tasks!P:Q, 2,FALSE) )</f>
        <v/>
      </c>
      <c r="Q27" s="4"/>
      <c r="U27" s="5" t="str">
        <f>IF(R27="", "", VLOOKUP(R27,Tasks!E:G, 3,FALSE)*(T27-S27+1) )</f>
        <v/>
      </c>
      <c r="V27" s="52">
        <f t="shared" si="0"/>
        <v>0</v>
      </c>
      <c r="W27" s="5" t="str">
        <f>IF(Y27="", "", VLOOKUP(Y27,Tasks!P:Q, 2,FALSE) )</f>
        <v/>
      </c>
      <c r="X27" s="4"/>
      <c r="AB27" s="5" t="str">
        <f>IF(Y27="", "", VLOOKUP(Y27,Tasks!E:G, 3,FALSE)*(AA27-Z27+1) )</f>
        <v/>
      </c>
      <c r="AC27" s="5" t="str">
        <f>IF(AE27="", "", VLOOKUP(AE27,Tasks!P:Q, 2,FALSE) )</f>
        <v/>
      </c>
      <c r="AH27" s="5" t="str">
        <f>IF(AE27="", "", VLOOKUP(AE27,Tasks!E:G, 3,FALSE)*(AG27-AF27+1) )</f>
        <v/>
      </c>
      <c r="AI27" s="5">
        <f t="shared" si="1"/>
        <v>0</v>
      </c>
    </row>
    <row r="28" spans="1:35" x14ac:dyDescent="0.55000000000000004">
      <c r="A28" s="6">
        <v>44257</v>
      </c>
      <c r="B28" s="46" t="s">
        <v>30</v>
      </c>
      <c r="C28" s="54"/>
      <c r="D28" s="5" t="str">
        <f>IF(F28="", "", VLOOKUP(F28,Tasks!P:Q, 2,FALSE) )</f>
        <v/>
      </c>
      <c r="E28" s="4"/>
      <c r="I28" s="5" t="str">
        <f>IF(F28="", "", VLOOKUP(F28,Tasks!E:G, 3,FALSE)*(H28-G28+1) )</f>
        <v/>
      </c>
      <c r="J28" s="5" t="str">
        <f>IF(L28="", "", VLOOKUP(L28,Tasks!P:Q, 2,FALSE) )</f>
        <v/>
      </c>
      <c r="K28" s="4"/>
      <c r="O28" s="5" t="str">
        <f>IF(L28="", "", VLOOKUP(L28,Tasks!E:G, 3,FALSE)*(N28-M28+1) )</f>
        <v/>
      </c>
      <c r="P28" s="5" t="str">
        <f>IF(R28="", "", VLOOKUP(R28,Tasks!P:Q, 2,FALSE) )</f>
        <v/>
      </c>
      <c r="Q28" s="4"/>
      <c r="U28" s="5" t="str">
        <f>IF(R28="", "", VLOOKUP(R28,Tasks!E:G, 3,FALSE)*(T28-S28+1) )</f>
        <v/>
      </c>
      <c r="V28" s="52">
        <f t="shared" si="0"/>
        <v>0</v>
      </c>
      <c r="W28" s="5" t="str">
        <f>IF(Y28="", "", VLOOKUP(Y28,Tasks!P:Q, 2,FALSE) )</f>
        <v/>
      </c>
      <c r="X28" s="4"/>
      <c r="AB28" s="5" t="str">
        <f>IF(Y28="", "", VLOOKUP(Y28,Tasks!E:G, 3,FALSE)*(AA28-Z28+1) )</f>
        <v/>
      </c>
      <c r="AC28" s="5" t="str">
        <f>IF(AE28="", "", VLOOKUP(AE28,Tasks!P:Q, 2,FALSE) )</f>
        <v/>
      </c>
      <c r="AH28" s="5" t="str">
        <f>IF(AE28="", "", VLOOKUP(AE28,Tasks!E:G, 3,FALSE)*(AG28-AF28+1) )</f>
        <v/>
      </c>
      <c r="AI28" s="5">
        <f t="shared" si="1"/>
        <v>0</v>
      </c>
    </row>
    <row r="29" spans="1:35" x14ac:dyDescent="0.55000000000000004">
      <c r="A29" s="6">
        <v>44258</v>
      </c>
      <c r="B29" s="46" t="s">
        <v>31</v>
      </c>
      <c r="C29" s="54"/>
      <c r="D29" s="5" t="str">
        <f>IF(F29="", "", VLOOKUP(F29,Tasks!P:Q, 2,FALSE) )</f>
        <v/>
      </c>
      <c r="E29" s="4"/>
      <c r="I29" s="5" t="str">
        <f>IF(F29="", "", VLOOKUP(F29,Tasks!E:G, 3,FALSE)*(H29-G29+1) )</f>
        <v/>
      </c>
      <c r="J29" s="5" t="str">
        <f>IF(L29="", "", VLOOKUP(L29,Tasks!P:Q, 2,FALSE) )</f>
        <v/>
      </c>
      <c r="K29" s="4"/>
      <c r="O29" s="5" t="str">
        <f>IF(L29="", "", VLOOKUP(L29,Tasks!E:G, 3,FALSE)*(N29-M29+1) )</f>
        <v/>
      </c>
      <c r="P29" s="5" t="str">
        <f>IF(R29="", "", VLOOKUP(R29,Tasks!P:Q, 2,FALSE) )</f>
        <v/>
      </c>
      <c r="Q29" s="4"/>
      <c r="U29" s="5" t="str">
        <f>IF(R29="", "", VLOOKUP(R29,Tasks!E:G, 3,FALSE)*(T29-S29+1) )</f>
        <v/>
      </c>
      <c r="V29" s="52">
        <f t="shared" si="0"/>
        <v>0</v>
      </c>
      <c r="W29" s="5" t="str">
        <f>IF(Y29="", "", VLOOKUP(Y29,Tasks!P:Q, 2,FALSE) )</f>
        <v/>
      </c>
      <c r="X29" s="4"/>
      <c r="AB29" s="5" t="str">
        <f>IF(Y29="", "", VLOOKUP(Y29,Tasks!E:G, 3,FALSE)*(AA29-Z29+1) )</f>
        <v/>
      </c>
      <c r="AC29" s="5" t="str">
        <f>IF(AE29="", "", VLOOKUP(AE29,Tasks!P:Q, 2,FALSE) )</f>
        <v/>
      </c>
      <c r="AH29" s="5" t="str">
        <f>IF(AE29="", "", VLOOKUP(AE29,Tasks!E:G, 3,FALSE)*(AG29-AF29+1) )</f>
        <v/>
      </c>
      <c r="AI29" s="5">
        <f t="shared" si="1"/>
        <v>0</v>
      </c>
    </row>
    <row r="30" spans="1:35" x14ac:dyDescent="0.55000000000000004">
      <c r="A30" s="65">
        <v>44259</v>
      </c>
      <c r="B30" s="48" t="s">
        <v>32</v>
      </c>
      <c r="C30" s="66"/>
      <c r="D30" s="40" t="str">
        <f>IF(F30="", "", VLOOKUP(F30,Tasks!P:Q, 2,FALSE) )</f>
        <v/>
      </c>
      <c r="E30" s="48"/>
      <c r="F30" s="48"/>
      <c r="G30" s="49"/>
      <c r="H30" s="49"/>
      <c r="I30" s="40" t="str">
        <f>IF(F30="", "", VLOOKUP(F30,Tasks!E:G, 3,FALSE)*(H30-G30+1) )</f>
        <v/>
      </c>
      <c r="J30" s="40" t="str">
        <f>IF(L30="", "", VLOOKUP(L30,Tasks!P:Q, 2,FALSE) )</f>
        <v/>
      </c>
      <c r="K30" s="48"/>
      <c r="L30" s="40"/>
      <c r="M30" s="49"/>
      <c r="N30" s="49"/>
      <c r="O30" s="40" t="str">
        <f>IF(L30="", "", VLOOKUP(L30,Tasks!E:G, 3,FALSE)*(N30-M30+1) )</f>
        <v/>
      </c>
      <c r="P30" s="40" t="str">
        <f>IF(R30="", "", VLOOKUP(R30,Tasks!P:Q, 2,FALSE) )</f>
        <v/>
      </c>
      <c r="Q30" s="48"/>
      <c r="R30" s="40"/>
      <c r="S30" s="40"/>
      <c r="T30" s="40"/>
      <c r="U30" s="40" t="str">
        <f>IF(R30="", "", VLOOKUP(R30,Tasks!E:G, 3,FALSE)*(T30-S30+1) )</f>
        <v/>
      </c>
      <c r="V30" s="67">
        <f t="shared" si="0"/>
        <v>0</v>
      </c>
      <c r="W30" s="40" t="str">
        <f>IF(Y30="", "", VLOOKUP(Y30,Tasks!P:Q, 2,FALSE) )</f>
        <v/>
      </c>
      <c r="X30" s="48"/>
      <c r="Y30" s="40"/>
      <c r="Z30" s="40"/>
      <c r="AA30" s="40"/>
      <c r="AB30" s="40" t="str">
        <f>IF(Y30="", "", VLOOKUP(Y30,Tasks!E:G, 3,FALSE)*(AA30-Z30+1) )</f>
        <v/>
      </c>
      <c r="AC30" s="40" t="str">
        <f>IF(AE30="", "", VLOOKUP(AE30,Tasks!P:Q, 2,FALSE) )</f>
        <v/>
      </c>
      <c r="AD30" s="48"/>
      <c r="AE30" s="40"/>
      <c r="AF30" s="40"/>
      <c r="AG30" s="40"/>
      <c r="AH30" s="40" t="str">
        <f>IF(AE30="", "", VLOOKUP(AE30,Tasks!E:G, 3,FALSE)*(AG30-AF30+1) )</f>
        <v/>
      </c>
      <c r="AI30" s="40">
        <f t="shared" si="1"/>
        <v>0</v>
      </c>
    </row>
    <row r="31" spans="1:35" x14ac:dyDescent="0.55000000000000004">
      <c r="A31" s="6">
        <v>44260</v>
      </c>
      <c r="B31" s="46" t="s">
        <v>26</v>
      </c>
      <c r="C31" s="54"/>
      <c r="D31" s="5" t="str">
        <f>IF(F31="", "", VLOOKUP(F31,Tasks!P:Q, 2,FALSE) )</f>
        <v/>
      </c>
      <c r="E31" s="4"/>
      <c r="I31" s="5" t="str">
        <f>IF(F31="", "", VLOOKUP(F31,Tasks!E:G, 3,FALSE)*(H31-G31+1) )</f>
        <v/>
      </c>
      <c r="J31" s="5" t="str">
        <f>IF(L31="", "", VLOOKUP(L31,Tasks!P:Q, 2,FALSE) )</f>
        <v/>
      </c>
      <c r="K31" s="4"/>
      <c r="O31" s="5" t="str">
        <f>IF(L31="", "", VLOOKUP(L31,Tasks!E:G, 3,FALSE)*(N31-M31+1) )</f>
        <v/>
      </c>
      <c r="P31" s="5" t="str">
        <f>IF(R31="", "", VLOOKUP(R31,Tasks!P:Q, 2,FALSE) )</f>
        <v/>
      </c>
      <c r="Q31" s="4"/>
      <c r="U31" s="5" t="str">
        <f>IF(R31="", "", VLOOKUP(R31,Tasks!E:G, 3,FALSE)*(T31-S31+1) )</f>
        <v/>
      </c>
      <c r="V31" s="52">
        <f t="shared" si="0"/>
        <v>0</v>
      </c>
      <c r="W31" s="5" t="str">
        <f>IF(Y31="", "", VLOOKUP(Y31,Tasks!P:Q, 2,FALSE) )</f>
        <v/>
      </c>
      <c r="X31" s="4"/>
      <c r="AB31" s="5" t="str">
        <f>IF(Y31="", "", VLOOKUP(Y31,Tasks!E:G, 3,FALSE)*(AA31-Z31+1) )</f>
        <v/>
      </c>
      <c r="AC31" s="5" t="str">
        <f>IF(AE31="", "", VLOOKUP(AE31,Tasks!P:Q, 2,FALSE) )</f>
        <v/>
      </c>
      <c r="AH31" s="5" t="str">
        <f>IF(AE31="", "", VLOOKUP(AE31,Tasks!E:G, 3,FALSE)*(AG31-AF31+1) )</f>
        <v/>
      </c>
      <c r="AI31" s="5">
        <f t="shared" si="1"/>
        <v>0</v>
      </c>
    </row>
    <row r="32" spans="1:35" x14ac:dyDescent="0.55000000000000004">
      <c r="A32" s="36">
        <v>44261</v>
      </c>
      <c r="B32" s="37" t="s">
        <v>27</v>
      </c>
      <c r="C32" s="55"/>
      <c r="D32" s="38" t="str">
        <f>IF(F32="", "", VLOOKUP(F32,Tasks!P:Q, 2,FALSE) )</f>
        <v/>
      </c>
      <c r="E32" s="37"/>
      <c r="F32" s="37"/>
      <c r="G32" s="39"/>
      <c r="H32" s="39"/>
      <c r="I32" s="38" t="str">
        <f>IF(F32="", "", VLOOKUP(F32,Tasks!E:G, 3,FALSE)*(H32-G32+1) )</f>
        <v/>
      </c>
      <c r="J32" s="38" t="str">
        <f>IF(L32="", "", VLOOKUP(L32,Tasks!P:Q, 2,FALSE) )</f>
        <v/>
      </c>
      <c r="K32" s="37"/>
      <c r="L32" s="38"/>
      <c r="M32" s="39"/>
      <c r="N32" s="39"/>
      <c r="O32" s="38" t="str">
        <f>IF(L32="", "", VLOOKUP(L32,Tasks!E:G, 3,FALSE)*(N32-M32+1) )</f>
        <v/>
      </c>
      <c r="P32" s="38" t="str">
        <f>IF(R32="", "", VLOOKUP(R32,Tasks!P:Q, 2,FALSE) )</f>
        <v/>
      </c>
      <c r="Q32" s="37"/>
      <c r="R32" s="38"/>
      <c r="S32" s="38"/>
      <c r="T32" s="38"/>
      <c r="U32" s="38" t="str">
        <f>IF(R32="", "", VLOOKUP(R32,Tasks!E:G, 3,FALSE)*(T32-S32+1) )</f>
        <v/>
      </c>
      <c r="V32" s="53">
        <f t="shared" si="0"/>
        <v>0</v>
      </c>
      <c r="W32" s="38" t="str">
        <f>IF(Y32="", "", VLOOKUP(Y32,Tasks!P:Q, 2,FALSE) )</f>
        <v/>
      </c>
      <c r="X32" s="37"/>
      <c r="Y32" s="38"/>
      <c r="Z32" s="38"/>
      <c r="AA32" s="38"/>
      <c r="AB32" s="38" t="str">
        <f>IF(Y32="", "", VLOOKUP(Y32,Tasks!E:G, 3,FALSE)*(AA32-Z32+1) )</f>
        <v/>
      </c>
      <c r="AC32" s="38" t="str">
        <f>IF(AE32="", "", VLOOKUP(AE32,Tasks!P:Q, 2,FALSE) )</f>
        <v/>
      </c>
      <c r="AD32" s="37"/>
      <c r="AE32" s="38"/>
      <c r="AF32" s="38"/>
      <c r="AG32" s="38"/>
      <c r="AH32" s="38" t="str">
        <f>IF(AE32="", "", VLOOKUP(AE32,Tasks!E:G, 3,FALSE)*(AG32-AF32+1) )</f>
        <v/>
      </c>
      <c r="AI32" s="38">
        <f t="shared" si="1"/>
        <v>0</v>
      </c>
    </row>
    <row r="33" spans="1:35" x14ac:dyDescent="0.55000000000000004">
      <c r="A33" s="6">
        <v>44262</v>
      </c>
      <c r="B33" s="46" t="s">
        <v>28</v>
      </c>
      <c r="C33" s="54"/>
      <c r="D33" s="5" t="str">
        <f>IF(F33="", "", VLOOKUP(F33,Tasks!P:Q, 2,FALSE) )</f>
        <v/>
      </c>
      <c r="E33" s="4"/>
      <c r="I33" s="5" t="str">
        <f>IF(F33="", "", VLOOKUP(F33,Tasks!E:G, 3,FALSE)*(H33-G33+1) )</f>
        <v/>
      </c>
      <c r="J33" s="5" t="str">
        <f>IF(L33="", "", VLOOKUP(L33,Tasks!P:Q, 2,FALSE) )</f>
        <v/>
      </c>
      <c r="K33" s="4"/>
      <c r="O33" s="5" t="str">
        <f>IF(L33="", "", VLOOKUP(L33,Tasks!E:G, 3,FALSE)*(N33-M33+1) )</f>
        <v/>
      </c>
      <c r="P33" s="5" t="str">
        <f>IF(R33="", "", VLOOKUP(R33,Tasks!P:Q, 2,FALSE) )</f>
        <v/>
      </c>
      <c r="Q33" s="4"/>
      <c r="U33" s="5" t="str">
        <f>IF(R33="", "", VLOOKUP(R33,Tasks!E:G, 3,FALSE)*(T33-S33+1) )</f>
        <v/>
      </c>
      <c r="V33" s="52">
        <f t="shared" si="0"/>
        <v>0</v>
      </c>
      <c r="W33" s="5" t="str">
        <f>IF(Y33="", "", VLOOKUP(Y33,Tasks!P:Q, 2,FALSE) )</f>
        <v/>
      </c>
      <c r="X33" s="4"/>
      <c r="AB33" s="5" t="str">
        <f>IF(Y33="", "", VLOOKUP(Y33,Tasks!E:G, 3,FALSE)*(AA33-Z33+1) )</f>
        <v/>
      </c>
      <c r="AC33" s="5" t="str">
        <f>IF(AE33="", "", VLOOKUP(AE33,Tasks!P:Q, 2,FALSE) )</f>
        <v/>
      </c>
      <c r="AH33" s="5" t="str">
        <f>IF(AE33="", "", VLOOKUP(AE33,Tasks!E:G, 3,FALSE)*(AG33-AF33+1) )</f>
        <v/>
      </c>
      <c r="AI33" s="5">
        <f t="shared" si="1"/>
        <v>0</v>
      </c>
    </row>
    <row r="34" spans="1:35" x14ac:dyDescent="0.55000000000000004">
      <c r="A34" s="6">
        <v>44263</v>
      </c>
      <c r="B34" s="46" t="s">
        <v>29</v>
      </c>
      <c r="C34" s="54"/>
      <c r="D34" s="5" t="str">
        <f>IF(F34="", "", VLOOKUP(F34,Tasks!P:Q, 2,FALSE) )</f>
        <v/>
      </c>
      <c r="E34" s="4"/>
      <c r="I34" s="5" t="str">
        <f>IF(F34="", "", VLOOKUP(F34,Tasks!E:G, 3,FALSE)*(H34-G34+1) )</f>
        <v/>
      </c>
      <c r="J34" s="5" t="str">
        <f>IF(L34="", "", VLOOKUP(L34,Tasks!P:Q, 2,FALSE) )</f>
        <v/>
      </c>
      <c r="K34" s="4"/>
      <c r="O34" s="5" t="str">
        <f>IF(L34="", "", VLOOKUP(L34,Tasks!E:G, 3,FALSE)*(N34-M34+1) )</f>
        <v/>
      </c>
      <c r="P34" s="5" t="str">
        <f>IF(R34="", "", VLOOKUP(R34,Tasks!P:Q, 2,FALSE) )</f>
        <v/>
      </c>
      <c r="Q34" s="4"/>
      <c r="U34" s="5" t="str">
        <f>IF(R34="", "", VLOOKUP(R34,Tasks!E:G, 3,FALSE)*(T34-S34+1) )</f>
        <v/>
      </c>
      <c r="V34" s="52">
        <f t="shared" si="0"/>
        <v>0</v>
      </c>
      <c r="W34" s="5" t="str">
        <f>IF(Y34="", "", VLOOKUP(Y34,Tasks!P:Q, 2,FALSE) )</f>
        <v/>
      </c>
      <c r="X34" s="4"/>
      <c r="AB34" s="5" t="str">
        <f>IF(Y34="", "", VLOOKUP(Y34,Tasks!E:G, 3,FALSE)*(AA34-Z34+1) )</f>
        <v/>
      </c>
      <c r="AC34" s="5" t="str">
        <f>IF(AE34="", "", VLOOKUP(AE34,Tasks!P:Q, 2,FALSE) )</f>
        <v/>
      </c>
      <c r="AH34" s="5" t="str">
        <f>IF(AE34="", "", VLOOKUP(AE34,Tasks!E:G, 3,FALSE)*(AG34-AF34+1) )</f>
        <v/>
      </c>
      <c r="AI34" s="5">
        <f t="shared" si="1"/>
        <v>0</v>
      </c>
    </row>
    <row r="35" spans="1:35" x14ac:dyDescent="0.55000000000000004">
      <c r="A35" s="65">
        <v>44264</v>
      </c>
      <c r="B35" s="48" t="s">
        <v>30</v>
      </c>
      <c r="C35" s="66"/>
      <c r="D35" s="40" t="str">
        <f>IF(F35="", "", VLOOKUP(F35,Tasks!P:Q, 2,FALSE) )</f>
        <v/>
      </c>
      <c r="E35" s="48"/>
      <c r="F35" s="48"/>
      <c r="G35" s="49"/>
      <c r="H35" s="49"/>
      <c r="I35" s="40" t="str">
        <f>IF(F35="", "", VLOOKUP(F35,Tasks!E:G, 3,FALSE)*(H35-G35+1) )</f>
        <v/>
      </c>
      <c r="J35" s="40" t="str">
        <f>IF(L35="", "", VLOOKUP(L35,Tasks!P:Q, 2,FALSE) )</f>
        <v/>
      </c>
      <c r="K35" s="48"/>
      <c r="L35" s="40"/>
      <c r="M35" s="49"/>
      <c r="N35" s="49"/>
      <c r="O35" s="40" t="str">
        <f>IF(L35="", "", VLOOKUP(L35,Tasks!E:G, 3,FALSE)*(N35-M35+1) )</f>
        <v/>
      </c>
      <c r="P35" s="40" t="str">
        <f>IF(R35="", "", VLOOKUP(R35,Tasks!P:Q, 2,FALSE) )</f>
        <v/>
      </c>
      <c r="Q35" s="48"/>
      <c r="R35" s="40"/>
      <c r="S35" s="40"/>
      <c r="T35" s="40"/>
      <c r="U35" s="40" t="str">
        <f>IF(R35="", "", VLOOKUP(R35,Tasks!E:G, 3,FALSE)*(T35-S35+1) )</f>
        <v/>
      </c>
      <c r="V35" s="67">
        <f t="shared" si="0"/>
        <v>0</v>
      </c>
      <c r="W35" s="40" t="str">
        <f>IF(Y35="", "", VLOOKUP(Y35,Tasks!P:Q, 2,FALSE) )</f>
        <v/>
      </c>
      <c r="X35" s="48"/>
      <c r="Y35" s="40"/>
      <c r="Z35" s="40"/>
      <c r="AA35" s="40"/>
      <c r="AB35" s="40" t="str">
        <f>IF(Y35="", "", VLOOKUP(Y35,Tasks!E:G, 3,FALSE)*(AA35-Z35+1) )</f>
        <v/>
      </c>
      <c r="AC35" s="40" t="str">
        <f>IF(AE35="", "", VLOOKUP(AE35,Tasks!P:Q, 2,FALSE) )</f>
        <v/>
      </c>
      <c r="AD35" s="48"/>
      <c r="AE35" s="40"/>
      <c r="AF35" s="40"/>
      <c r="AG35" s="40"/>
      <c r="AH35" s="40" t="str">
        <f>IF(AE35="", "", VLOOKUP(AE35,Tasks!E:G, 3,FALSE)*(AG35-AF35+1) )</f>
        <v/>
      </c>
      <c r="AI35" s="40">
        <f t="shared" si="1"/>
        <v>0</v>
      </c>
    </row>
    <row r="36" spans="1:35" x14ac:dyDescent="0.55000000000000004">
      <c r="A36" s="6">
        <v>44265</v>
      </c>
      <c r="B36" s="46" t="s">
        <v>31</v>
      </c>
      <c r="C36" s="54"/>
      <c r="D36" s="5" t="str">
        <f>IF(F36="", "", VLOOKUP(F36,Tasks!P:Q, 2,FALSE) )</f>
        <v/>
      </c>
      <c r="E36" s="4"/>
      <c r="I36" s="5" t="str">
        <f>IF(F36="", "", VLOOKUP(F36,Tasks!E:G, 3,FALSE)*(H36-G36+1) )</f>
        <v/>
      </c>
      <c r="J36" s="5" t="str">
        <f>IF(L36="", "", VLOOKUP(L36,Tasks!P:Q, 2,FALSE) )</f>
        <v/>
      </c>
      <c r="K36" s="4"/>
      <c r="O36" s="5" t="str">
        <f>IF(L36="", "", VLOOKUP(L36,Tasks!E:G, 3,FALSE)*(N36-M36+1) )</f>
        <v/>
      </c>
      <c r="P36" s="5" t="str">
        <f>IF(R36="", "", VLOOKUP(R36,Tasks!P:Q, 2,FALSE) )</f>
        <v/>
      </c>
      <c r="Q36" s="4"/>
      <c r="U36" s="5" t="str">
        <f>IF(R36="", "", VLOOKUP(R36,Tasks!E:G, 3,FALSE)*(T36-S36+1) )</f>
        <v/>
      </c>
      <c r="V36" s="52">
        <f t="shared" si="0"/>
        <v>0</v>
      </c>
      <c r="W36" s="5" t="str">
        <f>IF(Y36="", "", VLOOKUP(Y36,Tasks!P:Q, 2,FALSE) )</f>
        <v/>
      </c>
      <c r="X36" s="4"/>
      <c r="AB36" s="5" t="str">
        <f>IF(Y36="", "", VLOOKUP(Y36,Tasks!E:G, 3,FALSE)*(AA36-Z36+1) )</f>
        <v/>
      </c>
      <c r="AC36" s="5" t="str">
        <f>IF(AE36="", "", VLOOKUP(AE36,Tasks!P:Q, 2,FALSE) )</f>
        <v/>
      </c>
      <c r="AH36" s="5" t="str">
        <f>IF(AE36="", "", VLOOKUP(AE36,Tasks!E:G, 3,FALSE)*(AG36-AF36+1) )</f>
        <v/>
      </c>
      <c r="AI36" s="5">
        <f t="shared" si="1"/>
        <v>0</v>
      </c>
    </row>
    <row r="37" spans="1:35" x14ac:dyDescent="0.55000000000000004">
      <c r="A37" s="6">
        <v>44266</v>
      </c>
      <c r="B37" s="46" t="s">
        <v>32</v>
      </c>
      <c r="C37" s="54"/>
      <c r="D37" s="5" t="str">
        <f>IF(F37="", "", VLOOKUP(F37,Tasks!P:Q, 2,FALSE) )</f>
        <v/>
      </c>
      <c r="E37" s="4"/>
      <c r="I37" s="5" t="str">
        <f>IF(F37="", "", VLOOKUP(F37,Tasks!E:G, 3,FALSE)*(H37-G37+1) )</f>
        <v/>
      </c>
      <c r="J37" s="5" t="str">
        <f>IF(L37="", "", VLOOKUP(L37,Tasks!P:Q, 2,FALSE) )</f>
        <v/>
      </c>
      <c r="K37" s="4"/>
      <c r="O37" s="5" t="str">
        <f>IF(L37="", "", VLOOKUP(L37,Tasks!E:G, 3,FALSE)*(N37-M37+1) )</f>
        <v/>
      </c>
      <c r="P37" s="5" t="str">
        <f>IF(R37="", "", VLOOKUP(R37,Tasks!P:Q, 2,FALSE) )</f>
        <v/>
      </c>
      <c r="Q37" s="4"/>
      <c r="U37" s="5" t="str">
        <f>IF(R37="", "", VLOOKUP(R37,Tasks!E:G, 3,FALSE)*(T37-S37+1) )</f>
        <v/>
      </c>
      <c r="V37" s="52">
        <f t="shared" si="0"/>
        <v>0</v>
      </c>
      <c r="W37" s="5" t="str">
        <f>IF(Y37="", "", VLOOKUP(Y37,Tasks!P:Q, 2,FALSE) )</f>
        <v/>
      </c>
      <c r="X37" s="4"/>
      <c r="AB37" s="5" t="str">
        <f>IF(Y37="", "", VLOOKUP(Y37,Tasks!E:G, 3,FALSE)*(AA37-Z37+1) )</f>
        <v/>
      </c>
      <c r="AC37" s="5" t="str">
        <f>IF(AE37="", "", VLOOKUP(AE37,Tasks!P:Q, 2,FALSE) )</f>
        <v/>
      </c>
      <c r="AH37" s="5" t="str">
        <f>IF(AE37="", "", VLOOKUP(AE37,Tasks!E:G, 3,FALSE)*(AG37-AF37+1) )</f>
        <v/>
      </c>
      <c r="AI37" s="5">
        <f t="shared" si="1"/>
        <v>0</v>
      </c>
    </row>
    <row r="38" spans="1:35" x14ac:dyDescent="0.55000000000000004">
      <c r="A38" s="6">
        <v>44267</v>
      </c>
      <c r="B38" s="46" t="s">
        <v>26</v>
      </c>
      <c r="C38" s="54"/>
      <c r="D38" s="5" t="str">
        <f>IF(F38="", "", VLOOKUP(F38,Tasks!P:Q, 2,FALSE) )</f>
        <v/>
      </c>
      <c r="E38" s="4"/>
      <c r="I38" s="5" t="str">
        <f>IF(F38="", "", VLOOKUP(F38,Tasks!E:G, 3,FALSE)*(H38-G38+1) )</f>
        <v/>
      </c>
      <c r="J38" s="5" t="str">
        <f>IF(L38="", "", VLOOKUP(L38,Tasks!P:Q, 2,FALSE) )</f>
        <v/>
      </c>
      <c r="K38" s="4"/>
      <c r="O38" s="5" t="str">
        <f>IF(L38="", "", VLOOKUP(L38,Tasks!E:G, 3,FALSE)*(N38-M38+1) )</f>
        <v/>
      </c>
      <c r="P38" s="5" t="str">
        <f>IF(R38="", "", VLOOKUP(R38,Tasks!P:Q, 2,FALSE) )</f>
        <v/>
      </c>
      <c r="Q38" s="4"/>
      <c r="U38" s="5" t="str">
        <f>IF(R38="", "", VLOOKUP(R38,Tasks!E:G, 3,FALSE)*(T38-S38+1) )</f>
        <v/>
      </c>
      <c r="V38" s="52">
        <f t="shared" si="0"/>
        <v>0</v>
      </c>
      <c r="W38" s="5" t="str">
        <f>IF(Y38="", "", VLOOKUP(Y38,Tasks!P:Q, 2,FALSE) )</f>
        <v/>
      </c>
      <c r="X38" s="4"/>
      <c r="AB38" s="5" t="str">
        <f>IF(Y38="", "", VLOOKUP(Y38,Tasks!E:G, 3,FALSE)*(AA38-Z38+1) )</f>
        <v/>
      </c>
      <c r="AC38" s="5" t="str">
        <f>IF(AE38="", "", VLOOKUP(AE38,Tasks!P:Q, 2,FALSE) )</f>
        <v/>
      </c>
      <c r="AH38" s="5" t="str">
        <f>IF(AE38="", "", VLOOKUP(AE38,Tasks!E:G, 3,FALSE)*(AG38-AF38+1) )</f>
        <v/>
      </c>
      <c r="AI38" s="5">
        <f t="shared" si="1"/>
        <v>0</v>
      </c>
    </row>
    <row r="39" spans="1:35" x14ac:dyDescent="0.55000000000000004">
      <c r="A39" s="36">
        <v>44268</v>
      </c>
      <c r="B39" s="37" t="s">
        <v>27</v>
      </c>
      <c r="C39" s="55"/>
      <c r="D39" s="38" t="str">
        <f>IF(F39="", "", VLOOKUP(F39,Tasks!P:Q, 2,FALSE) )</f>
        <v/>
      </c>
      <c r="E39" s="37"/>
      <c r="F39" s="37"/>
      <c r="G39" s="39"/>
      <c r="H39" s="39"/>
      <c r="I39" s="38" t="str">
        <f>IF(F39="", "", VLOOKUP(F39,Tasks!E:G, 3,FALSE)*(H39-G39+1) )</f>
        <v/>
      </c>
      <c r="J39" s="38" t="str">
        <f>IF(L39="", "", VLOOKUP(L39,Tasks!P:Q, 2,FALSE) )</f>
        <v/>
      </c>
      <c r="K39" s="37"/>
      <c r="L39" s="38"/>
      <c r="M39" s="39"/>
      <c r="N39" s="39"/>
      <c r="O39" s="38" t="str">
        <f>IF(L39="", "", VLOOKUP(L39,Tasks!E:G, 3,FALSE)*(N39-M39+1) )</f>
        <v/>
      </c>
      <c r="P39" s="38" t="str">
        <f>IF(R39="", "", VLOOKUP(R39,Tasks!P:Q, 2,FALSE) )</f>
        <v/>
      </c>
      <c r="Q39" s="37"/>
      <c r="R39" s="38"/>
      <c r="S39" s="38"/>
      <c r="T39" s="38"/>
      <c r="U39" s="38" t="str">
        <f>IF(R39="", "", VLOOKUP(R39,Tasks!E:G, 3,FALSE)*(T39-S39+1) )</f>
        <v/>
      </c>
      <c r="V39" s="53">
        <f t="shared" si="0"/>
        <v>0</v>
      </c>
      <c r="W39" s="38" t="str">
        <f>IF(Y39="", "", VLOOKUP(Y39,Tasks!P:Q, 2,FALSE) )</f>
        <v/>
      </c>
      <c r="X39" s="37"/>
      <c r="Y39" s="38"/>
      <c r="Z39" s="38"/>
      <c r="AA39" s="38"/>
      <c r="AB39" s="38" t="str">
        <f>IF(Y39="", "", VLOOKUP(Y39,Tasks!E:G, 3,FALSE)*(AA39-Z39+1) )</f>
        <v/>
      </c>
      <c r="AC39" s="38" t="str">
        <f>IF(AE39="", "", VLOOKUP(AE39,Tasks!P:Q, 2,FALSE) )</f>
        <v/>
      </c>
      <c r="AD39" s="37"/>
      <c r="AE39" s="38"/>
      <c r="AF39" s="38"/>
      <c r="AG39" s="38"/>
      <c r="AH39" s="38" t="str">
        <f>IF(AE39="", "", VLOOKUP(AE39,Tasks!E:G, 3,FALSE)*(AG39-AF39+1) )</f>
        <v/>
      </c>
      <c r="AI39" s="38">
        <f t="shared" si="1"/>
        <v>0</v>
      </c>
    </row>
    <row r="40" spans="1:35" x14ac:dyDescent="0.55000000000000004">
      <c r="A40" s="6">
        <v>44269</v>
      </c>
      <c r="B40" s="46" t="s">
        <v>28</v>
      </c>
      <c r="C40" s="54"/>
      <c r="D40" s="5" t="str">
        <f>IF(F40="", "", VLOOKUP(F40,Tasks!P:Q, 2,FALSE) )</f>
        <v/>
      </c>
      <c r="E40" s="4"/>
      <c r="I40" s="5" t="str">
        <f>IF(F40="", "", VLOOKUP(F40,Tasks!E:G, 3,FALSE)*(H40-G40+1) )</f>
        <v/>
      </c>
      <c r="J40" s="5" t="str">
        <f>IF(L40="", "", VLOOKUP(L40,Tasks!P:Q, 2,FALSE) )</f>
        <v/>
      </c>
      <c r="K40" s="4"/>
      <c r="O40" s="5" t="str">
        <f>IF(L40="", "", VLOOKUP(L40,Tasks!E:G, 3,FALSE)*(N40-M40+1) )</f>
        <v/>
      </c>
      <c r="P40" s="5" t="str">
        <f>IF(R40="", "", VLOOKUP(R40,Tasks!P:Q, 2,FALSE) )</f>
        <v/>
      </c>
      <c r="Q40" s="4"/>
      <c r="U40" s="5" t="str">
        <f>IF(R40="", "", VLOOKUP(R40,Tasks!E:G, 3,FALSE)*(T40-S40+1) )</f>
        <v/>
      </c>
      <c r="V40" s="52">
        <f t="shared" si="0"/>
        <v>0</v>
      </c>
      <c r="W40" s="5" t="str">
        <f>IF(Y40="", "", VLOOKUP(Y40,Tasks!P:Q, 2,FALSE) )</f>
        <v/>
      </c>
      <c r="X40" s="4"/>
      <c r="AB40" s="5" t="str">
        <f>IF(Y40="", "", VLOOKUP(Y40,Tasks!E:G, 3,FALSE)*(AA40-Z40+1) )</f>
        <v/>
      </c>
      <c r="AC40" s="5" t="str">
        <f>IF(AE40="", "", VLOOKUP(AE40,Tasks!P:Q, 2,FALSE) )</f>
        <v/>
      </c>
      <c r="AH40" s="5" t="str">
        <f>IF(AE40="", "", VLOOKUP(AE40,Tasks!E:G, 3,FALSE)*(AG40-AF40+1) )</f>
        <v/>
      </c>
      <c r="AI40" s="5">
        <f t="shared" si="1"/>
        <v>0</v>
      </c>
    </row>
    <row r="41" spans="1:35" x14ac:dyDescent="0.55000000000000004">
      <c r="A41" s="6">
        <v>44270</v>
      </c>
      <c r="B41" s="46" t="s">
        <v>29</v>
      </c>
      <c r="C41" s="54"/>
      <c r="D41" s="5" t="str">
        <f>IF(F41="", "", VLOOKUP(F41,Tasks!P:Q, 2,FALSE) )</f>
        <v/>
      </c>
      <c r="E41" s="4"/>
      <c r="I41" s="5" t="str">
        <f>IF(F41="", "", VLOOKUP(F41,Tasks!E:G, 3,FALSE)*(H41-G41+1) )</f>
        <v/>
      </c>
      <c r="J41" s="5" t="str">
        <f>IF(L41="", "", VLOOKUP(L41,Tasks!P:Q, 2,FALSE) )</f>
        <v/>
      </c>
      <c r="K41" s="4"/>
      <c r="O41" s="5" t="str">
        <f>IF(L41="", "", VLOOKUP(L41,Tasks!E:G, 3,FALSE)*(N41-M41+1) )</f>
        <v/>
      </c>
      <c r="P41" s="5" t="str">
        <f>IF(R41="", "", VLOOKUP(R41,Tasks!P:Q, 2,FALSE) )</f>
        <v/>
      </c>
      <c r="Q41" s="4"/>
      <c r="U41" s="5" t="str">
        <f>IF(R41="", "", VLOOKUP(R41,Tasks!E:G, 3,FALSE)*(T41-S41+1) )</f>
        <v/>
      </c>
      <c r="V41" s="52">
        <f t="shared" si="0"/>
        <v>0</v>
      </c>
      <c r="W41" s="5" t="str">
        <f>IF(Y41="", "", VLOOKUP(Y41,Tasks!P:Q, 2,FALSE) )</f>
        <v/>
      </c>
      <c r="X41" s="4"/>
      <c r="AB41" s="5" t="str">
        <f>IF(Y41="", "", VLOOKUP(Y41,Tasks!E:G, 3,FALSE)*(AA41-Z41+1) )</f>
        <v/>
      </c>
      <c r="AC41" s="5" t="str">
        <f>IF(AE41="", "", VLOOKUP(AE41,Tasks!P:Q, 2,FALSE) )</f>
        <v/>
      </c>
      <c r="AH41" s="5" t="str">
        <f>IF(AE41="", "", VLOOKUP(AE41,Tasks!E:G, 3,FALSE)*(AG41-AF41+1) )</f>
        <v/>
      </c>
      <c r="AI41" s="5">
        <f t="shared" si="1"/>
        <v>0</v>
      </c>
    </row>
    <row r="42" spans="1:35" x14ac:dyDescent="0.55000000000000004">
      <c r="A42" s="6">
        <v>44271</v>
      </c>
      <c r="B42" s="46" t="s">
        <v>30</v>
      </c>
      <c r="C42" s="54"/>
      <c r="D42" s="5" t="str">
        <f>IF(F42="", "", VLOOKUP(F42,Tasks!P:Q, 2,FALSE) )</f>
        <v/>
      </c>
      <c r="E42" s="4"/>
      <c r="I42" s="5" t="str">
        <f>IF(F42="", "", VLOOKUP(F42,Tasks!E:G, 3,FALSE)*(H42-G42+1) )</f>
        <v/>
      </c>
      <c r="J42" s="5" t="str">
        <f>IF(L42="", "", VLOOKUP(L42,Tasks!P:Q, 2,FALSE) )</f>
        <v/>
      </c>
      <c r="K42" s="4"/>
      <c r="O42" s="5" t="str">
        <f>IF(L42="", "", VLOOKUP(L42,Tasks!E:G, 3,FALSE)*(N42-M42+1) )</f>
        <v/>
      </c>
      <c r="P42" s="5" t="str">
        <f>IF(R42="", "", VLOOKUP(R42,Tasks!P:Q, 2,FALSE) )</f>
        <v/>
      </c>
      <c r="Q42" s="4"/>
      <c r="U42" s="5" t="str">
        <f>IF(R42="", "", VLOOKUP(R42,Tasks!E:G, 3,FALSE)*(T42-S42+1) )</f>
        <v/>
      </c>
      <c r="V42" s="52">
        <f t="shared" si="0"/>
        <v>0</v>
      </c>
      <c r="W42" s="5" t="str">
        <f>IF(Y42="", "", VLOOKUP(Y42,Tasks!P:Q, 2,FALSE) )</f>
        <v/>
      </c>
      <c r="X42" s="4"/>
      <c r="AB42" s="5" t="str">
        <f>IF(Y42="", "", VLOOKUP(Y42,Tasks!E:G, 3,FALSE)*(AA42-Z42+1) )</f>
        <v/>
      </c>
      <c r="AC42" s="5" t="str">
        <f>IF(AE42="", "", VLOOKUP(AE42,Tasks!P:Q, 2,FALSE) )</f>
        <v/>
      </c>
      <c r="AH42" s="5" t="str">
        <f>IF(AE42="", "", VLOOKUP(AE42,Tasks!E:G, 3,FALSE)*(AG42-AF42+1) )</f>
        <v/>
      </c>
      <c r="AI42" s="5">
        <f t="shared" si="1"/>
        <v>0</v>
      </c>
    </row>
    <row r="43" spans="1:35" x14ac:dyDescent="0.55000000000000004">
      <c r="A43" s="6">
        <v>44272</v>
      </c>
      <c r="B43" s="46" t="s">
        <v>31</v>
      </c>
      <c r="C43" s="54"/>
      <c r="D43" s="5" t="str">
        <f>IF(F43="", "", VLOOKUP(F43,Tasks!P:Q, 2,FALSE) )</f>
        <v/>
      </c>
      <c r="E43" s="4"/>
      <c r="I43" s="5" t="str">
        <f>IF(F43="", "", VLOOKUP(F43,Tasks!E:G, 3,FALSE)*(H43-G43+1) )</f>
        <v/>
      </c>
      <c r="J43" s="5" t="str">
        <f>IF(L43="", "", VLOOKUP(L43,Tasks!P:Q, 2,FALSE) )</f>
        <v/>
      </c>
      <c r="K43" s="4"/>
      <c r="O43" s="5" t="str">
        <f>IF(L43="", "", VLOOKUP(L43,Tasks!E:G, 3,FALSE)*(N43-M43+1) )</f>
        <v/>
      </c>
      <c r="P43" s="5" t="str">
        <f>IF(R43="", "", VLOOKUP(R43,Tasks!P:Q, 2,FALSE) )</f>
        <v/>
      </c>
      <c r="Q43" s="4"/>
      <c r="U43" s="5" t="str">
        <f>IF(R43="", "", VLOOKUP(R43,Tasks!E:G, 3,FALSE)*(T43-S43+1) )</f>
        <v/>
      </c>
      <c r="V43" s="52">
        <f t="shared" si="0"/>
        <v>0</v>
      </c>
      <c r="W43" s="5" t="str">
        <f>IF(Y43="", "", VLOOKUP(Y43,Tasks!P:Q, 2,FALSE) )</f>
        <v/>
      </c>
      <c r="X43" s="4"/>
      <c r="AB43" s="5" t="str">
        <f>IF(Y43="", "", VLOOKUP(Y43,Tasks!E:G, 3,FALSE)*(AA43-Z43+1) )</f>
        <v/>
      </c>
      <c r="AC43" s="5" t="str">
        <f>IF(AE43="", "", VLOOKUP(AE43,Tasks!P:Q, 2,FALSE) )</f>
        <v/>
      </c>
      <c r="AH43" s="5" t="str">
        <f>IF(AE43="", "", VLOOKUP(AE43,Tasks!E:G, 3,FALSE)*(AG43-AF43+1) )</f>
        <v/>
      </c>
      <c r="AI43" s="5">
        <f t="shared" si="1"/>
        <v>0</v>
      </c>
    </row>
    <row r="44" spans="1:35" x14ac:dyDescent="0.55000000000000004">
      <c r="A44" s="6">
        <v>44273</v>
      </c>
      <c r="B44" s="46" t="s">
        <v>32</v>
      </c>
      <c r="C44" s="54"/>
      <c r="D44" s="5" t="str">
        <f>IF(F44="", "", VLOOKUP(F44,Tasks!P:Q, 2,FALSE) )</f>
        <v/>
      </c>
      <c r="E44" s="4"/>
      <c r="I44" s="5" t="str">
        <f>IF(F44="", "", VLOOKUP(F44,Tasks!E:G, 3,FALSE)*(H44-G44+1) )</f>
        <v/>
      </c>
      <c r="J44" s="5" t="str">
        <f>IF(L44="", "", VLOOKUP(L44,Tasks!P:Q, 2,FALSE) )</f>
        <v/>
      </c>
      <c r="K44" s="4"/>
      <c r="O44" s="5" t="str">
        <f>IF(L44="", "", VLOOKUP(L44,Tasks!E:G, 3,FALSE)*(N44-M44+1) )</f>
        <v/>
      </c>
      <c r="P44" s="5" t="str">
        <f>IF(R44="", "", VLOOKUP(R44,Tasks!P:Q, 2,FALSE) )</f>
        <v/>
      </c>
      <c r="Q44" s="4"/>
      <c r="U44" s="5" t="str">
        <f>IF(R44="", "", VLOOKUP(R44,Tasks!E:G, 3,FALSE)*(T44-S44+1) )</f>
        <v/>
      </c>
      <c r="V44" s="52">
        <f t="shared" si="0"/>
        <v>0</v>
      </c>
      <c r="W44" s="5" t="str">
        <f>IF(Y44="", "", VLOOKUP(Y44,Tasks!P:Q, 2,FALSE) )</f>
        <v/>
      </c>
      <c r="X44" s="4"/>
      <c r="AB44" s="5" t="str">
        <f>IF(Y44="", "", VLOOKUP(Y44,Tasks!E:G, 3,FALSE)*(AA44-Z44+1) )</f>
        <v/>
      </c>
      <c r="AC44" s="5" t="str">
        <f>IF(AE44="", "", VLOOKUP(AE44,Tasks!P:Q, 2,FALSE) )</f>
        <v/>
      </c>
      <c r="AH44" s="5" t="str">
        <f>IF(AE44="", "", VLOOKUP(AE44,Tasks!E:G, 3,FALSE)*(AG44-AF44+1) )</f>
        <v/>
      </c>
      <c r="AI44" s="5">
        <f t="shared" si="1"/>
        <v>0</v>
      </c>
    </row>
    <row r="45" spans="1:35" x14ac:dyDescent="0.55000000000000004">
      <c r="A45" s="6">
        <v>44274</v>
      </c>
      <c r="B45" s="46" t="s">
        <v>26</v>
      </c>
      <c r="C45" s="54"/>
      <c r="D45" s="5" t="str">
        <f>IF(F45="", "", VLOOKUP(F45,Tasks!P:Q, 2,FALSE) )</f>
        <v/>
      </c>
      <c r="E45" s="4"/>
      <c r="I45" s="5" t="str">
        <f>IF(F45="", "", VLOOKUP(F45,Tasks!E:G, 3,FALSE)*(H45-G45+1) )</f>
        <v/>
      </c>
      <c r="J45" s="5" t="str">
        <f>IF(L45="", "", VLOOKUP(L45,Tasks!P:Q, 2,FALSE) )</f>
        <v/>
      </c>
      <c r="K45" s="4"/>
      <c r="O45" s="5" t="str">
        <f>IF(L45="", "", VLOOKUP(L45,Tasks!E:G, 3,FALSE)*(N45-M45+1) )</f>
        <v/>
      </c>
      <c r="P45" s="5" t="str">
        <f>IF(R45="", "", VLOOKUP(R45,Tasks!P:Q, 2,FALSE) )</f>
        <v/>
      </c>
      <c r="Q45" s="4"/>
      <c r="U45" s="5" t="str">
        <f>IF(R45="", "", VLOOKUP(R45,Tasks!E:G, 3,FALSE)*(T45-S45+1) )</f>
        <v/>
      </c>
      <c r="V45" s="52">
        <f t="shared" si="0"/>
        <v>0</v>
      </c>
      <c r="W45" s="5" t="str">
        <f>IF(Y45="", "", VLOOKUP(Y45,Tasks!P:Q, 2,FALSE) )</f>
        <v/>
      </c>
      <c r="X45" s="4"/>
      <c r="AB45" s="5" t="str">
        <f>IF(Y45="", "", VLOOKUP(Y45,Tasks!E:G, 3,FALSE)*(AA45-Z45+1) )</f>
        <v/>
      </c>
      <c r="AC45" s="5" t="str">
        <f>IF(AE45="", "", VLOOKUP(AE45,Tasks!P:Q, 2,FALSE) )</f>
        <v/>
      </c>
      <c r="AH45" s="5" t="str">
        <f>IF(AE45="", "", VLOOKUP(AE45,Tasks!E:G, 3,FALSE)*(AG45-AF45+1) )</f>
        <v/>
      </c>
      <c r="AI45" s="5">
        <f t="shared" si="1"/>
        <v>0</v>
      </c>
    </row>
    <row r="46" spans="1:35" x14ac:dyDescent="0.55000000000000004">
      <c r="A46" s="36">
        <v>44275</v>
      </c>
      <c r="B46" s="37" t="s">
        <v>27</v>
      </c>
      <c r="C46" s="55"/>
      <c r="D46" s="38" t="str">
        <f>IF(F46="", "", VLOOKUP(F46,Tasks!P:Q, 2,FALSE) )</f>
        <v/>
      </c>
      <c r="E46" s="37"/>
      <c r="F46" s="37"/>
      <c r="G46" s="39"/>
      <c r="H46" s="39"/>
      <c r="I46" s="38" t="str">
        <f>IF(F46="", "", VLOOKUP(F46,Tasks!E:G, 3,FALSE)*(H46-G46+1) )</f>
        <v/>
      </c>
      <c r="J46" s="38" t="str">
        <f>IF(L46="", "", VLOOKUP(L46,Tasks!P:Q, 2,FALSE) )</f>
        <v/>
      </c>
      <c r="K46" s="37"/>
      <c r="L46" s="38"/>
      <c r="M46" s="39"/>
      <c r="N46" s="39"/>
      <c r="O46" s="38" t="str">
        <f>IF(L46="", "", VLOOKUP(L46,Tasks!E:G, 3,FALSE)*(N46-M46+1) )</f>
        <v/>
      </c>
      <c r="P46" s="38" t="str">
        <f>IF(R46="", "", VLOOKUP(R46,Tasks!P:Q, 2,FALSE) )</f>
        <v/>
      </c>
      <c r="Q46" s="37"/>
      <c r="R46" s="38"/>
      <c r="S46" s="38"/>
      <c r="T46" s="38"/>
      <c r="U46" s="38" t="str">
        <f>IF(R46="", "", VLOOKUP(R46,Tasks!E:G, 3,FALSE)*(T46-S46+1) )</f>
        <v/>
      </c>
      <c r="V46" s="53">
        <f t="shared" si="0"/>
        <v>0</v>
      </c>
      <c r="W46" s="38" t="str">
        <f>IF(Y46="", "", VLOOKUP(Y46,Tasks!P:Q, 2,FALSE) )</f>
        <v/>
      </c>
      <c r="X46" s="37"/>
      <c r="Y46" s="38"/>
      <c r="Z46" s="38"/>
      <c r="AA46" s="38"/>
      <c r="AB46" s="38" t="str">
        <f>IF(Y46="", "", VLOOKUP(Y46,Tasks!E:G, 3,FALSE)*(AA46-Z46+1) )</f>
        <v/>
      </c>
      <c r="AC46" s="38" t="str">
        <f>IF(AE46="", "", VLOOKUP(AE46,Tasks!P:Q, 2,FALSE) )</f>
        <v/>
      </c>
      <c r="AD46" s="37"/>
      <c r="AE46" s="38"/>
      <c r="AF46" s="38"/>
      <c r="AG46" s="38"/>
      <c r="AH46" s="38" t="str">
        <f>IF(AE46="", "", VLOOKUP(AE46,Tasks!E:G, 3,FALSE)*(AG46-AF46+1) )</f>
        <v/>
      </c>
      <c r="AI46" s="38">
        <f t="shared" si="1"/>
        <v>0</v>
      </c>
    </row>
    <row r="47" spans="1:35" x14ac:dyDescent="0.55000000000000004">
      <c r="A47" s="6">
        <v>44276</v>
      </c>
      <c r="B47" s="57" t="s">
        <v>28</v>
      </c>
      <c r="C47" s="54"/>
      <c r="D47" s="5" t="str">
        <f>IF(F47="", "", VLOOKUP(F47,Tasks!P:Q, 2,FALSE) )</f>
        <v/>
      </c>
      <c r="E47" s="57"/>
      <c r="F47" s="57"/>
      <c r="I47" s="5" t="str">
        <f>IF(F47="", "", VLOOKUP(F47,Tasks!E:G, 3,FALSE)*(H47-G47+1) )</f>
        <v/>
      </c>
      <c r="J47" s="5" t="str">
        <f>IF(L47="", "", VLOOKUP(L47,Tasks!P:Q, 2,FALSE) )</f>
        <v/>
      </c>
      <c r="K47" s="57"/>
      <c r="O47" s="5" t="str">
        <f>IF(L47="", "", VLOOKUP(L47,Tasks!E:G, 3,FALSE)*(N47-M47+1) )</f>
        <v/>
      </c>
      <c r="P47" s="5" t="str">
        <f>IF(R47="", "", VLOOKUP(R47,Tasks!P:Q, 2,FALSE) )</f>
        <v/>
      </c>
      <c r="Q47" s="57"/>
      <c r="U47" s="5" t="str">
        <f>IF(R47="", "", VLOOKUP(R47,Tasks!E:G, 3,FALSE)*(T47-S47+1) )</f>
        <v/>
      </c>
      <c r="V47" s="52">
        <f t="shared" ref="V47:V65" si="2">AI47</f>
        <v>0</v>
      </c>
      <c r="W47" s="5" t="str">
        <f>IF(Y47="", "", VLOOKUP(Y47,Tasks!P:Q, 2,FALSE) )</f>
        <v/>
      </c>
      <c r="X47" s="57"/>
      <c r="AB47" s="5" t="str">
        <f>IF(Y47="", "", VLOOKUP(Y47,Tasks!E:G, 3,FALSE)*(AA47-Z47+1) )</f>
        <v/>
      </c>
      <c r="AC47" s="5" t="str">
        <f>IF(AE47="", "", VLOOKUP(AE47,Tasks!P:Q, 2,FALSE) )</f>
        <v/>
      </c>
      <c r="AD47" s="57"/>
      <c r="AH47" s="5" t="str">
        <f>IF(AE47="", "", VLOOKUP(AE47,Tasks!E:G, 3,FALSE)*(AG47-AF47+1) )</f>
        <v/>
      </c>
      <c r="AI47" s="5">
        <f t="shared" ref="AI47:AI65" si="3">_xlfn.CEILING.MATH( ( _xlfn.NUMBERVALUE(I47)+_xlfn.NUMBERVALUE(O47)+_xlfn.NUMBERVALUE(U47)+_xlfn.NUMBERVALUE(AB47)+_xlfn.NUMBERVALUE(AH47) )/60, 0.1)</f>
        <v>0</v>
      </c>
    </row>
    <row r="48" spans="1:35" x14ac:dyDescent="0.55000000000000004">
      <c r="A48" s="6">
        <v>44277</v>
      </c>
      <c r="B48" s="57" t="s">
        <v>29</v>
      </c>
      <c r="C48" s="54"/>
      <c r="D48" s="5" t="str">
        <f>IF(F48="", "", VLOOKUP(F48,Tasks!P:Q, 2,FALSE) )</f>
        <v/>
      </c>
      <c r="E48" s="57"/>
      <c r="F48" s="57"/>
      <c r="I48" s="5" t="str">
        <f>IF(F48="", "", VLOOKUP(F48,Tasks!E:G, 3,FALSE)*(H48-G48+1) )</f>
        <v/>
      </c>
      <c r="J48" s="5" t="str">
        <f>IF(L48="", "", VLOOKUP(L48,Tasks!P:Q, 2,FALSE) )</f>
        <v/>
      </c>
      <c r="K48" s="57"/>
      <c r="O48" s="5" t="str">
        <f>IF(L48="", "", VLOOKUP(L48,Tasks!E:G, 3,FALSE)*(N48-M48+1) )</f>
        <v/>
      </c>
      <c r="P48" s="5" t="str">
        <f>IF(R48="", "", VLOOKUP(R48,Tasks!P:Q, 2,FALSE) )</f>
        <v/>
      </c>
      <c r="Q48" s="57"/>
      <c r="U48" s="5" t="str">
        <f>IF(R48="", "", VLOOKUP(R48,Tasks!E:G, 3,FALSE)*(T48-S48+1) )</f>
        <v/>
      </c>
      <c r="V48" s="52">
        <f t="shared" si="2"/>
        <v>0</v>
      </c>
      <c r="W48" s="5" t="str">
        <f>IF(Y48="", "", VLOOKUP(Y48,Tasks!P:Q, 2,FALSE) )</f>
        <v/>
      </c>
      <c r="X48" s="57"/>
      <c r="AB48" s="5" t="str">
        <f>IF(Y48="", "", VLOOKUP(Y48,Tasks!E:G, 3,FALSE)*(AA48-Z48+1) )</f>
        <v/>
      </c>
      <c r="AC48" s="5" t="str">
        <f>IF(AE48="", "", VLOOKUP(AE48,Tasks!P:Q, 2,FALSE) )</f>
        <v/>
      </c>
      <c r="AD48" s="57"/>
      <c r="AH48" s="5" t="str">
        <f>IF(AE48="", "", VLOOKUP(AE48,Tasks!E:G, 3,FALSE)*(AG48-AF48+1) )</f>
        <v/>
      </c>
      <c r="AI48" s="5">
        <f t="shared" si="3"/>
        <v>0</v>
      </c>
    </row>
    <row r="49" spans="1:35" x14ac:dyDescent="0.55000000000000004">
      <c r="A49" s="6">
        <v>44278</v>
      </c>
      <c r="B49" s="57" t="s">
        <v>30</v>
      </c>
      <c r="C49" s="54"/>
      <c r="D49" s="5" t="str">
        <f>IF(F49="", "", VLOOKUP(F49,Tasks!P:Q, 2,FALSE) )</f>
        <v/>
      </c>
      <c r="E49" s="57"/>
      <c r="F49" s="57"/>
      <c r="I49" s="5" t="str">
        <f>IF(F49="", "", VLOOKUP(F49,Tasks!E:G, 3,FALSE)*(H49-G49+1) )</f>
        <v/>
      </c>
      <c r="J49" s="5" t="str">
        <f>IF(L49="", "", VLOOKUP(L49,Tasks!P:Q, 2,FALSE) )</f>
        <v/>
      </c>
      <c r="K49" s="57"/>
      <c r="O49" s="5" t="str">
        <f>IF(L49="", "", VLOOKUP(L49,Tasks!E:G, 3,FALSE)*(N49-M49+1) )</f>
        <v/>
      </c>
      <c r="P49" s="5" t="str">
        <f>IF(R49="", "", VLOOKUP(R49,Tasks!P:Q, 2,FALSE) )</f>
        <v/>
      </c>
      <c r="Q49" s="57"/>
      <c r="U49" s="5" t="str">
        <f>IF(R49="", "", VLOOKUP(R49,Tasks!E:G, 3,FALSE)*(T49-S49+1) )</f>
        <v/>
      </c>
      <c r="V49" s="52">
        <f t="shared" si="2"/>
        <v>0</v>
      </c>
      <c r="W49" s="5" t="str">
        <f>IF(Y49="", "", VLOOKUP(Y49,Tasks!P:Q, 2,FALSE) )</f>
        <v/>
      </c>
      <c r="X49" s="57"/>
      <c r="AB49" s="5" t="str">
        <f>IF(Y49="", "", VLOOKUP(Y49,Tasks!E:G, 3,FALSE)*(AA49-Z49+1) )</f>
        <v/>
      </c>
      <c r="AC49" s="5" t="str">
        <f>IF(AE49="", "", VLOOKUP(AE49,Tasks!P:Q, 2,FALSE) )</f>
        <v/>
      </c>
      <c r="AD49" s="57"/>
      <c r="AH49" s="5" t="str">
        <f>IF(AE49="", "", VLOOKUP(AE49,Tasks!E:G, 3,FALSE)*(AG49-AF49+1) )</f>
        <v/>
      </c>
      <c r="AI49" s="5">
        <f t="shared" si="3"/>
        <v>0</v>
      </c>
    </row>
    <row r="50" spans="1:35" x14ac:dyDescent="0.55000000000000004">
      <c r="A50" s="6">
        <v>44279</v>
      </c>
      <c r="B50" s="57" t="s">
        <v>31</v>
      </c>
      <c r="C50" s="54"/>
      <c r="D50" s="5" t="str">
        <f>IF(F50="", "", VLOOKUP(F50,Tasks!P:Q, 2,FALSE) )</f>
        <v/>
      </c>
      <c r="E50" s="57"/>
      <c r="F50" s="57"/>
      <c r="I50" s="5" t="str">
        <f>IF(F50="", "", VLOOKUP(F50,Tasks!E:G, 3,FALSE)*(H50-G50+1) )</f>
        <v/>
      </c>
      <c r="J50" s="5" t="str">
        <f>IF(L50="", "", VLOOKUP(L50,Tasks!P:Q, 2,FALSE) )</f>
        <v/>
      </c>
      <c r="K50" s="57"/>
      <c r="O50" s="5" t="str">
        <f>IF(L50="", "", VLOOKUP(L50,Tasks!E:G, 3,FALSE)*(N50-M50+1) )</f>
        <v/>
      </c>
      <c r="P50" s="5" t="str">
        <f>IF(R50="", "", VLOOKUP(R50,Tasks!P:Q, 2,FALSE) )</f>
        <v/>
      </c>
      <c r="Q50" s="57"/>
      <c r="U50" s="5" t="str">
        <f>IF(R50="", "", VLOOKUP(R50,Tasks!E:G, 3,FALSE)*(T50-S50+1) )</f>
        <v/>
      </c>
      <c r="V50" s="52">
        <f t="shared" si="2"/>
        <v>0</v>
      </c>
      <c r="W50" s="5" t="str">
        <f>IF(Y50="", "", VLOOKUP(Y50,Tasks!P:Q, 2,FALSE) )</f>
        <v/>
      </c>
      <c r="X50" s="57"/>
      <c r="AB50" s="5" t="str">
        <f>IF(Y50="", "", VLOOKUP(Y50,Tasks!E:G, 3,FALSE)*(AA50-Z50+1) )</f>
        <v/>
      </c>
      <c r="AC50" s="5" t="str">
        <f>IF(AE50="", "", VLOOKUP(AE50,Tasks!P:Q, 2,FALSE) )</f>
        <v/>
      </c>
      <c r="AD50" s="57"/>
      <c r="AH50" s="5" t="str">
        <f>IF(AE50="", "", VLOOKUP(AE50,Tasks!E:G, 3,FALSE)*(AG50-AF50+1) )</f>
        <v/>
      </c>
      <c r="AI50" s="5">
        <f t="shared" si="3"/>
        <v>0</v>
      </c>
    </row>
    <row r="51" spans="1:35" x14ac:dyDescent="0.55000000000000004">
      <c r="A51" s="6">
        <v>44280</v>
      </c>
      <c r="B51" s="57" t="s">
        <v>32</v>
      </c>
      <c r="C51" s="54"/>
      <c r="D51" s="5" t="str">
        <f>IF(F51="", "", VLOOKUP(F51,Tasks!P:Q, 2,FALSE) )</f>
        <v/>
      </c>
      <c r="E51" s="57"/>
      <c r="F51" s="57"/>
      <c r="I51" s="5" t="str">
        <f>IF(F51="", "", VLOOKUP(F51,Tasks!E:G, 3,FALSE)*(H51-G51+1) )</f>
        <v/>
      </c>
      <c r="J51" s="5" t="str">
        <f>IF(L51="", "", VLOOKUP(L51,Tasks!P:Q, 2,FALSE) )</f>
        <v/>
      </c>
      <c r="K51" s="57"/>
      <c r="O51" s="5" t="str">
        <f>IF(L51="", "", VLOOKUP(L51,Tasks!E:G, 3,FALSE)*(N51-M51+1) )</f>
        <v/>
      </c>
      <c r="P51" s="5" t="str">
        <f>IF(R51="", "", VLOOKUP(R51,Tasks!P:Q, 2,FALSE) )</f>
        <v/>
      </c>
      <c r="Q51" s="57"/>
      <c r="U51" s="5" t="str">
        <f>IF(R51="", "", VLOOKUP(R51,Tasks!E:G, 3,FALSE)*(T51-S51+1) )</f>
        <v/>
      </c>
      <c r="V51" s="52">
        <f t="shared" si="2"/>
        <v>0</v>
      </c>
      <c r="W51" s="5" t="str">
        <f>IF(Y51="", "", VLOOKUP(Y51,Tasks!P:Q, 2,FALSE) )</f>
        <v/>
      </c>
      <c r="X51" s="57"/>
      <c r="AB51" s="5" t="str">
        <f>IF(Y51="", "", VLOOKUP(Y51,Tasks!E:G, 3,FALSE)*(AA51-Z51+1) )</f>
        <v/>
      </c>
      <c r="AC51" s="5" t="str">
        <f>IF(AE51="", "", VLOOKUP(AE51,Tasks!P:Q, 2,FALSE) )</f>
        <v/>
      </c>
      <c r="AD51" s="57"/>
      <c r="AH51" s="5" t="str">
        <f>IF(AE51="", "", VLOOKUP(AE51,Tasks!E:G, 3,FALSE)*(AG51-AF51+1) )</f>
        <v/>
      </c>
      <c r="AI51" s="5">
        <f t="shared" si="3"/>
        <v>0</v>
      </c>
    </row>
    <row r="52" spans="1:35" x14ac:dyDescent="0.55000000000000004">
      <c r="A52" s="6">
        <v>44281</v>
      </c>
      <c r="B52" s="57" t="s">
        <v>26</v>
      </c>
      <c r="C52" s="54"/>
      <c r="D52" s="5" t="str">
        <f>IF(F52="", "", VLOOKUP(F52,Tasks!P:Q, 2,FALSE) )</f>
        <v/>
      </c>
      <c r="E52" s="57"/>
      <c r="F52" s="57"/>
      <c r="I52" s="5" t="str">
        <f>IF(F52="", "", VLOOKUP(F52,Tasks!E:G, 3,FALSE)*(H52-G52+1) )</f>
        <v/>
      </c>
      <c r="J52" s="5" t="str">
        <f>IF(L52="", "", VLOOKUP(L52,Tasks!P:Q, 2,FALSE) )</f>
        <v/>
      </c>
      <c r="K52" s="57"/>
      <c r="O52" s="5" t="str">
        <f>IF(L52="", "", VLOOKUP(L52,Tasks!E:G, 3,FALSE)*(N52-M52+1) )</f>
        <v/>
      </c>
      <c r="P52" s="5" t="str">
        <f>IF(R52="", "", VLOOKUP(R52,Tasks!P:Q, 2,FALSE) )</f>
        <v/>
      </c>
      <c r="Q52" s="57"/>
      <c r="U52" s="5" t="str">
        <f>IF(R52="", "", VLOOKUP(R52,Tasks!E:G, 3,FALSE)*(T52-S52+1) )</f>
        <v/>
      </c>
      <c r="V52" s="52">
        <f t="shared" si="2"/>
        <v>0</v>
      </c>
      <c r="W52" s="5" t="str">
        <f>IF(Y52="", "", VLOOKUP(Y52,Tasks!P:Q, 2,FALSE) )</f>
        <v/>
      </c>
      <c r="X52" s="57"/>
      <c r="AB52" s="5" t="str">
        <f>IF(Y52="", "", VLOOKUP(Y52,Tasks!E:G, 3,FALSE)*(AA52-Z52+1) )</f>
        <v/>
      </c>
      <c r="AC52" s="5" t="str">
        <f>IF(AE52="", "", VLOOKUP(AE52,Tasks!P:Q, 2,FALSE) )</f>
        <v/>
      </c>
      <c r="AD52" s="57"/>
      <c r="AH52" s="5" t="str">
        <f>IF(AE52="", "", VLOOKUP(AE52,Tasks!E:G, 3,FALSE)*(AG52-AF52+1) )</f>
        <v/>
      </c>
      <c r="AI52" s="5">
        <f t="shared" si="3"/>
        <v>0</v>
      </c>
    </row>
    <row r="53" spans="1:35" x14ac:dyDescent="0.55000000000000004">
      <c r="A53" s="36">
        <v>44282</v>
      </c>
      <c r="B53" s="37" t="s">
        <v>27</v>
      </c>
      <c r="C53" s="55"/>
      <c r="D53" s="38" t="str">
        <f>IF(F53="", "", VLOOKUP(F53,Tasks!P:Q, 2,FALSE) )</f>
        <v/>
      </c>
      <c r="E53" s="37"/>
      <c r="F53" s="37"/>
      <c r="G53" s="39"/>
      <c r="H53" s="39"/>
      <c r="I53" s="38" t="str">
        <f>IF(F53="", "", VLOOKUP(F53,Tasks!E:G, 3,FALSE)*(H53-G53+1) )</f>
        <v/>
      </c>
      <c r="J53" s="38" t="str">
        <f>IF(L53="", "", VLOOKUP(L53,Tasks!P:Q, 2,FALSE) )</f>
        <v/>
      </c>
      <c r="K53" s="37"/>
      <c r="L53" s="38"/>
      <c r="M53" s="39"/>
      <c r="N53" s="39"/>
      <c r="O53" s="38" t="str">
        <f>IF(L53="", "", VLOOKUP(L53,Tasks!E:G, 3,FALSE)*(N53-M53+1) )</f>
        <v/>
      </c>
      <c r="P53" s="38" t="str">
        <f>IF(R53="", "", VLOOKUP(R53,Tasks!P:Q, 2,FALSE) )</f>
        <v/>
      </c>
      <c r="Q53" s="37"/>
      <c r="R53" s="38"/>
      <c r="S53" s="38"/>
      <c r="T53" s="38"/>
      <c r="U53" s="38" t="str">
        <f>IF(R53="", "", VLOOKUP(R53,Tasks!E:G, 3,FALSE)*(T53-S53+1) )</f>
        <v/>
      </c>
      <c r="V53" s="53">
        <f t="shared" si="2"/>
        <v>0</v>
      </c>
      <c r="W53" s="38" t="str">
        <f>IF(Y53="", "", VLOOKUP(Y53,Tasks!P:Q, 2,FALSE) )</f>
        <v/>
      </c>
      <c r="X53" s="37"/>
      <c r="Y53" s="38"/>
      <c r="Z53" s="38"/>
      <c r="AA53" s="38"/>
      <c r="AB53" s="38" t="str">
        <f>IF(Y53="", "", VLOOKUP(Y53,Tasks!E:G, 3,FALSE)*(AA53-Z53+1) )</f>
        <v/>
      </c>
      <c r="AC53" s="38" t="str">
        <f>IF(AE53="", "", VLOOKUP(AE53,Tasks!P:Q, 2,FALSE) )</f>
        <v/>
      </c>
      <c r="AD53" s="37"/>
      <c r="AE53" s="38"/>
      <c r="AF53" s="38"/>
      <c r="AG53" s="38"/>
      <c r="AH53" s="38" t="str">
        <f>IF(AE53="", "", VLOOKUP(AE53,Tasks!E:G, 3,FALSE)*(AG53-AF53+1) )</f>
        <v/>
      </c>
      <c r="AI53" s="38">
        <f t="shared" si="3"/>
        <v>0</v>
      </c>
    </row>
    <row r="54" spans="1:35" x14ac:dyDescent="0.55000000000000004">
      <c r="A54" s="6">
        <v>44283</v>
      </c>
      <c r="B54" s="57" t="s">
        <v>28</v>
      </c>
      <c r="C54" s="54"/>
      <c r="D54" s="5" t="str">
        <f>IF(F54="", "", VLOOKUP(F54,Tasks!P:Q, 2,FALSE) )</f>
        <v/>
      </c>
      <c r="E54" s="57"/>
      <c r="F54" s="57"/>
      <c r="I54" s="5" t="str">
        <f>IF(F54="", "", VLOOKUP(F54,Tasks!E:G, 3,FALSE)*(H54-G54+1) )</f>
        <v/>
      </c>
      <c r="J54" s="5" t="str">
        <f>IF(L54="", "", VLOOKUP(L54,Tasks!P:Q, 2,FALSE) )</f>
        <v/>
      </c>
      <c r="K54" s="57"/>
      <c r="O54" s="5" t="str">
        <f>IF(L54="", "", VLOOKUP(L54,Tasks!E:G, 3,FALSE)*(N54-M54+1) )</f>
        <v/>
      </c>
      <c r="P54" s="5" t="str">
        <f>IF(R54="", "", VLOOKUP(R54,Tasks!P:Q, 2,FALSE) )</f>
        <v/>
      </c>
      <c r="Q54" s="57"/>
      <c r="U54" s="5" t="str">
        <f>IF(R54="", "", VLOOKUP(R54,Tasks!E:G, 3,FALSE)*(T54-S54+1) )</f>
        <v/>
      </c>
      <c r="V54" s="52">
        <f t="shared" si="2"/>
        <v>0</v>
      </c>
      <c r="W54" s="5" t="str">
        <f>IF(Y54="", "", VLOOKUP(Y54,Tasks!P:Q, 2,FALSE) )</f>
        <v/>
      </c>
      <c r="X54" s="57"/>
      <c r="AB54" s="5" t="str">
        <f>IF(Y54="", "", VLOOKUP(Y54,Tasks!E:G, 3,FALSE)*(AA54-Z54+1) )</f>
        <v/>
      </c>
      <c r="AC54" s="5" t="str">
        <f>IF(AE54="", "", VLOOKUP(AE54,Tasks!P:Q, 2,FALSE) )</f>
        <v/>
      </c>
      <c r="AD54" s="57"/>
      <c r="AH54" s="5" t="str">
        <f>IF(AE54="", "", VLOOKUP(AE54,Tasks!E:G, 3,FALSE)*(AG54-AF54+1) )</f>
        <v/>
      </c>
      <c r="AI54" s="5">
        <f t="shared" si="3"/>
        <v>0</v>
      </c>
    </row>
    <row r="55" spans="1:35" x14ac:dyDescent="0.55000000000000004">
      <c r="A55" s="6">
        <v>44284</v>
      </c>
      <c r="B55" s="57" t="s">
        <v>29</v>
      </c>
      <c r="C55" s="54"/>
      <c r="D55" s="5" t="str">
        <f>IF(F55="", "", VLOOKUP(F55,Tasks!P:Q, 2,FALSE) )</f>
        <v/>
      </c>
      <c r="E55" s="57"/>
      <c r="F55" s="57"/>
      <c r="I55" s="5" t="str">
        <f>IF(F55="", "", VLOOKUP(F55,Tasks!E:G, 3,FALSE)*(H55-G55+1) )</f>
        <v/>
      </c>
      <c r="J55" s="5" t="str">
        <f>IF(L55="", "", VLOOKUP(L55,Tasks!P:Q, 2,FALSE) )</f>
        <v/>
      </c>
      <c r="K55" s="57"/>
      <c r="O55" s="5" t="str">
        <f>IF(L55="", "", VLOOKUP(L55,Tasks!E:G, 3,FALSE)*(N55-M55+1) )</f>
        <v/>
      </c>
      <c r="P55" s="5" t="str">
        <f>IF(R55="", "", VLOOKUP(R55,Tasks!P:Q, 2,FALSE) )</f>
        <v/>
      </c>
      <c r="Q55" s="57"/>
      <c r="U55" s="5" t="str">
        <f>IF(R55="", "", VLOOKUP(R55,Tasks!E:G, 3,FALSE)*(T55-S55+1) )</f>
        <v/>
      </c>
      <c r="V55" s="52">
        <f t="shared" si="2"/>
        <v>0</v>
      </c>
      <c r="W55" s="5" t="str">
        <f>IF(Y55="", "", VLOOKUP(Y55,Tasks!P:Q, 2,FALSE) )</f>
        <v/>
      </c>
      <c r="X55" s="57"/>
      <c r="AB55" s="5" t="str">
        <f>IF(Y55="", "", VLOOKUP(Y55,Tasks!E:G, 3,FALSE)*(AA55-Z55+1) )</f>
        <v/>
      </c>
      <c r="AC55" s="5" t="str">
        <f>IF(AE55="", "", VLOOKUP(AE55,Tasks!P:Q, 2,FALSE) )</f>
        <v/>
      </c>
      <c r="AD55" s="57"/>
      <c r="AH55" s="5" t="str">
        <f>IF(AE55="", "", VLOOKUP(AE55,Tasks!E:G, 3,FALSE)*(AG55-AF55+1) )</f>
        <v/>
      </c>
      <c r="AI55" s="5">
        <f t="shared" si="3"/>
        <v>0</v>
      </c>
    </row>
    <row r="56" spans="1:35" x14ac:dyDescent="0.55000000000000004">
      <c r="A56" s="6">
        <v>44285</v>
      </c>
      <c r="B56" s="57" t="s">
        <v>30</v>
      </c>
      <c r="C56" s="54"/>
      <c r="D56" s="5" t="str">
        <f>IF(F56="", "", VLOOKUP(F56,Tasks!P:Q, 2,FALSE) )</f>
        <v/>
      </c>
      <c r="E56" s="57"/>
      <c r="F56" s="57"/>
      <c r="I56" s="5" t="str">
        <f>IF(F56="", "", VLOOKUP(F56,Tasks!E:G, 3,FALSE)*(H56-G56+1) )</f>
        <v/>
      </c>
      <c r="J56" s="5" t="str">
        <f>IF(L56="", "", VLOOKUP(L56,Tasks!P:Q, 2,FALSE) )</f>
        <v/>
      </c>
      <c r="K56" s="57"/>
      <c r="O56" s="5" t="str">
        <f>IF(L56="", "", VLOOKUP(L56,Tasks!E:G, 3,FALSE)*(N56-M56+1) )</f>
        <v/>
      </c>
      <c r="P56" s="5" t="str">
        <f>IF(R56="", "", VLOOKUP(R56,Tasks!P:Q, 2,FALSE) )</f>
        <v/>
      </c>
      <c r="Q56" s="57"/>
      <c r="U56" s="5" t="str">
        <f>IF(R56="", "", VLOOKUP(R56,Tasks!E:G, 3,FALSE)*(T56-S56+1) )</f>
        <v/>
      </c>
      <c r="V56" s="52">
        <f t="shared" si="2"/>
        <v>0</v>
      </c>
      <c r="W56" s="5" t="str">
        <f>IF(Y56="", "", VLOOKUP(Y56,Tasks!P:Q, 2,FALSE) )</f>
        <v/>
      </c>
      <c r="X56" s="57"/>
      <c r="AB56" s="5" t="str">
        <f>IF(Y56="", "", VLOOKUP(Y56,Tasks!E:G, 3,FALSE)*(AA56-Z56+1) )</f>
        <v/>
      </c>
      <c r="AC56" s="5" t="str">
        <f>IF(AE56="", "", VLOOKUP(AE56,Tasks!P:Q, 2,FALSE) )</f>
        <v/>
      </c>
      <c r="AD56" s="57"/>
      <c r="AH56" s="5" t="str">
        <f>IF(AE56="", "", VLOOKUP(AE56,Tasks!E:G, 3,FALSE)*(AG56-AF56+1) )</f>
        <v/>
      </c>
      <c r="AI56" s="5">
        <f t="shared" si="3"/>
        <v>0</v>
      </c>
    </row>
    <row r="57" spans="1:35" x14ac:dyDescent="0.55000000000000004">
      <c r="A57" s="6">
        <v>44286</v>
      </c>
      <c r="B57" s="57" t="s">
        <v>31</v>
      </c>
      <c r="C57" s="54"/>
      <c r="D57" s="5" t="str">
        <f>IF(F57="", "", VLOOKUP(F57,Tasks!P:Q, 2,FALSE) )</f>
        <v/>
      </c>
      <c r="E57" s="57"/>
      <c r="F57" s="57"/>
      <c r="I57" s="5" t="str">
        <f>IF(F57="", "", VLOOKUP(F57,Tasks!E:G, 3,FALSE)*(H57-G57+1) )</f>
        <v/>
      </c>
      <c r="J57" s="5" t="str">
        <f>IF(L57="", "", VLOOKUP(L57,Tasks!P:Q, 2,FALSE) )</f>
        <v/>
      </c>
      <c r="K57" s="57"/>
      <c r="O57" s="5" t="str">
        <f>IF(L57="", "", VLOOKUP(L57,Tasks!E:G, 3,FALSE)*(N57-M57+1) )</f>
        <v/>
      </c>
      <c r="P57" s="5" t="str">
        <f>IF(R57="", "", VLOOKUP(R57,Tasks!P:Q, 2,FALSE) )</f>
        <v/>
      </c>
      <c r="Q57" s="57"/>
      <c r="U57" s="5" t="str">
        <f>IF(R57="", "", VLOOKUP(R57,Tasks!E:G, 3,FALSE)*(T57-S57+1) )</f>
        <v/>
      </c>
      <c r="V57" s="52">
        <f t="shared" si="2"/>
        <v>0</v>
      </c>
      <c r="W57" s="5" t="str">
        <f>IF(Y57="", "", VLOOKUP(Y57,Tasks!P:Q, 2,FALSE) )</f>
        <v/>
      </c>
      <c r="X57" s="57"/>
      <c r="AB57" s="5" t="str">
        <f>IF(Y57="", "", VLOOKUP(Y57,Tasks!E:G, 3,FALSE)*(AA57-Z57+1) )</f>
        <v/>
      </c>
      <c r="AC57" s="5" t="str">
        <f>IF(AE57="", "", VLOOKUP(AE57,Tasks!P:Q, 2,FALSE) )</f>
        <v/>
      </c>
      <c r="AD57" s="57"/>
      <c r="AH57" s="5" t="str">
        <f>IF(AE57="", "", VLOOKUP(AE57,Tasks!E:G, 3,FALSE)*(AG57-AF57+1) )</f>
        <v/>
      </c>
      <c r="AI57" s="5">
        <f t="shared" si="3"/>
        <v>0</v>
      </c>
    </row>
    <row r="58" spans="1:35" x14ac:dyDescent="0.55000000000000004">
      <c r="A58" s="6">
        <v>44287</v>
      </c>
      <c r="B58" s="57" t="s">
        <v>32</v>
      </c>
      <c r="C58" s="54"/>
      <c r="D58" s="5" t="str">
        <f>IF(F58="", "", VLOOKUP(F58,Tasks!P:Q, 2,FALSE) )</f>
        <v/>
      </c>
      <c r="E58" s="57"/>
      <c r="F58" s="57"/>
      <c r="I58" s="5" t="str">
        <f>IF(F58="", "", VLOOKUP(F58,Tasks!E:G, 3,FALSE)*(H58-G58+1) )</f>
        <v/>
      </c>
      <c r="J58" s="5" t="str">
        <f>IF(L58="", "", VLOOKUP(L58,Tasks!P:Q, 2,FALSE) )</f>
        <v/>
      </c>
      <c r="K58" s="57"/>
      <c r="O58" s="5" t="str">
        <f>IF(L58="", "", VLOOKUP(L58,Tasks!E:G, 3,FALSE)*(N58-M58+1) )</f>
        <v/>
      </c>
      <c r="P58" s="5" t="str">
        <f>IF(R58="", "", VLOOKUP(R58,Tasks!P:Q, 2,FALSE) )</f>
        <v/>
      </c>
      <c r="Q58" s="57"/>
      <c r="U58" s="5" t="str">
        <f>IF(R58="", "", VLOOKUP(R58,Tasks!E:G, 3,FALSE)*(T58-S58+1) )</f>
        <v/>
      </c>
      <c r="V58" s="52">
        <f t="shared" si="2"/>
        <v>0</v>
      </c>
      <c r="W58" s="5" t="str">
        <f>IF(Y58="", "", VLOOKUP(Y58,Tasks!P:Q, 2,FALSE) )</f>
        <v/>
      </c>
      <c r="X58" s="57"/>
      <c r="AB58" s="5" t="str">
        <f>IF(Y58="", "", VLOOKUP(Y58,Tasks!E:G, 3,FALSE)*(AA58-Z58+1) )</f>
        <v/>
      </c>
      <c r="AC58" s="5" t="str">
        <f>IF(AE58="", "", VLOOKUP(AE58,Tasks!P:Q, 2,FALSE) )</f>
        <v/>
      </c>
      <c r="AD58" s="57"/>
      <c r="AH58" s="5" t="str">
        <f>IF(AE58="", "", VLOOKUP(AE58,Tasks!E:G, 3,FALSE)*(AG58-AF58+1) )</f>
        <v/>
      </c>
      <c r="AI58" s="5">
        <f t="shared" si="3"/>
        <v>0</v>
      </c>
    </row>
    <row r="59" spans="1:35" x14ac:dyDescent="0.55000000000000004">
      <c r="A59" s="6">
        <v>44288</v>
      </c>
      <c r="B59" s="57" t="s">
        <v>26</v>
      </c>
      <c r="C59" s="54"/>
      <c r="D59" s="5" t="str">
        <f>IF(F59="", "", VLOOKUP(F59,Tasks!P:Q, 2,FALSE) )</f>
        <v/>
      </c>
      <c r="E59" s="57"/>
      <c r="F59" s="57"/>
      <c r="I59" s="5" t="str">
        <f>IF(F59="", "", VLOOKUP(F59,Tasks!E:G, 3,FALSE)*(H59-G59+1) )</f>
        <v/>
      </c>
      <c r="J59" s="5" t="str">
        <f>IF(L59="", "", VLOOKUP(L59,Tasks!P:Q, 2,FALSE) )</f>
        <v/>
      </c>
      <c r="K59" s="57"/>
      <c r="O59" s="5" t="str">
        <f>IF(L59="", "", VLOOKUP(L59,Tasks!E:G, 3,FALSE)*(N59-M59+1) )</f>
        <v/>
      </c>
      <c r="P59" s="5" t="str">
        <f>IF(R59="", "", VLOOKUP(R59,Tasks!P:Q, 2,FALSE) )</f>
        <v/>
      </c>
      <c r="Q59" s="57"/>
      <c r="U59" s="5" t="str">
        <f>IF(R59="", "", VLOOKUP(R59,Tasks!E:G, 3,FALSE)*(T59-S59+1) )</f>
        <v/>
      </c>
      <c r="V59" s="52">
        <f t="shared" si="2"/>
        <v>0</v>
      </c>
      <c r="W59" s="5" t="str">
        <f>IF(Y59="", "", VLOOKUP(Y59,Tasks!P:Q, 2,FALSE) )</f>
        <v/>
      </c>
      <c r="X59" s="57"/>
      <c r="AB59" s="5" t="str">
        <f>IF(Y59="", "", VLOOKUP(Y59,Tasks!E:G, 3,FALSE)*(AA59-Z59+1) )</f>
        <v/>
      </c>
      <c r="AC59" s="5" t="str">
        <f>IF(AE59="", "", VLOOKUP(AE59,Tasks!P:Q, 2,FALSE) )</f>
        <v/>
      </c>
      <c r="AD59" s="57"/>
      <c r="AH59" s="5" t="str">
        <f>IF(AE59="", "", VLOOKUP(AE59,Tasks!E:G, 3,FALSE)*(AG59-AF59+1) )</f>
        <v/>
      </c>
      <c r="AI59" s="5">
        <f t="shared" si="3"/>
        <v>0</v>
      </c>
    </row>
    <row r="60" spans="1:35" x14ac:dyDescent="0.55000000000000004">
      <c r="A60" s="36">
        <v>44289</v>
      </c>
      <c r="B60" s="37" t="s">
        <v>27</v>
      </c>
      <c r="C60" s="55"/>
      <c r="D60" s="38" t="str">
        <f>IF(F60="", "", VLOOKUP(F60,Tasks!P:Q, 2,FALSE) )</f>
        <v/>
      </c>
      <c r="E60" s="37"/>
      <c r="F60" s="37"/>
      <c r="G60" s="39"/>
      <c r="H60" s="39"/>
      <c r="I60" s="38" t="str">
        <f>IF(F60="", "", VLOOKUP(F60,Tasks!E:G, 3,FALSE)*(H60-G60+1) )</f>
        <v/>
      </c>
      <c r="J60" s="38" t="str">
        <f>IF(L60="", "", VLOOKUP(L60,Tasks!P:Q, 2,FALSE) )</f>
        <v/>
      </c>
      <c r="K60" s="37"/>
      <c r="L60" s="38"/>
      <c r="M60" s="39"/>
      <c r="N60" s="39"/>
      <c r="O60" s="38" t="str">
        <f>IF(L60="", "", VLOOKUP(L60,Tasks!E:G, 3,FALSE)*(N60-M60+1) )</f>
        <v/>
      </c>
      <c r="P60" s="38" t="str">
        <f>IF(R60="", "", VLOOKUP(R60,Tasks!P:Q, 2,FALSE) )</f>
        <v/>
      </c>
      <c r="Q60" s="37"/>
      <c r="R60" s="38"/>
      <c r="S60" s="38"/>
      <c r="T60" s="38"/>
      <c r="U60" s="38" t="str">
        <f>IF(R60="", "", VLOOKUP(R60,Tasks!E:G, 3,FALSE)*(T60-S60+1) )</f>
        <v/>
      </c>
      <c r="V60" s="53">
        <f t="shared" si="2"/>
        <v>0</v>
      </c>
      <c r="W60" s="38" t="str">
        <f>IF(Y60="", "", VLOOKUP(Y60,Tasks!P:Q, 2,FALSE) )</f>
        <v/>
      </c>
      <c r="X60" s="37"/>
      <c r="Y60" s="38"/>
      <c r="Z60" s="38"/>
      <c r="AA60" s="38"/>
      <c r="AB60" s="38" t="str">
        <f>IF(Y60="", "", VLOOKUP(Y60,Tasks!E:G, 3,FALSE)*(AA60-Z60+1) )</f>
        <v/>
      </c>
      <c r="AC60" s="38" t="str">
        <f>IF(AE60="", "", VLOOKUP(AE60,Tasks!P:Q, 2,FALSE) )</f>
        <v/>
      </c>
      <c r="AD60" s="37"/>
      <c r="AE60" s="38"/>
      <c r="AF60" s="38"/>
      <c r="AG60" s="38"/>
      <c r="AH60" s="38" t="str">
        <f>IF(AE60="", "", VLOOKUP(AE60,Tasks!E:G, 3,FALSE)*(AG60-AF60+1) )</f>
        <v/>
      </c>
      <c r="AI60" s="38">
        <f t="shared" si="3"/>
        <v>0</v>
      </c>
    </row>
    <row r="61" spans="1:35" x14ac:dyDescent="0.55000000000000004">
      <c r="A61" s="6">
        <v>44290</v>
      </c>
      <c r="B61" s="57" t="s">
        <v>28</v>
      </c>
      <c r="C61" s="54"/>
      <c r="D61" s="5" t="str">
        <f>IF(F61="", "", VLOOKUP(F61,Tasks!P:Q, 2,FALSE) )</f>
        <v/>
      </c>
      <c r="E61" s="57"/>
      <c r="F61" s="57"/>
      <c r="I61" s="5" t="str">
        <f>IF(F61="", "", VLOOKUP(F61,Tasks!E:G, 3,FALSE)*(H61-G61+1) )</f>
        <v/>
      </c>
      <c r="J61" s="5" t="str">
        <f>IF(L61="", "", VLOOKUP(L61,Tasks!P:Q, 2,FALSE) )</f>
        <v/>
      </c>
      <c r="K61" s="57"/>
      <c r="O61" s="5" t="str">
        <f>IF(L61="", "", VLOOKUP(L61,Tasks!E:G, 3,FALSE)*(N61-M61+1) )</f>
        <v/>
      </c>
      <c r="P61" s="5" t="str">
        <f>IF(R61="", "", VLOOKUP(R61,Tasks!P:Q, 2,FALSE) )</f>
        <v/>
      </c>
      <c r="Q61" s="57"/>
      <c r="U61" s="5" t="str">
        <f>IF(R61="", "", VLOOKUP(R61,Tasks!E:G, 3,FALSE)*(T61-S61+1) )</f>
        <v/>
      </c>
      <c r="V61" s="52">
        <f t="shared" si="2"/>
        <v>0</v>
      </c>
      <c r="W61" s="5" t="str">
        <f>IF(Y61="", "", VLOOKUP(Y61,Tasks!P:Q, 2,FALSE) )</f>
        <v/>
      </c>
      <c r="X61" s="57"/>
      <c r="AB61" s="5" t="str">
        <f>IF(Y61="", "", VLOOKUP(Y61,Tasks!E:G, 3,FALSE)*(AA61-Z61+1) )</f>
        <v/>
      </c>
      <c r="AC61" s="5" t="str">
        <f>IF(AE61="", "", VLOOKUP(AE61,Tasks!P:Q, 2,FALSE) )</f>
        <v/>
      </c>
      <c r="AD61" s="57"/>
      <c r="AH61" s="5" t="str">
        <f>IF(AE61="", "", VLOOKUP(AE61,Tasks!E:G, 3,FALSE)*(AG61-AF61+1) )</f>
        <v/>
      </c>
      <c r="AI61" s="5">
        <f t="shared" si="3"/>
        <v>0</v>
      </c>
    </row>
    <row r="62" spans="1:35" x14ac:dyDescent="0.55000000000000004">
      <c r="A62" s="6">
        <v>44291</v>
      </c>
      <c r="B62" s="57" t="s">
        <v>29</v>
      </c>
      <c r="C62" s="54"/>
      <c r="D62" s="5" t="str">
        <f>IF(F62="", "", VLOOKUP(F62,Tasks!P:Q, 2,FALSE) )</f>
        <v/>
      </c>
      <c r="E62" s="57"/>
      <c r="F62" s="57"/>
      <c r="I62" s="5" t="str">
        <f>IF(F62="", "", VLOOKUP(F62,Tasks!E:G, 3,FALSE)*(H62-G62+1) )</f>
        <v/>
      </c>
      <c r="J62" s="5" t="str">
        <f>IF(L62="", "", VLOOKUP(L62,Tasks!P:Q, 2,FALSE) )</f>
        <v/>
      </c>
      <c r="K62" s="57"/>
      <c r="O62" s="5" t="str">
        <f>IF(L62="", "", VLOOKUP(L62,Tasks!E:G, 3,FALSE)*(N62-M62+1) )</f>
        <v/>
      </c>
      <c r="P62" s="5" t="str">
        <f>IF(R62="", "", VLOOKUP(R62,Tasks!P:Q, 2,FALSE) )</f>
        <v/>
      </c>
      <c r="Q62" s="57"/>
      <c r="U62" s="5" t="str">
        <f>IF(R62="", "", VLOOKUP(R62,Tasks!E:G, 3,FALSE)*(T62-S62+1) )</f>
        <v/>
      </c>
      <c r="V62" s="52">
        <f t="shared" si="2"/>
        <v>0</v>
      </c>
      <c r="W62" s="5" t="str">
        <f>IF(Y62="", "", VLOOKUP(Y62,Tasks!P:Q, 2,FALSE) )</f>
        <v/>
      </c>
      <c r="X62" s="57"/>
      <c r="AB62" s="5" t="str">
        <f>IF(Y62="", "", VLOOKUP(Y62,Tasks!E:G, 3,FALSE)*(AA62-Z62+1) )</f>
        <v/>
      </c>
      <c r="AC62" s="5" t="str">
        <f>IF(AE62="", "", VLOOKUP(AE62,Tasks!P:Q, 2,FALSE) )</f>
        <v/>
      </c>
      <c r="AD62" s="57"/>
      <c r="AH62" s="5" t="str">
        <f>IF(AE62="", "", VLOOKUP(AE62,Tasks!E:G, 3,FALSE)*(AG62-AF62+1) )</f>
        <v/>
      </c>
      <c r="AI62" s="5">
        <f t="shared" si="3"/>
        <v>0</v>
      </c>
    </row>
    <row r="63" spans="1:35" x14ac:dyDescent="0.55000000000000004">
      <c r="A63" s="6">
        <v>44292</v>
      </c>
      <c r="B63" s="57" t="s">
        <v>30</v>
      </c>
      <c r="C63" s="54"/>
      <c r="D63" s="5" t="str">
        <f>IF(F63="", "", VLOOKUP(F63,Tasks!P:Q, 2,FALSE) )</f>
        <v/>
      </c>
      <c r="E63" s="57"/>
      <c r="F63" s="57"/>
      <c r="I63" s="5" t="str">
        <f>IF(F63="", "", VLOOKUP(F63,Tasks!E:G, 3,FALSE)*(H63-G63+1) )</f>
        <v/>
      </c>
      <c r="J63" s="5" t="str">
        <f>IF(L63="", "", VLOOKUP(L63,Tasks!P:Q, 2,FALSE) )</f>
        <v/>
      </c>
      <c r="K63" s="57"/>
      <c r="O63" s="5" t="str">
        <f>IF(L63="", "", VLOOKUP(L63,Tasks!E:G, 3,FALSE)*(N63-M63+1) )</f>
        <v/>
      </c>
      <c r="P63" s="5" t="str">
        <f>IF(R63="", "", VLOOKUP(R63,Tasks!P:Q, 2,FALSE) )</f>
        <v/>
      </c>
      <c r="Q63" s="57"/>
      <c r="U63" s="5" t="str">
        <f>IF(R63="", "", VLOOKUP(R63,Tasks!E:G, 3,FALSE)*(T63-S63+1) )</f>
        <v/>
      </c>
      <c r="V63" s="52">
        <f t="shared" si="2"/>
        <v>0</v>
      </c>
      <c r="W63" s="5" t="str">
        <f>IF(Y63="", "", VLOOKUP(Y63,Tasks!P:Q, 2,FALSE) )</f>
        <v/>
      </c>
      <c r="X63" s="57"/>
      <c r="AB63" s="5" t="str">
        <f>IF(Y63="", "", VLOOKUP(Y63,Tasks!E:G, 3,FALSE)*(AA63-Z63+1) )</f>
        <v/>
      </c>
      <c r="AC63" s="5" t="str">
        <f>IF(AE63="", "", VLOOKUP(AE63,Tasks!P:Q, 2,FALSE) )</f>
        <v/>
      </c>
      <c r="AD63" s="57"/>
      <c r="AH63" s="5" t="str">
        <f>IF(AE63="", "", VLOOKUP(AE63,Tasks!E:G, 3,FALSE)*(AG63-AF63+1) )</f>
        <v/>
      </c>
      <c r="AI63" s="5">
        <f t="shared" si="3"/>
        <v>0</v>
      </c>
    </row>
    <row r="64" spans="1:35" x14ac:dyDescent="0.55000000000000004">
      <c r="A64" s="6">
        <v>44293</v>
      </c>
      <c r="B64" s="57" t="s">
        <v>31</v>
      </c>
      <c r="C64" s="54"/>
      <c r="D64" s="5" t="str">
        <f>IF(F64="", "", VLOOKUP(F64,Tasks!P:Q, 2,FALSE) )</f>
        <v/>
      </c>
      <c r="E64" s="57"/>
      <c r="F64" s="57"/>
      <c r="I64" s="5" t="str">
        <f>IF(F64="", "", VLOOKUP(F64,Tasks!E:G, 3,FALSE)*(H64-G64+1) )</f>
        <v/>
      </c>
      <c r="J64" s="5" t="str">
        <f>IF(L64="", "", VLOOKUP(L64,Tasks!P:Q, 2,FALSE) )</f>
        <v/>
      </c>
      <c r="K64" s="57"/>
      <c r="O64" s="5" t="str">
        <f>IF(L64="", "", VLOOKUP(L64,Tasks!E:G, 3,FALSE)*(N64-M64+1) )</f>
        <v/>
      </c>
      <c r="P64" s="5" t="str">
        <f>IF(R64="", "", VLOOKUP(R64,Tasks!P:Q, 2,FALSE) )</f>
        <v/>
      </c>
      <c r="Q64" s="57"/>
      <c r="U64" s="5" t="str">
        <f>IF(R64="", "", VLOOKUP(R64,Tasks!E:G, 3,FALSE)*(T64-S64+1) )</f>
        <v/>
      </c>
      <c r="V64" s="52">
        <f t="shared" si="2"/>
        <v>0</v>
      </c>
      <c r="W64" s="5" t="str">
        <f>IF(Y64="", "", VLOOKUP(Y64,Tasks!P:Q, 2,FALSE) )</f>
        <v/>
      </c>
      <c r="X64" s="57"/>
      <c r="AB64" s="5" t="str">
        <f>IF(Y64="", "", VLOOKUP(Y64,Tasks!E:G, 3,FALSE)*(AA64-Z64+1) )</f>
        <v/>
      </c>
      <c r="AC64" s="5" t="str">
        <f>IF(AE64="", "", VLOOKUP(AE64,Tasks!P:Q, 2,FALSE) )</f>
        <v/>
      </c>
      <c r="AD64" s="57"/>
      <c r="AH64" s="5" t="str">
        <f>IF(AE64="", "", VLOOKUP(AE64,Tasks!E:G, 3,FALSE)*(AG64-AF64+1) )</f>
        <v/>
      </c>
      <c r="AI64" s="5">
        <f t="shared" si="3"/>
        <v>0</v>
      </c>
    </row>
    <row r="65" spans="1:35" x14ac:dyDescent="0.55000000000000004">
      <c r="A65" s="6">
        <v>44294</v>
      </c>
      <c r="B65" s="57" t="s">
        <v>32</v>
      </c>
      <c r="C65" s="54"/>
      <c r="D65" s="5" t="str">
        <f>IF(F65="", "", VLOOKUP(F65,Tasks!P:Q, 2,FALSE) )</f>
        <v/>
      </c>
      <c r="E65" s="57"/>
      <c r="F65" s="57"/>
      <c r="I65" s="5" t="str">
        <f>IF(F65="", "", VLOOKUP(F65,Tasks!E:G, 3,FALSE)*(H65-G65+1) )</f>
        <v/>
      </c>
      <c r="J65" s="5" t="str">
        <f>IF(L65="", "", VLOOKUP(L65,Tasks!P:Q, 2,FALSE) )</f>
        <v/>
      </c>
      <c r="K65" s="57"/>
      <c r="O65" s="5" t="str">
        <f>IF(L65="", "", VLOOKUP(L65,Tasks!E:G, 3,FALSE)*(N65-M65+1) )</f>
        <v/>
      </c>
      <c r="P65" s="5" t="str">
        <f>IF(R65="", "", VLOOKUP(R65,Tasks!P:Q, 2,FALSE) )</f>
        <v/>
      </c>
      <c r="Q65" s="57"/>
      <c r="U65" s="5" t="str">
        <f>IF(R65="", "", VLOOKUP(R65,Tasks!E:G, 3,FALSE)*(T65-S65+1) )</f>
        <v/>
      </c>
      <c r="V65" s="52">
        <f t="shared" si="2"/>
        <v>0</v>
      </c>
      <c r="W65" s="5" t="str">
        <f>IF(Y65="", "", VLOOKUP(Y65,Tasks!P:Q, 2,FALSE) )</f>
        <v/>
      </c>
      <c r="X65" s="57"/>
      <c r="AB65" s="5" t="str">
        <f>IF(Y65="", "", VLOOKUP(Y65,Tasks!E:G, 3,FALSE)*(AA65-Z65+1) )</f>
        <v/>
      </c>
      <c r="AC65" s="5" t="str">
        <f>IF(AE65="", "", VLOOKUP(AE65,Tasks!P:Q, 2,FALSE) )</f>
        <v/>
      </c>
      <c r="AD65" s="57"/>
      <c r="AH65" s="5" t="str">
        <f>IF(AE65="", "", VLOOKUP(AE65,Tasks!E:G, 3,FALSE)*(AG65-AF65+1) )</f>
        <v/>
      </c>
      <c r="AI65" s="5">
        <f t="shared" si="3"/>
        <v>0</v>
      </c>
    </row>
    <row r="66" spans="1:35" x14ac:dyDescent="0.55000000000000004">
      <c r="A66" s="6">
        <v>44295</v>
      </c>
      <c r="B66" s="57" t="s">
        <v>26</v>
      </c>
      <c r="C66" s="54"/>
      <c r="D66" s="5" t="str">
        <f>IF(F66="", "", VLOOKUP(F66,Tasks!P:Q, 2,FALSE) )</f>
        <v/>
      </c>
      <c r="E66" s="57"/>
      <c r="F66" s="57"/>
      <c r="I66" s="5" t="str">
        <f>IF(F66="", "", VLOOKUP(F66,Tasks!E:G, 3,FALSE)*(H66-G66+1) )</f>
        <v/>
      </c>
      <c r="J66" s="5" t="str">
        <f>IF(L66="", "", VLOOKUP(L66,Tasks!P:Q, 2,FALSE) )</f>
        <v/>
      </c>
      <c r="K66" s="57"/>
      <c r="O66" s="5" t="str">
        <f>IF(L66="", "", VLOOKUP(L66,Tasks!E:G, 3,FALSE)*(N66-M66+1) )</f>
        <v/>
      </c>
      <c r="P66" s="5" t="str">
        <f>IF(R66="", "", VLOOKUP(R66,Tasks!P:Q, 2,FALSE) )</f>
        <v/>
      </c>
      <c r="Q66" s="57"/>
      <c r="U66" s="5" t="str">
        <f>IF(R66="", "", VLOOKUP(R66,Tasks!E:G, 3,FALSE)*(T66-S66+1) )</f>
        <v/>
      </c>
      <c r="V66" s="52">
        <f t="shared" ref="V66:V88" si="4">AI66</f>
        <v>0</v>
      </c>
      <c r="W66" s="5" t="str">
        <f>IF(Y66="", "", VLOOKUP(Y66,Tasks!P:Q, 2,FALSE) )</f>
        <v/>
      </c>
      <c r="X66" s="57"/>
      <c r="AB66" s="5" t="str">
        <f>IF(Y66="", "", VLOOKUP(Y66,Tasks!E:G, 3,FALSE)*(AA66-Z66+1) )</f>
        <v/>
      </c>
      <c r="AC66" s="5" t="str">
        <f>IF(AE66="", "", VLOOKUP(AE66,Tasks!P:Q, 2,FALSE) )</f>
        <v/>
      </c>
      <c r="AD66" s="57"/>
      <c r="AH66" s="5" t="str">
        <f>IF(AE66="", "", VLOOKUP(AE66,Tasks!E:G, 3,FALSE)*(AG66-AF66+1) )</f>
        <v/>
      </c>
      <c r="AI66" s="5">
        <f t="shared" ref="AI66:AI88" si="5">_xlfn.CEILING.MATH( ( _xlfn.NUMBERVALUE(I66)+_xlfn.NUMBERVALUE(O66)+_xlfn.NUMBERVALUE(U66)+_xlfn.NUMBERVALUE(AB66)+_xlfn.NUMBERVALUE(AH66) )/60, 0.1)</f>
        <v>0</v>
      </c>
    </row>
    <row r="67" spans="1:35" x14ac:dyDescent="0.55000000000000004">
      <c r="A67" s="36">
        <v>44296</v>
      </c>
      <c r="B67" s="37" t="s">
        <v>27</v>
      </c>
      <c r="C67" s="55"/>
      <c r="D67" s="38" t="str">
        <f>IF(F67="", "", VLOOKUP(F67,Tasks!P:Q, 2,FALSE) )</f>
        <v/>
      </c>
      <c r="E67" s="37"/>
      <c r="F67" s="37"/>
      <c r="G67" s="39"/>
      <c r="H67" s="39"/>
      <c r="I67" s="38" t="str">
        <f>IF(F67="", "", VLOOKUP(F67,Tasks!E:G, 3,FALSE)*(H67-G67+1) )</f>
        <v/>
      </c>
      <c r="J67" s="38" t="str">
        <f>IF(L67="", "", VLOOKUP(L67,Tasks!P:Q, 2,FALSE) )</f>
        <v/>
      </c>
      <c r="K67" s="37"/>
      <c r="L67" s="38"/>
      <c r="M67" s="39"/>
      <c r="N67" s="39"/>
      <c r="O67" s="38" t="str">
        <f>IF(L67="", "", VLOOKUP(L67,Tasks!E:G, 3,FALSE)*(N67-M67+1) )</f>
        <v/>
      </c>
      <c r="P67" s="38" t="str">
        <f>IF(R67="", "", VLOOKUP(R67,Tasks!P:Q, 2,FALSE) )</f>
        <v/>
      </c>
      <c r="Q67" s="37"/>
      <c r="R67" s="38"/>
      <c r="S67" s="38"/>
      <c r="T67" s="38"/>
      <c r="U67" s="38" t="str">
        <f>IF(R67="", "", VLOOKUP(R67,Tasks!E:G, 3,FALSE)*(T67-S67+1) )</f>
        <v/>
      </c>
      <c r="V67" s="53">
        <f t="shared" si="4"/>
        <v>0</v>
      </c>
      <c r="W67" s="38" t="str">
        <f>IF(Y67="", "", VLOOKUP(Y67,Tasks!P:Q, 2,FALSE) )</f>
        <v/>
      </c>
      <c r="X67" s="37"/>
      <c r="Y67" s="38"/>
      <c r="Z67" s="38"/>
      <c r="AA67" s="38"/>
      <c r="AB67" s="38" t="str">
        <f>IF(Y67="", "", VLOOKUP(Y67,Tasks!E:G, 3,FALSE)*(AA67-Z67+1) )</f>
        <v/>
      </c>
      <c r="AC67" s="38" t="str">
        <f>IF(AE67="", "", VLOOKUP(AE67,Tasks!P:Q, 2,FALSE) )</f>
        <v/>
      </c>
      <c r="AD67" s="37"/>
      <c r="AE67" s="38"/>
      <c r="AF67" s="38"/>
      <c r="AG67" s="38"/>
      <c r="AH67" s="38" t="str">
        <f>IF(AE67="", "", VLOOKUP(AE67,Tasks!E:G, 3,FALSE)*(AG67-AF67+1) )</f>
        <v/>
      </c>
      <c r="AI67" s="38">
        <f t="shared" si="5"/>
        <v>0</v>
      </c>
    </row>
    <row r="68" spans="1:35" x14ac:dyDescent="0.55000000000000004">
      <c r="A68" s="6">
        <v>44297</v>
      </c>
      <c r="B68" s="57" t="s">
        <v>28</v>
      </c>
      <c r="C68" s="54"/>
      <c r="D68" s="5" t="str">
        <f>IF(F68="", "", VLOOKUP(F68,Tasks!P:Q, 2,FALSE) )</f>
        <v/>
      </c>
      <c r="E68" s="57"/>
      <c r="F68" s="57"/>
      <c r="I68" s="5" t="str">
        <f>IF(F68="", "", VLOOKUP(F68,Tasks!E:G, 3,FALSE)*(H68-G68+1) )</f>
        <v/>
      </c>
      <c r="J68" s="5" t="str">
        <f>IF(L68="", "", VLOOKUP(L68,Tasks!P:Q, 2,FALSE) )</f>
        <v/>
      </c>
      <c r="K68" s="57"/>
      <c r="O68" s="5" t="str">
        <f>IF(L68="", "", VLOOKUP(L68,Tasks!E:G, 3,FALSE)*(N68-M68+1) )</f>
        <v/>
      </c>
      <c r="P68" s="5" t="str">
        <f>IF(R68="", "", VLOOKUP(R68,Tasks!P:Q, 2,FALSE) )</f>
        <v/>
      </c>
      <c r="Q68" s="57"/>
      <c r="U68" s="5" t="str">
        <f>IF(R68="", "", VLOOKUP(R68,Tasks!E:G, 3,FALSE)*(T68-S68+1) )</f>
        <v/>
      </c>
      <c r="V68" s="52">
        <f t="shared" si="4"/>
        <v>0</v>
      </c>
      <c r="W68" s="5" t="str">
        <f>IF(Y68="", "", VLOOKUP(Y68,Tasks!P:Q, 2,FALSE) )</f>
        <v/>
      </c>
      <c r="X68" s="57"/>
      <c r="AB68" s="5" t="str">
        <f>IF(Y68="", "", VLOOKUP(Y68,Tasks!E:G, 3,FALSE)*(AA68-Z68+1) )</f>
        <v/>
      </c>
      <c r="AC68" s="5" t="str">
        <f>IF(AE68="", "", VLOOKUP(AE68,Tasks!P:Q, 2,FALSE) )</f>
        <v/>
      </c>
      <c r="AD68" s="57"/>
      <c r="AH68" s="5" t="str">
        <f>IF(AE68="", "", VLOOKUP(AE68,Tasks!E:G, 3,FALSE)*(AG68-AF68+1) )</f>
        <v/>
      </c>
      <c r="AI68" s="5">
        <f t="shared" si="5"/>
        <v>0</v>
      </c>
    </row>
    <row r="69" spans="1:35" x14ac:dyDescent="0.55000000000000004">
      <c r="A69" s="6">
        <v>44298</v>
      </c>
      <c r="B69" s="57" t="s">
        <v>29</v>
      </c>
      <c r="C69" s="54"/>
      <c r="D69" s="5" t="str">
        <f>IF(F69="", "", VLOOKUP(F69,Tasks!P:Q, 2,FALSE) )</f>
        <v/>
      </c>
      <c r="E69" s="57"/>
      <c r="F69" s="57"/>
      <c r="I69" s="5" t="str">
        <f>IF(F69="", "", VLOOKUP(F69,Tasks!E:G, 3,FALSE)*(H69-G69+1) )</f>
        <v/>
      </c>
      <c r="J69" s="5" t="str">
        <f>IF(L69="", "", VLOOKUP(L69,Tasks!P:Q, 2,FALSE) )</f>
        <v/>
      </c>
      <c r="K69" s="57"/>
      <c r="O69" s="5" t="str">
        <f>IF(L69="", "", VLOOKUP(L69,Tasks!E:G, 3,FALSE)*(N69-M69+1) )</f>
        <v/>
      </c>
      <c r="P69" s="5" t="str">
        <f>IF(R69="", "", VLOOKUP(R69,Tasks!P:Q, 2,FALSE) )</f>
        <v/>
      </c>
      <c r="Q69" s="57"/>
      <c r="U69" s="5" t="str">
        <f>IF(R69="", "", VLOOKUP(R69,Tasks!E:G, 3,FALSE)*(T69-S69+1) )</f>
        <v/>
      </c>
      <c r="V69" s="52">
        <f t="shared" si="4"/>
        <v>0</v>
      </c>
      <c r="W69" s="5" t="str">
        <f>IF(Y69="", "", VLOOKUP(Y69,Tasks!P:Q, 2,FALSE) )</f>
        <v/>
      </c>
      <c r="X69" s="57"/>
      <c r="AB69" s="5" t="str">
        <f>IF(Y69="", "", VLOOKUP(Y69,Tasks!E:G, 3,FALSE)*(AA69-Z69+1) )</f>
        <v/>
      </c>
      <c r="AC69" s="5" t="str">
        <f>IF(AE69="", "", VLOOKUP(AE69,Tasks!P:Q, 2,FALSE) )</f>
        <v/>
      </c>
      <c r="AD69" s="57"/>
      <c r="AH69" s="5" t="str">
        <f>IF(AE69="", "", VLOOKUP(AE69,Tasks!E:G, 3,FALSE)*(AG69-AF69+1) )</f>
        <v/>
      </c>
      <c r="AI69" s="5">
        <f t="shared" si="5"/>
        <v>0</v>
      </c>
    </row>
    <row r="70" spans="1:35" x14ac:dyDescent="0.55000000000000004">
      <c r="A70" s="6">
        <v>44299</v>
      </c>
      <c r="B70" s="57" t="s">
        <v>30</v>
      </c>
      <c r="C70" s="54"/>
      <c r="D70" s="5" t="str">
        <f>IF(F70="", "", VLOOKUP(F70,Tasks!P:Q, 2,FALSE) )</f>
        <v/>
      </c>
      <c r="E70" s="57"/>
      <c r="F70" s="57"/>
      <c r="I70" s="5" t="str">
        <f>IF(F70="", "", VLOOKUP(F70,Tasks!E:G, 3,FALSE)*(H70-G70+1) )</f>
        <v/>
      </c>
      <c r="J70" s="5" t="str">
        <f>IF(L70="", "", VLOOKUP(L70,Tasks!P:Q, 2,FALSE) )</f>
        <v/>
      </c>
      <c r="K70" s="57"/>
      <c r="O70" s="5" t="str">
        <f>IF(L70="", "", VLOOKUP(L70,Tasks!E:G, 3,FALSE)*(N70-M70+1) )</f>
        <v/>
      </c>
      <c r="P70" s="5" t="str">
        <f>IF(R70="", "", VLOOKUP(R70,Tasks!P:Q, 2,FALSE) )</f>
        <v/>
      </c>
      <c r="Q70" s="57"/>
      <c r="U70" s="5" t="str">
        <f>IF(R70="", "", VLOOKUP(R70,Tasks!E:G, 3,FALSE)*(T70-S70+1) )</f>
        <v/>
      </c>
      <c r="V70" s="52">
        <f t="shared" si="4"/>
        <v>0</v>
      </c>
      <c r="W70" s="5" t="str">
        <f>IF(Y70="", "", VLOOKUP(Y70,Tasks!P:Q, 2,FALSE) )</f>
        <v/>
      </c>
      <c r="X70" s="57"/>
      <c r="AB70" s="5" t="str">
        <f>IF(Y70="", "", VLOOKUP(Y70,Tasks!E:G, 3,FALSE)*(AA70-Z70+1) )</f>
        <v/>
      </c>
      <c r="AC70" s="5" t="str">
        <f>IF(AE70="", "", VLOOKUP(AE70,Tasks!P:Q, 2,FALSE) )</f>
        <v/>
      </c>
      <c r="AD70" s="57"/>
      <c r="AH70" s="5" t="str">
        <f>IF(AE70="", "", VLOOKUP(AE70,Tasks!E:G, 3,FALSE)*(AG70-AF70+1) )</f>
        <v/>
      </c>
      <c r="AI70" s="5">
        <f t="shared" si="5"/>
        <v>0</v>
      </c>
    </row>
    <row r="71" spans="1:35" x14ac:dyDescent="0.55000000000000004">
      <c r="A71" s="6">
        <v>44300</v>
      </c>
      <c r="B71" s="57" t="s">
        <v>31</v>
      </c>
      <c r="C71" s="54"/>
      <c r="D71" s="5" t="str">
        <f>IF(F71="", "", VLOOKUP(F71,Tasks!P:Q, 2,FALSE) )</f>
        <v/>
      </c>
      <c r="E71" s="57"/>
      <c r="F71" s="57"/>
      <c r="I71" s="5" t="str">
        <f>IF(F71="", "", VLOOKUP(F71,Tasks!E:G, 3,FALSE)*(H71-G71+1) )</f>
        <v/>
      </c>
      <c r="J71" s="5" t="str">
        <f>IF(L71="", "", VLOOKUP(L71,Tasks!P:Q, 2,FALSE) )</f>
        <v/>
      </c>
      <c r="K71" s="57"/>
      <c r="O71" s="5" t="str">
        <f>IF(L71="", "", VLOOKUP(L71,Tasks!E:G, 3,FALSE)*(N71-M71+1) )</f>
        <v/>
      </c>
      <c r="P71" s="5" t="str">
        <f>IF(R71="", "", VLOOKUP(R71,Tasks!P:Q, 2,FALSE) )</f>
        <v/>
      </c>
      <c r="Q71" s="57"/>
      <c r="U71" s="5" t="str">
        <f>IF(R71="", "", VLOOKUP(R71,Tasks!E:G, 3,FALSE)*(T71-S71+1) )</f>
        <v/>
      </c>
      <c r="V71" s="52">
        <f t="shared" si="4"/>
        <v>0</v>
      </c>
      <c r="W71" s="5" t="str">
        <f>IF(Y71="", "", VLOOKUP(Y71,Tasks!P:Q, 2,FALSE) )</f>
        <v/>
      </c>
      <c r="X71" s="57"/>
      <c r="AB71" s="5" t="str">
        <f>IF(Y71="", "", VLOOKUP(Y71,Tasks!E:G, 3,FALSE)*(AA71-Z71+1) )</f>
        <v/>
      </c>
      <c r="AC71" s="5" t="str">
        <f>IF(AE71="", "", VLOOKUP(AE71,Tasks!P:Q, 2,FALSE) )</f>
        <v/>
      </c>
      <c r="AD71" s="57"/>
      <c r="AH71" s="5" t="str">
        <f>IF(AE71="", "", VLOOKUP(AE71,Tasks!E:G, 3,FALSE)*(AG71-AF71+1) )</f>
        <v/>
      </c>
      <c r="AI71" s="5">
        <f t="shared" si="5"/>
        <v>0</v>
      </c>
    </row>
    <row r="72" spans="1:35" x14ac:dyDescent="0.55000000000000004">
      <c r="A72" s="6">
        <v>44301</v>
      </c>
      <c r="B72" s="57" t="s">
        <v>32</v>
      </c>
      <c r="C72" s="54"/>
      <c r="D72" s="5" t="str">
        <f>IF(F72="", "", VLOOKUP(F72,Tasks!P:Q, 2,FALSE) )</f>
        <v/>
      </c>
      <c r="E72" s="57"/>
      <c r="F72" s="57"/>
      <c r="I72" s="5" t="str">
        <f>IF(F72="", "", VLOOKUP(F72,Tasks!E:G, 3,FALSE)*(H72-G72+1) )</f>
        <v/>
      </c>
      <c r="J72" s="5" t="str">
        <f>IF(L72="", "", VLOOKUP(L72,Tasks!P:Q, 2,FALSE) )</f>
        <v/>
      </c>
      <c r="K72" s="57"/>
      <c r="O72" s="5" t="str">
        <f>IF(L72="", "", VLOOKUP(L72,Tasks!E:G, 3,FALSE)*(N72-M72+1) )</f>
        <v/>
      </c>
      <c r="P72" s="5" t="str">
        <f>IF(R72="", "", VLOOKUP(R72,Tasks!P:Q, 2,FALSE) )</f>
        <v/>
      </c>
      <c r="Q72" s="57"/>
      <c r="U72" s="5" t="str">
        <f>IF(R72="", "", VLOOKUP(R72,Tasks!E:G, 3,FALSE)*(T72-S72+1) )</f>
        <v/>
      </c>
      <c r="V72" s="52">
        <f t="shared" si="4"/>
        <v>0</v>
      </c>
      <c r="W72" s="5" t="str">
        <f>IF(Y72="", "", VLOOKUP(Y72,Tasks!P:Q, 2,FALSE) )</f>
        <v/>
      </c>
      <c r="X72" s="57"/>
      <c r="AB72" s="5" t="str">
        <f>IF(Y72="", "", VLOOKUP(Y72,Tasks!E:G, 3,FALSE)*(AA72-Z72+1) )</f>
        <v/>
      </c>
      <c r="AC72" s="5" t="str">
        <f>IF(AE72="", "", VLOOKUP(AE72,Tasks!P:Q, 2,FALSE) )</f>
        <v/>
      </c>
      <c r="AD72" s="57"/>
      <c r="AH72" s="5" t="str">
        <f>IF(AE72="", "", VLOOKUP(AE72,Tasks!E:G, 3,FALSE)*(AG72-AF72+1) )</f>
        <v/>
      </c>
      <c r="AI72" s="5">
        <f t="shared" si="5"/>
        <v>0</v>
      </c>
    </row>
    <row r="73" spans="1:35" x14ac:dyDescent="0.55000000000000004">
      <c r="A73" s="6">
        <v>44302</v>
      </c>
      <c r="B73" s="57" t="s">
        <v>26</v>
      </c>
      <c r="C73" s="54"/>
      <c r="D73" s="5" t="str">
        <f>IF(F73="", "", VLOOKUP(F73,Tasks!P:Q, 2,FALSE) )</f>
        <v/>
      </c>
      <c r="E73" s="57"/>
      <c r="F73" s="57"/>
      <c r="I73" s="5" t="str">
        <f>IF(F73="", "", VLOOKUP(F73,Tasks!E:G, 3,FALSE)*(H73-G73+1) )</f>
        <v/>
      </c>
      <c r="J73" s="5" t="str">
        <f>IF(L73="", "", VLOOKUP(L73,Tasks!P:Q, 2,FALSE) )</f>
        <v/>
      </c>
      <c r="K73" s="57"/>
      <c r="O73" s="5" t="str">
        <f>IF(L73="", "", VLOOKUP(L73,Tasks!E:G, 3,FALSE)*(N73-M73+1) )</f>
        <v/>
      </c>
      <c r="P73" s="5" t="str">
        <f>IF(R73="", "", VLOOKUP(R73,Tasks!P:Q, 2,FALSE) )</f>
        <v/>
      </c>
      <c r="Q73" s="57"/>
      <c r="U73" s="5" t="str">
        <f>IF(R73="", "", VLOOKUP(R73,Tasks!E:G, 3,FALSE)*(T73-S73+1) )</f>
        <v/>
      </c>
      <c r="V73" s="52">
        <f t="shared" si="4"/>
        <v>0</v>
      </c>
      <c r="W73" s="5" t="str">
        <f>IF(Y73="", "", VLOOKUP(Y73,Tasks!P:Q, 2,FALSE) )</f>
        <v/>
      </c>
      <c r="X73" s="57"/>
      <c r="AB73" s="5" t="str">
        <f>IF(Y73="", "", VLOOKUP(Y73,Tasks!E:G, 3,FALSE)*(AA73-Z73+1) )</f>
        <v/>
      </c>
      <c r="AC73" s="5" t="str">
        <f>IF(AE73="", "", VLOOKUP(AE73,Tasks!P:Q, 2,FALSE) )</f>
        <v/>
      </c>
      <c r="AD73" s="57"/>
      <c r="AH73" s="5" t="str">
        <f>IF(AE73="", "", VLOOKUP(AE73,Tasks!E:G, 3,FALSE)*(AG73-AF73+1) )</f>
        <v/>
      </c>
      <c r="AI73" s="5">
        <f t="shared" si="5"/>
        <v>0</v>
      </c>
    </row>
    <row r="74" spans="1:35" x14ac:dyDescent="0.55000000000000004">
      <c r="A74" s="36">
        <v>44303</v>
      </c>
      <c r="B74" s="37" t="s">
        <v>27</v>
      </c>
      <c r="C74" s="55"/>
      <c r="D74" s="38" t="str">
        <f>IF(F74="", "", VLOOKUP(F74,Tasks!P:Q, 2,FALSE) )</f>
        <v/>
      </c>
      <c r="E74" s="37"/>
      <c r="F74" s="37"/>
      <c r="G74" s="39"/>
      <c r="H74" s="39"/>
      <c r="I74" s="38" t="str">
        <f>IF(F74="", "", VLOOKUP(F74,Tasks!E:G, 3,FALSE)*(H74-G74+1) )</f>
        <v/>
      </c>
      <c r="J74" s="38" t="str">
        <f>IF(L74="", "", VLOOKUP(L74,Tasks!P:Q, 2,FALSE) )</f>
        <v/>
      </c>
      <c r="K74" s="37"/>
      <c r="L74" s="38"/>
      <c r="M74" s="39"/>
      <c r="N74" s="39"/>
      <c r="O74" s="38" t="str">
        <f>IF(L74="", "", VLOOKUP(L74,Tasks!E:G, 3,FALSE)*(N74-M74+1) )</f>
        <v/>
      </c>
      <c r="P74" s="38" t="str">
        <f>IF(R74="", "", VLOOKUP(R74,Tasks!P:Q, 2,FALSE) )</f>
        <v/>
      </c>
      <c r="Q74" s="37"/>
      <c r="R74" s="38"/>
      <c r="S74" s="38"/>
      <c r="T74" s="38"/>
      <c r="U74" s="38" t="str">
        <f>IF(R74="", "", VLOOKUP(R74,Tasks!E:G, 3,FALSE)*(T74-S74+1) )</f>
        <v/>
      </c>
      <c r="V74" s="53">
        <f t="shared" si="4"/>
        <v>0</v>
      </c>
      <c r="W74" s="38" t="str">
        <f>IF(Y74="", "", VLOOKUP(Y74,Tasks!P:Q, 2,FALSE) )</f>
        <v/>
      </c>
      <c r="X74" s="37"/>
      <c r="Y74" s="38"/>
      <c r="Z74" s="38"/>
      <c r="AA74" s="38"/>
      <c r="AB74" s="38" t="str">
        <f>IF(Y74="", "", VLOOKUP(Y74,Tasks!E:G, 3,FALSE)*(AA74-Z74+1) )</f>
        <v/>
      </c>
      <c r="AC74" s="38" t="str">
        <f>IF(AE74="", "", VLOOKUP(AE74,Tasks!P:Q, 2,FALSE) )</f>
        <v/>
      </c>
      <c r="AD74" s="37"/>
      <c r="AE74" s="38"/>
      <c r="AF74" s="38"/>
      <c r="AG74" s="38"/>
      <c r="AH74" s="38" t="str">
        <f>IF(AE74="", "", VLOOKUP(AE74,Tasks!E:G, 3,FALSE)*(AG74-AF74+1) )</f>
        <v/>
      </c>
      <c r="AI74" s="38">
        <f t="shared" si="5"/>
        <v>0</v>
      </c>
    </row>
    <row r="75" spans="1:35" x14ac:dyDescent="0.55000000000000004">
      <c r="A75" s="6">
        <v>44304</v>
      </c>
      <c r="B75" s="57" t="s">
        <v>28</v>
      </c>
      <c r="C75" s="54"/>
      <c r="D75" s="5" t="str">
        <f>IF(F75="", "", VLOOKUP(F75,Tasks!P:Q, 2,FALSE) )</f>
        <v/>
      </c>
      <c r="E75" s="57"/>
      <c r="F75" s="57"/>
      <c r="I75" s="5" t="str">
        <f>IF(F75="", "", VLOOKUP(F75,Tasks!E:G, 3,FALSE)*(H75-G75+1) )</f>
        <v/>
      </c>
      <c r="J75" s="5" t="str">
        <f>IF(L75="", "", VLOOKUP(L75,Tasks!P:Q, 2,FALSE) )</f>
        <v/>
      </c>
      <c r="K75" s="57"/>
      <c r="O75" s="5" t="str">
        <f>IF(L75="", "", VLOOKUP(L75,Tasks!E:G, 3,FALSE)*(N75-M75+1) )</f>
        <v/>
      </c>
      <c r="P75" s="5" t="str">
        <f>IF(R75="", "", VLOOKUP(R75,Tasks!P:Q, 2,FALSE) )</f>
        <v/>
      </c>
      <c r="Q75" s="57"/>
      <c r="U75" s="5" t="str">
        <f>IF(R75="", "", VLOOKUP(R75,Tasks!E:G, 3,FALSE)*(T75-S75+1) )</f>
        <v/>
      </c>
      <c r="V75" s="52">
        <f t="shared" si="4"/>
        <v>0</v>
      </c>
      <c r="W75" s="5" t="str">
        <f>IF(Y75="", "", VLOOKUP(Y75,Tasks!P:Q, 2,FALSE) )</f>
        <v/>
      </c>
      <c r="X75" s="57"/>
      <c r="AB75" s="5" t="str">
        <f>IF(Y75="", "", VLOOKUP(Y75,Tasks!E:G, 3,FALSE)*(AA75-Z75+1) )</f>
        <v/>
      </c>
      <c r="AC75" s="5" t="str">
        <f>IF(AE75="", "", VLOOKUP(AE75,Tasks!P:Q, 2,FALSE) )</f>
        <v/>
      </c>
      <c r="AD75" s="57"/>
      <c r="AH75" s="5" t="str">
        <f>IF(AE75="", "", VLOOKUP(AE75,Tasks!E:G, 3,FALSE)*(AG75-AF75+1) )</f>
        <v/>
      </c>
      <c r="AI75" s="5">
        <f t="shared" si="5"/>
        <v>0</v>
      </c>
    </row>
    <row r="76" spans="1:35" x14ac:dyDescent="0.55000000000000004">
      <c r="A76" s="6">
        <v>44305</v>
      </c>
      <c r="B76" s="57" t="s">
        <v>29</v>
      </c>
      <c r="C76" s="54"/>
      <c r="D76" s="5" t="str">
        <f>IF(F76="", "", VLOOKUP(F76,Tasks!P:Q, 2,FALSE) )</f>
        <v/>
      </c>
      <c r="E76" s="57"/>
      <c r="F76" s="57"/>
      <c r="I76" s="5" t="str">
        <f>IF(F76="", "", VLOOKUP(F76,Tasks!E:G, 3,FALSE)*(H76-G76+1) )</f>
        <v/>
      </c>
      <c r="J76" s="5" t="str">
        <f>IF(L76="", "", VLOOKUP(L76,Tasks!P:Q, 2,FALSE) )</f>
        <v/>
      </c>
      <c r="K76" s="57"/>
      <c r="O76" s="5" t="str">
        <f>IF(L76="", "", VLOOKUP(L76,Tasks!E:G, 3,FALSE)*(N76-M76+1) )</f>
        <v/>
      </c>
      <c r="P76" s="5" t="str">
        <f>IF(R76="", "", VLOOKUP(R76,Tasks!P:Q, 2,FALSE) )</f>
        <v/>
      </c>
      <c r="Q76" s="57"/>
      <c r="U76" s="5" t="str">
        <f>IF(R76="", "", VLOOKUP(R76,Tasks!E:G, 3,FALSE)*(T76-S76+1) )</f>
        <v/>
      </c>
      <c r="V76" s="52">
        <f t="shared" si="4"/>
        <v>0</v>
      </c>
      <c r="W76" s="5" t="str">
        <f>IF(Y76="", "", VLOOKUP(Y76,Tasks!P:Q, 2,FALSE) )</f>
        <v/>
      </c>
      <c r="X76" s="57"/>
      <c r="AB76" s="5" t="str">
        <f>IF(Y76="", "", VLOOKUP(Y76,Tasks!E:G, 3,FALSE)*(AA76-Z76+1) )</f>
        <v/>
      </c>
      <c r="AC76" s="5" t="str">
        <f>IF(AE76="", "", VLOOKUP(AE76,Tasks!P:Q, 2,FALSE) )</f>
        <v/>
      </c>
      <c r="AD76" s="57"/>
      <c r="AH76" s="5" t="str">
        <f>IF(AE76="", "", VLOOKUP(AE76,Tasks!E:G, 3,FALSE)*(AG76-AF76+1) )</f>
        <v/>
      </c>
      <c r="AI76" s="5">
        <f t="shared" si="5"/>
        <v>0</v>
      </c>
    </row>
    <row r="77" spans="1:35" x14ac:dyDescent="0.55000000000000004">
      <c r="A77" s="6">
        <v>44306</v>
      </c>
      <c r="B77" s="57" t="s">
        <v>30</v>
      </c>
      <c r="C77" s="54"/>
      <c r="D77" s="5" t="str">
        <f>IF(F77="", "", VLOOKUP(F77,Tasks!P:Q, 2,FALSE) )</f>
        <v/>
      </c>
      <c r="E77" s="57"/>
      <c r="F77" s="57"/>
      <c r="I77" s="5" t="str">
        <f>IF(F77="", "", VLOOKUP(F77,Tasks!E:G, 3,FALSE)*(H77-G77+1) )</f>
        <v/>
      </c>
      <c r="J77" s="5" t="str">
        <f>IF(L77="", "", VLOOKUP(L77,Tasks!P:Q, 2,FALSE) )</f>
        <v/>
      </c>
      <c r="K77" s="57"/>
      <c r="O77" s="5" t="str">
        <f>IF(L77="", "", VLOOKUP(L77,Tasks!E:G, 3,FALSE)*(N77-M77+1) )</f>
        <v/>
      </c>
      <c r="P77" s="5" t="str">
        <f>IF(R77="", "", VLOOKUP(R77,Tasks!P:Q, 2,FALSE) )</f>
        <v/>
      </c>
      <c r="Q77" s="57"/>
      <c r="U77" s="5" t="str">
        <f>IF(R77="", "", VLOOKUP(R77,Tasks!E:G, 3,FALSE)*(T77-S77+1) )</f>
        <v/>
      </c>
      <c r="V77" s="52">
        <f t="shared" si="4"/>
        <v>0</v>
      </c>
      <c r="W77" s="5" t="str">
        <f>IF(Y77="", "", VLOOKUP(Y77,Tasks!P:Q, 2,FALSE) )</f>
        <v/>
      </c>
      <c r="X77" s="57"/>
      <c r="AB77" s="5" t="str">
        <f>IF(Y77="", "", VLOOKUP(Y77,Tasks!E:G, 3,FALSE)*(AA77-Z77+1) )</f>
        <v/>
      </c>
      <c r="AC77" s="5" t="str">
        <f>IF(AE77="", "", VLOOKUP(AE77,Tasks!P:Q, 2,FALSE) )</f>
        <v/>
      </c>
      <c r="AD77" s="57"/>
      <c r="AH77" s="5" t="str">
        <f>IF(AE77="", "", VLOOKUP(AE77,Tasks!E:G, 3,FALSE)*(AG77-AF77+1) )</f>
        <v/>
      </c>
      <c r="AI77" s="5">
        <f t="shared" si="5"/>
        <v>0</v>
      </c>
    </row>
    <row r="78" spans="1:35" x14ac:dyDescent="0.55000000000000004">
      <c r="A78" s="6">
        <v>44307</v>
      </c>
      <c r="B78" s="57" t="s">
        <v>31</v>
      </c>
      <c r="C78" s="54"/>
      <c r="D78" s="5" t="str">
        <f>IF(F78="", "", VLOOKUP(F78,Tasks!P:Q, 2,FALSE) )</f>
        <v/>
      </c>
      <c r="E78" s="57"/>
      <c r="F78" s="57"/>
      <c r="I78" s="5" t="str">
        <f>IF(F78="", "", VLOOKUP(F78,Tasks!E:G, 3,FALSE)*(H78-G78+1) )</f>
        <v/>
      </c>
      <c r="J78" s="5" t="str">
        <f>IF(L78="", "", VLOOKUP(L78,Tasks!P:Q, 2,FALSE) )</f>
        <v/>
      </c>
      <c r="K78" s="57"/>
      <c r="O78" s="5" t="str">
        <f>IF(L78="", "", VLOOKUP(L78,Tasks!E:G, 3,FALSE)*(N78-M78+1) )</f>
        <v/>
      </c>
      <c r="P78" s="5" t="str">
        <f>IF(R78="", "", VLOOKUP(R78,Tasks!P:Q, 2,FALSE) )</f>
        <v/>
      </c>
      <c r="Q78" s="57"/>
      <c r="U78" s="5" t="str">
        <f>IF(R78="", "", VLOOKUP(R78,Tasks!E:G, 3,FALSE)*(T78-S78+1) )</f>
        <v/>
      </c>
      <c r="V78" s="52">
        <f t="shared" si="4"/>
        <v>0</v>
      </c>
      <c r="W78" s="5" t="str">
        <f>IF(Y78="", "", VLOOKUP(Y78,Tasks!P:Q, 2,FALSE) )</f>
        <v/>
      </c>
      <c r="X78" s="57"/>
      <c r="AB78" s="5" t="str">
        <f>IF(Y78="", "", VLOOKUP(Y78,Tasks!E:G, 3,FALSE)*(AA78-Z78+1) )</f>
        <v/>
      </c>
      <c r="AC78" s="5" t="str">
        <f>IF(AE78="", "", VLOOKUP(AE78,Tasks!P:Q, 2,FALSE) )</f>
        <v/>
      </c>
      <c r="AD78" s="57"/>
      <c r="AH78" s="5" t="str">
        <f>IF(AE78="", "", VLOOKUP(AE78,Tasks!E:G, 3,FALSE)*(AG78-AF78+1) )</f>
        <v/>
      </c>
      <c r="AI78" s="5">
        <f t="shared" si="5"/>
        <v>0</v>
      </c>
    </row>
    <row r="79" spans="1:35" x14ac:dyDescent="0.55000000000000004">
      <c r="A79" s="6">
        <v>44308</v>
      </c>
      <c r="B79" s="57" t="s">
        <v>32</v>
      </c>
      <c r="C79" s="54"/>
      <c r="D79" s="5" t="str">
        <f>IF(F79="", "", VLOOKUP(F79,Tasks!P:Q, 2,FALSE) )</f>
        <v/>
      </c>
      <c r="E79" s="57"/>
      <c r="F79" s="57"/>
      <c r="I79" s="5" t="str">
        <f>IF(F79="", "", VLOOKUP(F79,Tasks!E:G, 3,FALSE)*(H79-G79+1) )</f>
        <v/>
      </c>
      <c r="J79" s="5" t="str">
        <f>IF(L79="", "", VLOOKUP(L79,Tasks!P:Q, 2,FALSE) )</f>
        <v/>
      </c>
      <c r="K79" s="57"/>
      <c r="O79" s="5" t="str">
        <f>IF(L79="", "", VLOOKUP(L79,Tasks!E:G, 3,FALSE)*(N79-M79+1) )</f>
        <v/>
      </c>
      <c r="P79" s="5" t="str">
        <f>IF(R79="", "", VLOOKUP(R79,Tasks!P:Q, 2,FALSE) )</f>
        <v/>
      </c>
      <c r="Q79" s="57"/>
      <c r="U79" s="5" t="str">
        <f>IF(R79="", "", VLOOKUP(R79,Tasks!E:G, 3,FALSE)*(T79-S79+1) )</f>
        <v/>
      </c>
      <c r="V79" s="52">
        <f t="shared" si="4"/>
        <v>0</v>
      </c>
      <c r="W79" s="5" t="str">
        <f>IF(Y79="", "", VLOOKUP(Y79,Tasks!P:Q, 2,FALSE) )</f>
        <v/>
      </c>
      <c r="X79" s="57"/>
      <c r="AB79" s="5" t="str">
        <f>IF(Y79="", "", VLOOKUP(Y79,Tasks!E:G, 3,FALSE)*(AA79-Z79+1) )</f>
        <v/>
      </c>
      <c r="AC79" s="5" t="str">
        <f>IF(AE79="", "", VLOOKUP(AE79,Tasks!P:Q, 2,FALSE) )</f>
        <v/>
      </c>
      <c r="AD79" s="57"/>
      <c r="AH79" s="5" t="str">
        <f>IF(AE79="", "", VLOOKUP(AE79,Tasks!E:G, 3,FALSE)*(AG79-AF79+1) )</f>
        <v/>
      </c>
      <c r="AI79" s="5">
        <f t="shared" si="5"/>
        <v>0</v>
      </c>
    </row>
    <row r="80" spans="1:35" x14ac:dyDescent="0.55000000000000004">
      <c r="A80" s="6">
        <v>44309</v>
      </c>
      <c r="B80" s="57" t="s">
        <v>26</v>
      </c>
      <c r="C80" s="54"/>
      <c r="D80" s="5" t="str">
        <f>IF(F80="", "", VLOOKUP(F80,Tasks!P:Q, 2,FALSE) )</f>
        <v/>
      </c>
      <c r="E80" s="57"/>
      <c r="F80" s="57"/>
      <c r="I80" s="5" t="str">
        <f>IF(F80="", "", VLOOKUP(F80,Tasks!E:G, 3,FALSE)*(H80-G80+1) )</f>
        <v/>
      </c>
      <c r="J80" s="5" t="str">
        <f>IF(L80="", "", VLOOKUP(L80,Tasks!P:Q, 2,FALSE) )</f>
        <v/>
      </c>
      <c r="K80" s="57"/>
      <c r="O80" s="5" t="str">
        <f>IF(L80="", "", VLOOKUP(L80,Tasks!E:G, 3,FALSE)*(N80-M80+1) )</f>
        <v/>
      </c>
      <c r="P80" s="5" t="str">
        <f>IF(R80="", "", VLOOKUP(R80,Tasks!P:Q, 2,FALSE) )</f>
        <v/>
      </c>
      <c r="Q80" s="57"/>
      <c r="U80" s="5" t="str">
        <f>IF(R80="", "", VLOOKUP(R80,Tasks!E:G, 3,FALSE)*(T80-S80+1) )</f>
        <v/>
      </c>
      <c r="V80" s="52">
        <f t="shared" si="4"/>
        <v>0</v>
      </c>
      <c r="W80" s="5" t="str">
        <f>IF(Y80="", "", VLOOKUP(Y80,Tasks!P:Q, 2,FALSE) )</f>
        <v/>
      </c>
      <c r="X80" s="57"/>
      <c r="AB80" s="5" t="str">
        <f>IF(Y80="", "", VLOOKUP(Y80,Tasks!E:G, 3,FALSE)*(AA80-Z80+1) )</f>
        <v/>
      </c>
      <c r="AC80" s="5" t="str">
        <f>IF(AE80="", "", VLOOKUP(AE80,Tasks!P:Q, 2,FALSE) )</f>
        <v/>
      </c>
      <c r="AD80" s="57"/>
      <c r="AH80" s="5" t="str">
        <f>IF(AE80="", "", VLOOKUP(AE80,Tasks!E:G, 3,FALSE)*(AG80-AF80+1) )</f>
        <v/>
      </c>
      <c r="AI80" s="5">
        <f t="shared" si="5"/>
        <v>0</v>
      </c>
    </row>
    <row r="81" spans="1:35" x14ac:dyDescent="0.55000000000000004">
      <c r="A81" s="36">
        <v>44310</v>
      </c>
      <c r="B81" s="37" t="s">
        <v>27</v>
      </c>
      <c r="C81" s="55"/>
      <c r="D81" s="38" t="str">
        <f>IF(F81="", "", VLOOKUP(F81,Tasks!P:Q, 2,FALSE) )</f>
        <v/>
      </c>
      <c r="E81" s="37"/>
      <c r="F81" s="37"/>
      <c r="G81" s="39"/>
      <c r="H81" s="39"/>
      <c r="I81" s="38" t="str">
        <f>IF(F81="", "", VLOOKUP(F81,Tasks!E:G, 3,FALSE)*(H81-G81+1) )</f>
        <v/>
      </c>
      <c r="J81" s="38" t="str">
        <f>IF(L81="", "", VLOOKUP(L81,Tasks!P:Q, 2,FALSE) )</f>
        <v/>
      </c>
      <c r="K81" s="37"/>
      <c r="L81" s="38"/>
      <c r="M81" s="39"/>
      <c r="N81" s="39"/>
      <c r="O81" s="38" t="str">
        <f>IF(L81="", "", VLOOKUP(L81,Tasks!E:G, 3,FALSE)*(N81-M81+1) )</f>
        <v/>
      </c>
      <c r="P81" s="38" t="str">
        <f>IF(R81="", "", VLOOKUP(R81,Tasks!P:Q, 2,FALSE) )</f>
        <v/>
      </c>
      <c r="Q81" s="37"/>
      <c r="R81" s="38"/>
      <c r="S81" s="38"/>
      <c r="T81" s="38"/>
      <c r="U81" s="38" t="str">
        <f>IF(R81="", "", VLOOKUP(R81,Tasks!E:G, 3,FALSE)*(T81-S81+1) )</f>
        <v/>
      </c>
      <c r="V81" s="53">
        <f t="shared" si="4"/>
        <v>0</v>
      </c>
      <c r="W81" s="38" t="str">
        <f>IF(Y81="", "", VLOOKUP(Y81,Tasks!P:Q, 2,FALSE) )</f>
        <v/>
      </c>
      <c r="X81" s="37"/>
      <c r="Y81" s="38"/>
      <c r="Z81" s="38"/>
      <c r="AA81" s="38"/>
      <c r="AB81" s="38" t="str">
        <f>IF(Y81="", "", VLOOKUP(Y81,Tasks!E:G, 3,FALSE)*(AA81-Z81+1) )</f>
        <v/>
      </c>
      <c r="AC81" s="38" t="str">
        <f>IF(AE81="", "", VLOOKUP(AE81,Tasks!P:Q, 2,FALSE) )</f>
        <v/>
      </c>
      <c r="AD81" s="37"/>
      <c r="AE81" s="38"/>
      <c r="AF81" s="38"/>
      <c r="AG81" s="38"/>
      <c r="AH81" s="38" t="str">
        <f>IF(AE81="", "", VLOOKUP(AE81,Tasks!E:G, 3,FALSE)*(AG81-AF81+1) )</f>
        <v/>
      </c>
      <c r="AI81" s="38">
        <f t="shared" si="5"/>
        <v>0</v>
      </c>
    </row>
    <row r="82" spans="1:35" x14ac:dyDescent="0.55000000000000004">
      <c r="A82" s="6">
        <v>44311</v>
      </c>
      <c r="B82" s="57" t="s">
        <v>28</v>
      </c>
      <c r="C82" s="54"/>
      <c r="D82" s="5" t="str">
        <f>IF(F82="", "", VLOOKUP(F82,Tasks!P:Q, 2,FALSE) )</f>
        <v/>
      </c>
      <c r="E82" s="57"/>
      <c r="F82" s="57"/>
      <c r="I82" s="5" t="str">
        <f>IF(F82="", "", VLOOKUP(F82,Tasks!E:G, 3,FALSE)*(H82-G82+1) )</f>
        <v/>
      </c>
      <c r="J82" s="5" t="str">
        <f>IF(L82="", "", VLOOKUP(L82,Tasks!P:Q, 2,FALSE) )</f>
        <v/>
      </c>
      <c r="K82" s="57"/>
      <c r="O82" s="5" t="str">
        <f>IF(L82="", "", VLOOKUP(L82,Tasks!E:G, 3,FALSE)*(N82-M82+1) )</f>
        <v/>
      </c>
      <c r="P82" s="5" t="str">
        <f>IF(R82="", "", VLOOKUP(R82,Tasks!P:Q, 2,FALSE) )</f>
        <v/>
      </c>
      <c r="Q82" s="57"/>
      <c r="U82" s="5" t="str">
        <f>IF(R82="", "", VLOOKUP(R82,Tasks!E:G, 3,FALSE)*(T82-S82+1) )</f>
        <v/>
      </c>
      <c r="V82" s="52">
        <f t="shared" si="4"/>
        <v>0</v>
      </c>
      <c r="W82" s="5" t="str">
        <f>IF(Y82="", "", VLOOKUP(Y82,Tasks!P:Q, 2,FALSE) )</f>
        <v/>
      </c>
      <c r="X82" s="57"/>
      <c r="AB82" s="5" t="str">
        <f>IF(Y82="", "", VLOOKUP(Y82,Tasks!E:G, 3,FALSE)*(AA82-Z82+1) )</f>
        <v/>
      </c>
      <c r="AC82" s="5" t="str">
        <f>IF(AE82="", "", VLOOKUP(AE82,Tasks!P:Q, 2,FALSE) )</f>
        <v/>
      </c>
      <c r="AD82" s="57"/>
      <c r="AH82" s="5" t="str">
        <f>IF(AE82="", "", VLOOKUP(AE82,Tasks!E:G, 3,FALSE)*(AG82-AF82+1) )</f>
        <v/>
      </c>
      <c r="AI82" s="5">
        <f t="shared" si="5"/>
        <v>0</v>
      </c>
    </row>
    <row r="83" spans="1:35" x14ac:dyDescent="0.55000000000000004">
      <c r="A83" s="6">
        <v>44312</v>
      </c>
      <c r="B83" s="57" t="s">
        <v>29</v>
      </c>
      <c r="C83" s="54"/>
      <c r="D83" s="5" t="str">
        <f>IF(F83="", "", VLOOKUP(F83,Tasks!P:Q, 2,FALSE) )</f>
        <v/>
      </c>
      <c r="E83" s="57"/>
      <c r="F83" s="57"/>
      <c r="I83" s="5" t="str">
        <f>IF(F83="", "", VLOOKUP(F83,Tasks!E:G, 3,FALSE)*(H83-G83+1) )</f>
        <v/>
      </c>
      <c r="J83" s="5" t="str">
        <f>IF(L83="", "", VLOOKUP(L83,Tasks!P:Q, 2,FALSE) )</f>
        <v/>
      </c>
      <c r="K83" s="57"/>
      <c r="O83" s="5" t="str">
        <f>IF(L83="", "", VLOOKUP(L83,Tasks!E:G, 3,FALSE)*(N83-M83+1) )</f>
        <v/>
      </c>
      <c r="P83" s="5" t="str">
        <f>IF(R83="", "", VLOOKUP(R83,Tasks!P:Q, 2,FALSE) )</f>
        <v/>
      </c>
      <c r="Q83" s="57"/>
      <c r="U83" s="5" t="str">
        <f>IF(R83="", "", VLOOKUP(R83,Tasks!E:G, 3,FALSE)*(T83-S83+1) )</f>
        <v/>
      </c>
      <c r="V83" s="52">
        <f t="shared" si="4"/>
        <v>0</v>
      </c>
      <c r="W83" s="5" t="str">
        <f>IF(Y83="", "", VLOOKUP(Y83,Tasks!P:Q, 2,FALSE) )</f>
        <v/>
      </c>
      <c r="X83" s="57"/>
      <c r="AB83" s="5" t="str">
        <f>IF(Y83="", "", VLOOKUP(Y83,Tasks!E:G, 3,FALSE)*(AA83-Z83+1) )</f>
        <v/>
      </c>
      <c r="AC83" s="5" t="str">
        <f>IF(AE83="", "", VLOOKUP(AE83,Tasks!P:Q, 2,FALSE) )</f>
        <v/>
      </c>
      <c r="AD83" s="57"/>
      <c r="AH83" s="5" t="str">
        <f>IF(AE83="", "", VLOOKUP(AE83,Tasks!E:G, 3,FALSE)*(AG83-AF83+1) )</f>
        <v/>
      </c>
      <c r="AI83" s="5">
        <f t="shared" si="5"/>
        <v>0</v>
      </c>
    </row>
    <row r="84" spans="1:35" x14ac:dyDescent="0.55000000000000004">
      <c r="A84" s="6">
        <v>44313</v>
      </c>
      <c r="B84" s="57" t="s">
        <v>30</v>
      </c>
      <c r="C84" s="54"/>
      <c r="D84" s="5" t="str">
        <f>IF(F84="", "", VLOOKUP(F84,Tasks!P:Q, 2,FALSE) )</f>
        <v/>
      </c>
      <c r="E84" s="57"/>
      <c r="F84" s="57"/>
      <c r="I84" s="5" t="str">
        <f>IF(F84="", "", VLOOKUP(F84,Tasks!E:G, 3,FALSE)*(H84-G84+1) )</f>
        <v/>
      </c>
      <c r="J84" s="5" t="str">
        <f>IF(L84="", "", VLOOKUP(L84,Tasks!P:Q, 2,FALSE) )</f>
        <v/>
      </c>
      <c r="K84" s="57"/>
      <c r="O84" s="5" t="str">
        <f>IF(L84="", "", VLOOKUP(L84,Tasks!E:G, 3,FALSE)*(N84-M84+1) )</f>
        <v/>
      </c>
      <c r="P84" s="5" t="str">
        <f>IF(R84="", "", VLOOKUP(R84,Tasks!P:Q, 2,FALSE) )</f>
        <v/>
      </c>
      <c r="Q84" s="57"/>
      <c r="U84" s="5" t="str">
        <f>IF(R84="", "", VLOOKUP(R84,Tasks!E:G, 3,FALSE)*(T84-S84+1) )</f>
        <v/>
      </c>
      <c r="V84" s="52">
        <f t="shared" si="4"/>
        <v>0</v>
      </c>
      <c r="W84" s="5" t="str">
        <f>IF(Y84="", "", VLOOKUP(Y84,Tasks!P:Q, 2,FALSE) )</f>
        <v/>
      </c>
      <c r="X84" s="57"/>
      <c r="AB84" s="5" t="str">
        <f>IF(Y84="", "", VLOOKUP(Y84,Tasks!E:G, 3,FALSE)*(AA84-Z84+1) )</f>
        <v/>
      </c>
      <c r="AC84" s="5" t="str">
        <f>IF(AE84="", "", VLOOKUP(AE84,Tasks!P:Q, 2,FALSE) )</f>
        <v/>
      </c>
      <c r="AD84" s="57"/>
      <c r="AH84" s="5" t="str">
        <f>IF(AE84="", "", VLOOKUP(AE84,Tasks!E:G, 3,FALSE)*(AG84-AF84+1) )</f>
        <v/>
      </c>
      <c r="AI84" s="5">
        <f t="shared" si="5"/>
        <v>0</v>
      </c>
    </row>
    <row r="85" spans="1:35" x14ac:dyDescent="0.55000000000000004">
      <c r="A85" s="6">
        <v>44314</v>
      </c>
      <c r="B85" s="57" t="s">
        <v>31</v>
      </c>
      <c r="C85" s="54"/>
      <c r="D85" s="5" t="str">
        <f>IF(F85="", "", VLOOKUP(F85,Tasks!P:Q, 2,FALSE) )</f>
        <v/>
      </c>
      <c r="E85" s="57"/>
      <c r="F85" s="57"/>
      <c r="I85" s="5" t="str">
        <f>IF(F85="", "", VLOOKUP(F85,Tasks!E:G, 3,FALSE)*(H85-G85+1) )</f>
        <v/>
      </c>
      <c r="J85" s="5" t="str">
        <f>IF(L85="", "", VLOOKUP(L85,Tasks!P:Q, 2,FALSE) )</f>
        <v/>
      </c>
      <c r="K85" s="57"/>
      <c r="O85" s="5" t="str">
        <f>IF(L85="", "", VLOOKUP(L85,Tasks!E:G, 3,FALSE)*(N85-M85+1) )</f>
        <v/>
      </c>
      <c r="P85" s="5" t="str">
        <f>IF(R85="", "", VLOOKUP(R85,Tasks!P:Q, 2,FALSE) )</f>
        <v/>
      </c>
      <c r="Q85" s="57"/>
      <c r="U85" s="5" t="str">
        <f>IF(R85="", "", VLOOKUP(R85,Tasks!E:G, 3,FALSE)*(T85-S85+1) )</f>
        <v/>
      </c>
      <c r="V85" s="52">
        <f t="shared" si="4"/>
        <v>0</v>
      </c>
      <c r="W85" s="5" t="str">
        <f>IF(Y85="", "", VLOOKUP(Y85,Tasks!P:Q, 2,FALSE) )</f>
        <v/>
      </c>
      <c r="X85" s="57"/>
      <c r="AB85" s="5" t="str">
        <f>IF(Y85="", "", VLOOKUP(Y85,Tasks!E:G, 3,FALSE)*(AA85-Z85+1) )</f>
        <v/>
      </c>
      <c r="AC85" s="5" t="str">
        <f>IF(AE85="", "", VLOOKUP(AE85,Tasks!P:Q, 2,FALSE) )</f>
        <v/>
      </c>
      <c r="AD85" s="57"/>
      <c r="AH85" s="5" t="str">
        <f>IF(AE85="", "", VLOOKUP(AE85,Tasks!E:G, 3,FALSE)*(AG85-AF85+1) )</f>
        <v/>
      </c>
      <c r="AI85" s="5">
        <f t="shared" si="5"/>
        <v>0</v>
      </c>
    </row>
    <row r="86" spans="1:35" x14ac:dyDescent="0.55000000000000004">
      <c r="A86" s="6">
        <v>44315</v>
      </c>
      <c r="B86" s="57" t="s">
        <v>32</v>
      </c>
      <c r="C86" s="54"/>
      <c r="D86" s="5" t="str">
        <f>IF(F86="", "", VLOOKUP(F86,Tasks!P:Q, 2,FALSE) )</f>
        <v/>
      </c>
      <c r="E86" s="57"/>
      <c r="F86" s="57"/>
      <c r="I86" s="5" t="str">
        <f>IF(F86="", "", VLOOKUP(F86,Tasks!E:G, 3,FALSE)*(H86-G86+1) )</f>
        <v/>
      </c>
      <c r="J86" s="5" t="str">
        <f>IF(L86="", "", VLOOKUP(L86,Tasks!P:Q, 2,FALSE) )</f>
        <v/>
      </c>
      <c r="K86" s="57"/>
      <c r="O86" s="5" t="str">
        <f>IF(L86="", "", VLOOKUP(L86,Tasks!E:G, 3,FALSE)*(N86-M86+1) )</f>
        <v/>
      </c>
      <c r="P86" s="5" t="str">
        <f>IF(R86="", "", VLOOKUP(R86,Tasks!P:Q, 2,FALSE) )</f>
        <v/>
      </c>
      <c r="Q86" s="57"/>
      <c r="U86" s="5" t="str">
        <f>IF(R86="", "", VLOOKUP(R86,Tasks!E:G, 3,FALSE)*(T86-S86+1) )</f>
        <v/>
      </c>
      <c r="V86" s="52">
        <f t="shared" si="4"/>
        <v>0</v>
      </c>
      <c r="W86" s="5" t="str">
        <f>IF(Y86="", "", VLOOKUP(Y86,Tasks!P:Q, 2,FALSE) )</f>
        <v/>
      </c>
      <c r="X86" s="57"/>
      <c r="AB86" s="5" t="str">
        <f>IF(Y86="", "", VLOOKUP(Y86,Tasks!E:G, 3,FALSE)*(AA86-Z86+1) )</f>
        <v/>
      </c>
      <c r="AC86" s="5" t="str">
        <f>IF(AE86="", "", VLOOKUP(AE86,Tasks!P:Q, 2,FALSE) )</f>
        <v/>
      </c>
      <c r="AD86" s="57"/>
      <c r="AH86" s="5" t="str">
        <f>IF(AE86="", "", VLOOKUP(AE86,Tasks!E:G, 3,FALSE)*(AG86-AF86+1) )</f>
        <v/>
      </c>
      <c r="AI86" s="5">
        <f t="shared" si="5"/>
        <v>0</v>
      </c>
    </row>
    <row r="87" spans="1:35" x14ac:dyDescent="0.55000000000000004">
      <c r="A87" s="6">
        <v>44316</v>
      </c>
      <c r="B87" s="57" t="s">
        <v>26</v>
      </c>
      <c r="C87" s="54"/>
      <c r="D87" s="5" t="str">
        <f>IF(F87="", "", VLOOKUP(F87,Tasks!P:Q, 2,FALSE) )</f>
        <v/>
      </c>
      <c r="E87" s="57"/>
      <c r="F87" s="57"/>
      <c r="I87" s="5" t="str">
        <f>IF(F87="", "", VLOOKUP(F87,Tasks!E:G, 3,FALSE)*(H87-G87+1) )</f>
        <v/>
      </c>
      <c r="J87" s="5" t="str">
        <f>IF(L87="", "", VLOOKUP(L87,Tasks!P:Q, 2,FALSE) )</f>
        <v/>
      </c>
      <c r="K87" s="57"/>
      <c r="O87" s="5" t="str">
        <f>IF(L87="", "", VLOOKUP(L87,Tasks!E:G, 3,FALSE)*(N87-M87+1) )</f>
        <v/>
      </c>
      <c r="P87" s="5" t="str">
        <f>IF(R87="", "", VLOOKUP(R87,Tasks!P:Q, 2,FALSE) )</f>
        <v/>
      </c>
      <c r="Q87" s="57"/>
      <c r="U87" s="5" t="str">
        <f>IF(R87="", "", VLOOKUP(R87,Tasks!E:G, 3,FALSE)*(T87-S87+1) )</f>
        <v/>
      </c>
      <c r="V87" s="52">
        <f t="shared" si="4"/>
        <v>0</v>
      </c>
      <c r="W87" s="5" t="str">
        <f>IF(Y87="", "", VLOOKUP(Y87,Tasks!P:Q, 2,FALSE) )</f>
        <v/>
      </c>
      <c r="X87" s="57"/>
      <c r="AB87" s="5" t="str">
        <f>IF(Y87="", "", VLOOKUP(Y87,Tasks!E:G, 3,FALSE)*(AA87-Z87+1) )</f>
        <v/>
      </c>
      <c r="AC87" s="5" t="str">
        <f>IF(AE87="", "", VLOOKUP(AE87,Tasks!P:Q, 2,FALSE) )</f>
        <v/>
      </c>
      <c r="AD87" s="57"/>
      <c r="AH87" s="5" t="str">
        <f>IF(AE87="", "", VLOOKUP(AE87,Tasks!E:G, 3,FALSE)*(AG87-AF87+1) )</f>
        <v/>
      </c>
      <c r="AI87" s="5">
        <f t="shared" si="5"/>
        <v>0</v>
      </c>
    </row>
    <row r="88" spans="1:35" x14ac:dyDescent="0.55000000000000004">
      <c r="A88" s="36">
        <v>44317</v>
      </c>
      <c r="B88" s="37" t="s">
        <v>27</v>
      </c>
      <c r="C88" s="55"/>
      <c r="D88" s="38" t="str">
        <f>IF(F88="", "", VLOOKUP(F88,Tasks!P:Q, 2,FALSE) )</f>
        <v/>
      </c>
      <c r="E88" s="37"/>
      <c r="F88" s="37"/>
      <c r="G88" s="39"/>
      <c r="H88" s="39"/>
      <c r="I88" s="38" t="str">
        <f>IF(F88="", "", VLOOKUP(F88,Tasks!E:G, 3,FALSE)*(H88-G88+1) )</f>
        <v/>
      </c>
      <c r="J88" s="38" t="str">
        <f>IF(L88="", "", VLOOKUP(L88,Tasks!P:Q, 2,FALSE) )</f>
        <v/>
      </c>
      <c r="K88" s="37"/>
      <c r="L88" s="38"/>
      <c r="M88" s="39"/>
      <c r="N88" s="39"/>
      <c r="O88" s="38" t="str">
        <f>IF(L88="", "", VLOOKUP(L88,Tasks!E:G, 3,FALSE)*(N88-M88+1) )</f>
        <v/>
      </c>
      <c r="P88" s="38" t="str">
        <f>IF(R88="", "", VLOOKUP(R88,Tasks!P:Q, 2,FALSE) )</f>
        <v/>
      </c>
      <c r="Q88" s="37"/>
      <c r="R88" s="38"/>
      <c r="S88" s="38"/>
      <c r="T88" s="38"/>
      <c r="U88" s="38" t="str">
        <f>IF(R88="", "", VLOOKUP(R88,Tasks!E:G, 3,FALSE)*(T88-S88+1) )</f>
        <v/>
      </c>
      <c r="V88" s="53">
        <f t="shared" si="4"/>
        <v>0</v>
      </c>
      <c r="W88" s="38" t="str">
        <f>IF(Y88="", "", VLOOKUP(Y88,Tasks!P:Q, 2,FALSE) )</f>
        <v/>
      </c>
      <c r="X88" s="37"/>
      <c r="Y88" s="38"/>
      <c r="Z88" s="38"/>
      <c r="AA88" s="38"/>
      <c r="AB88" s="38" t="str">
        <f>IF(Y88="", "", VLOOKUP(Y88,Tasks!E:G, 3,FALSE)*(AA88-Z88+1) )</f>
        <v/>
      </c>
      <c r="AC88" s="38" t="str">
        <f>IF(AE88="", "", VLOOKUP(AE88,Tasks!P:Q, 2,FALSE) )</f>
        <v/>
      </c>
      <c r="AD88" s="37"/>
      <c r="AE88" s="38"/>
      <c r="AF88" s="38"/>
      <c r="AG88" s="38"/>
      <c r="AH88" s="38" t="str">
        <f>IF(AE88="", "", VLOOKUP(AE88,Tasks!E:G, 3,FALSE)*(AG88-AF88+1) )</f>
        <v/>
      </c>
      <c r="AI88" s="38">
        <f t="shared" si="5"/>
        <v>0</v>
      </c>
    </row>
    <row r="89" spans="1:35" x14ac:dyDescent="0.55000000000000004">
      <c r="A89" s="6">
        <v>44318</v>
      </c>
      <c r="B89" s="57" t="s">
        <v>28</v>
      </c>
      <c r="C89" s="54"/>
      <c r="D89" s="5" t="str">
        <f>IF(F89="", "", VLOOKUP(F89,Tasks!P:Q, 2,FALSE) )</f>
        <v/>
      </c>
      <c r="E89" s="57"/>
      <c r="F89" s="57"/>
      <c r="I89" s="5" t="str">
        <f>IF(F89="", "", VLOOKUP(F89,Tasks!E:G, 3,FALSE)*(H89-G89+1) )</f>
        <v/>
      </c>
      <c r="J89" s="5" t="str">
        <f>IF(L89="", "", VLOOKUP(L89,Tasks!P:Q, 2,FALSE) )</f>
        <v/>
      </c>
      <c r="K89" s="57"/>
      <c r="O89" s="5" t="str">
        <f>IF(L89="", "", VLOOKUP(L89,Tasks!E:G, 3,FALSE)*(N89-M89+1) )</f>
        <v/>
      </c>
      <c r="P89" s="5" t="str">
        <f>IF(R89="", "", VLOOKUP(R89,Tasks!P:Q, 2,FALSE) )</f>
        <v/>
      </c>
      <c r="Q89" s="57"/>
      <c r="U89" s="5" t="str">
        <f>IF(R89="", "", VLOOKUP(R89,Tasks!E:G, 3,FALSE)*(T89-S89+1) )</f>
        <v/>
      </c>
      <c r="V89" s="52">
        <f t="shared" ref="V89:V108" si="6">AI89</f>
        <v>0</v>
      </c>
      <c r="W89" s="5" t="str">
        <f>IF(Y89="", "", VLOOKUP(Y89,Tasks!P:Q, 2,FALSE) )</f>
        <v/>
      </c>
      <c r="X89" s="57"/>
      <c r="AB89" s="5" t="str">
        <f>IF(Y89="", "", VLOOKUP(Y89,Tasks!E:G, 3,FALSE)*(AA89-Z89+1) )</f>
        <v/>
      </c>
      <c r="AC89" s="5" t="str">
        <f>IF(AE89="", "", VLOOKUP(AE89,Tasks!P:Q, 2,FALSE) )</f>
        <v/>
      </c>
      <c r="AD89" s="57"/>
      <c r="AH89" s="5" t="str">
        <f>IF(AE89="", "", VLOOKUP(AE89,Tasks!E:G, 3,FALSE)*(AG89-AF89+1) )</f>
        <v/>
      </c>
      <c r="AI89" s="5">
        <f t="shared" ref="AI89:AI108" si="7">_xlfn.CEILING.MATH( ( _xlfn.NUMBERVALUE(I89)+_xlfn.NUMBERVALUE(O89)+_xlfn.NUMBERVALUE(U89)+_xlfn.NUMBERVALUE(AB89)+_xlfn.NUMBERVALUE(AH89) )/60, 0.1)</f>
        <v>0</v>
      </c>
    </row>
    <row r="90" spans="1:35" x14ac:dyDescent="0.55000000000000004">
      <c r="A90" s="6">
        <v>44319</v>
      </c>
      <c r="B90" s="57" t="s">
        <v>29</v>
      </c>
      <c r="C90" s="54"/>
      <c r="D90" s="5" t="str">
        <f>IF(F90="", "", VLOOKUP(F90,Tasks!P:Q, 2,FALSE) )</f>
        <v/>
      </c>
      <c r="E90" s="57"/>
      <c r="F90" s="57"/>
      <c r="I90" s="5" t="str">
        <f>IF(F90="", "", VLOOKUP(F90,Tasks!E:G, 3,FALSE)*(H90-G90+1) )</f>
        <v/>
      </c>
      <c r="J90" s="5" t="str">
        <f>IF(L90="", "", VLOOKUP(L90,Tasks!P:Q, 2,FALSE) )</f>
        <v/>
      </c>
      <c r="K90" s="57"/>
      <c r="O90" s="5" t="str">
        <f>IF(L90="", "", VLOOKUP(L90,Tasks!E:G, 3,FALSE)*(N90-M90+1) )</f>
        <v/>
      </c>
      <c r="P90" s="5" t="str">
        <f>IF(R90="", "", VLOOKUP(R90,Tasks!P:Q, 2,FALSE) )</f>
        <v/>
      </c>
      <c r="Q90" s="57"/>
      <c r="U90" s="5" t="str">
        <f>IF(R90="", "", VLOOKUP(R90,Tasks!E:G, 3,FALSE)*(T90-S90+1) )</f>
        <v/>
      </c>
      <c r="V90" s="52">
        <f t="shared" si="6"/>
        <v>0</v>
      </c>
      <c r="W90" s="5" t="str">
        <f>IF(Y90="", "", VLOOKUP(Y90,Tasks!P:Q, 2,FALSE) )</f>
        <v/>
      </c>
      <c r="X90" s="57"/>
      <c r="AB90" s="5" t="str">
        <f>IF(Y90="", "", VLOOKUP(Y90,Tasks!E:G, 3,FALSE)*(AA90-Z90+1) )</f>
        <v/>
      </c>
      <c r="AC90" s="5" t="str">
        <f>IF(AE90="", "", VLOOKUP(AE90,Tasks!P:Q, 2,FALSE) )</f>
        <v/>
      </c>
      <c r="AD90" s="57"/>
      <c r="AH90" s="5" t="str">
        <f>IF(AE90="", "", VLOOKUP(AE90,Tasks!E:G, 3,FALSE)*(AG90-AF90+1) )</f>
        <v/>
      </c>
      <c r="AI90" s="5">
        <f t="shared" si="7"/>
        <v>0</v>
      </c>
    </row>
    <row r="91" spans="1:35" x14ac:dyDescent="0.55000000000000004">
      <c r="A91" s="6">
        <v>44320</v>
      </c>
      <c r="B91" s="57" t="s">
        <v>30</v>
      </c>
      <c r="C91" s="54"/>
      <c r="D91" s="5" t="str">
        <f>IF(F91="", "", VLOOKUP(F91,Tasks!P:Q, 2,FALSE) )</f>
        <v/>
      </c>
      <c r="E91" s="57"/>
      <c r="F91" s="57"/>
      <c r="I91" s="5" t="str">
        <f>IF(F91="", "", VLOOKUP(F91,Tasks!E:G, 3,FALSE)*(H91-G91+1) )</f>
        <v/>
      </c>
      <c r="J91" s="5" t="str">
        <f>IF(L91="", "", VLOOKUP(L91,Tasks!P:Q, 2,FALSE) )</f>
        <v/>
      </c>
      <c r="K91" s="57"/>
      <c r="O91" s="5" t="str">
        <f>IF(L91="", "", VLOOKUP(L91,Tasks!E:G, 3,FALSE)*(N91-M91+1) )</f>
        <v/>
      </c>
      <c r="P91" s="5" t="str">
        <f>IF(R91="", "", VLOOKUP(R91,Tasks!P:Q, 2,FALSE) )</f>
        <v/>
      </c>
      <c r="Q91" s="57"/>
      <c r="U91" s="5" t="str">
        <f>IF(R91="", "", VLOOKUP(R91,Tasks!E:G, 3,FALSE)*(T91-S91+1) )</f>
        <v/>
      </c>
      <c r="V91" s="52">
        <f t="shared" si="6"/>
        <v>0</v>
      </c>
      <c r="W91" s="5" t="str">
        <f>IF(Y91="", "", VLOOKUP(Y91,Tasks!P:Q, 2,FALSE) )</f>
        <v/>
      </c>
      <c r="X91" s="57"/>
      <c r="AB91" s="5" t="str">
        <f>IF(Y91="", "", VLOOKUP(Y91,Tasks!E:G, 3,FALSE)*(AA91-Z91+1) )</f>
        <v/>
      </c>
      <c r="AC91" s="5" t="str">
        <f>IF(AE91="", "", VLOOKUP(AE91,Tasks!P:Q, 2,FALSE) )</f>
        <v/>
      </c>
      <c r="AD91" s="57"/>
      <c r="AH91" s="5" t="str">
        <f>IF(AE91="", "", VLOOKUP(AE91,Tasks!E:G, 3,FALSE)*(AG91-AF91+1) )</f>
        <v/>
      </c>
      <c r="AI91" s="5">
        <f t="shared" si="7"/>
        <v>0</v>
      </c>
    </row>
    <row r="92" spans="1:35" x14ac:dyDescent="0.55000000000000004">
      <c r="A92" s="6">
        <v>44321</v>
      </c>
      <c r="B92" s="57" t="s">
        <v>31</v>
      </c>
      <c r="C92" s="54"/>
      <c r="D92" s="5" t="str">
        <f>IF(F92="", "", VLOOKUP(F92,Tasks!P:Q, 2,FALSE) )</f>
        <v/>
      </c>
      <c r="E92" s="57"/>
      <c r="F92" s="57"/>
      <c r="I92" s="5" t="str">
        <f>IF(F92="", "", VLOOKUP(F92,Tasks!E:G, 3,FALSE)*(H92-G92+1) )</f>
        <v/>
      </c>
      <c r="J92" s="5" t="str">
        <f>IF(L92="", "", VLOOKUP(L92,Tasks!P:Q, 2,FALSE) )</f>
        <v/>
      </c>
      <c r="K92" s="57"/>
      <c r="O92" s="5" t="str">
        <f>IF(L92="", "", VLOOKUP(L92,Tasks!E:G, 3,FALSE)*(N92-M92+1) )</f>
        <v/>
      </c>
      <c r="P92" s="5" t="str">
        <f>IF(R92="", "", VLOOKUP(R92,Tasks!P:Q, 2,FALSE) )</f>
        <v/>
      </c>
      <c r="Q92" s="57"/>
      <c r="U92" s="5" t="str">
        <f>IF(R92="", "", VLOOKUP(R92,Tasks!E:G, 3,FALSE)*(T92-S92+1) )</f>
        <v/>
      </c>
      <c r="V92" s="52">
        <f t="shared" si="6"/>
        <v>0</v>
      </c>
      <c r="W92" s="5" t="str">
        <f>IF(Y92="", "", VLOOKUP(Y92,Tasks!P:Q, 2,FALSE) )</f>
        <v/>
      </c>
      <c r="X92" s="57"/>
      <c r="AB92" s="5" t="str">
        <f>IF(Y92="", "", VLOOKUP(Y92,Tasks!E:G, 3,FALSE)*(AA92-Z92+1) )</f>
        <v/>
      </c>
      <c r="AC92" s="5" t="str">
        <f>IF(AE92="", "", VLOOKUP(AE92,Tasks!P:Q, 2,FALSE) )</f>
        <v/>
      </c>
      <c r="AD92" s="57"/>
      <c r="AH92" s="5" t="str">
        <f>IF(AE92="", "", VLOOKUP(AE92,Tasks!E:G, 3,FALSE)*(AG92-AF92+1) )</f>
        <v/>
      </c>
      <c r="AI92" s="5">
        <f t="shared" si="7"/>
        <v>0</v>
      </c>
    </row>
    <row r="93" spans="1:35" x14ac:dyDescent="0.55000000000000004">
      <c r="A93" s="6">
        <v>44322</v>
      </c>
      <c r="B93" s="57" t="s">
        <v>32</v>
      </c>
      <c r="C93" s="54"/>
      <c r="D93" s="5" t="str">
        <f>IF(F93="", "", VLOOKUP(F93,Tasks!P:Q, 2,FALSE) )</f>
        <v/>
      </c>
      <c r="E93" s="57"/>
      <c r="F93" s="57"/>
      <c r="I93" s="5" t="str">
        <f>IF(F93="", "", VLOOKUP(F93,Tasks!E:G, 3,FALSE)*(H93-G93+1) )</f>
        <v/>
      </c>
      <c r="J93" s="5" t="str">
        <f>IF(L93="", "", VLOOKUP(L93,Tasks!P:Q, 2,FALSE) )</f>
        <v/>
      </c>
      <c r="K93" s="57"/>
      <c r="O93" s="5" t="str">
        <f>IF(L93="", "", VLOOKUP(L93,Tasks!E:G, 3,FALSE)*(N93-M93+1) )</f>
        <v/>
      </c>
      <c r="P93" s="5" t="str">
        <f>IF(R93="", "", VLOOKUP(R93,Tasks!P:Q, 2,FALSE) )</f>
        <v/>
      </c>
      <c r="Q93" s="57"/>
      <c r="U93" s="5" t="str">
        <f>IF(R93="", "", VLOOKUP(R93,Tasks!E:G, 3,FALSE)*(T93-S93+1) )</f>
        <v/>
      </c>
      <c r="V93" s="52">
        <f t="shared" si="6"/>
        <v>0</v>
      </c>
      <c r="W93" s="5" t="str">
        <f>IF(Y93="", "", VLOOKUP(Y93,Tasks!P:Q, 2,FALSE) )</f>
        <v/>
      </c>
      <c r="X93" s="57"/>
      <c r="AB93" s="5" t="str">
        <f>IF(Y93="", "", VLOOKUP(Y93,Tasks!E:G, 3,FALSE)*(AA93-Z93+1) )</f>
        <v/>
      </c>
      <c r="AC93" s="5" t="str">
        <f>IF(AE93="", "", VLOOKUP(AE93,Tasks!P:Q, 2,FALSE) )</f>
        <v/>
      </c>
      <c r="AD93" s="57"/>
      <c r="AH93" s="5" t="str">
        <f>IF(AE93="", "", VLOOKUP(AE93,Tasks!E:G, 3,FALSE)*(AG93-AF93+1) )</f>
        <v/>
      </c>
      <c r="AI93" s="5">
        <f t="shared" si="7"/>
        <v>0</v>
      </c>
    </row>
    <row r="94" spans="1:35" x14ac:dyDescent="0.55000000000000004">
      <c r="A94" s="6">
        <v>44323</v>
      </c>
      <c r="B94" s="57" t="s">
        <v>26</v>
      </c>
      <c r="C94" s="54"/>
      <c r="D94" s="5" t="str">
        <f>IF(F94="", "", VLOOKUP(F94,Tasks!P:Q, 2,FALSE) )</f>
        <v/>
      </c>
      <c r="E94" s="57"/>
      <c r="F94" s="57"/>
      <c r="I94" s="5" t="str">
        <f>IF(F94="", "", VLOOKUP(F94,Tasks!E:G, 3,FALSE)*(H94-G94+1) )</f>
        <v/>
      </c>
      <c r="J94" s="5" t="str">
        <f>IF(L94="", "", VLOOKUP(L94,Tasks!P:Q, 2,FALSE) )</f>
        <v/>
      </c>
      <c r="K94" s="57"/>
      <c r="O94" s="5" t="str">
        <f>IF(L94="", "", VLOOKUP(L94,Tasks!E:G, 3,FALSE)*(N94-M94+1) )</f>
        <v/>
      </c>
      <c r="P94" s="5" t="str">
        <f>IF(R94="", "", VLOOKUP(R94,Tasks!P:Q, 2,FALSE) )</f>
        <v/>
      </c>
      <c r="Q94" s="57"/>
      <c r="U94" s="5" t="str">
        <f>IF(R94="", "", VLOOKUP(R94,Tasks!E:G, 3,FALSE)*(T94-S94+1) )</f>
        <v/>
      </c>
      <c r="V94" s="52">
        <f t="shared" si="6"/>
        <v>0</v>
      </c>
      <c r="W94" s="5" t="str">
        <f>IF(Y94="", "", VLOOKUP(Y94,Tasks!P:Q, 2,FALSE) )</f>
        <v/>
      </c>
      <c r="X94" s="57"/>
      <c r="AB94" s="5" t="str">
        <f>IF(Y94="", "", VLOOKUP(Y94,Tasks!E:G, 3,FALSE)*(AA94-Z94+1) )</f>
        <v/>
      </c>
      <c r="AC94" s="5" t="str">
        <f>IF(AE94="", "", VLOOKUP(AE94,Tasks!P:Q, 2,FALSE) )</f>
        <v/>
      </c>
      <c r="AD94" s="57"/>
      <c r="AH94" s="5" t="str">
        <f>IF(AE94="", "", VLOOKUP(AE94,Tasks!E:G, 3,FALSE)*(AG94-AF94+1) )</f>
        <v/>
      </c>
      <c r="AI94" s="5">
        <f t="shared" si="7"/>
        <v>0</v>
      </c>
    </row>
    <row r="95" spans="1:35" x14ac:dyDescent="0.55000000000000004">
      <c r="A95" s="36">
        <v>44324</v>
      </c>
      <c r="B95" s="37" t="s">
        <v>27</v>
      </c>
      <c r="C95" s="55"/>
      <c r="D95" s="38" t="str">
        <f>IF(F95="", "", VLOOKUP(F95,Tasks!P:Q, 2,FALSE) )</f>
        <v/>
      </c>
      <c r="E95" s="37"/>
      <c r="F95" s="37"/>
      <c r="G95" s="39"/>
      <c r="H95" s="39"/>
      <c r="I95" s="38" t="str">
        <f>IF(F95="", "", VLOOKUP(F95,Tasks!E:G, 3,FALSE)*(H95-G95+1) )</f>
        <v/>
      </c>
      <c r="J95" s="38" t="str">
        <f>IF(L95="", "", VLOOKUP(L95,Tasks!P:Q, 2,FALSE) )</f>
        <v/>
      </c>
      <c r="K95" s="37"/>
      <c r="L95" s="38"/>
      <c r="M95" s="39"/>
      <c r="N95" s="39"/>
      <c r="O95" s="38" t="str">
        <f>IF(L95="", "", VLOOKUP(L95,Tasks!E:G, 3,FALSE)*(N95-M95+1) )</f>
        <v/>
      </c>
      <c r="P95" s="38" t="str">
        <f>IF(R95="", "", VLOOKUP(R95,Tasks!P:Q, 2,FALSE) )</f>
        <v/>
      </c>
      <c r="Q95" s="37"/>
      <c r="R95" s="38"/>
      <c r="S95" s="38"/>
      <c r="T95" s="38"/>
      <c r="U95" s="38" t="str">
        <f>IF(R95="", "", VLOOKUP(R95,Tasks!E:G, 3,FALSE)*(T95-S95+1) )</f>
        <v/>
      </c>
      <c r="V95" s="53">
        <f t="shared" si="6"/>
        <v>0</v>
      </c>
      <c r="W95" s="38" t="str">
        <f>IF(Y95="", "", VLOOKUP(Y95,Tasks!P:Q, 2,FALSE) )</f>
        <v/>
      </c>
      <c r="X95" s="37"/>
      <c r="Y95" s="38"/>
      <c r="Z95" s="38"/>
      <c r="AA95" s="38"/>
      <c r="AB95" s="38" t="str">
        <f>IF(Y95="", "", VLOOKUP(Y95,Tasks!E:G, 3,FALSE)*(AA95-Z95+1) )</f>
        <v/>
      </c>
      <c r="AC95" s="38" t="str">
        <f>IF(AE95="", "", VLOOKUP(AE95,Tasks!P:Q, 2,FALSE) )</f>
        <v/>
      </c>
      <c r="AD95" s="37"/>
      <c r="AE95" s="38"/>
      <c r="AF95" s="38"/>
      <c r="AG95" s="38"/>
      <c r="AH95" s="38" t="str">
        <f>IF(AE95="", "", VLOOKUP(AE95,Tasks!E:G, 3,FALSE)*(AG95-AF95+1) )</f>
        <v/>
      </c>
      <c r="AI95" s="38">
        <f t="shared" si="7"/>
        <v>0</v>
      </c>
    </row>
    <row r="96" spans="1:35" x14ac:dyDescent="0.55000000000000004">
      <c r="A96" s="6">
        <v>44325</v>
      </c>
      <c r="B96" s="57" t="s">
        <v>28</v>
      </c>
      <c r="C96" s="54"/>
      <c r="D96" s="5" t="str">
        <f>IF(F96="", "", VLOOKUP(F96,Tasks!P:Q, 2,FALSE) )</f>
        <v/>
      </c>
      <c r="E96" s="57"/>
      <c r="F96" s="57"/>
      <c r="I96" s="5" t="str">
        <f>IF(F96="", "", VLOOKUP(F96,Tasks!E:G, 3,FALSE)*(H96-G96+1) )</f>
        <v/>
      </c>
      <c r="J96" s="5" t="str">
        <f>IF(L96="", "", VLOOKUP(L96,Tasks!P:Q, 2,FALSE) )</f>
        <v/>
      </c>
      <c r="K96" s="57"/>
      <c r="O96" s="5" t="str">
        <f>IF(L96="", "", VLOOKUP(L96,Tasks!E:G, 3,FALSE)*(N96-M96+1) )</f>
        <v/>
      </c>
      <c r="P96" s="5" t="str">
        <f>IF(R96="", "", VLOOKUP(R96,Tasks!P:Q, 2,FALSE) )</f>
        <v/>
      </c>
      <c r="Q96" s="57"/>
      <c r="U96" s="5" t="str">
        <f>IF(R96="", "", VLOOKUP(R96,Tasks!E:G, 3,FALSE)*(T96-S96+1) )</f>
        <v/>
      </c>
      <c r="V96" s="52">
        <f t="shared" si="6"/>
        <v>0</v>
      </c>
      <c r="W96" s="5" t="str">
        <f>IF(Y96="", "", VLOOKUP(Y96,Tasks!P:Q, 2,FALSE) )</f>
        <v/>
      </c>
      <c r="X96" s="57"/>
      <c r="AB96" s="5" t="str">
        <f>IF(Y96="", "", VLOOKUP(Y96,Tasks!E:G, 3,FALSE)*(AA96-Z96+1) )</f>
        <v/>
      </c>
      <c r="AC96" s="5" t="str">
        <f>IF(AE96="", "", VLOOKUP(AE96,Tasks!P:Q, 2,FALSE) )</f>
        <v/>
      </c>
      <c r="AD96" s="57"/>
      <c r="AH96" s="5" t="str">
        <f>IF(AE96="", "", VLOOKUP(AE96,Tasks!E:G, 3,FALSE)*(AG96-AF96+1) )</f>
        <v/>
      </c>
      <c r="AI96" s="5">
        <f t="shared" si="7"/>
        <v>0</v>
      </c>
    </row>
    <row r="97" spans="1:35" x14ac:dyDescent="0.55000000000000004">
      <c r="A97" s="6">
        <v>44326</v>
      </c>
      <c r="B97" s="57" t="s">
        <v>29</v>
      </c>
      <c r="C97" s="54"/>
      <c r="D97" s="5" t="str">
        <f>IF(F97="", "", VLOOKUP(F97,Tasks!P:Q, 2,FALSE) )</f>
        <v/>
      </c>
      <c r="E97" s="57"/>
      <c r="F97" s="57"/>
      <c r="I97" s="5" t="str">
        <f>IF(F97="", "", VLOOKUP(F97,Tasks!E:G, 3,FALSE)*(H97-G97+1) )</f>
        <v/>
      </c>
      <c r="J97" s="5" t="str">
        <f>IF(L97="", "", VLOOKUP(L97,Tasks!P:Q, 2,FALSE) )</f>
        <v/>
      </c>
      <c r="K97" s="57"/>
      <c r="O97" s="5" t="str">
        <f>IF(L97="", "", VLOOKUP(L97,Tasks!E:G, 3,FALSE)*(N97-M97+1) )</f>
        <v/>
      </c>
      <c r="P97" s="5" t="str">
        <f>IF(R97="", "", VLOOKUP(R97,Tasks!P:Q, 2,FALSE) )</f>
        <v/>
      </c>
      <c r="Q97" s="57"/>
      <c r="U97" s="5" t="str">
        <f>IF(R97="", "", VLOOKUP(R97,Tasks!E:G, 3,FALSE)*(T97-S97+1) )</f>
        <v/>
      </c>
      <c r="V97" s="52">
        <f t="shared" si="6"/>
        <v>0</v>
      </c>
      <c r="W97" s="5" t="str">
        <f>IF(Y97="", "", VLOOKUP(Y97,Tasks!P:Q, 2,FALSE) )</f>
        <v/>
      </c>
      <c r="X97" s="57"/>
      <c r="AB97" s="5" t="str">
        <f>IF(Y97="", "", VLOOKUP(Y97,Tasks!E:G, 3,FALSE)*(AA97-Z97+1) )</f>
        <v/>
      </c>
      <c r="AC97" s="5" t="str">
        <f>IF(AE97="", "", VLOOKUP(AE97,Tasks!P:Q, 2,FALSE) )</f>
        <v/>
      </c>
      <c r="AD97" s="57"/>
      <c r="AH97" s="5" t="str">
        <f>IF(AE97="", "", VLOOKUP(AE97,Tasks!E:G, 3,FALSE)*(AG97-AF97+1) )</f>
        <v/>
      </c>
      <c r="AI97" s="5">
        <f t="shared" si="7"/>
        <v>0</v>
      </c>
    </row>
    <row r="98" spans="1:35" x14ac:dyDescent="0.55000000000000004">
      <c r="A98" s="6">
        <v>44327</v>
      </c>
      <c r="B98" s="57" t="s">
        <v>30</v>
      </c>
      <c r="C98" s="54"/>
      <c r="D98" s="5" t="str">
        <f>IF(F98="", "", VLOOKUP(F98,Tasks!P:Q, 2,FALSE) )</f>
        <v/>
      </c>
      <c r="E98" s="57"/>
      <c r="F98" s="57"/>
      <c r="I98" s="5" t="str">
        <f>IF(F98="", "", VLOOKUP(F98,Tasks!E:G, 3,FALSE)*(H98-G98+1) )</f>
        <v/>
      </c>
      <c r="J98" s="5" t="str">
        <f>IF(L98="", "", VLOOKUP(L98,Tasks!P:Q, 2,FALSE) )</f>
        <v/>
      </c>
      <c r="K98" s="57"/>
      <c r="O98" s="5" t="str">
        <f>IF(L98="", "", VLOOKUP(L98,Tasks!E:G, 3,FALSE)*(N98-M98+1) )</f>
        <v/>
      </c>
      <c r="P98" s="5" t="str">
        <f>IF(R98="", "", VLOOKUP(R98,Tasks!P:Q, 2,FALSE) )</f>
        <v/>
      </c>
      <c r="Q98" s="57"/>
      <c r="U98" s="5" t="str">
        <f>IF(R98="", "", VLOOKUP(R98,Tasks!E:G, 3,FALSE)*(T98-S98+1) )</f>
        <v/>
      </c>
      <c r="V98" s="52">
        <f t="shared" si="6"/>
        <v>0</v>
      </c>
      <c r="W98" s="5" t="str">
        <f>IF(Y98="", "", VLOOKUP(Y98,Tasks!P:Q, 2,FALSE) )</f>
        <v/>
      </c>
      <c r="X98" s="57"/>
      <c r="AB98" s="5" t="str">
        <f>IF(Y98="", "", VLOOKUP(Y98,Tasks!E:G, 3,FALSE)*(AA98-Z98+1) )</f>
        <v/>
      </c>
      <c r="AC98" s="5" t="str">
        <f>IF(AE98="", "", VLOOKUP(AE98,Tasks!P:Q, 2,FALSE) )</f>
        <v/>
      </c>
      <c r="AD98" s="57"/>
      <c r="AH98" s="5" t="str">
        <f>IF(AE98="", "", VLOOKUP(AE98,Tasks!E:G, 3,FALSE)*(AG98-AF98+1) )</f>
        <v/>
      </c>
      <c r="AI98" s="5">
        <f t="shared" si="7"/>
        <v>0</v>
      </c>
    </row>
    <row r="99" spans="1:35" x14ac:dyDescent="0.55000000000000004">
      <c r="A99" s="6">
        <v>44328</v>
      </c>
      <c r="B99" s="57" t="s">
        <v>31</v>
      </c>
      <c r="C99" s="54"/>
      <c r="D99" s="5" t="str">
        <f>IF(F99="", "", VLOOKUP(F99,Tasks!P:Q, 2,FALSE) )</f>
        <v/>
      </c>
      <c r="E99" s="57"/>
      <c r="F99" s="57"/>
      <c r="I99" s="5" t="str">
        <f>IF(F99="", "", VLOOKUP(F99,Tasks!E:G, 3,FALSE)*(H99-G99+1) )</f>
        <v/>
      </c>
      <c r="J99" s="5" t="str">
        <f>IF(L99="", "", VLOOKUP(L99,Tasks!P:Q, 2,FALSE) )</f>
        <v/>
      </c>
      <c r="K99" s="57"/>
      <c r="O99" s="5" t="str">
        <f>IF(L99="", "", VLOOKUP(L99,Tasks!E:G, 3,FALSE)*(N99-M99+1) )</f>
        <v/>
      </c>
      <c r="P99" s="5" t="str">
        <f>IF(R99="", "", VLOOKUP(R99,Tasks!P:Q, 2,FALSE) )</f>
        <v/>
      </c>
      <c r="Q99" s="57"/>
      <c r="U99" s="5" t="str">
        <f>IF(R99="", "", VLOOKUP(R99,Tasks!E:G, 3,FALSE)*(T99-S99+1) )</f>
        <v/>
      </c>
      <c r="V99" s="52">
        <f t="shared" si="6"/>
        <v>0</v>
      </c>
      <c r="W99" s="5" t="str">
        <f>IF(Y99="", "", VLOOKUP(Y99,Tasks!P:Q, 2,FALSE) )</f>
        <v/>
      </c>
      <c r="X99" s="57"/>
      <c r="AB99" s="5" t="str">
        <f>IF(Y99="", "", VLOOKUP(Y99,Tasks!E:G, 3,FALSE)*(AA99-Z99+1) )</f>
        <v/>
      </c>
      <c r="AC99" s="5" t="str">
        <f>IF(AE99="", "", VLOOKUP(AE99,Tasks!P:Q, 2,FALSE) )</f>
        <v/>
      </c>
      <c r="AD99" s="57"/>
      <c r="AH99" s="5" t="str">
        <f>IF(AE99="", "", VLOOKUP(AE99,Tasks!E:G, 3,FALSE)*(AG99-AF99+1) )</f>
        <v/>
      </c>
      <c r="AI99" s="5">
        <f t="shared" si="7"/>
        <v>0</v>
      </c>
    </row>
    <row r="100" spans="1:35" x14ac:dyDescent="0.55000000000000004">
      <c r="A100" s="6">
        <v>44329</v>
      </c>
      <c r="B100" s="57" t="s">
        <v>32</v>
      </c>
      <c r="C100" s="54"/>
      <c r="D100" s="5" t="str">
        <f>IF(F100="", "", VLOOKUP(F100,Tasks!P:Q, 2,FALSE) )</f>
        <v/>
      </c>
      <c r="E100" s="57"/>
      <c r="F100" s="57"/>
      <c r="I100" s="5" t="str">
        <f>IF(F100="", "", VLOOKUP(F100,Tasks!E:G, 3,FALSE)*(H100-G100+1) )</f>
        <v/>
      </c>
      <c r="J100" s="5" t="str">
        <f>IF(L100="", "", VLOOKUP(L100,Tasks!P:Q, 2,FALSE) )</f>
        <v/>
      </c>
      <c r="K100" s="57"/>
      <c r="O100" s="5" t="str">
        <f>IF(L100="", "", VLOOKUP(L100,Tasks!E:G, 3,FALSE)*(N100-M100+1) )</f>
        <v/>
      </c>
      <c r="P100" s="5" t="str">
        <f>IF(R100="", "", VLOOKUP(R100,Tasks!P:Q, 2,FALSE) )</f>
        <v/>
      </c>
      <c r="Q100" s="57"/>
      <c r="U100" s="5" t="str">
        <f>IF(R100="", "", VLOOKUP(R100,Tasks!E:G, 3,FALSE)*(T100-S100+1) )</f>
        <v/>
      </c>
      <c r="V100" s="52">
        <f t="shared" si="6"/>
        <v>0</v>
      </c>
      <c r="W100" s="5" t="str">
        <f>IF(Y100="", "", VLOOKUP(Y100,Tasks!P:Q, 2,FALSE) )</f>
        <v/>
      </c>
      <c r="X100" s="57"/>
      <c r="AB100" s="5" t="str">
        <f>IF(Y100="", "", VLOOKUP(Y100,Tasks!E:G, 3,FALSE)*(AA100-Z100+1) )</f>
        <v/>
      </c>
      <c r="AC100" s="5" t="str">
        <f>IF(AE100="", "", VLOOKUP(AE100,Tasks!P:Q, 2,FALSE) )</f>
        <v/>
      </c>
      <c r="AD100" s="57"/>
      <c r="AH100" s="5" t="str">
        <f>IF(AE100="", "", VLOOKUP(AE100,Tasks!E:G, 3,FALSE)*(AG100-AF100+1) )</f>
        <v/>
      </c>
      <c r="AI100" s="5">
        <f t="shared" si="7"/>
        <v>0</v>
      </c>
    </row>
    <row r="101" spans="1:35" x14ac:dyDescent="0.55000000000000004">
      <c r="A101" s="6">
        <v>44330</v>
      </c>
      <c r="B101" s="57" t="s">
        <v>26</v>
      </c>
      <c r="C101" s="54"/>
      <c r="D101" s="5" t="str">
        <f>IF(F101="", "", VLOOKUP(F101,Tasks!P:Q, 2,FALSE) )</f>
        <v/>
      </c>
      <c r="E101" s="57"/>
      <c r="F101" s="57"/>
      <c r="I101" s="5" t="str">
        <f>IF(F101="", "", VLOOKUP(F101,Tasks!E:G, 3,FALSE)*(H101-G101+1) )</f>
        <v/>
      </c>
      <c r="J101" s="5" t="str">
        <f>IF(L101="", "", VLOOKUP(L101,Tasks!P:Q, 2,FALSE) )</f>
        <v/>
      </c>
      <c r="K101" s="57"/>
      <c r="O101" s="5" t="str">
        <f>IF(L101="", "", VLOOKUP(L101,Tasks!E:G, 3,FALSE)*(N101-M101+1) )</f>
        <v/>
      </c>
      <c r="P101" s="5" t="str">
        <f>IF(R101="", "", VLOOKUP(R101,Tasks!P:Q, 2,FALSE) )</f>
        <v/>
      </c>
      <c r="Q101" s="57"/>
      <c r="U101" s="5" t="str">
        <f>IF(R101="", "", VLOOKUP(R101,Tasks!E:G, 3,FALSE)*(T101-S101+1) )</f>
        <v/>
      </c>
      <c r="V101" s="52">
        <f t="shared" si="6"/>
        <v>0</v>
      </c>
      <c r="W101" s="5" t="str">
        <f>IF(Y101="", "", VLOOKUP(Y101,Tasks!P:Q, 2,FALSE) )</f>
        <v/>
      </c>
      <c r="X101" s="57"/>
      <c r="AB101" s="5" t="str">
        <f>IF(Y101="", "", VLOOKUP(Y101,Tasks!E:G, 3,FALSE)*(AA101-Z101+1) )</f>
        <v/>
      </c>
      <c r="AC101" s="5" t="str">
        <f>IF(AE101="", "", VLOOKUP(AE101,Tasks!P:Q, 2,FALSE) )</f>
        <v/>
      </c>
      <c r="AD101" s="57"/>
      <c r="AH101" s="5" t="str">
        <f>IF(AE101="", "", VLOOKUP(AE101,Tasks!E:G, 3,FALSE)*(AG101-AF101+1) )</f>
        <v/>
      </c>
      <c r="AI101" s="5">
        <f t="shared" si="7"/>
        <v>0</v>
      </c>
    </row>
    <row r="102" spans="1:35" x14ac:dyDescent="0.55000000000000004">
      <c r="A102" s="36">
        <v>44331</v>
      </c>
      <c r="B102" s="37" t="s">
        <v>27</v>
      </c>
      <c r="C102" s="55"/>
      <c r="D102" s="38" t="str">
        <f>IF(F102="", "", VLOOKUP(F102,Tasks!P:Q, 2,FALSE) )</f>
        <v/>
      </c>
      <c r="E102" s="37"/>
      <c r="F102" s="37"/>
      <c r="G102" s="39"/>
      <c r="H102" s="39"/>
      <c r="I102" s="38" t="str">
        <f>IF(F102="", "", VLOOKUP(F102,Tasks!E:G, 3,FALSE)*(H102-G102+1) )</f>
        <v/>
      </c>
      <c r="J102" s="38" t="str">
        <f>IF(L102="", "", VLOOKUP(L102,Tasks!P:Q, 2,FALSE) )</f>
        <v/>
      </c>
      <c r="K102" s="37"/>
      <c r="L102" s="38"/>
      <c r="M102" s="39"/>
      <c r="N102" s="39"/>
      <c r="O102" s="38" t="str">
        <f>IF(L102="", "", VLOOKUP(L102,Tasks!E:G, 3,FALSE)*(N102-M102+1) )</f>
        <v/>
      </c>
      <c r="P102" s="38" t="str">
        <f>IF(R102="", "", VLOOKUP(R102,Tasks!P:Q, 2,FALSE) )</f>
        <v/>
      </c>
      <c r="Q102" s="37"/>
      <c r="R102" s="38"/>
      <c r="S102" s="38"/>
      <c r="T102" s="38"/>
      <c r="U102" s="38" t="str">
        <f>IF(R102="", "", VLOOKUP(R102,Tasks!E:G, 3,FALSE)*(T102-S102+1) )</f>
        <v/>
      </c>
      <c r="V102" s="53">
        <f t="shared" si="6"/>
        <v>0</v>
      </c>
      <c r="W102" s="38" t="str">
        <f>IF(Y102="", "", VLOOKUP(Y102,Tasks!P:Q, 2,FALSE) )</f>
        <v/>
      </c>
      <c r="X102" s="37"/>
      <c r="Y102" s="38"/>
      <c r="Z102" s="38"/>
      <c r="AA102" s="38"/>
      <c r="AB102" s="38" t="str">
        <f>IF(Y102="", "", VLOOKUP(Y102,Tasks!E:G, 3,FALSE)*(AA102-Z102+1) )</f>
        <v/>
      </c>
      <c r="AC102" s="38" t="str">
        <f>IF(AE102="", "", VLOOKUP(AE102,Tasks!P:Q, 2,FALSE) )</f>
        <v/>
      </c>
      <c r="AD102" s="37"/>
      <c r="AE102" s="38"/>
      <c r="AF102" s="38"/>
      <c r="AG102" s="38"/>
      <c r="AH102" s="38" t="str">
        <f>IF(AE102="", "", VLOOKUP(AE102,Tasks!E:G, 3,FALSE)*(AG102-AF102+1) )</f>
        <v/>
      </c>
      <c r="AI102" s="38">
        <f t="shared" si="7"/>
        <v>0</v>
      </c>
    </row>
    <row r="103" spans="1:35" x14ac:dyDescent="0.55000000000000004">
      <c r="A103" s="6">
        <v>44332</v>
      </c>
      <c r="B103" s="57" t="s">
        <v>28</v>
      </c>
      <c r="C103" s="54"/>
      <c r="D103" s="5" t="str">
        <f>IF(F103="", "", VLOOKUP(F103,Tasks!P:Q, 2,FALSE) )</f>
        <v/>
      </c>
      <c r="E103" s="57"/>
      <c r="F103" s="57"/>
      <c r="I103" s="5" t="str">
        <f>IF(F103="", "", VLOOKUP(F103,Tasks!E:G, 3,FALSE)*(H103-G103+1) )</f>
        <v/>
      </c>
      <c r="J103" s="5" t="str">
        <f>IF(L103="", "", VLOOKUP(L103,Tasks!P:Q, 2,FALSE) )</f>
        <v/>
      </c>
      <c r="K103" s="57"/>
      <c r="O103" s="5" t="str">
        <f>IF(L103="", "", VLOOKUP(L103,Tasks!E:G, 3,FALSE)*(N103-M103+1) )</f>
        <v/>
      </c>
      <c r="P103" s="5" t="str">
        <f>IF(R103="", "", VLOOKUP(R103,Tasks!P:Q, 2,FALSE) )</f>
        <v/>
      </c>
      <c r="Q103" s="57"/>
      <c r="U103" s="5" t="str">
        <f>IF(R103="", "", VLOOKUP(R103,Tasks!E:G, 3,FALSE)*(T103-S103+1) )</f>
        <v/>
      </c>
      <c r="V103" s="52">
        <f t="shared" si="6"/>
        <v>0</v>
      </c>
      <c r="W103" s="5" t="str">
        <f>IF(Y103="", "", VLOOKUP(Y103,Tasks!P:Q, 2,FALSE) )</f>
        <v/>
      </c>
      <c r="X103" s="57"/>
      <c r="AB103" s="5" t="str">
        <f>IF(Y103="", "", VLOOKUP(Y103,Tasks!E:G, 3,FALSE)*(AA103-Z103+1) )</f>
        <v/>
      </c>
      <c r="AC103" s="5" t="str">
        <f>IF(AE103="", "", VLOOKUP(AE103,Tasks!P:Q, 2,FALSE) )</f>
        <v/>
      </c>
      <c r="AD103" s="57"/>
      <c r="AH103" s="5" t="str">
        <f>IF(AE103="", "", VLOOKUP(AE103,Tasks!E:G, 3,FALSE)*(AG103-AF103+1) )</f>
        <v/>
      </c>
      <c r="AI103" s="5">
        <f t="shared" si="7"/>
        <v>0</v>
      </c>
    </row>
    <row r="104" spans="1:35" x14ac:dyDescent="0.55000000000000004">
      <c r="A104" s="6">
        <v>44333</v>
      </c>
      <c r="B104" s="57" t="s">
        <v>29</v>
      </c>
      <c r="C104" s="54"/>
      <c r="D104" s="5" t="str">
        <f>IF(F104="", "", VLOOKUP(F104,Tasks!P:Q, 2,FALSE) )</f>
        <v/>
      </c>
      <c r="E104" s="57"/>
      <c r="F104" s="57"/>
      <c r="I104" s="5" t="str">
        <f>IF(F104="", "", VLOOKUP(F104,Tasks!E:G, 3,FALSE)*(H104-G104+1) )</f>
        <v/>
      </c>
      <c r="J104" s="5" t="str">
        <f>IF(L104="", "", VLOOKUP(L104,Tasks!P:Q, 2,FALSE) )</f>
        <v/>
      </c>
      <c r="K104" s="57"/>
      <c r="O104" s="5" t="str">
        <f>IF(L104="", "", VLOOKUP(L104,Tasks!E:G, 3,FALSE)*(N104-M104+1) )</f>
        <v/>
      </c>
      <c r="P104" s="5" t="str">
        <f>IF(R104="", "", VLOOKUP(R104,Tasks!P:Q, 2,FALSE) )</f>
        <v/>
      </c>
      <c r="Q104" s="57"/>
      <c r="U104" s="5" t="str">
        <f>IF(R104="", "", VLOOKUP(R104,Tasks!E:G, 3,FALSE)*(T104-S104+1) )</f>
        <v/>
      </c>
      <c r="V104" s="52">
        <f t="shared" si="6"/>
        <v>0</v>
      </c>
      <c r="W104" s="5" t="str">
        <f>IF(Y104="", "", VLOOKUP(Y104,Tasks!P:Q, 2,FALSE) )</f>
        <v/>
      </c>
      <c r="X104" s="57"/>
      <c r="AB104" s="5" t="str">
        <f>IF(Y104="", "", VLOOKUP(Y104,Tasks!E:G, 3,FALSE)*(AA104-Z104+1) )</f>
        <v/>
      </c>
      <c r="AC104" s="5" t="str">
        <f>IF(AE104="", "", VLOOKUP(AE104,Tasks!P:Q, 2,FALSE) )</f>
        <v/>
      </c>
      <c r="AD104" s="57"/>
      <c r="AH104" s="5" t="str">
        <f>IF(AE104="", "", VLOOKUP(AE104,Tasks!E:G, 3,FALSE)*(AG104-AF104+1) )</f>
        <v/>
      </c>
      <c r="AI104" s="5">
        <f t="shared" si="7"/>
        <v>0</v>
      </c>
    </row>
    <row r="105" spans="1:35" x14ac:dyDescent="0.55000000000000004">
      <c r="A105" s="6">
        <v>44334</v>
      </c>
      <c r="B105" s="57" t="s">
        <v>30</v>
      </c>
      <c r="C105" s="54"/>
      <c r="D105" s="5" t="str">
        <f>IF(F105="", "", VLOOKUP(F105,Tasks!P:Q, 2,FALSE) )</f>
        <v/>
      </c>
      <c r="E105" s="57"/>
      <c r="F105" s="57"/>
      <c r="I105" s="5" t="str">
        <f>IF(F105="", "", VLOOKUP(F105,Tasks!E:G, 3,FALSE)*(H105-G105+1) )</f>
        <v/>
      </c>
      <c r="J105" s="5" t="str">
        <f>IF(L105="", "", VLOOKUP(L105,Tasks!P:Q, 2,FALSE) )</f>
        <v/>
      </c>
      <c r="K105" s="57"/>
      <c r="O105" s="5" t="str">
        <f>IF(L105="", "", VLOOKUP(L105,Tasks!E:G, 3,FALSE)*(N105-M105+1) )</f>
        <v/>
      </c>
      <c r="P105" s="5" t="str">
        <f>IF(R105="", "", VLOOKUP(R105,Tasks!P:Q, 2,FALSE) )</f>
        <v/>
      </c>
      <c r="Q105" s="57"/>
      <c r="U105" s="5" t="str">
        <f>IF(R105="", "", VLOOKUP(R105,Tasks!E:G, 3,FALSE)*(T105-S105+1) )</f>
        <v/>
      </c>
      <c r="V105" s="52">
        <f t="shared" si="6"/>
        <v>0</v>
      </c>
      <c r="W105" s="5" t="str">
        <f>IF(Y105="", "", VLOOKUP(Y105,Tasks!P:Q, 2,FALSE) )</f>
        <v/>
      </c>
      <c r="X105" s="57"/>
      <c r="AB105" s="5" t="str">
        <f>IF(Y105="", "", VLOOKUP(Y105,Tasks!E:G, 3,FALSE)*(AA105-Z105+1) )</f>
        <v/>
      </c>
      <c r="AC105" s="5" t="str">
        <f>IF(AE105="", "", VLOOKUP(AE105,Tasks!P:Q, 2,FALSE) )</f>
        <v/>
      </c>
      <c r="AD105" s="57"/>
      <c r="AH105" s="5" t="str">
        <f>IF(AE105="", "", VLOOKUP(AE105,Tasks!E:G, 3,FALSE)*(AG105-AF105+1) )</f>
        <v/>
      </c>
      <c r="AI105" s="5">
        <f t="shared" si="7"/>
        <v>0</v>
      </c>
    </row>
    <row r="106" spans="1:35" x14ac:dyDescent="0.55000000000000004">
      <c r="A106" s="6">
        <v>44335</v>
      </c>
      <c r="B106" s="57" t="s">
        <v>31</v>
      </c>
      <c r="C106" s="54"/>
      <c r="D106" s="5" t="str">
        <f>IF(F106="", "", VLOOKUP(F106,Tasks!P:Q, 2,FALSE) )</f>
        <v/>
      </c>
      <c r="E106" s="57"/>
      <c r="F106" s="57"/>
      <c r="I106" s="5" t="str">
        <f>IF(F106="", "", VLOOKUP(F106,Tasks!E:G, 3,FALSE)*(H106-G106+1) )</f>
        <v/>
      </c>
      <c r="J106" s="5" t="str">
        <f>IF(L106="", "", VLOOKUP(L106,Tasks!P:Q, 2,FALSE) )</f>
        <v/>
      </c>
      <c r="K106" s="57"/>
      <c r="O106" s="5" t="str">
        <f>IF(L106="", "", VLOOKUP(L106,Tasks!E:G, 3,FALSE)*(N106-M106+1) )</f>
        <v/>
      </c>
      <c r="P106" s="5" t="str">
        <f>IF(R106="", "", VLOOKUP(R106,Tasks!P:Q, 2,FALSE) )</f>
        <v/>
      </c>
      <c r="Q106" s="57"/>
      <c r="U106" s="5" t="str">
        <f>IF(R106="", "", VLOOKUP(R106,Tasks!E:G, 3,FALSE)*(T106-S106+1) )</f>
        <v/>
      </c>
      <c r="V106" s="52">
        <f t="shared" si="6"/>
        <v>0</v>
      </c>
      <c r="W106" s="5" t="str">
        <f>IF(Y106="", "", VLOOKUP(Y106,Tasks!P:Q, 2,FALSE) )</f>
        <v/>
      </c>
      <c r="X106" s="57"/>
      <c r="AB106" s="5" t="str">
        <f>IF(Y106="", "", VLOOKUP(Y106,Tasks!E:G, 3,FALSE)*(AA106-Z106+1) )</f>
        <v/>
      </c>
      <c r="AC106" s="5" t="str">
        <f>IF(AE106="", "", VLOOKUP(AE106,Tasks!P:Q, 2,FALSE) )</f>
        <v/>
      </c>
      <c r="AD106" s="57"/>
      <c r="AH106" s="5" t="str">
        <f>IF(AE106="", "", VLOOKUP(AE106,Tasks!E:G, 3,FALSE)*(AG106-AF106+1) )</f>
        <v/>
      </c>
      <c r="AI106" s="5">
        <f t="shared" si="7"/>
        <v>0</v>
      </c>
    </row>
    <row r="107" spans="1:35" x14ac:dyDescent="0.55000000000000004">
      <c r="A107" s="6">
        <v>44336</v>
      </c>
      <c r="B107" s="57" t="s">
        <v>32</v>
      </c>
      <c r="C107" s="54"/>
      <c r="D107" s="5" t="str">
        <f>IF(F107="", "", VLOOKUP(F107,Tasks!P:Q, 2,FALSE) )</f>
        <v/>
      </c>
      <c r="E107" s="57"/>
      <c r="F107" s="57"/>
      <c r="I107" s="5" t="str">
        <f>IF(F107="", "", VLOOKUP(F107,Tasks!E:G, 3,FALSE)*(H107-G107+1) )</f>
        <v/>
      </c>
      <c r="J107" s="5" t="str">
        <f>IF(L107="", "", VLOOKUP(L107,Tasks!P:Q, 2,FALSE) )</f>
        <v/>
      </c>
      <c r="K107" s="57"/>
      <c r="O107" s="5" t="str">
        <f>IF(L107="", "", VLOOKUP(L107,Tasks!E:G, 3,FALSE)*(N107-M107+1) )</f>
        <v/>
      </c>
      <c r="P107" s="5" t="str">
        <f>IF(R107="", "", VLOOKUP(R107,Tasks!P:Q, 2,FALSE) )</f>
        <v/>
      </c>
      <c r="Q107" s="57"/>
      <c r="U107" s="5" t="str">
        <f>IF(R107="", "", VLOOKUP(R107,Tasks!E:G, 3,FALSE)*(T107-S107+1) )</f>
        <v/>
      </c>
      <c r="V107" s="52">
        <f t="shared" si="6"/>
        <v>0</v>
      </c>
      <c r="W107" s="5" t="str">
        <f>IF(Y107="", "", VLOOKUP(Y107,Tasks!P:Q, 2,FALSE) )</f>
        <v/>
      </c>
      <c r="X107" s="57"/>
      <c r="AB107" s="5" t="str">
        <f>IF(Y107="", "", VLOOKUP(Y107,Tasks!E:G, 3,FALSE)*(AA107-Z107+1) )</f>
        <v/>
      </c>
      <c r="AC107" s="5" t="str">
        <f>IF(AE107="", "", VLOOKUP(AE107,Tasks!P:Q, 2,FALSE) )</f>
        <v/>
      </c>
      <c r="AD107" s="57"/>
      <c r="AH107" s="5" t="str">
        <f>IF(AE107="", "", VLOOKUP(AE107,Tasks!E:G, 3,FALSE)*(AG107-AF107+1) )</f>
        <v/>
      </c>
      <c r="AI107" s="5">
        <f t="shared" si="7"/>
        <v>0</v>
      </c>
    </row>
    <row r="108" spans="1:35" x14ac:dyDescent="0.55000000000000004">
      <c r="A108" s="6">
        <v>44337</v>
      </c>
      <c r="B108" s="57" t="s">
        <v>26</v>
      </c>
      <c r="C108" s="54"/>
      <c r="D108" s="5" t="str">
        <f>IF(F108="", "", VLOOKUP(F108,Tasks!P:Q, 2,FALSE) )</f>
        <v/>
      </c>
      <c r="E108" s="57"/>
      <c r="F108" s="57"/>
      <c r="I108" s="5" t="str">
        <f>IF(F108="", "", VLOOKUP(F108,Tasks!E:G, 3,FALSE)*(H108-G108+1) )</f>
        <v/>
      </c>
      <c r="J108" s="5" t="str">
        <f>IF(L108="", "", VLOOKUP(L108,Tasks!P:Q, 2,FALSE) )</f>
        <v/>
      </c>
      <c r="K108" s="57"/>
      <c r="O108" s="5" t="str">
        <f>IF(L108="", "", VLOOKUP(L108,Tasks!E:G, 3,FALSE)*(N108-M108+1) )</f>
        <v/>
      </c>
      <c r="P108" s="5" t="str">
        <f>IF(R108="", "", VLOOKUP(R108,Tasks!P:Q, 2,FALSE) )</f>
        <v/>
      </c>
      <c r="Q108" s="57"/>
      <c r="U108" s="5" t="str">
        <f>IF(R108="", "", VLOOKUP(R108,Tasks!E:G, 3,FALSE)*(T108-S108+1) )</f>
        <v/>
      </c>
      <c r="V108" s="52">
        <f t="shared" si="6"/>
        <v>0</v>
      </c>
      <c r="W108" s="5" t="str">
        <f>IF(Y108="", "", VLOOKUP(Y108,Tasks!P:Q, 2,FALSE) )</f>
        <v/>
      </c>
      <c r="X108" s="57"/>
      <c r="AB108" s="5" t="str">
        <f>IF(Y108="", "", VLOOKUP(Y108,Tasks!E:G, 3,FALSE)*(AA108-Z108+1) )</f>
        <v/>
      </c>
      <c r="AC108" s="5" t="str">
        <f>IF(AE108="", "", VLOOKUP(AE108,Tasks!P:Q, 2,FALSE) )</f>
        <v/>
      </c>
      <c r="AD108" s="57"/>
      <c r="AH108" s="5" t="str">
        <f>IF(AE108="", "", VLOOKUP(AE108,Tasks!E:G, 3,FALSE)*(AG108-AF108+1) )</f>
        <v/>
      </c>
      <c r="AI108" s="5">
        <f t="shared" si="7"/>
        <v>0</v>
      </c>
    </row>
    <row r="109" spans="1:35" x14ac:dyDescent="0.55000000000000004">
      <c r="A109" s="36">
        <v>44338</v>
      </c>
      <c r="B109" s="37" t="s">
        <v>27</v>
      </c>
      <c r="C109" s="55"/>
      <c r="D109" s="38" t="str">
        <f>IF(F109="", "", VLOOKUP(F109,Tasks!P:Q, 2,FALSE) )</f>
        <v/>
      </c>
      <c r="E109" s="37"/>
      <c r="F109" s="37"/>
      <c r="G109" s="39"/>
      <c r="H109" s="39"/>
      <c r="I109" s="38" t="str">
        <f>IF(F109="", "", VLOOKUP(F109,Tasks!E:G, 3,FALSE)*(H109-G109+1) )</f>
        <v/>
      </c>
      <c r="J109" s="38" t="str">
        <f>IF(L109="", "", VLOOKUP(L109,Tasks!P:Q, 2,FALSE) )</f>
        <v/>
      </c>
      <c r="K109" s="37"/>
      <c r="L109" s="38"/>
      <c r="M109" s="39"/>
      <c r="N109" s="39"/>
      <c r="O109" s="38" t="str">
        <f>IF(L109="", "", VLOOKUP(L109,Tasks!E:G, 3,FALSE)*(N109-M109+1) )</f>
        <v/>
      </c>
      <c r="P109" s="38" t="str">
        <f>IF(R109="", "", VLOOKUP(R109,Tasks!P:Q, 2,FALSE) )</f>
        <v/>
      </c>
      <c r="Q109" s="37"/>
      <c r="R109" s="38"/>
      <c r="S109" s="38"/>
      <c r="T109" s="38"/>
      <c r="U109" s="38" t="str">
        <f>IF(R109="", "", VLOOKUP(R109,Tasks!E:G, 3,FALSE)*(T109-S109+1) )</f>
        <v/>
      </c>
      <c r="V109" s="53">
        <f t="shared" ref="V109:V116" si="8">AI109</f>
        <v>0</v>
      </c>
      <c r="W109" s="38" t="str">
        <f>IF(Y109="", "", VLOOKUP(Y109,Tasks!P:Q, 2,FALSE) )</f>
        <v/>
      </c>
      <c r="X109" s="37"/>
      <c r="Y109" s="38"/>
      <c r="Z109" s="38"/>
      <c r="AA109" s="38"/>
      <c r="AB109" s="38" t="str">
        <f>IF(Y109="", "", VLOOKUP(Y109,Tasks!E:G, 3,FALSE)*(AA109-Z109+1) )</f>
        <v/>
      </c>
      <c r="AC109" s="38" t="str">
        <f>IF(AE109="", "", VLOOKUP(AE109,Tasks!P:Q, 2,FALSE) )</f>
        <v/>
      </c>
      <c r="AD109" s="37"/>
      <c r="AE109" s="38"/>
      <c r="AF109" s="38"/>
      <c r="AG109" s="38"/>
      <c r="AH109" s="38" t="str">
        <f>IF(AE109="", "", VLOOKUP(AE109,Tasks!E:G, 3,FALSE)*(AG109-AF109+1) )</f>
        <v/>
      </c>
      <c r="AI109" s="38">
        <f t="shared" ref="AI109:AI116" si="9">_xlfn.CEILING.MATH( ( _xlfn.NUMBERVALUE(I109)+_xlfn.NUMBERVALUE(O109)+_xlfn.NUMBERVALUE(U109)+_xlfn.NUMBERVALUE(AB109)+_xlfn.NUMBERVALUE(AH109) )/60, 0.1)</f>
        <v>0</v>
      </c>
    </row>
    <row r="110" spans="1:35" x14ac:dyDescent="0.55000000000000004">
      <c r="A110" s="6">
        <v>44339</v>
      </c>
      <c r="B110" s="57" t="s">
        <v>28</v>
      </c>
      <c r="C110" s="54"/>
      <c r="D110" s="5" t="str">
        <f>IF(F110="", "", VLOOKUP(F110,Tasks!P:Q, 2,FALSE) )</f>
        <v/>
      </c>
      <c r="E110" s="57"/>
      <c r="F110" s="57"/>
      <c r="I110" s="5" t="str">
        <f>IF(F110="", "", VLOOKUP(F110,Tasks!E:G, 3,FALSE)*(H110-G110+1) )</f>
        <v/>
      </c>
      <c r="J110" s="5" t="str">
        <f>IF(L110="", "", VLOOKUP(L110,Tasks!P:Q, 2,FALSE) )</f>
        <v/>
      </c>
      <c r="K110" s="57"/>
      <c r="O110" s="5" t="str">
        <f>IF(L110="", "", VLOOKUP(L110,Tasks!E:G, 3,FALSE)*(N110-M110+1) )</f>
        <v/>
      </c>
      <c r="P110" s="5" t="str">
        <f>IF(R110="", "", VLOOKUP(R110,Tasks!P:Q, 2,FALSE) )</f>
        <v/>
      </c>
      <c r="Q110" s="57"/>
      <c r="U110" s="5" t="str">
        <f>IF(R110="", "", VLOOKUP(R110,Tasks!E:G, 3,FALSE)*(T110-S110+1) )</f>
        <v/>
      </c>
      <c r="V110" s="52">
        <f t="shared" si="8"/>
        <v>0</v>
      </c>
      <c r="W110" s="5" t="str">
        <f>IF(Y110="", "", VLOOKUP(Y110,Tasks!P:Q, 2,FALSE) )</f>
        <v/>
      </c>
      <c r="X110" s="57"/>
      <c r="AB110" s="5" t="str">
        <f>IF(Y110="", "", VLOOKUP(Y110,Tasks!E:G, 3,FALSE)*(AA110-Z110+1) )</f>
        <v/>
      </c>
      <c r="AC110" s="5" t="str">
        <f>IF(AE110="", "", VLOOKUP(AE110,Tasks!P:Q, 2,FALSE) )</f>
        <v/>
      </c>
      <c r="AD110" s="57"/>
      <c r="AH110" s="5" t="str">
        <f>IF(AE110="", "", VLOOKUP(AE110,Tasks!E:G, 3,FALSE)*(AG110-AF110+1) )</f>
        <v/>
      </c>
      <c r="AI110" s="5">
        <f t="shared" si="9"/>
        <v>0</v>
      </c>
    </row>
    <row r="111" spans="1:35" x14ac:dyDescent="0.55000000000000004">
      <c r="A111" s="6">
        <v>44340</v>
      </c>
      <c r="B111" s="57" t="s">
        <v>29</v>
      </c>
      <c r="C111" s="54"/>
      <c r="D111" s="5" t="str">
        <f>IF(F111="", "", VLOOKUP(F111,Tasks!P:Q, 2,FALSE) )</f>
        <v/>
      </c>
      <c r="E111" s="57"/>
      <c r="F111" s="57"/>
      <c r="I111" s="5" t="str">
        <f>IF(F111="", "", VLOOKUP(F111,Tasks!E:G, 3,FALSE)*(H111-G111+1) )</f>
        <v/>
      </c>
      <c r="J111" s="5" t="str">
        <f>IF(L111="", "", VLOOKUP(L111,Tasks!P:Q, 2,FALSE) )</f>
        <v/>
      </c>
      <c r="K111" s="57"/>
      <c r="O111" s="5" t="str">
        <f>IF(L111="", "", VLOOKUP(L111,Tasks!E:G, 3,FALSE)*(N111-M111+1) )</f>
        <v/>
      </c>
      <c r="P111" s="5" t="str">
        <f>IF(R111="", "", VLOOKUP(R111,Tasks!P:Q, 2,FALSE) )</f>
        <v/>
      </c>
      <c r="Q111" s="57"/>
      <c r="U111" s="5" t="str">
        <f>IF(R111="", "", VLOOKUP(R111,Tasks!E:G, 3,FALSE)*(T111-S111+1) )</f>
        <v/>
      </c>
      <c r="V111" s="52">
        <f t="shared" si="8"/>
        <v>0</v>
      </c>
      <c r="W111" s="5" t="str">
        <f>IF(Y111="", "", VLOOKUP(Y111,Tasks!P:Q, 2,FALSE) )</f>
        <v/>
      </c>
      <c r="X111" s="57"/>
      <c r="AB111" s="5" t="str">
        <f>IF(Y111="", "", VLOOKUP(Y111,Tasks!E:G, 3,FALSE)*(AA111-Z111+1) )</f>
        <v/>
      </c>
      <c r="AC111" s="5" t="str">
        <f>IF(AE111="", "", VLOOKUP(AE111,Tasks!P:Q, 2,FALSE) )</f>
        <v/>
      </c>
      <c r="AD111" s="57"/>
      <c r="AH111" s="5" t="str">
        <f>IF(AE111="", "", VLOOKUP(AE111,Tasks!E:G, 3,FALSE)*(AG111-AF111+1) )</f>
        <v/>
      </c>
      <c r="AI111" s="5">
        <f t="shared" si="9"/>
        <v>0</v>
      </c>
    </row>
    <row r="112" spans="1:35" x14ac:dyDescent="0.55000000000000004">
      <c r="A112" s="6">
        <v>44341</v>
      </c>
      <c r="B112" s="57" t="s">
        <v>30</v>
      </c>
      <c r="C112" s="54"/>
      <c r="D112" s="5" t="str">
        <f>IF(F112="", "", VLOOKUP(F112,Tasks!P:Q, 2,FALSE) )</f>
        <v/>
      </c>
      <c r="E112" s="57"/>
      <c r="F112" s="57"/>
      <c r="I112" s="5" t="str">
        <f>IF(F112="", "", VLOOKUP(F112,Tasks!E:G, 3,FALSE)*(H112-G112+1) )</f>
        <v/>
      </c>
      <c r="J112" s="5" t="str">
        <f>IF(L112="", "", VLOOKUP(L112,Tasks!P:Q, 2,FALSE) )</f>
        <v/>
      </c>
      <c r="K112" s="57"/>
      <c r="O112" s="5" t="str">
        <f>IF(L112="", "", VLOOKUP(L112,Tasks!E:G, 3,FALSE)*(N112-M112+1) )</f>
        <v/>
      </c>
      <c r="P112" s="5" t="str">
        <f>IF(R112="", "", VLOOKUP(R112,Tasks!P:Q, 2,FALSE) )</f>
        <v/>
      </c>
      <c r="Q112" s="57"/>
      <c r="U112" s="5" t="str">
        <f>IF(R112="", "", VLOOKUP(R112,Tasks!E:G, 3,FALSE)*(T112-S112+1) )</f>
        <v/>
      </c>
      <c r="V112" s="52">
        <f t="shared" si="8"/>
        <v>0</v>
      </c>
      <c r="W112" s="5" t="str">
        <f>IF(Y112="", "", VLOOKUP(Y112,Tasks!P:Q, 2,FALSE) )</f>
        <v/>
      </c>
      <c r="X112" s="57"/>
      <c r="AB112" s="5" t="str">
        <f>IF(Y112="", "", VLOOKUP(Y112,Tasks!E:G, 3,FALSE)*(AA112-Z112+1) )</f>
        <v/>
      </c>
      <c r="AC112" s="5" t="str">
        <f>IF(AE112="", "", VLOOKUP(AE112,Tasks!P:Q, 2,FALSE) )</f>
        <v/>
      </c>
      <c r="AD112" s="57"/>
      <c r="AH112" s="5" t="str">
        <f>IF(AE112="", "", VLOOKUP(AE112,Tasks!E:G, 3,FALSE)*(AG112-AF112+1) )</f>
        <v/>
      </c>
      <c r="AI112" s="5">
        <f t="shared" si="9"/>
        <v>0</v>
      </c>
    </row>
    <row r="113" spans="1:35" x14ac:dyDescent="0.55000000000000004">
      <c r="A113" s="6">
        <v>44342</v>
      </c>
      <c r="B113" s="57" t="s">
        <v>31</v>
      </c>
      <c r="C113" s="54"/>
      <c r="D113" s="5" t="str">
        <f>IF(F113="", "", VLOOKUP(F113,Tasks!P:Q, 2,FALSE) )</f>
        <v/>
      </c>
      <c r="E113" s="57"/>
      <c r="F113" s="57"/>
      <c r="I113" s="5" t="str">
        <f>IF(F113="", "", VLOOKUP(F113,Tasks!E:G, 3,FALSE)*(H113-G113+1) )</f>
        <v/>
      </c>
      <c r="J113" s="5" t="str">
        <f>IF(L113="", "", VLOOKUP(L113,Tasks!P:Q, 2,FALSE) )</f>
        <v/>
      </c>
      <c r="K113" s="57"/>
      <c r="O113" s="5" t="str">
        <f>IF(L113="", "", VLOOKUP(L113,Tasks!E:G, 3,FALSE)*(N113-M113+1) )</f>
        <v/>
      </c>
      <c r="P113" s="5" t="str">
        <f>IF(R113="", "", VLOOKUP(R113,Tasks!P:Q, 2,FALSE) )</f>
        <v/>
      </c>
      <c r="Q113" s="57"/>
      <c r="U113" s="5" t="str">
        <f>IF(R113="", "", VLOOKUP(R113,Tasks!E:G, 3,FALSE)*(T113-S113+1) )</f>
        <v/>
      </c>
      <c r="V113" s="52">
        <f t="shared" si="8"/>
        <v>0</v>
      </c>
      <c r="W113" s="5" t="str">
        <f>IF(Y113="", "", VLOOKUP(Y113,Tasks!P:Q, 2,FALSE) )</f>
        <v/>
      </c>
      <c r="X113" s="57"/>
      <c r="AB113" s="5" t="str">
        <f>IF(Y113="", "", VLOOKUP(Y113,Tasks!E:G, 3,FALSE)*(AA113-Z113+1) )</f>
        <v/>
      </c>
      <c r="AC113" s="5" t="str">
        <f>IF(AE113="", "", VLOOKUP(AE113,Tasks!P:Q, 2,FALSE) )</f>
        <v/>
      </c>
      <c r="AD113" s="57"/>
      <c r="AH113" s="5" t="str">
        <f>IF(AE113="", "", VLOOKUP(AE113,Tasks!E:G, 3,FALSE)*(AG113-AF113+1) )</f>
        <v/>
      </c>
      <c r="AI113" s="5">
        <f t="shared" si="9"/>
        <v>0</v>
      </c>
    </row>
    <row r="114" spans="1:35" x14ac:dyDescent="0.55000000000000004">
      <c r="A114" s="6">
        <v>44343</v>
      </c>
      <c r="B114" s="57" t="s">
        <v>32</v>
      </c>
      <c r="C114" s="54"/>
      <c r="D114" s="5" t="str">
        <f>IF(F114="", "", VLOOKUP(F114,Tasks!P:Q, 2,FALSE) )</f>
        <v/>
      </c>
      <c r="E114" s="57"/>
      <c r="F114" s="57"/>
      <c r="I114" s="5" t="str">
        <f>IF(F114="", "", VLOOKUP(F114,Tasks!E:G, 3,FALSE)*(H114-G114+1) )</f>
        <v/>
      </c>
      <c r="J114" s="5" t="str">
        <f>IF(L114="", "", VLOOKUP(L114,Tasks!P:Q, 2,FALSE) )</f>
        <v/>
      </c>
      <c r="K114" s="57"/>
      <c r="O114" s="5" t="str">
        <f>IF(L114="", "", VLOOKUP(L114,Tasks!E:G, 3,FALSE)*(N114-M114+1) )</f>
        <v/>
      </c>
      <c r="P114" s="5" t="str">
        <f>IF(R114="", "", VLOOKUP(R114,Tasks!P:Q, 2,FALSE) )</f>
        <v/>
      </c>
      <c r="Q114" s="57"/>
      <c r="U114" s="5" t="str">
        <f>IF(R114="", "", VLOOKUP(R114,Tasks!E:G, 3,FALSE)*(T114-S114+1) )</f>
        <v/>
      </c>
      <c r="V114" s="52">
        <f t="shared" si="8"/>
        <v>0</v>
      </c>
      <c r="W114" s="5" t="str">
        <f>IF(Y114="", "", VLOOKUP(Y114,Tasks!P:Q, 2,FALSE) )</f>
        <v/>
      </c>
      <c r="X114" s="57"/>
      <c r="AB114" s="5" t="str">
        <f>IF(Y114="", "", VLOOKUP(Y114,Tasks!E:G, 3,FALSE)*(AA114-Z114+1) )</f>
        <v/>
      </c>
      <c r="AC114" s="5" t="str">
        <f>IF(AE114="", "", VLOOKUP(AE114,Tasks!P:Q, 2,FALSE) )</f>
        <v/>
      </c>
      <c r="AD114" s="57"/>
      <c r="AH114" s="5" t="str">
        <f>IF(AE114="", "", VLOOKUP(AE114,Tasks!E:G, 3,FALSE)*(AG114-AF114+1) )</f>
        <v/>
      </c>
      <c r="AI114" s="5">
        <f t="shared" si="9"/>
        <v>0</v>
      </c>
    </row>
    <row r="115" spans="1:35" x14ac:dyDescent="0.55000000000000004">
      <c r="A115" s="6">
        <v>44344</v>
      </c>
      <c r="B115" s="57" t="s">
        <v>26</v>
      </c>
      <c r="C115" s="54"/>
      <c r="D115" s="5" t="str">
        <f>IF(F115="", "", VLOOKUP(F115,Tasks!P:Q, 2,FALSE) )</f>
        <v/>
      </c>
      <c r="E115" s="57"/>
      <c r="F115" s="57"/>
      <c r="I115" s="5" t="str">
        <f>IF(F115="", "", VLOOKUP(F115,Tasks!E:G, 3,FALSE)*(H115-G115+1) )</f>
        <v/>
      </c>
      <c r="J115" s="5" t="str">
        <f>IF(L115="", "", VLOOKUP(L115,Tasks!P:Q, 2,FALSE) )</f>
        <v/>
      </c>
      <c r="K115" s="57"/>
      <c r="O115" s="5" t="str">
        <f>IF(L115="", "", VLOOKUP(L115,Tasks!E:G, 3,FALSE)*(N115-M115+1) )</f>
        <v/>
      </c>
      <c r="P115" s="5" t="str">
        <f>IF(R115="", "", VLOOKUP(R115,Tasks!P:Q, 2,FALSE) )</f>
        <v/>
      </c>
      <c r="Q115" s="57"/>
      <c r="U115" s="5" t="str">
        <f>IF(R115="", "", VLOOKUP(R115,Tasks!E:G, 3,FALSE)*(T115-S115+1) )</f>
        <v/>
      </c>
      <c r="V115" s="52">
        <f t="shared" si="8"/>
        <v>0</v>
      </c>
      <c r="W115" s="5" t="str">
        <f>IF(Y115="", "", VLOOKUP(Y115,Tasks!P:Q, 2,FALSE) )</f>
        <v/>
      </c>
      <c r="X115" s="57"/>
      <c r="AB115" s="5" t="str">
        <f>IF(Y115="", "", VLOOKUP(Y115,Tasks!E:G, 3,FALSE)*(AA115-Z115+1) )</f>
        <v/>
      </c>
      <c r="AC115" s="5" t="str">
        <f>IF(AE115="", "", VLOOKUP(AE115,Tasks!P:Q, 2,FALSE) )</f>
        <v/>
      </c>
      <c r="AD115" s="57"/>
      <c r="AH115" s="5" t="str">
        <f>IF(AE115="", "", VLOOKUP(AE115,Tasks!E:G, 3,FALSE)*(AG115-AF115+1) )</f>
        <v/>
      </c>
      <c r="AI115" s="5">
        <f t="shared" si="9"/>
        <v>0</v>
      </c>
    </row>
    <row r="116" spans="1:35" x14ac:dyDescent="0.55000000000000004">
      <c r="A116" s="6">
        <v>44345</v>
      </c>
      <c r="B116" s="57" t="s">
        <v>27</v>
      </c>
      <c r="C116" s="54"/>
      <c r="D116" s="5" t="str">
        <f>IF(F116="", "", VLOOKUP(F116,Tasks!P:Q, 2,FALSE) )</f>
        <v/>
      </c>
      <c r="E116" s="57"/>
      <c r="F116" s="57"/>
      <c r="I116" s="5" t="str">
        <f>IF(F116="", "", VLOOKUP(F116,Tasks!E:G, 3,FALSE)*(H116-G116+1) )</f>
        <v/>
      </c>
      <c r="J116" s="5" t="str">
        <f>IF(L116="", "", VLOOKUP(L116,Tasks!P:Q, 2,FALSE) )</f>
        <v/>
      </c>
      <c r="K116" s="57"/>
      <c r="O116" s="5" t="str">
        <f>IF(L116="", "", VLOOKUP(L116,Tasks!E:G, 3,FALSE)*(N116-M116+1) )</f>
        <v/>
      </c>
      <c r="P116" s="5" t="str">
        <f>IF(R116="", "", VLOOKUP(R116,Tasks!P:Q, 2,FALSE) )</f>
        <v/>
      </c>
      <c r="Q116" s="57"/>
      <c r="U116" s="5" t="str">
        <f>IF(R116="", "", VLOOKUP(R116,Tasks!E:G, 3,FALSE)*(T116-S116+1) )</f>
        <v/>
      </c>
      <c r="V116" s="52">
        <f t="shared" si="8"/>
        <v>0</v>
      </c>
      <c r="W116" s="5" t="str">
        <f>IF(Y116="", "", VLOOKUP(Y116,Tasks!P:Q, 2,FALSE) )</f>
        <v/>
      </c>
      <c r="X116" s="57"/>
      <c r="AB116" s="5" t="str">
        <f>IF(Y116="", "", VLOOKUP(Y116,Tasks!E:G, 3,FALSE)*(AA116-Z116+1) )</f>
        <v/>
      </c>
      <c r="AC116" s="5" t="str">
        <f>IF(AE116="", "", VLOOKUP(AE116,Tasks!P:Q, 2,FALSE) )</f>
        <v/>
      </c>
      <c r="AD116" s="57"/>
      <c r="AH116" s="5" t="str">
        <f>IF(AE116="", "", VLOOKUP(AE116,Tasks!E:G, 3,FALSE)*(AG116-AF116+1) )</f>
        <v/>
      </c>
      <c r="AI116" s="5">
        <f t="shared" si="9"/>
        <v>0</v>
      </c>
    </row>
    <row r="117" spans="1:35" x14ac:dyDescent="0.55000000000000004">
      <c r="A117" s="36">
        <v>44346</v>
      </c>
      <c r="B117" s="37" t="s">
        <v>28</v>
      </c>
      <c r="C117" s="55"/>
      <c r="D117" s="38" t="str">
        <f>IF(F117="", "", VLOOKUP(F117,Tasks!P:Q, 2,FALSE) )</f>
        <v/>
      </c>
      <c r="E117" s="37"/>
      <c r="F117" s="37"/>
      <c r="G117" s="39"/>
      <c r="H117" s="39"/>
      <c r="I117" s="38" t="str">
        <f>IF(F117="", "", VLOOKUP(F117,Tasks!E:G, 3,FALSE)*(H117-G117+1) )</f>
        <v/>
      </c>
      <c r="J117" s="38" t="str">
        <f>IF(L117="", "", VLOOKUP(L117,Tasks!P:Q, 2,FALSE) )</f>
        <v/>
      </c>
      <c r="K117" s="37"/>
      <c r="L117" s="38"/>
      <c r="M117" s="39"/>
      <c r="N117" s="39"/>
      <c r="O117" s="38" t="str">
        <f>IF(L117="", "", VLOOKUP(L117,Tasks!E:G, 3,FALSE)*(N117-M117+1) )</f>
        <v/>
      </c>
      <c r="P117" s="38" t="str">
        <f>IF(R117="", "", VLOOKUP(R117,Tasks!P:Q, 2,FALSE) )</f>
        <v/>
      </c>
      <c r="Q117" s="37"/>
      <c r="R117" s="38"/>
      <c r="S117" s="38"/>
      <c r="T117" s="38"/>
      <c r="U117" s="38" t="str">
        <f>IF(R117="", "", VLOOKUP(R117,Tasks!E:G, 3,FALSE)*(T117-S117+1) )</f>
        <v/>
      </c>
      <c r="V117" s="53">
        <f t="shared" ref="V117:V118" si="10">AI117</f>
        <v>0</v>
      </c>
      <c r="W117" s="38" t="str">
        <f>IF(Y117="", "", VLOOKUP(Y117,Tasks!P:Q, 2,FALSE) )</f>
        <v/>
      </c>
      <c r="X117" s="37"/>
      <c r="Y117" s="38"/>
      <c r="Z117" s="38"/>
      <c r="AA117" s="38"/>
      <c r="AB117" s="38" t="str">
        <f>IF(Y117="", "", VLOOKUP(Y117,Tasks!E:G, 3,FALSE)*(AA117-Z117+1) )</f>
        <v/>
      </c>
      <c r="AC117" s="38" t="str">
        <f>IF(AE117="", "", VLOOKUP(AE117,Tasks!P:Q, 2,FALSE) )</f>
        <v/>
      </c>
      <c r="AD117" s="37"/>
      <c r="AE117" s="38"/>
      <c r="AF117" s="38"/>
      <c r="AG117" s="38"/>
      <c r="AH117" s="38" t="str">
        <f>IF(AE117="", "", VLOOKUP(AE117,Tasks!E:G, 3,FALSE)*(AG117-AF117+1) )</f>
        <v/>
      </c>
      <c r="AI117" s="38">
        <f t="shared" ref="AI117:AI118" si="11">_xlfn.CEILING.MATH( ( _xlfn.NUMBERVALUE(I117)+_xlfn.NUMBERVALUE(O117)+_xlfn.NUMBERVALUE(U117)+_xlfn.NUMBERVALUE(AB117)+_xlfn.NUMBERVALUE(AH117) )/60, 0.1)</f>
        <v>0</v>
      </c>
    </row>
    <row r="118" spans="1:35" x14ac:dyDescent="0.55000000000000004">
      <c r="A118" s="6">
        <v>44347</v>
      </c>
      <c r="B118" s="57" t="s">
        <v>29</v>
      </c>
      <c r="C118" s="54"/>
      <c r="D118" s="5" t="str">
        <f>IF(F118="", "", VLOOKUP(F118,Tasks!P:Q, 2,FALSE) )</f>
        <v/>
      </c>
      <c r="E118" s="57"/>
      <c r="F118" s="57"/>
      <c r="I118" s="5" t="str">
        <f>IF(F118="", "", VLOOKUP(F118,Tasks!E:G, 3,FALSE)*(H118-G118+1) )</f>
        <v/>
      </c>
      <c r="J118" s="5" t="str">
        <f>IF(L118="", "", VLOOKUP(L118,Tasks!P:Q, 2,FALSE) )</f>
        <v/>
      </c>
      <c r="K118" s="57"/>
      <c r="O118" s="5" t="str">
        <f>IF(L118="", "", VLOOKUP(L118,Tasks!E:G, 3,FALSE)*(N118-M118+1) )</f>
        <v/>
      </c>
      <c r="P118" s="5" t="str">
        <f>IF(R118="", "", VLOOKUP(R118,Tasks!P:Q, 2,FALSE) )</f>
        <v/>
      </c>
      <c r="Q118" s="57"/>
      <c r="U118" s="5" t="str">
        <f>IF(R118="", "", VLOOKUP(R118,Tasks!E:G, 3,FALSE)*(T118-S118+1) )</f>
        <v/>
      </c>
      <c r="V118" s="52">
        <f t="shared" si="10"/>
        <v>0</v>
      </c>
      <c r="W118" s="5" t="str">
        <f>IF(Y118="", "", VLOOKUP(Y118,Tasks!P:Q, 2,FALSE) )</f>
        <v/>
      </c>
      <c r="X118" s="57"/>
      <c r="AB118" s="5" t="str">
        <f>IF(Y118="", "", VLOOKUP(Y118,Tasks!E:G, 3,FALSE)*(AA118-Z118+1) )</f>
        <v/>
      </c>
      <c r="AC118" s="5" t="str">
        <f>IF(AE118="", "", VLOOKUP(AE118,Tasks!P:Q, 2,FALSE) )</f>
        <v/>
      </c>
      <c r="AD118" s="57"/>
      <c r="AH118" s="5" t="str">
        <f>IF(AE118="", "", VLOOKUP(AE118,Tasks!E:G, 3,FALSE)*(AG118-AF118+1) )</f>
        <v/>
      </c>
      <c r="AI118" s="5">
        <f t="shared" si="11"/>
        <v>0</v>
      </c>
    </row>
    <row r="119" spans="1:35" x14ac:dyDescent="0.55000000000000004">
      <c r="A119" s="6"/>
      <c r="B119" s="57"/>
      <c r="C119" s="57"/>
      <c r="E119" s="57"/>
      <c r="F119" s="57"/>
      <c r="K119" s="57"/>
      <c r="Q119" s="57"/>
      <c r="X119" s="57"/>
      <c r="AD119" s="57"/>
    </row>
    <row r="120" spans="1:35" x14ac:dyDescent="0.55000000000000004">
      <c r="A120" s="6"/>
      <c r="B120" s="57"/>
      <c r="C120" s="57"/>
      <c r="E120" s="57"/>
      <c r="F120" s="57"/>
      <c r="K120" s="57"/>
      <c r="Q120" s="57"/>
      <c r="X120" s="57"/>
      <c r="AD120" s="57"/>
    </row>
    <row r="121" spans="1:35" x14ac:dyDescent="0.55000000000000004">
      <c r="A121" s="6"/>
      <c r="B121" s="57"/>
      <c r="C121" s="57"/>
      <c r="E121" s="57"/>
      <c r="F121" s="57"/>
      <c r="K121" s="57"/>
      <c r="Q121" s="57"/>
      <c r="X121" s="57"/>
      <c r="AD121" s="57"/>
    </row>
    <row r="122" spans="1:35" x14ac:dyDescent="0.55000000000000004">
      <c r="A122" s="6"/>
      <c r="B122" s="57"/>
      <c r="C122" s="57"/>
      <c r="E122" s="57"/>
      <c r="F122" s="57"/>
      <c r="K122" s="57"/>
      <c r="Q122" s="57"/>
      <c r="X122" s="57"/>
      <c r="AD122" s="57"/>
    </row>
  </sheetData>
  <mergeCells count="12">
    <mergeCell ref="AC1:AH1"/>
    <mergeCell ref="AF2:AG2"/>
    <mergeCell ref="A1:C1"/>
    <mergeCell ref="D1:I1"/>
    <mergeCell ref="J1:O1"/>
    <mergeCell ref="P1:U1"/>
    <mergeCell ref="W1:AB1"/>
    <mergeCell ref="A2:B2"/>
    <mergeCell ref="G2:H2"/>
    <mergeCell ref="M2:N2"/>
    <mergeCell ref="S2:T2"/>
    <mergeCell ref="Z2:AA2"/>
  </mergeCells>
  <phoneticPr fontId="1"/>
  <printOptions gridLines="1"/>
  <pageMargins left="0.25" right="0.14000000000000001" top="0.75" bottom="0.75" header="0.3" footer="0.3"/>
  <pageSetup paperSize="9" scale="49" fitToHeight="0" orientation="landscape" errors="blank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8BE1-54F4-450B-9FC7-8B1876E0027F}">
  <dimension ref="A1:G45"/>
  <sheetViews>
    <sheetView zoomScale="69" zoomScaleNormal="69" workbookViewId="0">
      <selection activeCell="H7" sqref="H7"/>
    </sheetView>
  </sheetViews>
  <sheetFormatPr defaultRowHeight="18" x14ac:dyDescent="0.55000000000000004"/>
  <cols>
    <col min="1" max="1" width="5.6640625" customWidth="1"/>
    <col min="2" max="2" width="4.75" customWidth="1"/>
    <col min="3" max="3" width="41.58203125" customWidth="1"/>
    <col min="4" max="7" width="41.6640625" customWidth="1"/>
  </cols>
  <sheetData>
    <row r="1" spans="1:7" x14ac:dyDescent="0.55000000000000004">
      <c r="A1" s="7" t="s">
        <v>33</v>
      </c>
      <c r="B1" s="7" t="s">
        <v>34</v>
      </c>
      <c r="C1" s="7" t="s">
        <v>0</v>
      </c>
      <c r="D1" s="7" t="s">
        <v>13</v>
      </c>
      <c r="E1" s="7" t="s">
        <v>14</v>
      </c>
      <c r="F1" s="7" t="s">
        <v>19</v>
      </c>
      <c r="G1" s="7" t="s">
        <v>22</v>
      </c>
    </row>
    <row r="2" spans="1:7" x14ac:dyDescent="0.55000000000000004">
      <c r="A2">
        <v>5</v>
      </c>
      <c r="B2">
        <v>1</v>
      </c>
    </row>
    <row r="3" spans="1:7" x14ac:dyDescent="0.55000000000000004">
      <c r="B3">
        <v>2</v>
      </c>
      <c r="E3" s="9"/>
    </row>
    <row r="4" spans="1:7" x14ac:dyDescent="0.55000000000000004">
      <c r="B4">
        <v>3</v>
      </c>
    </row>
    <row r="5" spans="1:7" x14ac:dyDescent="0.55000000000000004">
      <c r="B5">
        <v>4</v>
      </c>
    </row>
    <row r="6" spans="1:7" x14ac:dyDescent="0.55000000000000004">
      <c r="A6" s="13">
        <v>6</v>
      </c>
      <c r="B6" s="13">
        <v>1</v>
      </c>
      <c r="C6" s="10" t="s">
        <v>35</v>
      </c>
    </row>
    <row r="7" spans="1:7" x14ac:dyDescent="0.55000000000000004">
      <c r="A7" s="5"/>
      <c r="B7" s="5">
        <v>2</v>
      </c>
      <c r="C7" s="10"/>
    </row>
    <row r="8" spans="1:7" x14ac:dyDescent="0.55000000000000004">
      <c r="A8" s="5"/>
      <c r="B8" s="5">
        <v>3</v>
      </c>
      <c r="C8" s="10"/>
      <c r="D8" s="12" t="s">
        <v>18</v>
      </c>
      <c r="F8" s="11" t="s">
        <v>55</v>
      </c>
      <c r="G8" s="8" t="s">
        <v>51</v>
      </c>
    </row>
    <row r="9" spans="1:7" x14ac:dyDescent="0.55000000000000004">
      <c r="A9" s="5"/>
      <c r="B9" s="5">
        <v>4</v>
      </c>
      <c r="C9" s="10"/>
      <c r="D9" s="12"/>
      <c r="F9" s="11"/>
      <c r="G9" s="8"/>
    </row>
    <row r="10" spans="1:7" x14ac:dyDescent="0.55000000000000004">
      <c r="A10" s="13">
        <v>7</v>
      </c>
      <c r="B10" s="13">
        <v>1</v>
      </c>
      <c r="C10" s="14" t="s">
        <v>36</v>
      </c>
      <c r="D10" s="15" t="s">
        <v>41</v>
      </c>
      <c r="E10" s="10" t="s">
        <v>56</v>
      </c>
      <c r="F10" s="11"/>
      <c r="G10" s="15"/>
    </row>
    <row r="11" spans="1:7" x14ac:dyDescent="0.55000000000000004">
      <c r="A11" s="5"/>
      <c r="B11" s="5">
        <v>2</v>
      </c>
      <c r="C11" s="17"/>
      <c r="D11" s="18"/>
      <c r="E11" s="10"/>
      <c r="F11" s="11"/>
      <c r="G11" s="20" t="s">
        <v>52</v>
      </c>
    </row>
    <row r="12" spans="1:7" x14ac:dyDescent="0.55000000000000004">
      <c r="A12" s="5"/>
      <c r="B12" s="5">
        <v>3</v>
      </c>
      <c r="C12" s="17"/>
      <c r="D12" s="21" t="s">
        <v>42</v>
      </c>
      <c r="E12" s="16"/>
      <c r="F12" s="14"/>
      <c r="G12" s="20"/>
    </row>
    <row r="13" spans="1:7" x14ac:dyDescent="0.55000000000000004">
      <c r="A13" s="5"/>
      <c r="B13" s="5">
        <v>4</v>
      </c>
      <c r="C13" s="17"/>
      <c r="D13" s="21"/>
      <c r="E13" s="19"/>
      <c r="F13" s="17" t="s">
        <v>20</v>
      </c>
      <c r="G13" s="20"/>
    </row>
    <row r="14" spans="1:7" x14ac:dyDescent="0.55000000000000004">
      <c r="A14" s="13">
        <v>8</v>
      </c>
      <c r="B14" s="13">
        <v>1</v>
      </c>
      <c r="C14" s="22" t="s">
        <v>37</v>
      </c>
      <c r="D14" s="15" t="s">
        <v>40</v>
      </c>
      <c r="E14" s="19" t="s">
        <v>17</v>
      </c>
      <c r="F14" s="17"/>
      <c r="G14" s="15" t="s">
        <v>53</v>
      </c>
    </row>
    <row r="15" spans="1:7" x14ac:dyDescent="0.55000000000000004">
      <c r="A15" s="5"/>
      <c r="B15" s="5">
        <v>2</v>
      </c>
      <c r="C15" s="20"/>
      <c r="D15" s="18"/>
      <c r="E15" s="19"/>
      <c r="F15" s="17"/>
      <c r="G15" s="18"/>
    </row>
    <row r="16" spans="1:7" x14ac:dyDescent="0.55000000000000004">
      <c r="A16" s="5"/>
      <c r="B16" s="5">
        <v>3</v>
      </c>
      <c r="C16" s="20"/>
      <c r="D16" s="21" t="s">
        <v>43</v>
      </c>
      <c r="E16" s="16"/>
      <c r="F16" s="14"/>
      <c r="G16" s="18"/>
    </row>
    <row r="17" spans="1:7" x14ac:dyDescent="0.55000000000000004">
      <c r="A17" s="23"/>
      <c r="B17" s="23">
        <v>4</v>
      </c>
      <c r="C17" s="20"/>
      <c r="D17" s="21"/>
      <c r="E17" s="19"/>
      <c r="F17" s="17"/>
      <c r="G17" s="20" t="s">
        <v>54</v>
      </c>
    </row>
    <row r="18" spans="1:7" x14ac:dyDescent="0.55000000000000004">
      <c r="A18">
        <v>9</v>
      </c>
      <c r="B18">
        <v>1</v>
      </c>
      <c r="C18" s="15" t="s">
        <v>38</v>
      </c>
      <c r="D18" s="15" t="s">
        <v>44</v>
      </c>
      <c r="E18" s="19" t="s">
        <v>16</v>
      </c>
      <c r="F18" s="17" t="s">
        <v>21</v>
      </c>
      <c r="G18" s="22"/>
    </row>
    <row r="19" spans="1:7" x14ac:dyDescent="0.55000000000000004">
      <c r="B19">
        <v>2</v>
      </c>
      <c r="C19" s="18"/>
      <c r="D19" s="18"/>
      <c r="E19" s="19"/>
      <c r="F19" s="17"/>
      <c r="G19" s="20"/>
    </row>
    <row r="20" spans="1:7" x14ac:dyDescent="0.55000000000000004">
      <c r="B20">
        <v>3</v>
      </c>
      <c r="C20" s="18"/>
      <c r="D20" s="21" t="s">
        <v>45</v>
      </c>
      <c r="E20" s="16" t="s">
        <v>15</v>
      </c>
      <c r="F20" s="14"/>
    </row>
    <row r="21" spans="1:7" x14ac:dyDescent="0.55000000000000004">
      <c r="B21">
        <v>4</v>
      </c>
      <c r="C21" s="24"/>
      <c r="D21" s="25"/>
      <c r="E21" s="19"/>
      <c r="F21" s="17"/>
    </row>
    <row r="22" spans="1:7" x14ac:dyDescent="0.55000000000000004">
      <c r="A22" s="13">
        <v>10</v>
      </c>
      <c r="B22" s="13">
        <v>1</v>
      </c>
      <c r="C22" s="8"/>
      <c r="D22" s="8" t="s">
        <v>46</v>
      </c>
      <c r="E22" s="19" t="s">
        <v>57</v>
      </c>
      <c r="F22" s="13"/>
      <c r="G22" s="13"/>
    </row>
    <row r="23" spans="1:7" x14ac:dyDescent="0.55000000000000004">
      <c r="A23" s="5"/>
      <c r="B23" s="5">
        <v>2</v>
      </c>
      <c r="C23" s="8"/>
      <c r="D23" s="8"/>
      <c r="E23" s="27"/>
      <c r="F23" s="5"/>
      <c r="G23" s="5"/>
    </row>
    <row r="24" spans="1:7" x14ac:dyDescent="0.55000000000000004">
      <c r="A24" s="5"/>
      <c r="B24" s="5">
        <v>3</v>
      </c>
      <c r="C24" s="8"/>
      <c r="D24" s="12" t="s">
        <v>47</v>
      </c>
      <c r="E24" s="5"/>
      <c r="F24" s="5"/>
      <c r="G24" s="5"/>
    </row>
    <row r="25" spans="1:7" x14ac:dyDescent="0.55000000000000004">
      <c r="A25" s="23"/>
      <c r="B25" s="23">
        <v>4</v>
      </c>
      <c r="C25" s="8"/>
      <c r="D25" s="12"/>
      <c r="E25" s="23"/>
      <c r="F25" s="23"/>
      <c r="G25" s="23"/>
    </row>
    <row r="26" spans="1:7" x14ac:dyDescent="0.55000000000000004">
      <c r="A26">
        <v>11</v>
      </c>
      <c r="B26">
        <v>1</v>
      </c>
      <c r="C26" s="14" t="s">
        <v>39</v>
      </c>
      <c r="D26" s="15" t="s">
        <v>48</v>
      </c>
    </row>
    <row r="27" spans="1:7" x14ac:dyDescent="0.55000000000000004">
      <c r="B27">
        <v>2</v>
      </c>
      <c r="C27" s="17"/>
      <c r="D27" s="18"/>
    </row>
    <row r="28" spans="1:7" x14ac:dyDescent="0.55000000000000004">
      <c r="B28">
        <v>3</v>
      </c>
      <c r="C28" s="17"/>
      <c r="D28" s="21" t="s">
        <v>49</v>
      </c>
    </row>
    <row r="29" spans="1:7" x14ac:dyDescent="0.55000000000000004">
      <c r="B29">
        <v>4</v>
      </c>
      <c r="C29" s="26"/>
      <c r="D29" s="25"/>
    </row>
    <row r="30" spans="1:7" x14ac:dyDescent="0.55000000000000004">
      <c r="A30">
        <v>12</v>
      </c>
      <c r="B30">
        <v>1</v>
      </c>
      <c r="C30" s="11"/>
      <c r="D30" s="8" t="s">
        <v>50</v>
      </c>
    </row>
    <row r="31" spans="1:7" x14ac:dyDescent="0.55000000000000004">
      <c r="B31">
        <v>2</v>
      </c>
      <c r="D31" s="8"/>
    </row>
    <row r="32" spans="1:7" x14ac:dyDescent="0.55000000000000004">
      <c r="B32">
        <v>3</v>
      </c>
    </row>
    <row r="33" spans="1:7" x14ac:dyDescent="0.55000000000000004">
      <c r="B33">
        <v>4</v>
      </c>
    </row>
    <row r="34" spans="1:7" x14ac:dyDescent="0.55000000000000004">
      <c r="A34">
        <v>1</v>
      </c>
      <c r="B34">
        <v>1</v>
      </c>
    </row>
    <row r="35" spans="1:7" x14ac:dyDescent="0.55000000000000004">
      <c r="B35">
        <v>2</v>
      </c>
    </row>
    <row r="36" spans="1:7" x14ac:dyDescent="0.55000000000000004">
      <c r="B36">
        <v>3</v>
      </c>
    </row>
    <row r="37" spans="1:7" x14ac:dyDescent="0.55000000000000004">
      <c r="B37">
        <v>4</v>
      </c>
    </row>
    <row r="38" spans="1:7" x14ac:dyDescent="0.55000000000000004">
      <c r="A38">
        <v>2</v>
      </c>
      <c r="B38">
        <v>1</v>
      </c>
    </row>
    <row r="39" spans="1:7" x14ac:dyDescent="0.55000000000000004">
      <c r="B39">
        <v>2</v>
      </c>
    </row>
    <row r="40" spans="1:7" x14ac:dyDescent="0.55000000000000004">
      <c r="B40">
        <v>3</v>
      </c>
    </row>
    <row r="41" spans="1:7" x14ac:dyDescent="0.55000000000000004">
      <c r="A41" s="9"/>
      <c r="B41" s="9">
        <v>4</v>
      </c>
      <c r="C41" s="9"/>
      <c r="D41" s="9"/>
      <c r="E41" s="9"/>
      <c r="F41" s="9"/>
      <c r="G41" s="9"/>
    </row>
    <row r="42" spans="1:7" x14ac:dyDescent="0.55000000000000004">
      <c r="A42">
        <v>3</v>
      </c>
      <c r="B42">
        <v>1</v>
      </c>
    </row>
    <row r="43" spans="1:7" x14ac:dyDescent="0.55000000000000004">
      <c r="B43">
        <v>2</v>
      </c>
    </row>
    <row r="44" spans="1:7" x14ac:dyDescent="0.55000000000000004">
      <c r="B44">
        <v>3</v>
      </c>
    </row>
    <row r="45" spans="1:7" x14ac:dyDescent="0.55000000000000004">
      <c r="B45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Tasks</vt:lpstr>
      <vt:lpstr>Main</vt:lpstr>
      <vt:lpstr>Schedule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Ono</dc:creator>
  <cp:lastModifiedBy>Tomoki Ono</cp:lastModifiedBy>
  <cp:lastPrinted>2021-01-23T08:50:35Z</cp:lastPrinted>
  <dcterms:created xsi:type="dcterms:W3CDTF">2020-03-22T14:05:09Z</dcterms:created>
  <dcterms:modified xsi:type="dcterms:W3CDTF">2021-02-04T04:10:00Z</dcterms:modified>
</cp:coreProperties>
</file>