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tud365-my.sharepoint.com/personal/bjtvannuland_tudelft_nl/Documents/Bachelor MT jaar 1/Q4/Integratieproject 1/IP-26/Inleveren herkansing/"/>
    </mc:Choice>
  </mc:AlternateContent>
  <xr:revisionPtr revIDLastSave="15" documentId="13_ncr:1_{0EB325A3-B6A0-4913-9393-D769D66389AA}" xr6:coauthVersionLast="47" xr6:coauthVersionMax="47" xr10:uidLastSave="{85665EA2-2CB2-47CC-A864-F8079C96E21E}"/>
  <bookViews>
    <workbookView xWindow="-120" yWindow="-120" windowWidth="29040" windowHeight="15720" xr2:uid="{00000000-000D-0000-FFFF-FFFF00000000}"/>
  </bookViews>
  <sheets>
    <sheet name="Blad1" sheetId="2" r:id="rId1"/>
  </sheets>
  <definedNames>
    <definedName name="_xlnm.Print_Area" localSheetId="0">Blad1!$A$1:$H$39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6" i="2" l="1"/>
  <c r="K25" i="2"/>
  <c r="K24" i="2"/>
  <c r="K20" i="2"/>
</calcChain>
</file>

<file path=xl/sharedStrings.xml><?xml version="1.0" encoding="utf-8"?>
<sst xmlns="http://schemas.openxmlformats.org/spreadsheetml/2006/main" count="128" uniqueCount="73">
  <si>
    <t xml:space="preserve">Eenheid </t>
  </si>
  <si>
    <t>Soortelijk gewicht water (Welke jij gebruikt!)</t>
  </si>
  <si>
    <t>Kg/m³</t>
  </si>
  <si>
    <t>Last</t>
  </si>
  <si>
    <t>Plaatdikte</t>
  </si>
  <si>
    <t>Cstern (type achterschip)</t>
  </si>
  <si>
    <t>-</t>
  </si>
  <si>
    <t>KG totaal</t>
  </si>
  <si>
    <t>LCG totaal</t>
  </si>
  <si>
    <t>Ballast tank volume</t>
  </si>
  <si>
    <t>Diepgang</t>
  </si>
  <si>
    <t>Trim</t>
  </si>
  <si>
    <t>Helling</t>
  </si>
  <si>
    <t>Deplacement</t>
  </si>
  <si>
    <t>Eenheid</t>
  </si>
  <si>
    <t>Graden</t>
  </si>
  <si>
    <t>Waarde (Lading conditie)</t>
  </si>
  <si>
    <t>MT1458 Integratie Project</t>
  </si>
  <si>
    <t>Groepsnummer</t>
  </si>
  <si>
    <t>Bestandnaam Rhino File</t>
  </si>
  <si>
    <t>Bestandnaam Grasshopper File</t>
  </si>
  <si>
    <t>Cijfer</t>
  </si>
  <si>
    <t>Letters</t>
  </si>
  <si>
    <t>Leeg scheepsgewicht (LSW)</t>
  </si>
  <si>
    <t>Hou de volgorde en de juiste eenheden aan. Pas deze tabel en de eenheden niet aan. Hou rekening met het feit dat deze tabel van invloed is op je uiteindelijke becijfering!</t>
  </si>
  <si>
    <t>Deze tabel wordt automatisch ingelezen in Python (Spyder), test van te voren of de tabel uit te lezen valt zonder errors.</t>
  </si>
  <si>
    <t>KG ballast tank</t>
  </si>
  <si>
    <t>N</t>
  </si>
  <si>
    <t>m</t>
  </si>
  <si>
    <t>Nm</t>
  </si>
  <si>
    <t>mm</t>
  </si>
  <si>
    <t>kN</t>
  </si>
  <si>
    <t>m³</t>
  </si>
  <si>
    <t>Soortelijk gewicht staal</t>
  </si>
  <si>
    <t>Aantal containers</t>
  </si>
  <si>
    <t>VCG ballast containers</t>
  </si>
  <si>
    <t>LCG ballast tank (x coordinaten Rhino)</t>
  </si>
  <si>
    <t>Aantal rows containers</t>
  </si>
  <si>
    <t>Aantal tiers containers</t>
  </si>
  <si>
    <t>Aantal bays containers</t>
  </si>
  <si>
    <t>Breedte</t>
  </si>
  <si>
    <t>Loa</t>
  </si>
  <si>
    <t>MidshipLength</t>
  </si>
  <si>
    <t>Leegscheepsgewicht conditie</t>
  </si>
  <si>
    <t>Waarde (Leegscheepsgewicht)</t>
  </si>
  <si>
    <t>Berekende trim</t>
  </si>
  <si>
    <t>KG staal</t>
  </si>
  <si>
    <t>KB</t>
  </si>
  <si>
    <t>BM dwarsscheeps</t>
  </si>
  <si>
    <t>BM langsscheeps</t>
  </si>
  <si>
    <t>GM dwarsscheeps</t>
  </si>
  <si>
    <t>GM langsscheeps</t>
  </si>
  <si>
    <t>Weerstand bij 19 kpn</t>
  </si>
  <si>
    <t>Antwoordblad 2022 / 2023 Q4</t>
  </si>
  <si>
    <t>%</t>
  </si>
  <si>
    <t>Vulhoogte tank</t>
  </si>
  <si>
    <t>Let goed op de conditie waarvan de gegevens moeten worden ingevuld, dit staat telkens bovenaan een blokje aangegeven</t>
  </si>
  <si>
    <t>Algemeen</t>
  </si>
  <si>
    <t>Waarde</t>
  </si>
  <si>
    <t>Gesleepte conditie</t>
  </si>
  <si>
    <t>Waarde (Gesleepte conditie)</t>
  </si>
  <si>
    <t>LCG ballast containers</t>
  </si>
  <si>
    <t>Zware lading conditie</t>
  </si>
  <si>
    <t>Ballast tank gewicht</t>
  </si>
  <si>
    <t>LCG ballast tank</t>
  </si>
  <si>
    <t>Longitudonaal COB</t>
  </si>
  <si>
    <t>Maximaal moment</t>
  </si>
  <si>
    <t>Locatie maximaal moment</t>
  </si>
  <si>
    <t>Maximale doorbuiging</t>
  </si>
  <si>
    <t>Locatie maximale doorbuiging</t>
  </si>
  <si>
    <t>Alle longitudonale afstanden (lengtes) worden gerekend in het coördinatenstelsel van Rhino. Dat is dus NIET de afstand t.o.v. de spiegel.</t>
  </si>
  <si>
    <t>MT26_Versie the1(J-series 1.7).3dm</t>
  </si>
  <si>
    <t>MT26_Versie the1(J-series 1.7).gh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</si>
</sst>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rgb="FF3F3F76"/>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1" applyNumberFormat="0" applyAlignment="0" applyProtection="0"/>
  </cellStyleXfs>
  <cellXfs count="1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xf>
    <xf numFmtId="0" fontId="2" fillId="2" borderId="1" xfId="1"/>
    <xf numFmtId="0" fontId="2" fillId="2" borderId="1" xfId="1" applyAlignment="1">
      <alignment vertical="center"/>
    </xf>
    <xf numFmtId="0" fontId="0" fillId="0" borderId="0" xfId="0" applyAlignment="1">
      <alignment wrapText="1"/>
    </xf>
    <xf numFmtId="0" fontId="2" fillId="2" borderId="1" xfId="1" applyAlignment="1">
      <alignment horizontal="right"/>
    </xf>
    <xf numFmtId="0" fontId="3" fillId="0" borderId="0" xfId="0" applyFont="1" applyAlignment="1">
      <alignment horizontal="center" vertical="center"/>
    </xf>
    <xf numFmtId="0" fontId="2" fillId="3" borderId="1" xfId="1" applyFill="1" applyAlignment="1">
      <alignment vertical="center"/>
    </xf>
    <xf numFmtId="0" fontId="2" fillId="3" borderId="2" xfId="1" applyFill="1" applyBorder="1" applyAlignment="1">
      <alignment horizontal="right"/>
    </xf>
    <xf numFmtId="0" fontId="0" fillId="3" borderId="2" xfId="0" applyFill="1" applyBorder="1"/>
    <xf numFmtId="0" fontId="4" fillId="0" borderId="0" xfId="1" applyFont="1" applyFill="1" applyBorder="1" applyAlignment="1">
      <alignment horizontal="center"/>
    </xf>
  </cellXfs>
  <cellStyles count="2">
    <cellStyle name="Invoer" xfId="1" builtinId="20"/>
    <cellStyle name="Standaard"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tabSelected="1" topLeftCell="A4" zoomScaleNormal="100" workbookViewId="0">
      <selection activeCell="K26" sqref="K26"/>
    </sheetView>
  </sheetViews>
  <sheetFormatPr defaultRowHeight="15" x14ac:dyDescent="0.25"/>
  <cols>
    <col min="1" max="1" width="50.5703125" customWidth="1"/>
    <col min="2" max="2" width="25.28515625" customWidth="1"/>
    <col min="3" max="3" width="13.85546875" customWidth="1"/>
    <col min="4" max="4" width="4.42578125" customWidth="1"/>
    <col min="5" max="5" width="4.7109375" customWidth="1"/>
    <col min="6" max="6" width="34.7109375" customWidth="1"/>
    <col min="7" max="7" width="26.85546875" bestFit="1" customWidth="1"/>
    <col min="8" max="8" width="13.85546875" customWidth="1"/>
    <col min="11" max="11" width="12" bestFit="1" customWidth="1"/>
  </cols>
  <sheetData>
    <row r="1" spans="1:8" x14ac:dyDescent="0.25">
      <c r="A1" s="4" t="s">
        <v>53</v>
      </c>
      <c r="B1" s="4" t="s">
        <v>17</v>
      </c>
      <c r="C1" s="4" t="s">
        <v>14</v>
      </c>
    </row>
    <row r="2" spans="1:8" x14ac:dyDescent="0.25">
      <c r="A2" t="s">
        <v>18</v>
      </c>
      <c r="B2" s="5">
        <v>26</v>
      </c>
      <c r="C2" s="3" t="s">
        <v>21</v>
      </c>
    </row>
    <row r="3" spans="1:8" x14ac:dyDescent="0.25">
      <c r="A3" t="s">
        <v>19</v>
      </c>
      <c r="B3" s="5" t="s">
        <v>71</v>
      </c>
      <c r="C3" s="3" t="s">
        <v>22</v>
      </c>
    </row>
    <row r="4" spans="1:8" x14ac:dyDescent="0.25">
      <c r="A4" t="s">
        <v>20</v>
      </c>
      <c r="B4" s="5" t="s">
        <v>72</v>
      </c>
      <c r="C4" s="3" t="s">
        <v>22</v>
      </c>
    </row>
    <row r="5" spans="1:8" x14ac:dyDescent="0.25">
      <c r="C5" s="3"/>
    </row>
    <row r="6" spans="1:8" x14ac:dyDescent="0.25">
      <c r="A6" s="4" t="s">
        <v>57</v>
      </c>
      <c r="B6" s="13" t="s">
        <v>58</v>
      </c>
      <c r="C6" s="9" t="s">
        <v>14</v>
      </c>
      <c r="F6" s="4" t="s">
        <v>59</v>
      </c>
      <c r="G6" s="4" t="s">
        <v>60</v>
      </c>
      <c r="H6" s="4" t="s">
        <v>14</v>
      </c>
    </row>
    <row r="7" spans="1:8" ht="15" customHeight="1" x14ac:dyDescent="0.25">
      <c r="A7" s="2" t="s">
        <v>1</v>
      </c>
      <c r="B7" s="6">
        <v>1025</v>
      </c>
      <c r="C7" s="3" t="s">
        <v>2</v>
      </c>
      <c r="F7" t="s">
        <v>10</v>
      </c>
      <c r="G7" s="5">
        <v>6</v>
      </c>
      <c r="H7" s="3" t="s">
        <v>28</v>
      </c>
    </row>
    <row r="8" spans="1:8" ht="15" customHeight="1" x14ac:dyDescent="0.25">
      <c r="A8" s="2" t="s">
        <v>33</v>
      </c>
      <c r="B8" s="6">
        <v>7850</v>
      </c>
      <c r="C8" s="3" t="s">
        <v>2</v>
      </c>
      <c r="F8" t="s">
        <v>11</v>
      </c>
      <c r="G8" s="5">
        <v>0</v>
      </c>
      <c r="H8" s="3" t="s">
        <v>15</v>
      </c>
    </row>
    <row r="9" spans="1:8" ht="15" customHeight="1" x14ac:dyDescent="0.25">
      <c r="A9" s="2" t="s">
        <v>41</v>
      </c>
      <c r="B9" s="11">
        <v>170</v>
      </c>
      <c r="C9" s="3" t="s">
        <v>28</v>
      </c>
      <c r="F9" t="s">
        <v>12</v>
      </c>
      <c r="G9" s="5">
        <v>0</v>
      </c>
      <c r="H9" s="3" t="s">
        <v>15</v>
      </c>
    </row>
    <row r="10" spans="1:8" x14ac:dyDescent="0.25">
      <c r="A10" s="2" t="s">
        <v>40</v>
      </c>
      <c r="B10" s="12">
        <v>39.398000000000003</v>
      </c>
      <c r="C10" s="3" t="s">
        <v>28</v>
      </c>
      <c r="F10" t="s">
        <v>13</v>
      </c>
      <c r="G10" s="5">
        <v>13384.041999999999</v>
      </c>
      <c r="H10" s="3" t="s">
        <v>32</v>
      </c>
    </row>
    <row r="11" spans="1:8" ht="15" customHeight="1" x14ac:dyDescent="0.25">
      <c r="A11" s="2" t="s">
        <v>42</v>
      </c>
      <c r="B11" s="12">
        <v>78.415999999999997</v>
      </c>
      <c r="C11" s="3" t="s">
        <v>28</v>
      </c>
      <c r="F11" s="7" t="s">
        <v>61</v>
      </c>
      <c r="G11" s="5">
        <v>54.284138291802599</v>
      </c>
      <c r="H11" s="3" t="s">
        <v>28</v>
      </c>
    </row>
    <row r="12" spans="1:8" ht="15" customHeight="1" x14ac:dyDescent="0.25">
      <c r="F12" t="s">
        <v>35</v>
      </c>
      <c r="G12" s="5">
        <v>20.3534642857142</v>
      </c>
      <c r="H12" s="3" t="s">
        <v>28</v>
      </c>
    </row>
    <row r="13" spans="1:8" ht="15" customHeight="1" x14ac:dyDescent="0.25">
      <c r="A13" s="4" t="s">
        <v>62</v>
      </c>
      <c r="B13" s="4" t="s">
        <v>16</v>
      </c>
      <c r="C13" s="4" t="s">
        <v>0</v>
      </c>
      <c r="F13" t="s">
        <v>50</v>
      </c>
      <c r="G13" s="5">
        <v>1.7677371641938999</v>
      </c>
      <c r="H13" s="3" t="s">
        <v>28</v>
      </c>
    </row>
    <row r="14" spans="1:8" x14ac:dyDescent="0.25">
      <c r="A14" s="2" t="s">
        <v>10</v>
      </c>
      <c r="B14" s="12">
        <v>12</v>
      </c>
      <c r="C14" s="3" t="s">
        <v>28</v>
      </c>
      <c r="F14" t="s">
        <v>52</v>
      </c>
      <c r="G14" s="5">
        <v>567203.41315042297</v>
      </c>
      <c r="H14" s="3" t="s">
        <v>31</v>
      </c>
    </row>
    <row r="15" spans="1:8" ht="15" customHeight="1" x14ac:dyDescent="0.25">
      <c r="A15" s="2" t="s">
        <v>3</v>
      </c>
      <c r="B15" s="6">
        <v>201537266.89172399</v>
      </c>
      <c r="C15" s="3" t="s">
        <v>27</v>
      </c>
      <c r="F15" t="s">
        <v>5</v>
      </c>
      <c r="G15" s="5">
        <v>-25</v>
      </c>
      <c r="H15" s="3" t="s">
        <v>6</v>
      </c>
    </row>
    <row r="16" spans="1:8" ht="15" customHeight="1" x14ac:dyDescent="0.25">
      <c r="A16" t="s">
        <v>34</v>
      </c>
      <c r="B16" s="8">
        <v>205</v>
      </c>
      <c r="C16" s="3" t="s">
        <v>6</v>
      </c>
    </row>
    <row r="17" spans="1:11" ht="15" customHeight="1" x14ac:dyDescent="0.25">
      <c r="A17" t="s">
        <v>38</v>
      </c>
      <c r="B17" s="8">
        <v>2.5625</v>
      </c>
      <c r="C17" s="3" t="s">
        <v>6</v>
      </c>
      <c r="F17" s="2" t="s">
        <v>55</v>
      </c>
      <c r="G17" s="6">
        <v>44</v>
      </c>
      <c r="H17" s="3" t="s">
        <v>54</v>
      </c>
    </row>
    <row r="18" spans="1:11" ht="15" customHeight="1" x14ac:dyDescent="0.25">
      <c r="A18" t="s">
        <v>37</v>
      </c>
      <c r="B18" s="8">
        <v>16</v>
      </c>
      <c r="C18" s="3" t="s">
        <v>6</v>
      </c>
      <c r="F18" s="2" t="s">
        <v>9</v>
      </c>
      <c r="G18" s="6">
        <v>617.81700000000001</v>
      </c>
      <c r="H18" s="3" t="s">
        <v>32</v>
      </c>
    </row>
    <row r="19" spans="1:11" ht="15" customHeight="1" x14ac:dyDescent="0.25">
      <c r="A19" t="s">
        <v>39</v>
      </c>
      <c r="B19" s="8">
        <v>5</v>
      </c>
      <c r="C19" s="3" t="s">
        <v>6</v>
      </c>
      <c r="F19" s="2" t="s">
        <v>63</v>
      </c>
      <c r="G19" s="10">
        <v>6106447.6700572902</v>
      </c>
      <c r="H19" s="3" t="s">
        <v>27</v>
      </c>
    </row>
    <row r="20" spans="1:11" ht="15" customHeight="1" x14ac:dyDescent="0.25">
      <c r="A20" s="7" t="s">
        <v>61</v>
      </c>
      <c r="B20" s="8">
        <v>154.45797049249001</v>
      </c>
      <c r="C20" s="3" t="s">
        <v>28</v>
      </c>
      <c r="F20" s="2" t="s">
        <v>26</v>
      </c>
      <c r="G20" s="6">
        <v>6.0265286951982704</v>
      </c>
      <c r="H20" s="3" t="s">
        <v>28</v>
      </c>
      <c r="K20">
        <f>B15+B16*30000*9.81+B24+G26</f>
        <v>378177993.11327899</v>
      </c>
    </row>
    <row r="21" spans="1:11" ht="15" customHeight="1" x14ac:dyDescent="0.25">
      <c r="A21" t="s">
        <v>35</v>
      </c>
      <c r="B21" s="8">
        <v>22.317437499999901</v>
      </c>
      <c r="C21" s="3" t="s">
        <v>28</v>
      </c>
      <c r="F21" s="2" t="s">
        <v>36</v>
      </c>
      <c r="G21" s="6">
        <v>130.03899999999999</v>
      </c>
      <c r="H21" s="3" t="s">
        <v>28</v>
      </c>
    </row>
    <row r="22" spans="1:11" ht="15" customHeight="1" x14ac:dyDescent="0.25"/>
    <row r="23" spans="1:11" ht="15" customHeight="1" x14ac:dyDescent="0.25">
      <c r="A23" s="2" t="s">
        <v>9</v>
      </c>
      <c r="B23" s="6">
        <v>4753.5600000000004</v>
      </c>
      <c r="C23" s="3" t="s">
        <v>32</v>
      </c>
      <c r="F23" s="9" t="s">
        <v>43</v>
      </c>
      <c r="G23" s="4" t="s">
        <v>44</v>
      </c>
      <c r="H23" s="4" t="s">
        <v>0</v>
      </c>
    </row>
    <row r="24" spans="1:11" ht="15" customHeight="1" x14ac:dyDescent="0.25">
      <c r="A24" s="2" t="s">
        <v>63</v>
      </c>
      <c r="B24" s="10">
        <v>48353379.880018502</v>
      </c>
      <c r="C24" s="3" t="s">
        <v>27</v>
      </c>
      <c r="F24" s="2" t="s">
        <v>10</v>
      </c>
      <c r="G24" s="6">
        <v>3.8</v>
      </c>
      <c r="H24" s="3" t="s">
        <v>28</v>
      </c>
      <c r="K24">
        <f>(B15+B16*30000*9.81+B24+G26)/(B7*9.81)</f>
        <v>37610.004039012354</v>
      </c>
    </row>
    <row r="25" spans="1:11" ht="15" customHeight="1" x14ac:dyDescent="0.25">
      <c r="A25" s="2" t="s">
        <v>26</v>
      </c>
      <c r="B25" s="6">
        <v>13.343999999999999</v>
      </c>
      <c r="C25" s="3" t="s">
        <v>28</v>
      </c>
      <c r="F25" s="2" t="s">
        <v>13</v>
      </c>
      <c r="G25" s="10">
        <v>6617.0303134158403</v>
      </c>
      <c r="H25" s="3" t="s">
        <v>32</v>
      </c>
      <c r="K25">
        <f>K24-38768.655</f>
        <v>-1158.6509609876448</v>
      </c>
    </row>
    <row r="26" spans="1:11" x14ac:dyDescent="0.25">
      <c r="A26" s="2" t="s">
        <v>64</v>
      </c>
      <c r="B26" s="6">
        <v>133.80500000000001</v>
      </c>
      <c r="C26" s="3" t="s">
        <v>28</v>
      </c>
      <c r="F26" t="s">
        <v>23</v>
      </c>
      <c r="G26" s="5">
        <v>67955846.341536507</v>
      </c>
      <c r="H26" s="3" t="s">
        <v>27</v>
      </c>
      <c r="K26">
        <f>K25/K24*-100</f>
        <v>3.0806988475347987</v>
      </c>
    </row>
    <row r="27" spans="1:11" x14ac:dyDescent="0.25">
      <c r="F27" s="2" t="s">
        <v>65</v>
      </c>
      <c r="G27" s="6">
        <v>62.698999999999998</v>
      </c>
      <c r="H27" s="3" t="s">
        <v>28</v>
      </c>
    </row>
    <row r="28" spans="1:11" x14ac:dyDescent="0.25">
      <c r="A28" s="2" t="s">
        <v>7</v>
      </c>
      <c r="B28" s="6">
        <v>18.862227312732099</v>
      </c>
      <c r="C28" s="3" t="s">
        <v>28</v>
      </c>
      <c r="F28" s="2" t="s">
        <v>45</v>
      </c>
      <c r="G28" s="6">
        <v>0.362280657673547</v>
      </c>
      <c r="H28" s="3" t="s">
        <v>15</v>
      </c>
    </row>
    <row r="29" spans="1:11" x14ac:dyDescent="0.25">
      <c r="A29" s="2" t="s">
        <v>8</v>
      </c>
      <c r="B29" s="6">
        <v>59.6001532709938</v>
      </c>
      <c r="C29" s="3" t="s">
        <v>28</v>
      </c>
      <c r="F29" s="2" t="s">
        <v>46</v>
      </c>
      <c r="G29" s="6">
        <v>11.263</v>
      </c>
      <c r="H29" s="3" t="s">
        <v>28</v>
      </c>
    </row>
    <row r="30" spans="1:11" x14ac:dyDescent="0.25">
      <c r="A30" s="2" t="s">
        <v>50</v>
      </c>
      <c r="B30" s="6">
        <v>0.152054643399717</v>
      </c>
      <c r="C30" s="3" t="s">
        <v>28</v>
      </c>
      <c r="F30" s="2" t="s">
        <v>47</v>
      </c>
      <c r="G30" s="6">
        <v>2.323</v>
      </c>
      <c r="H30" s="3" t="s">
        <v>28</v>
      </c>
    </row>
    <row r="31" spans="1:11" x14ac:dyDescent="0.25">
      <c r="A31" s="2" t="s">
        <v>66</v>
      </c>
      <c r="B31" s="6">
        <v>5378065074.2431202</v>
      </c>
      <c r="C31" s="3" t="s">
        <v>29</v>
      </c>
      <c r="F31" s="2" t="s">
        <v>48</v>
      </c>
      <c r="G31" s="6">
        <v>25.260687813550799</v>
      </c>
      <c r="H31" s="3" t="s">
        <v>28</v>
      </c>
    </row>
    <row r="32" spans="1:11" x14ac:dyDescent="0.25">
      <c r="A32" s="2" t="s">
        <v>67</v>
      </c>
      <c r="B32" s="6">
        <v>71.849999999999994</v>
      </c>
      <c r="C32" s="3" t="s">
        <v>28</v>
      </c>
      <c r="F32" s="2" t="s">
        <v>49</v>
      </c>
      <c r="G32" s="10">
        <v>335.52815913486199</v>
      </c>
      <c r="H32" s="3" t="s">
        <v>28</v>
      </c>
    </row>
    <row r="33" spans="1:8" x14ac:dyDescent="0.25">
      <c r="A33" s="2" t="s">
        <v>4</v>
      </c>
      <c r="B33" s="6">
        <v>66</v>
      </c>
      <c r="C33" s="3" t="s">
        <v>30</v>
      </c>
      <c r="F33" s="2" t="s">
        <v>50</v>
      </c>
      <c r="G33" s="6">
        <v>16.320687813550801</v>
      </c>
      <c r="H33" s="3" t="s">
        <v>28</v>
      </c>
    </row>
    <row r="34" spans="1:8" x14ac:dyDescent="0.25">
      <c r="A34" s="2" t="s">
        <v>68</v>
      </c>
      <c r="B34" s="6">
        <v>0.177177289754999</v>
      </c>
      <c r="C34" s="3" t="s">
        <v>28</v>
      </c>
      <c r="F34" s="2" t="s">
        <v>51</v>
      </c>
      <c r="G34" s="6">
        <v>326.588159134862</v>
      </c>
      <c r="H34" s="3" t="s">
        <v>28</v>
      </c>
    </row>
    <row r="35" spans="1:8" x14ac:dyDescent="0.25">
      <c r="A35" s="2" t="s">
        <v>69</v>
      </c>
      <c r="B35" s="6">
        <v>84.05</v>
      </c>
      <c r="C35" s="3" t="s">
        <v>28</v>
      </c>
    </row>
    <row r="37" spans="1:8" x14ac:dyDescent="0.25">
      <c r="A37" s="1" t="s">
        <v>25</v>
      </c>
    </row>
    <row r="38" spans="1:8" x14ac:dyDescent="0.25">
      <c r="A38" s="1" t="s">
        <v>24</v>
      </c>
    </row>
    <row r="39" spans="1:8" x14ac:dyDescent="0.25">
      <c r="A39" s="1" t="s">
        <v>56</v>
      </c>
    </row>
    <row r="40" spans="1:8" x14ac:dyDescent="0.25">
      <c r="A40" s="1" t="s">
        <v>70</v>
      </c>
    </row>
    <row r="41" spans="1:8" x14ac:dyDescent="0.25">
      <c r="A41" s="1" t="s">
        <v>56</v>
      </c>
    </row>
  </sheetData>
  <pageMargins left="0.70866141732283472" right="0.70866141732283472" top="0.74803149606299213" bottom="0.7480314960629921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Blad1</vt:lpstr>
      <vt:lpstr>Blad1!Afdrukbereik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Jelle Woudstra</dc:creator>
  <cp:lastModifiedBy>Bart van Nuland</cp:lastModifiedBy>
  <cp:lastPrinted>2022-05-12T13:38:23Z</cp:lastPrinted>
  <dcterms:created xsi:type="dcterms:W3CDTF">2020-05-05T16:40:18Z</dcterms:created>
  <dcterms:modified xsi:type="dcterms:W3CDTF">2023-07-06T10:37:34Z</dcterms:modified>
</cp:coreProperties>
</file>