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3795184-10FE-4EE8-B110-ADCD8D4EC83F}" xr6:coauthVersionLast="47" xr6:coauthVersionMax="47" xr10:uidLastSave="{00000000-0000-0000-0000-000000000000}"/>
  <bookViews>
    <workbookView xWindow="1425" yWindow="90" windowWidth="28575" windowHeight="20595" xr2:uid="{5F5DF802-5A85-4E14-9A3B-0D559800B44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<sst xmlns="http://schemas.openxmlformats.org/spreadsheetml/2006/main" count="14" uniqueCount="12">
  <si>
    <t>Price</t>
  </si>
  <si>
    <t>Shares</t>
  </si>
  <si>
    <t>MC</t>
  </si>
  <si>
    <t>Cash</t>
  </si>
  <si>
    <t>Debt</t>
  </si>
  <si>
    <t>EV</t>
  </si>
  <si>
    <t>Employees</t>
  </si>
  <si>
    <t>Insurance</t>
  </si>
  <si>
    <t>Burlington Northern Santa Fe</t>
  </si>
  <si>
    <t>Utilities &amp; Energy</t>
  </si>
  <si>
    <t>Manufacturing: Precision Castparts, Lubrizol, IMC, Marmon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</si>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</sst>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39CCE01F-6235-44BE-9C57-08FE0978C56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45F68-7343-414B-BF71-41A4482A9714}">
  <dimension ref="B2:L9"/>
  <sheetViews>
    <sheetView tabSelected="1" zoomScale="190" zoomScaleNormal="190" workbookViewId="0">
      <selection activeCell="K6" sqref="K6"/>
    </sheetView>
  </sheetViews>
  <sheetFormatPr defaultRowHeight="12.75" x14ac:dyDescent="0.2"/>
  <cols>
    <col min="10" max="10" width="12.42578125" customWidth="1"/>
    <col min="11" max="11" width="10.42578125" bestFit="1" customWidth="1"/>
  </cols>
  <sheetData>
    <row r="2" spans="2:12" x14ac:dyDescent="0.2">
      <c r="B2" t="s">
        <v>7</v>
      </c>
      <c r="J2" t="s">
        <v>0</v>
      </c>
      <c r="K2" s="1">
        <v>474555</v>
      </c>
    </row>
    <row r="3" spans="2:12" x14ac:dyDescent="0.2">
      <c r="B3" t="s">
        <v>8</v>
      </c>
      <c r="J3" t="s">
        <v>1</v>
      </c>
      <c r="K3" s="3">
        <f>0.615333+(1291.222661/1500)</f>
        <v>1.4761481073333333</v>
      </c>
      <c r="L3" s="4" t="s">
        <v>11</v>
      </c>
    </row>
    <row r="4" spans="2:12" x14ac:dyDescent="0.2">
      <c r="B4" t="s">
        <v>9</v>
      </c>
      <c r="J4" t="s">
        <v>2</v>
      </c>
      <c r="K4" s="2">
        <f>+K2*K3</f>
        <v>700513.46507557004</v>
      </c>
    </row>
    <row r="5" spans="2:12" x14ac:dyDescent="0.2">
      <c r="B5" t="s">
        <v>10</v>
      </c>
      <c r="J5" t="s">
        <v>3</v>
      </c>
      <c r="K5" s="2">
        <f>85319+58535+16434+350719+17375+2865</f>
        <v>531247</v>
      </c>
      <c r="L5" s="4" t="s">
        <v>11</v>
      </c>
    </row>
    <row r="6" spans="2:12" x14ac:dyDescent="0.2">
      <c r="J6" t="s">
        <v>4</v>
      </c>
      <c r="K6" s="2">
        <f>86664+38256+74990+39272+23512+22452+9330</f>
        <v>294476</v>
      </c>
      <c r="L6" s="4" t="s">
        <v>11</v>
      </c>
    </row>
    <row r="7" spans="2:12" x14ac:dyDescent="0.2">
      <c r="J7" t="s">
        <v>5</v>
      </c>
      <c r="K7" s="2">
        <f>+K4-K5+K6</f>
        <v>463742.46507557004</v>
      </c>
    </row>
    <row r="9" spans="2:12" x14ac:dyDescent="0.2">
      <c r="J9" t="s">
        <v>6</v>
      </c>
      <c r="K9">
        <v>372000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2023-02-07T21:31:30Z</dcterms:created>
  <dcterms:modified xsi:type="dcterms:W3CDTF">2023-02-07T21:51:21Z</dcterms:modified>
</cp:coreProperties>
</file>