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CF31309-51EE-4266-86FA-441609E1B556}" xr6:coauthVersionLast="47" xr6:coauthVersionMax="47" xr10:uidLastSave="{00000000-0000-0000-0000-000000000000}"/>
  <bookViews>
    <workbookView xWindow="-25380" yWindow="2280" windowWidth="25215" windowHeight="16575" xr2:uid="{93B8E6DE-D491-4844-AF49-5C0F874FF622}"/>
  </bookViews>
  <sheets>
    <sheet name="Main" sheetId="1" r:id="rId1"/>
    <sheet name="Private" sheetId="2" r:id="rId2"/>
    <sheet name="Bankruptcies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I11" i="1"/>
  <c r="E11" i="1" s="1"/>
  <c r="F8" i="1"/>
  <c r="I8" i="1"/>
  <c r="E8" i="1" s="1"/>
  <c r="G11" i="1" l="1"/>
  <c r="G8" i="1"/>
</calcChain>
</file>

<file path=xl/sharedStrings.xml><?xml version="1.0" encoding="utf-8"?>
<sst xmlns="http://schemas.openxmlformats.org/spreadsheetml/2006/main" count="109" uniqueCount="95">
  <si>
    <t>Main</t>
  </si>
  <si>
    <t>Medable</t>
  </si>
  <si>
    <t>Name</t>
  </si>
  <si>
    <t>Ticker</t>
  </si>
  <si>
    <t>Price</t>
  </si>
  <si>
    <t>MC</t>
  </si>
  <si>
    <t>NC</t>
  </si>
  <si>
    <t>EV</t>
  </si>
  <si>
    <t>SO</t>
  </si>
  <si>
    <t>Update</t>
  </si>
  <si>
    <t>Last</t>
  </si>
  <si>
    <t>NPV</t>
  </si>
  <si>
    <t>Upside</t>
  </si>
  <si>
    <t>Ro</t>
  </si>
  <si>
    <t>Founded</t>
  </si>
  <si>
    <t>Summary</t>
  </si>
  <si>
    <t>Telehealth</t>
  </si>
  <si>
    <t>Click Therapeutics</t>
  </si>
  <si>
    <t>Lyra Health</t>
  </si>
  <si>
    <t>Cityblock Health</t>
  </si>
  <si>
    <t>Services?</t>
  </si>
  <si>
    <t>Olive</t>
  </si>
  <si>
    <t>Dispatch Health</t>
  </si>
  <si>
    <t>BetterUp</t>
  </si>
  <si>
    <t>Life Coaching</t>
  </si>
  <si>
    <t>Color</t>
  </si>
  <si>
    <t>Raise</t>
  </si>
  <si>
    <t>Series E</t>
  </si>
  <si>
    <t>Amount</t>
  </si>
  <si>
    <t>x</t>
  </si>
  <si>
    <t>Oracle</t>
  </si>
  <si>
    <t>Epic</t>
  </si>
  <si>
    <t>Artera</t>
  </si>
  <si>
    <t>Nayya</t>
  </si>
  <si>
    <t>Series C</t>
  </si>
  <si>
    <t>Elephas</t>
  </si>
  <si>
    <t>Series B</t>
  </si>
  <si>
    <t>DeepCardio</t>
  </si>
  <si>
    <t>Anumana</t>
  </si>
  <si>
    <t>Nile AI</t>
  </si>
  <si>
    <t>Element5</t>
  </si>
  <si>
    <t>Omniscient Neurotechnology</t>
  </si>
  <si>
    <t>LatchBio</t>
  </si>
  <si>
    <t>Series A</t>
  </si>
  <si>
    <t>Care.ai</t>
  </si>
  <si>
    <t>Beacon Biosignals</t>
  </si>
  <si>
    <t>Ozette Technologies</t>
  </si>
  <si>
    <t>Navina</t>
  </si>
  <si>
    <t>Alife</t>
  </si>
  <si>
    <t>Apella</t>
  </si>
  <si>
    <t>Lokavant</t>
  </si>
  <si>
    <t>Kintsugi</t>
  </si>
  <si>
    <t>MDI Health</t>
  </si>
  <si>
    <t>Eleos Health</t>
  </si>
  <si>
    <t>Exeevo</t>
  </si>
  <si>
    <t>Quinten Health</t>
  </si>
  <si>
    <t>Lynx MD</t>
  </si>
  <si>
    <t>Seed</t>
  </si>
  <si>
    <t>Capitol</t>
  </si>
  <si>
    <t>Healthtech 1</t>
  </si>
  <si>
    <t>YC Company</t>
  </si>
  <si>
    <t>Hims and Hers</t>
  </si>
  <si>
    <t>HIMS</t>
  </si>
  <si>
    <t>ROIC</t>
  </si>
  <si>
    <t>Terminal</t>
  </si>
  <si>
    <t>Discount</t>
  </si>
  <si>
    <t>Location</t>
  </si>
  <si>
    <t>Iqvia</t>
  </si>
  <si>
    <t>Doximity</t>
  </si>
  <si>
    <t>DOCS</t>
  </si>
  <si>
    <t>Progyny</t>
  </si>
  <si>
    <t>PGNY</t>
  </si>
  <si>
    <t>Evolent</t>
  </si>
  <si>
    <t>EVH</t>
  </si>
  <si>
    <t>Goodrx</t>
  </si>
  <si>
    <t>GDRX</t>
  </si>
  <si>
    <t>Veradigm</t>
  </si>
  <si>
    <t>MDRX</t>
  </si>
  <si>
    <t>Accolade</t>
  </si>
  <si>
    <t>ACCD</t>
  </si>
  <si>
    <t>HealthStream</t>
  </si>
  <si>
    <t>HSTM</t>
  </si>
  <si>
    <t>American Well</t>
  </si>
  <si>
    <t>AMWL</t>
  </si>
  <si>
    <t>CLOV</t>
  </si>
  <si>
    <t>Clover Health</t>
  </si>
  <si>
    <t>GoHealth</t>
  </si>
  <si>
    <t>GOCO</t>
  </si>
  <si>
    <t>Valuation</t>
  </si>
  <si>
    <t>ORCL</t>
  </si>
  <si>
    <t>IQV</t>
  </si>
  <si>
    <t>Private</t>
  </si>
  <si>
    <t>Q324</t>
  </si>
  <si>
    <t>Teladoc</t>
  </si>
  <si>
    <t>TDOC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</si>
</sst>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14" fontId="0" fillId="0" borderId="0" xfId="0" applyNumberFormat="1"/>
    <xf numFmtId="3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4" fontId="0" fillId="0" borderId="0" xfId="0" applyNumberFormat="1"/>
    <xf numFmtId="3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37EBC77-E8A0-4AE4-A2A2-EBB7B766AE2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HIMS.xlsx" TargetMode="External"/><Relationship Id="rId1" Type="http://schemas.openxmlformats.org/officeDocument/2006/relationships/externalLinkPath" Target="HIM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DOC.xlsx" TargetMode="External"/><Relationship Id="rId1" Type="http://schemas.openxmlformats.org/officeDocument/2006/relationships/externalLinkPath" Target="TDO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235.06953899999999</v>
          </cell>
        </row>
        <row r="5">
          <cell r="I5">
            <v>254.071</v>
          </cell>
        </row>
        <row r="6">
          <cell r="I6">
            <v>0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Revenue"/>
    </sheetNames>
    <sheetDataSet>
      <sheetData sheetId="0">
        <row r="3">
          <cell r="K3">
            <v>172.16672299999999</v>
          </cell>
        </row>
        <row r="5">
          <cell r="K5">
            <v>1243.866</v>
          </cell>
        </row>
        <row r="6">
          <cell r="K6">
            <v>1541.2739999999999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TDOC.xlsx" TargetMode="External"/><Relationship Id="rId1" Type="http://schemas.openxmlformats.org/officeDocument/2006/relationships/hyperlink" Target="HIM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42D6-AFC3-43C1-B9CC-368A047C0996}">
  <dimension ref="A2:AC17"/>
  <sheetViews>
    <sheetView tabSelected="1"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2" sqref="D12"/>
    </sheetView>
  </sheetViews>
  <sheetFormatPr defaultColWidth="8.85546875" defaultRowHeight="12.75" x14ac:dyDescent="0.2"/>
  <cols>
    <col min="1" max="1" width="2" bestFit="1" customWidth="1"/>
    <col min="2" max="2" width="13.7109375" customWidth="1"/>
    <col min="9" max="9" width="8.85546875" style="7"/>
    <col min="10" max="10" width="9.28515625" bestFit="1" customWidth="1"/>
  </cols>
  <sheetData>
    <row r="2" spans="1:29" x14ac:dyDescent="0.2">
      <c r="B2" s="4" t="s">
        <v>2</v>
      </c>
      <c r="C2" s="4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9</v>
      </c>
      <c r="I2" s="5" t="s">
        <v>8</v>
      </c>
      <c r="J2" s="5" t="s">
        <v>10</v>
      </c>
      <c r="K2" s="5" t="s">
        <v>11</v>
      </c>
      <c r="L2" s="5" t="s">
        <v>12</v>
      </c>
      <c r="M2" s="5" t="s">
        <v>63</v>
      </c>
      <c r="N2" s="5" t="s">
        <v>64</v>
      </c>
      <c r="O2" s="5" t="s">
        <v>65</v>
      </c>
      <c r="P2" s="6">
        <v>2022</v>
      </c>
      <c r="Q2" s="6">
        <v>2023</v>
      </c>
      <c r="R2" s="6">
        <v>2024</v>
      </c>
      <c r="S2" s="6">
        <v>2025</v>
      </c>
      <c r="T2" s="6">
        <v>2026</v>
      </c>
      <c r="U2" s="6">
        <v>2027</v>
      </c>
      <c r="V2" s="6">
        <v>2022</v>
      </c>
      <c r="W2" s="6">
        <v>2023</v>
      </c>
      <c r="X2" s="6">
        <v>2024</v>
      </c>
      <c r="Y2" s="6">
        <v>2025</v>
      </c>
      <c r="Z2" s="6">
        <v>2026</v>
      </c>
      <c r="AA2" s="6">
        <v>2027</v>
      </c>
      <c r="AB2" s="4" t="s">
        <v>14</v>
      </c>
      <c r="AC2" s="4" t="s">
        <v>66</v>
      </c>
    </row>
    <row r="3" spans="1:29" x14ac:dyDescent="0.2">
      <c r="A3" t="s">
        <v>29</v>
      </c>
      <c r="B3" t="s">
        <v>30</v>
      </c>
      <c r="C3" t="s">
        <v>89</v>
      </c>
    </row>
    <row r="4" spans="1:29" x14ac:dyDescent="0.2">
      <c r="B4" t="s">
        <v>31</v>
      </c>
      <c r="C4" t="s">
        <v>91</v>
      </c>
    </row>
    <row r="5" spans="1:29" x14ac:dyDescent="0.2">
      <c r="B5" t="s">
        <v>67</v>
      </c>
      <c r="C5" t="s">
        <v>90</v>
      </c>
    </row>
    <row r="6" spans="1:29" x14ac:dyDescent="0.2">
      <c r="B6" t="s">
        <v>68</v>
      </c>
      <c r="C6" t="s">
        <v>69</v>
      </c>
      <c r="D6" s="8">
        <v>43.86</v>
      </c>
      <c r="E6" s="3">
        <v>8140</v>
      </c>
    </row>
    <row r="7" spans="1:29" x14ac:dyDescent="0.2">
      <c r="B7" t="s">
        <v>72</v>
      </c>
      <c r="C7" t="s">
        <v>73</v>
      </c>
      <c r="D7" s="8">
        <v>26.39</v>
      </c>
      <c r="E7" s="3">
        <v>3069</v>
      </c>
    </row>
    <row r="8" spans="1:29" x14ac:dyDescent="0.2">
      <c r="B8" s="1" t="s">
        <v>61</v>
      </c>
      <c r="C8" t="s">
        <v>62</v>
      </c>
      <c r="D8" s="8">
        <v>31.78</v>
      </c>
      <c r="E8" s="3">
        <f>+D8*I8</f>
        <v>7470.5099494200003</v>
      </c>
      <c r="F8" s="3">
        <f>+[1]Main!$I$5-[1]Main!$I$6</f>
        <v>254.071</v>
      </c>
      <c r="G8" s="3">
        <f>+E8-F8</f>
        <v>7216.4389494200004</v>
      </c>
      <c r="H8" s="7" t="s">
        <v>92</v>
      </c>
      <c r="I8" s="3">
        <f>+[1]Main!$I$3</f>
        <v>235.06953899999999</v>
      </c>
      <c r="J8" s="2">
        <v>45631</v>
      </c>
    </row>
    <row r="9" spans="1:29" x14ac:dyDescent="0.2">
      <c r="B9" t="s">
        <v>74</v>
      </c>
      <c r="C9" t="s">
        <v>75</v>
      </c>
      <c r="D9" s="8">
        <v>2640</v>
      </c>
      <c r="E9" s="3">
        <v>2640</v>
      </c>
      <c r="F9" s="3"/>
      <c r="G9" s="3"/>
      <c r="H9" s="3"/>
      <c r="J9" s="2"/>
    </row>
    <row r="10" spans="1:29" x14ac:dyDescent="0.2">
      <c r="B10" t="s">
        <v>85</v>
      </c>
      <c r="C10" t="s">
        <v>84</v>
      </c>
      <c r="D10" s="8">
        <v>4.13</v>
      </c>
      <c r="E10" s="3">
        <v>2060</v>
      </c>
      <c r="F10" s="3"/>
      <c r="G10" s="3"/>
      <c r="H10" s="3"/>
      <c r="J10" s="2"/>
    </row>
    <row r="11" spans="1:29" x14ac:dyDescent="0.2">
      <c r="B11" s="1" t="s">
        <v>93</v>
      </c>
      <c r="C11" t="s">
        <v>94</v>
      </c>
      <c r="D11" s="8">
        <v>11.05</v>
      </c>
      <c r="E11" s="3">
        <f>+D11*I11</f>
        <v>1902.4422891500001</v>
      </c>
      <c r="F11" s="3">
        <f>+[2]Main!$K$5-[2]Main!$K$6</f>
        <v>-297.4079999999999</v>
      </c>
      <c r="G11" s="3">
        <f>+E11-F11</f>
        <v>2199.8502891500002</v>
      </c>
      <c r="H11" s="7" t="s">
        <v>92</v>
      </c>
      <c r="I11" s="9">
        <f>+[2]Main!$K$3</f>
        <v>172.16672299999999</v>
      </c>
      <c r="J11" s="2">
        <v>45635</v>
      </c>
    </row>
    <row r="12" spans="1:29" x14ac:dyDescent="0.2">
      <c r="B12" t="s">
        <v>70</v>
      </c>
      <c r="C12" t="s">
        <v>71</v>
      </c>
      <c r="D12" s="8">
        <v>15.77</v>
      </c>
      <c r="E12" s="3">
        <v>1420</v>
      </c>
    </row>
    <row r="13" spans="1:29" x14ac:dyDescent="0.2">
      <c r="B13" t="s">
        <v>76</v>
      </c>
      <c r="C13" t="s">
        <v>77</v>
      </c>
      <c r="D13" s="8">
        <v>9.23</v>
      </c>
      <c r="E13" s="3">
        <v>994</v>
      </c>
    </row>
    <row r="14" spans="1:29" x14ac:dyDescent="0.2">
      <c r="B14" t="s">
        <v>80</v>
      </c>
      <c r="C14" t="s">
        <v>81</v>
      </c>
      <c r="D14" s="8">
        <v>28.91</v>
      </c>
      <c r="E14" s="3">
        <v>879</v>
      </c>
    </row>
    <row r="15" spans="1:29" x14ac:dyDescent="0.2">
      <c r="B15" t="s">
        <v>78</v>
      </c>
      <c r="C15" t="s">
        <v>79</v>
      </c>
      <c r="D15" s="8">
        <v>3.75</v>
      </c>
      <c r="E15" s="3">
        <v>302</v>
      </c>
    </row>
    <row r="16" spans="1:29" x14ac:dyDescent="0.2">
      <c r="B16" t="s">
        <v>82</v>
      </c>
      <c r="C16" t="s">
        <v>83</v>
      </c>
      <c r="D16" s="8">
        <v>10.16</v>
      </c>
      <c r="E16" s="3">
        <v>152</v>
      </c>
    </row>
    <row r="17" spans="2:5" x14ac:dyDescent="0.2">
      <c r="B17" t="s">
        <v>86</v>
      </c>
      <c r="C17" t="s">
        <v>87</v>
      </c>
      <c r="D17" s="8">
        <v>9.5500000000000007</v>
      </c>
      <c r="E17" s="3">
        <v>218</v>
      </c>
    </row>
  </sheetData>
  <hyperlinks>
    <hyperlink ref="B8" r:id="rId1" xr:uid="{4292B889-97A5-1649-99D1-EB27BDE52BA9}"/>
    <hyperlink ref="B11" r:id="rId2" xr:uid="{2DFF2FE7-4E65-4328-A16D-4EE5EC6E1F54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F0DB2-30F2-49E4-BCD1-AAE960B87D9B}">
  <dimension ref="A1:G35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7" sqref="H7"/>
    </sheetView>
  </sheetViews>
  <sheetFormatPr defaultColWidth="8.85546875" defaultRowHeight="12.75" x14ac:dyDescent="0.2"/>
  <cols>
    <col min="1" max="1" width="5" bestFit="1" customWidth="1"/>
    <col min="2" max="2" width="25.5703125" customWidth="1"/>
  </cols>
  <sheetData>
    <row r="1" spans="1:7" x14ac:dyDescent="0.2">
      <c r="A1" s="1" t="s">
        <v>0</v>
      </c>
    </row>
    <row r="2" spans="1:7" x14ac:dyDescent="0.2">
      <c r="B2" t="s">
        <v>2</v>
      </c>
      <c r="C2" t="s">
        <v>14</v>
      </c>
      <c r="D2" t="s">
        <v>15</v>
      </c>
      <c r="E2" t="s">
        <v>26</v>
      </c>
      <c r="F2" t="s">
        <v>28</v>
      </c>
      <c r="G2" t="s">
        <v>88</v>
      </c>
    </row>
    <row r="3" spans="1:7" x14ac:dyDescent="0.2">
      <c r="B3" t="s">
        <v>13</v>
      </c>
      <c r="D3" t="s">
        <v>16</v>
      </c>
      <c r="G3">
        <v>6600</v>
      </c>
    </row>
    <row r="4" spans="1:7" x14ac:dyDescent="0.2">
      <c r="B4" t="s">
        <v>1</v>
      </c>
    </row>
    <row r="5" spans="1:7" x14ac:dyDescent="0.2">
      <c r="B5" t="s">
        <v>17</v>
      </c>
    </row>
    <row r="6" spans="1:7" x14ac:dyDescent="0.2">
      <c r="B6" t="s">
        <v>18</v>
      </c>
      <c r="D6" t="s">
        <v>16</v>
      </c>
    </row>
    <row r="7" spans="1:7" x14ac:dyDescent="0.2">
      <c r="B7" t="s">
        <v>19</v>
      </c>
      <c r="C7">
        <v>2017</v>
      </c>
      <c r="D7" t="s">
        <v>20</v>
      </c>
    </row>
    <row r="8" spans="1:7" x14ac:dyDescent="0.2">
      <c r="B8" t="s">
        <v>21</v>
      </c>
      <c r="C8">
        <v>2012</v>
      </c>
    </row>
    <row r="9" spans="1:7" x14ac:dyDescent="0.2">
      <c r="B9" t="s">
        <v>22</v>
      </c>
    </row>
    <row r="10" spans="1:7" x14ac:dyDescent="0.2">
      <c r="B10" t="s">
        <v>23</v>
      </c>
      <c r="C10">
        <v>2013</v>
      </c>
      <c r="D10" t="s">
        <v>24</v>
      </c>
    </row>
    <row r="11" spans="1:7" x14ac:dyDescent="0.2">
      <c r="B11" t="s">
        <v>25</v>
      </c>
      <c r="E11" t="s">
        <v>27</v>
      </c>
      <c r="F11">
        <v>482</v>
      </c>
    </row>
    <row r="12" spans="1:7" x14ac:dyDescent="0.2">
      <c r="B12" t="s">
        <v>32</v>
      </c>
      <c r="F12">
        <v>90</v>
      </c>
    </row>
    <row r="13" spans="1:7" x14ac:dyDescent="0.2">
      <c r="B13" t="s">
        <v>33</v>
      </c>
      <c r="E13" t="s">
        <v>34</v>
      </c>
      <c r="F13">
        <v>55</v>
      </c>
    </row>
    <row r="14" spans="1:7" x14ac:dyDescent="0.2">
      <c r="B14" t="s">
        <v>35</v>
      </c>
      <c r="E14" t="s">
        <v>36</v>
      </c>
      <c r="F14">
        <v>41.5</v>
      </c>
    </row>
    <row r="15" spans="1:7" x14ac:dyDescent="0.2">
      <c r="B15" t="s">
        <v>37</v>
      </c>
      <c r="F15">
        <v>30</v>
      </c>
    </row>
    <row r="16" spans="1:7" x14ac:dyDescent="0.2">
      <c r="B16" t="s">
        <v>38</v>
      </c>
      <c r="F16">
        <v>30</v>
      </c>
    </row>
    <row r="17" spans="2:6" x14ac:dyDescent="0.2">
      <c r="B17" t="s">
        <v>39</v>
      </c>
      <c r="F17">
        <v>30</v>
      </c>
    </row>
    <row r="18" spans="2:6" x14ac:dyDescent="0.2">
      <c r="B18" t="s">
        <v>40</v>
      </c>
      <c r="F18">
        <v>30</v>
      </c>
    </row>
    <row r="19" spans="2:6" x14ac:dyDescent="0.2">
      <c r="B19" t="s">
        <v>41</v>
      </c>
      <c r="F19">
        <v>30</v>
      </c>
    </row>
    <row r="20" spans="2:6" x14ac:dyDescent="0.2">
      <c r="B20" t="s">
        <v>42</v>
      </c>
      <c r="E20" t="s">
        <v>43</v>
      </c>
      <c r="F20">
        <v>28</v>
      </c>
    </row>
    <row r="21" spans="2:6" x14ac:dyDescent="0.2">
      <c r="B21" t="s">
        <v>44</v>
      </c>
      <c r="F21">
        <v>27</v>
      </c>
    </row>
    <row r="22" spans="2:6" x14ac:dyDescent="0.2">
      <c r="B22" t="s">
        <v>45</v>
      </c>
      <c r="E22" t="s">
        <v>43</v>
      </c>
      <c r="F22">
        <v>27</v>
      </c>
    </row>
    <row r="23" spans="2:6" x14ac:dyDescent="0.2">
      <c r="B23" t="s">
        <v>46</v>
      </c>
      <c r="E23" t="s">
        <v>43</v>
      </c>
      <c r="F23">
        <v>26</v>
      </c>
    </row>
    <row r="24" spans="2:6" x14ac:dyDescent="0.2">
      <c r="B24" t="s">
        <v>47</v>
      </c>
      <c r="E24" t="s">
        <v>36</v>
      </c>
      <c r="F24">
        <v>22</v>
      </c>
    </row>
    <row r="25" spans="2:6" x14ac:dyDescent="0.2">
      <c r="B25" t="s">
        <v>48</v>
      </c>
      <c r="E25" t="s">
        <v>43</v>
      </c>
      <c r="F25">
        <v>22</v>
      </c>
    </row>
    <row r="26" spans="2:6" x14ac:dyDescent="0.2">
      <c r="B26" t="s">
        <v>49</v>
      </c>
      <c r="E26" t="s">
        <v>43</v>
      </c>
      <c r="F26">
        <v>21</v>
      </c>
    </row>
    <row r="27" spans="2:6" x14ac:dyDescent="0.2">
      <c r="B27" t="s">
        <v>50</v>
      </c>
      <c r="E27" t="s">
        <v>43</v>
      </c>
      <c r="F27">
        <v>21</v>
      </c>
    </row>
    <row r="28" spans="2:6" x14ac:dyDescent="0.2">
      <c r="B28" t="s">
        <v>51</v>
      </c>
      <c r="E28" t="s">
        <v>43</v>
      </c>
      <c r="F28">
        <v>20</v>
      </c>
    </row>
    <row r="29" spans="2:6" x14ac:dyDescent="0.2">
      <c r="B29" t="s">
        <v>52</v>
      </c>
      <c r="E29" t="s">
        <v>43</v>
      </c>
      <c r="F29">
        <v>20</v>
      </c>
    </row>
    <row r="30" spans="2:6" x14ac:dyDescent="0.2">
      <c r="B30" t="s">
        <v>53</v>
      </c>
      <c r="E30" t="s">
        <v>43</v>
      </c>
      <c r="F30">
        <v>20</v>
      </c>
    </row>
    <row r="31" spans="2:6" x14ac:dyDescent="0.2">
      <c r="B31" t="s">
        <v>54</v>
      </c>
      <c r="F31">
        <v>20</v>
      </c>
    </row>
    <row r="32" spans="2:6" x14ac:dyDescent="0.2">
      <c r="B32" t="s">
        <v>55</v>
      </c>
      <c r="F32">
        <v>14</v>
      </c>
    </row>
    <row r="33" spans="2:7" x14ac:dyDescent="0.2">
      <c r="B33" t="s">
        <v>56</v>
      </c>
      <c r="E33" t="s">
        <v>57</v>
      </c>
      <c r="F33">
        <v>12</v>
      </c>
    </row>
    <row r="34" spans="2:7" x14ac:dyDescent="0.2">
      <c r="B34" t="s">
        <v>58</v>
      </c>
      <c r="E34" t="s">
        <v>57</v>
      </c>
      <c r="F34">
        <v>10</v>
      </c>
    </row>
    <row r="35" spans="2:7" x14ac:dyDescent="0.2">
      <c r="B35" t="s">
        <v>59</v>
      </c>
      <c r="G35" t="s">
        <v>60</v>
      </c>
    </row>
  </sheetData>
  <hyperlinks>
    <hyperlink ref="A1" location="Main!A1" display="Main" xr:uid="{23AC5AD7-3BE0-455D-B1C9-03AAB7C9AB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77EAA-AD2A-46AD-9F0B-496A054DFDEB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Private</vt:lpstr>
      <vt:lpstr>Bankruptcies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2023-02-04T01:01:07Z</dcterms:created>
  <dcterms:modified xsi:type="dcterms:W3CDTF">2024-12-09T13:56:58Z</dcterms:modified>
</cp:coreProperties>
</file>