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39DFC5E-2E6C-4311-9AB4-A8EF80186CB2}" xr6:coauthVersionLast="47" xr6:coauthVersionMax="47" xr10:uidLastSave="{00000000-0000-0000-0000-000000000000}"/>
  <bookViews>
    <workbookView xWindow="11210" yWindow="3730" windowWidth="22530" windowHeight="1658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G33" i="2"/>
  <c r="H33" i="2"/>
  <c r="F172" i="1" l="1"/>
  <c r="G172" i="1"/>
  <c r="I172" i="1"/>
  <c r="E172" i="1"/>
  <c r="F39" i="2"/>
  <c r="H39" i="2"/>
  <c r="E39" i="2" s="1"/>
  <c r="F11" i="1"/>
  <c r="I11" i="1"/>
  <c r="E11" i="1" s="1"/>
  <c r="G39" i="2" l="1"/>
  <c r="G11" i="1"/>
  <c r="F12" i="1" l="1"/>
  <c r="I12" i="1"/>
  <c r="E12" i="1" s="1"/>
  <c r="F38" i="2"/>
  <c r="H38" i="2"/>
  <c r="E38" i="2" s="1"/>
  <c r="G12" i="1" l="1"/>
  <c r="G38" i="2"/>
  <c r="F36" i="2"/>
  <c r="H36" i="2"/>
  <c r="E36" i="2" s="1"/>
  <c r="I10" i="1"/>
  <c r="E10" i="1" s="1"/>
  <c r="F10" i="1"/>
  <c r="F8" i="1"/>
  <c r="F7" i="1"/>
  <c r="I8" i="1"/>
  <c r="E8" i="1" s="1"/>
  <c r="I7" i="1"/>
  <c r="E7" i="1" s="1"/>
  <c r="G8" i="1" l="1"/>
  <c r="G7" i="1"/>
  <c r="G36" i="2"/>
  <c r="G10" i="1"/>
  <c r="F42" i="2" l="1"/>
  <c r="H42" i="2"/>
  <c r="E42" i="2" s="1"/>
  <c r="G42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<sst xmlns="http://schemas.openxmlformats.org/spreadsheetml/2006/main" count="673" uniqueCount="444">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</sst>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72"/>
  <sheetViews>
    <sheetView zoomScale="145" zoomScaleNormal="145" workbookViewId="0">
      <pane xSplit="2" ySplit="3" topLeftCell="C140" activePane="bottomRight" state="frozen"/>
      <selection pane="topRight" activeCell="C1" sqref="C1"/>
      <selection pane="bottomLeft" activeCell="A3" sqref="A3"/>
      <selection pane="bottomRight" activeCell="G169" sqref="G169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414</v>
      </c>
      <c r="I4" s="3">
        <f>+[1]Main!$K$3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414</v>
      </c>
      <c r="I5" s="3">
        <f>+[1]Main!$K$3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220</v>
      </c>
      <c r="E6" s="3">
        <f>+D6*I6</f>
        <v>702820.89130000002</v>
      </c>
      <c r="F6" s="3">
        <f>+[2]Main!$K$5-[2]Main!$K$6</f>
        <v>22975</v>
      </c>
      <c r="G6" s="3">
        <f>+E6-F6</f>
        <v>679845.89130000002</v>
      </c>
      <c r="H6" s="2" t="s">
        <v>420</v>
      </c>
      <c r="I6" s="3">
        <f>+[2]Main!$K$3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 ht="13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 ht="13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 ht="13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 ht="13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 ht="13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 ht="1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 ht="1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 ht="1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 ht="1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4">
      <c r="A145" t="s">
        <v>19</v>
      </c>
      <c r="B145" t="s">
        <v>361</v>
      </c>
      <c r="C145" t="s">
        <v>362</v>
      </c>
    </row>
    <row r="146" spans="1:4">
      <c r="A146" t="s">
        <v>19</v>
      </c>
      <c r="B146" t="s">
        <v>363</v>
      </c>
      <c r="C146" t="s">
        <v>364</v>
      </c>
    </row>
    <row r="147" spans="1:4">
      <c r="A147" t="s">
        <v>19</v>
      </c>
      <c r="B147" t="s">
        <v>365</v>
      </c>
      <c r="C147" t="s">
        <v>366</v>
      </c>
    </row>
    <row r="148" spans="1:4">
      <c r="A148" t="s">
        <v>19</v>
      </c>
      <c r="B148" t="s">
        <v>367</v>
      </c>
      <c r="C148" t="s">
        <v>368</v>
      </c>
    </row>
    <row r="149" spans="1:4">
      <c r="A149" t="s">
        <v>19</v>
      </c>
      <c r="B149" t="s">
        <v>369</v>
      </c>
      <c r="C149" t="s">
        <v>370</v>
      </c>
    </row>
    <row r="150" spans="1:4">
      <c r="A150" t="s">
        <v>19</v>
      </c>
      <c r="B150" t="s">
        <v>371</v>
      </c>
      <c r="C150" t="s">
        <v>372</v>
      </c>
    </row>
    <row r="151" spans="1:4">
      <c r="A151" t="s">
        <v>19</v>
      </c>
      <c r="B151" t="s">
        <v>373</v>
      </c>
      <c r="C151" t="s">
        <v>374</v>
      </c>
    </row>
    <row r="152" spans="1:4">
      <c r="A152" t="s">
        <v>19</v>
      </c>
      <c r="B152" t="s">
        <v>376</v>
      </c>
      <c r="C152" t="s">
        <v>375</v>
      </c>
    </row>
    <row r="153" spans="1:4">
      <c r="A153" t="s">
        <v>19</v>
      </c>
      <c r="B153" t="s">
        <v>377</v>
      </c>
      <c r="C153" t="s">
        <v>378</v>
      </c>
    </row>
    <row r="154" spans="1:4">
      <c r="A154" t="s">
        <v>19</v>
      </c>
      <c r="B154" t="s">
        <v>379</v>
      </c>
      <c r="C154" t="s">
        <v>380</v>
      </c>
    </row>
    <row r="155" spans="1:4">
      <c r="A155" t="s">
        <v>19</v>
      </c>
      <c r="B155" t="s">
        <v>381</v>
      </c>
      <c r="C155" t="s">
        <v>382</v>
      </c>
    </row>
    <row r="156" spans="1:4">
      <c r="A156" t="s">
        <v>19</v>
      </c>
      <c r="B156" t="s">
        <v>383</v>
      </c>
      <c r="C156" t="s">
        <v>384</v>
      </c>
    </row>
    <row r="157" spans="1:4">
      <c r="B157" t="s">
        <v>434</v>
      </c>
      <c r="D157" s="15">
        <v>34.5</v>
      </c>
    </row>
    <row r="158" spans="1:4">
      <c r="A158" t="s">
        <v>19</v>
      </c>
      <c r="B158" t="s">
        <v>385</v>
      </c>
      <c r="C158" t="s">
        <v>386</v>
      </c>
    </row>
    <row r="159" spans="1:4">
      <c r="A159" t="s">
        <v>19</v>
      </c>
      <c r="B159" t="s">
        <v>387</v>
      </c>
      <c r="C159" t="s">
        <v>388</v>
      </c>
    </row>
    <row r="160" spans="1:4">
      <c r="A160" t="s">
        <v>19</v>
      </c>
      <c r="B160" t="s">
        <v>391</v>
      </c>
      <c r="C160" t="s">
        <v>392</v>
      </c>
    </row>
    <row r="161" spans="1:10">
      <c r="A161" t="s">
        <v>19</v>
      </c>
      <c r="B161" t="s">
        <v>393</v>
      </c>
      <c r="C161" t="s">
        <v>394</v>
      </c>
    </row>
    <row r="162" spans="1:10">
      <c r="A162" t="s">
        <v>19</v>
      </c>
      <c r="B162" t="s">
        <v>395</v>
      </c>
      <c r="C162" t="s">
        <v>396</v>
      </c>
    </row>
    <row r="163" spans="1:10">
      <c r="A163" t="s">
        <v>19</v>
      </c>
      <c r="B163" t="s">
        <v>399</v>
      </c>
      <c r="C163" t="s">
        <v>400</v>
      </c>
    </row>
    <row r="164" spans="1:10">
      <c r="A164" t="s">
        <v>19</v>
      </c>
      <c r="B164" t="s">
        <v>401</v>
      </c>
      <c r="C164" t="s">
        <v>402</v>
      </c>
    </row>
    <row r="165" spans="1:10">
      <c r="A165" t="s">
        <v>19</v>
      </c>
      <c r="B165" t="s">
        <v>404</v>
      </c>
      <c r="C165" t="s">
        <v>405</v>
      </c>
    </row>
    <row r="166" spans="1:10">
      <c r="A166" t="s">
        <v>19</v>
      </c>
      <c r="B166" t="s">
        <v>406</v>
      </c>
      <c r="C166" t="s">
        <v>407</v>
      </c>
    </row>
    <row r="167" spans="1:10">
      <c r="A167" t="s">
        <v>19</v>
      </c>
      <c r="B167" t="s">
        <v>408</v>
      </c>
      <c r="C167" t="s">
        <v>409</v>
      </c>
    </row>
    <row r="168" spans="1:10">
      <c r="A168" t="s">
        <v>19</v>
      </c>
      <c r="B168" t="s">
        <v>410</v>
      </c>
      <c r="C168" t="s">
        <v>411</v>
      </c>
    </row>
    <row r="169" spans="1:10">
      <c r="B169" s="1" t="s">
        <v>418</v>
      </c>
      <c r="C169" t="s">
        <v>419</v>
      </c>
      <c r="D169" s="2">
        <v>17.71</v>
      </c>
      <c r="H169" s="16" t="s">
        <v>420</v>
      </c>
      <c r="I169" s="16"/>
      <c r="J169" s="16">
        <v>45545</v>
      </c>
    </row>
    <row r="170" spans="1:10">
      <c r="B170" s="1" t="s">
        <v>428</v>
      </c>
      <c r="C170" t="s">
        <v>427</v>
      </c>
      <c r="D170" s="2">
        <v>3.55</v>
      </c>
      <c r="E170" s="3"/>
      <c r="F170" s="3"/>
      <c r="G170" s="3"/>
      <c r="H170" s="2" t="s">
        <v>420</v>
      </c>
      <c r="I170" s="16"/>
      <c r="J170" s="16">
        <v>45581</v>
      </c>
    </row>
    <row r="171" spans="1:10">
      <c r="B171" s="1" t="s">
        <v>441</v>
      </c>
      <c r="C171" t="s">
        <v>438</v>
      </c>
      <c r="D171" s="15">
        <v>20</v>
      </c>
    </row>
    <row r="172" spans="1:10">
      <c r="B172" s="1" t="s">
        <v>440</v>
      </c>
      <c r="C172" t="s">
        <v>439</v>
      </c>
      <c r="D172" s="2">
        <v>19.88</v>
      </c>
      <c r="E172" s="3">
        <f>+D172*I172</f>
        <v>2790.0942647199995</v>
      </c>
      <c r="F172" s="3">
        <f>+[8]Main!$K$5-[8]Main!$K$6</f>
        <v>91.647000000000006</v>
      </c>
      <c r="G172" s="3">
        <f>+E172-F172</f>
        <v>2698.4472647199996</v>
      </c>
      <c r="H172" s="2" t="s">
        <v>442</v>
      </c>
      <c r="I172" s="3">
        <f>+[8]Main!$K$3</f>
        <v>140.34679399999999</v>
      </c>
      <c r="J17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70" r:id="rId11" xr:uid="{246165DE-E878-4578-94A2-93BD0ABE32FE}"/>
    <hyperlink ref="B171" r:id="rId12" xr:uid="{C0DF0C06-13BF-4EC8-BAC1-D9516357868E}"/>
    <hyperlink ref="B17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5"/>
  <sheetViews>
    <sheetView tabSelected="1" zoomScale="145" zoomScaleNormal="145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G33" sqref="G33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4">
      <c r="A17" t="s">
        <v>19</v>
      </c>
      <c r="B17" t="s">
        <v>156</v>
      </c>
      <c r="C17" t="s">
        <v>157</v>
      </c>
    </row>
    <row r="18" spans="1:4">
      <c r="A18" t="s">
        <v>19</v>
      </c>
      <c r="B18" t="s">
        <v>167</v>
      </c>
      <c r="C18" t="s">
        <v>168</v>
      </c>
    </row>
    <row r="19" spans="1:4">
      <c r="A19" t="s">
        <v>19</v>
      </c>
      <c r="B19" t="s">
        <v>179</v>
      </c>
      <c r="C19" t="s">
        <v>180</v>
      </c>
    </row>
    <row r="20" spans="1:4">
      <c r="A20" t="s">
        <v>19</v>
      </c>
      <c r="B20" t="s">
        <v>193</v>
      </c>
      <c r="C20" t="s">
        <v>194</v>
      </c>
    </row>
    <row r="21" spans="1:4">
      <c r="A21" t="s">
        <v>19</v>
      </c>
      <c r="B21" t="s">
        <v>219</v>
      </c>
      <c r="C21" t="s">
        <v>220</v>
      </c>
    </row>
    <row r="22" spans="1:4">
      <c r="A22" t="s">
        <v>19</v>
      </c>
      <c r="B22" t="s">
        <v>227</v>
      </c>
      <c r="C22" t="s">
        <v>228</v>
      </c>
    </row>
    <row r="23" spans="1:4">
      <c r="A23" t="s">
        <v>19</v>
      </c>
      <c r="B23" t="s">
        <v>229</v>
      </c>
      <c r="C23" t="s">
        <v>230</v>
      </c>
    </row>
    <row r="24" spans="1:4">
      <c r="A24" t="s">
        <v>19</v>
      </c>
      <c r="B24" t="s">
        <v>235</v>
      </c>
      <c r="C24" t="s">
        <v>236</v>
      </c>
    </row>
    <row r="25" spans="1:4">
      <c r="A25" t="s">
        <v>19</v>
      </c>
      <c r="B25" t="s">
        <v>245</v>
      </c>
      <c r="C25" t="s">
        <v>246</v>
      </c>
    </row>
    <row r="26" spans="1:4">
      <c r="A26" t="s">
        <v>19</v>
      </c>
      <c r="B26" t="s">
        <v>249</v>
      </c>
      <c r="C26" t="s">
        <v>250</v>
      </c>
    </row>
    <row r="27" spans="1:4">
      <c r="A27" t="s">
        <v>19</v>
      </c>
      <c r="B27" t="s">
        <v>261</v>
      </c>
      <c r="C27" t="s">
        <v>262</v>
      </c>
    </row>
    <row r="28" spans="1:4">
      <c r="A28" t="s">
        <v>19</v>
      </c>
      <c r="B28" t="s">
        <v>265</v>
      </c>
      <c r="C28" t="s">
        <v>266</v>
      </c>
    </row>
    <row r="29" spans="1:4">
      <c r="A29" t="s">
        <v>19</v>
      </c>
      <c r="B29" t="s">
        <v>287</v>
      </c>
      <c r="C29" t="s">
        <v>288</v>
      </c>
    </row>
    <row r="30" spans="1:4">
      <c r="A30" t="s">
        <v>19</v>
      </c>
      <c r="B30" s="1" t="s">
        <v>435</v>
      </c>
      <c r="C30" t="s">
        <v>436</v>
      </c>
      <c r="D30" s="21">
        <v>191</v>
      </c>
    </row>
    <row r="31" spans="1:4">
      <c r="A31" t="s">
        <v>19</v>
      </c>
      <c r="B31" t="s">
        <v>293</v>
      </c>
      <c r="C31" t="s">
        <v>294</v>
      </c>
    </row>
    <row r="32" spans="1:4">
      <c r="A32" t="s">
        <v>19</v>
      </c>
      <c r="B32" t="s">
        <v>295</v>
      </c>
      <c r="C32" t="s">
        <v>296</v>
      </c>
    </row>
    <row r="33" spans="1:10">
      <c r="B33" s="1" t="s">
        <v>443</v>
      </c>
      <c r="C33" t="s">
        <v>443</v>
      </c>
      <c r="D33" s="21">
        <v>192.2</v>
      </c>
      <c r="E33" s="17">
        <f>+D33*H33</f>
        <v>25613.352716399997</v>
      </c>
      <c r="F33" s="17">
        <f>+[13]Main!$P$5-[13]Main!$P$6</f>
        <v>-4872.2999999999993</v>
      </c>
      <c r="G33" s="17">
        <f>+E33-F33</f>
        <v>30485.652716399996</v>
      </c>
      <c r="H33" s="17">
        <f>+[13]Main!$P$3</f>
        <v>133.264062</v>
      </c>
      <c r="I33" s="2" t="s">
        <v>442</v>
      </c>
      <c r="J33" s="18">
        <v>45684</v>
      </c>
    </row>
    <row r="34" spans="1:10">
      <c r="A34" t="s">
        <v>19</v>
      </c>
      <c r="B34" t="s">
        <v>327</v>
      </c>
      <c r="C34" t="s">
        <v>328</v>
      </c>
    </row>
    <row r="35" spans="1:10">
      <c r="A35" t="s">
        <v>19</v>
      </c>
      <c r="B35" t="s">
        <v>329</v>
      </c>
      <c r="C35" t="s">
        <v>330</v>
      </c>
    </row>
    <row r="36" spans="1:10">
      <c r="B36" s="1" t="s">
        <v>423</v>
      </c>
      <c r="C36" t="s">
        <v>424</v>
      </c>
      <c r="D36">
        <v>11.73</v>
      </c>
      <c r="E36" s="17">
        <f>+D36*H36</f>
        <v>7703.1368994900013</v>
      </c>
      <c r="F36" s="17">
        <f>+[9]Main!$N$5-[9]Main!$N$6</f>
        <v>-22435</v>
      </c>
      <c r="G36" s="17">
        <f>+E36-F36</f>
        <v>30138.13689949</v>
      </c>
      <c r="H36" s="17">
        <f>+[9]Main!$N$3</f>
        <v>656.70391300000006</v>
      </c>
      <c r="I36" s="2" t="s">
        <v>420</v>
      </c>
      <c r="J36" s="18">
        <v>45561</v>
      </c>
    </row>
    <row r="37" spans="1:10">
      <c r="A37" t="s">
        <v>19</v>
      </c>
      <c r="B37" t="s">
        <v>359</v>
      </c>
      <c r="C37" t="s">
        <v>360</v>
      </c>
    </row>
    <row r="38" spans="1:10">
      <c r="B38" s="1" t="s">
        <v>425</v>
      </c>
      <c r="C38" t="s">
        <v>426</v>
      </c>
      <c r="D38" s="21">
        <v>93.74</v>
      </c>
      <c r="E38" s="17">
        <f>+D38*H38</f>
        <v>7506.67642118</v>
      </c>
      <c r="F38" s="17">
        <f>+[10]Main!$L$5-[10]Main!$L$6</f>
        <v>-1587</v>
      </c>
      <c r="G38" s="17">
        <f>+E38-F38</f>
        <v>9093.67642118</v>
      </c>
      <c r="H38" s="17">
        <f>+[10]Main!$L$3</f>
        <v>80.079757000000001</v>
      </c>
      <c r="I38" s="2" t="s">
        <v>420</v>
      </c>
      <c r="J38" s="18">
        <v>45565</v>
      </c>
    </row>
    <row r="39" spans="1:10">
      <c r="B39" s="1" t="s">
        <v>434</v>
      </c>
      <c r="C39" t="s">
        <v>437</v>
      </c>
      <c r="D39" s="21">
        <v>35</v>
      </c>
      <c r="E39" s="17">
        <f>+D39*H39</f>
        <v>6479.0687500000004</v>
      </c>
      <c r="F39" s="17">
        <f>+[11]Main!$H$5-[11]Main!$H$6</f>
        <v>-1307.2</v>
      </c>
      <c r="G39" s="17">
        <f>+E39-F39</f>
        <v>7786.2687500000002</v>
      </c>
      <c r="H39" s="17">
        <f>+[11]Main!$H$3</f>
        <v>185.11625000000001</v>
      </c>
      <c r="I39" s="2" t="s">
        <v>420</v>
      </c>
      <c r="J39" s="18">
        <v>45590</v>
      </c>
    </row>
    <row r="40" spans="1:10">
      <c r="A40" t="s">
        <v>19</v>
      </c>
      <c r="B40" t="s">
        <v>389</v>
      </c>
      <c r="C40" t="s">
        <v>390</v>
      </c>
    </row>
    <row r="41" spans="1:10">
      <c r="A41" t="s">
        <v>19</v>
      </c>
      <c r="B41" t="s">
        <v>397</v>
      </c>
      <c r="C41" t="s">
        <v>398</v>
      </c>
    </row>
    <row r="42" spans="1:10">
      <c r="B42" s="1" t="s">
        <v>421</v>
      </c>
      <c r="C42" t="s">
        <v>422</v>
      </c>
      <c r="D42">
        <v>5.92</v>
      </c>
      <c r="E42" s="17">
        <f>+D42*H42</f>
        <v>1224.3758563199999</v>
      </c>
      <c r="F42" s="17">
        <f>+[12]Main!$K$5-[12]Main!$K$6</f>
        <v>95.133999999999986</v>
      </c>
      <c r="G42" s="17">
        <f>+E42-F42</f>
        <v>1129.2418563199999</v>
      </c>
      <c r="H42" s="17">
        <f>+[12]Main!$K$3</f>
        <v>206.820246</v>
      </c>
      <c r="I42" s="16" t="s">
        <v>420</v>
      </c>
      <c r="J42" s="18">
        <v>45555</v>
      </c>
    </row>
    <row r="44" spans="1:10" ht="13">
      <c r="B44" s="14" t="s">
        <v>144</v>
      </c>
    </row>
    <row r="45" spans="1:10">
      <c r="B45" t="s">
        <v>145</v>
      </c>
    </row>
  </sheetData>
  <hyperlinks>
    <hyperlink ref="B42" r:id="rId1" xr:uid="{E9CEDD0D-C68A-4B79-8732-15DD4A2D41B2}"/>
    <hyperlink ref="B36" r:id="rId2" xr:uid="{C57F97EF-8A9F-4353-A72B-DB7E3526D2F3}"/>
    <hyperlink ref="B38" r:id="rId3" xr:uid="{0E2AC1C1-44FE-4C5D-90D1-A980F64EE9C9}"/>
    <hyperlink ref="B30" r:id="rId4" xr:uid="{E488D252-1EB4-4CE7-A8EB-3D04741A62CB}"/>
    <hyperlink ref="B39" r:id="rId5" xr:uid="{63BA1E06-255B-4EB1-8678-DDBD2CA94724}"/>
    <hyperlink ref="B33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2025-01-27T19:29:57Z</dcterms:modified>
</cp:coreProperties>
</file>