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000D4B-76F2-47C7-942D-E7EB5D6C9C16}" xr6:coauthVersionLast="47" xr6:coauthVersionMax="47" xr10:uidLastSave="{00000000-0000-0000-0000-000000000000}"/>
  <bookViews>
    <workbookView xWindow="75060" yWindow="3945" windowWidth="28920" windowHeight="16860" activeTab="1" xr2:uid="{F88A0A03-F12B-4F8A-A8FE-FFA0575DD21C}"/>
  </bookViews>
  <sheets>
    <sheet name="Main" sheetId="1" r:id="rId1"/>
    <sheet name="nirogacest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4" i="1"/>
  <c r="J7" i="1" l="1"/>
</calcChain>
</file>

<file path=xl/sharedStrings.xml><?xml version="1.0" encoding="utf-8"?>
<sst xmlns="http://schemas.openxmlformats.org/spreadsheetml/2006/main" count="40" uniqueCount="36">
  <si>
    <t>Main</t>
  </si>
  <si>
    <t>Price</t>
  </si>
  <si>
    <t>Shares</t>
  </si>
  <si>
    <t>MC</t>
  </si>
  <si>
    <t>Cash</t>
  </si>
  <si>
    <t>Debt</t>
  </si>
  <si>
    <t>EV</t>
  </si>
  <si>
    <t>Q222</t>
  </si>
  <si>
    <t>Brand</t>
  </si>
  <si>
    <t>Generic</t>
  </si>
  <si>
    <t>Indication</t>
  </si>
  <si>
    <t>Name</t>
  </si>
  <si>
    <t>nirogacestat</t>
  </si>
  <si>
    <t>mirdametinib</t>
  </si>
  <si>
    <t>MOA</t>
  </si>
  <si>
    <t>Economics</t>
  </si>
  <si>
    <t>MapKure</t>
  </si>
  <si>
    <t>BGB-3245</t>
  </si>
  <si>
    <t>BRAF</t>
  </si>
  <si>
    <t>GSI</t>
  </si>
  <si>
    <t>MEK</t>
  </si>
  <si>
    <t>PFE</t>
  </si>
  <si>
    <t>Admin</t>
  </si>
  <si>
    <t>IP</t>
  </si>
  <si>
    <t>Clinical Trials</t>
  </si>
  <si>
    <t xml:space="preserve">  PFS HR=0.29</t>
  </si>
  <si>
    <t>Phase III "DeFi"</t>
  </si>
  <si>
    <t>NF1</t>
  </si>
  <si>
    <t>Desmoid, MM</t>
  </si>
  <si>
    <t>CEO: Saqib Islam</t>
  </si>
  <si>
    <t>9/7/22: $225m financing: 8.6m shares sold at $26.01.</t>
  </si>
  <si>
    <t>Phase I "DREAMM-5" n=70 - NCT04126200</t>
  </si>
  <si>
    <t>1/14 ocular tox vs 50% in monotherapy</t>
  </si>
  <si>
    <t>38% ORR vs 50% for monotherapy</t>
  </si>
  <si>
    <t>Desmoid Tumors. 1,000-1,650 new cases/year</t>
  </si>
  <si>
    <t xml:space="preserve">  somatic CTNNB1, germline APC mutations. Often surgical approach to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</si>
</sst>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0" borderId="0" xfId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40B0-BC1E-4307-BC83-293D958300DC}">
  <dimension ref="B2:K10"/>
  <sheetViews>
    <sheetView zoomScale="190" zoomScaleNormal="190" workbookViewId="0">
      <selection activeCell="B3" sqref="B3"/>
    </sheetView>
  </sheetViews>
  <sheetFormatPr defaultRowHeight="12.75" x14ac:dyDescent="0.2"/>
  <cols>
    <col min="1" max="1" width="3.42578125" customWidth="1"/>
    <col min="2" max="2" width="13.28515625" customWidth="1"/>
    <col min="3" max="3" width="12.7109375" customWidth="1"/>
    <col min="5" max="5" width="11.140625" customWidth="1"/>
  </cols>
  <sheetData>
    <row r="2" spans="2:11" x14ac:dyDescent="0.2">
      <c r="B2" s="6" t="s">
        <v>11</v>
      </c>
      <c r="C2" s="7" t="s">
        <v>10</v>
      </c>
      <c r="D2" s="7" t="s">
        <v>14</v>
      </c>
      <c r="E2" s="7" t="s">
        <v>15</v>
      </c>
      <c r="F2" s="7" t="s">
        <v>22</v>
      </c>
      <c r="G2" s="8" t="s">
        <v>23</v>
      </c>
      <c r="I2" t="s">
        <v>1</v>
      </c>
      <c r="J2" s="1">
        <v>27.5</v>
      </c>
    </row>
    <row r="3" spans="2:11" x14ac:dyDescent="0.2">
      <c r="B3" s="15" t="s">
        <v>12</v>
      </c>
      <c r="C3" s="9" t="s">
        <v>28</v>
      </c>
      <c r="D3" s="9" t="s">
        <v>19</v>
      </c>
      <c r="E3" s="9" t="s">
        <v>21</v>
      </c>
      <c r="F3" s="9"/>
      <c r="G3" s="10"/>
      <c r="I3" t="s">
        <v>2</v>
      </c>
      <c r="J3" s="3">
        <f>49.442662+8.62552</f>
        <v>58.068182</v>
      </c>
      <c r="K3" s="2" t="s">
        <v>7</v>
      </c>
    </row>
    <row r="4" spans="2:11" x14ac:dyDescent="0.2">
      <c r="B4" s="4" t="s">
        <v>13</v>
      </c>
      <c r="C4" s="9" t="s">
        <v>27</v>
      </c>
      <c r="D4" s="9" t="s">
        <v>20</v>
      </c>
      <c r="E4" s="9"/>
      <c r="F4" s="9"/>
      <c r="G4" s="10"/>
      <c r="I4" t="s">
        <v>3</v>
      </c>
      <c r="J4" s="3">
        <f>+J2*J3</f>
        <v>1596.8750050000001</v>
      </c>
    </row>
    <row r="5" spans="2:11" x14ac:dyDescent="0.2">
      <c r="B5" s="4" t="s">
        <v>17</v>
      </c>
      <c r="C5" s="9"/>
      <c r="D5" s="9" t="s">
        <v>18</v>
      </c>
      <c r="E5" s="9" t="s">
        <v>16</v>
      </c>
      <c r="F5" s="9"/>
      <c r="G5" s="10"/>
      <c r="I5" t="s">
        <v>4</v>
      </c>
      <c r="J5" s="3">
        <f>69.571+264.97+6.358+0.55+225</f>
        <v>566.44900000000007</v>
      </c>
      <c r="K5" s="2" t="s">
        <v>7</v>
      </c>
    </row>
    <row r="6" spans="2:11" x14ac:dyDescent="0.2">
      <c r="B6" s="4"/>
      <c r="C6" s="9"/>
      <c r="D6" s="9"/>
      <c r="E6" s="9"/>
      <c r="F6" s="9"/>
      <c r="G6" s="10"/>
      <c r="I6" t="s">
        <v>5</v>
      </c>
      <c r="J6" s="3">
        <v>0</v>
      </c>
      <c r="K6" s="2" t="s">
        <v>7</v>
      </c>
    </row>
    <row r="7" spans="2:11" x14ac:dyDescent="0.2">
      <c r="B7" s="4"/>
      <c r="C7" s="9"/>
      <c r="D7" s="9"/>
      <c r="E7" s="9"/>
      <c r="F7" s="9"/>
      <c r="G7" s="10"/>
      <c r="I7" t="s">
        <v>6</v>
      </c>
      <c r="J7" s="3">
        <f>+J4-J5+J6</f>
        <v>1030.426005</v>
      </c>
    </row>
    <row r="8" spans="2:11" x14ac:dyDescent="0.2">
      <c r="B8" s="5"/>
      <c r="C8" s="11"/>
      <c r="D8" s="11"/>
      <c r="E8" s="11"/>
      <c r="F8" s="11"/>
      <c r="G8" s="12"/>
    </row>
    <row r="9" spans="2:11" x14ac:dyDescent="0.2">
      <c r="I9" t="s">
        <v>29</v>
      </c>
    </row>
    <row r="10" spans="2:11" x14ac:dyDescent="0.2">
      <c r="B10" t="s">
        <v>30</v>
      </c>
    </row>
  </sheetData>
  <hyperlinks>
    <hyperlink ref="B3" location="nirogacestat!A1" display="nirogacestat" xr:uid="{4A0ED36B-66CD-42E1-AA07-3B97DB7F72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1B-1BA8-4337-A029-BAE9B069D9CC}">
  <dimension ref="A1:C12"/>
  <sheetViews>
    <sheetView tabSelected="1" zoomScale="190" zoomScaleNormal="190" workbookViewId="0">
      <selection activeCell="C6" sqref="C6"/>
    </sheetView>
  </sheetViews>
  <sheetFormatPr defaultRowHeight="12.75" x14ac:dyDescent="0.2"/>
  <cols>
    <col min="1" max="1" width="5.42578125" customWidth="1"/>
    <col min="2" max="2" width="12.42578125" customWidth="1"/>
  </cols>
  <sheetData>
    <row r="1" spans="1:3" x14ac:dyDescent="0.2">
      <c r="A1" s="14" t="s">
        <v>0</v>
      </c>
    </row>
    <row r="2" spans="1:3" x14ac:dyDescent="0.2">
      <c r="B2" t="s">
        <v>8</v>
      </c>
    </row>
    <row r="3" spans="1:3" x14ac:dyDescent="0.2">
      <c r="B3" t="s">
        <v>9</v>
      </c>
      <c r="C3" t="s">
        <v>12</v>
      </c>
    </row>
    <row r="4" spans="1:3" x14ac:dyDescent="0.2">
      <c r="B4" t="s">
        <v>10</v>
      </c>
      <c r="C4" t="s">
        <v>34</v>
      </c>
    </row>
    <row r="5" spans="1:3" x14ac:dyDescent="0.2">
      <c r="C5" t="s">
        <v>35</v>
      </c>
    </row>
    <row r="6" spans="1:3" x14ac:dyDescent="0.2">
      <c r="B6" t="s">
        <v>24</v>
      </c>
    </row>
    <row r="7" spans="1:3" x14ac:dyDescent="0.2">
      <c r="C7" s="13" t="s">
        <v>26</v>
      </c>
    </row>
    <row r="8" spans="1:3" x14ac:dyDescent="0.2">
      <c r="C8" t="s">
        <v>25</v>
      </c>
    </row>
    <row r="10" spans="1:3" x14ac:dyDescent="0.2">
      <c r="C10" s="13" t="s">
        <v>31</v>
      </c>
    </row>
    <row r="11" spans="1:3" x14ac:dyDescent="0.2">
      <c r="C11" t="s">
        <v>32</v>
      </c>
    </row>
    <row r="12" spans="1:3" x14ac:dyDescent="0.2">
      <c r="C12" t="s">
        <v>33</v>
      </c>
    </row>
  </sheetData>
  <hyperlinks>
    <hyperlink ref="A1" location="Main!A1" display="Main" xr:uid="{B2723461-4662-431D-86D2-AA162C07DB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nirogacestat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2022-09-20T12:10:07Z</dcterms:created>
  <dcterms:modified xsi:type="dcterms:W3CDTF">2022-09-20T12:41:28Z</dcterms:modified>
</cp:coreProperties>
</file>