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per_cretaceous_stratigraphy" sheetId="1" r:id="rId4"/>
  </sheets>
  <definedNames/>
  <calcPr/>
</workbook>
</file>

<file path=xl/sharedStrings.xml><?xml version="1.0" encoding="utf-8"?>
<sst xmlns="http://schemas.openxmlformats.org/spreadsheetml/2006/main" count="172" uniqueCount="40">
  <si>
    <t>ma</t>
  </si>
  <si>
    <t>superstage</t>
  </si>
  <si>
    <t>stage</t>
  </si>
  <si>
    <t>substage</t>
  </si>
  <si>
    <t>number</t>
  </si>
  <si>
    <t>Maastrichtian</t>
  </si>
  <si>
    <t>UU</t>
  </si>
  <si>
    <t>x</t>
  </si>
  <si>
    <t>LP</t>
  </si>
  <si>
    <t>UL</t>
  </si>
  <si>
    <t>LL</t>
  </si>
  <si>
    <t>Senonian</t>
  </si>
  <si>
    <t>Campanian</t>
  </si>
  <si>
    <t>Santonian</t>
  </si>
  <si>
    <t>x?</t>
  </si>
  <si>
    <t>Coniacian</t>
  </si>
  <si>
    <t>Turonian</t>
  </si>
  <si>
    <t>Cenomanian</t>
  </si>
  <si>
    <t>rostratus</t>
  </si>
  <si>
    <t>coranguinum</t>
  </si>
  <si>
    <t>cortesudinarium</t>
  </si>
  <si>
    <t>leskei</t>
  </si>
  <si>
    <t>corbovis (leskei)</t>
  </si>
  <si>
    <t>michelini</t>
  </si>
  <si>
    <t>laxoporus</t>
  </si>
  <si>
    <t>carentonensis</t>
  </si>
  <si>
    <t>turonensis</t>
  </si>
  <si>
    <t>rogalae</t>
  </si>
  <si>
    <t>schroederi</t>
  </si>
  <si>
    <t>quebrada</t>
  </si>
  <si>
    <t>brevis</t>
  </si>
  <si>
    <t>woodi</t>
  </si>
  <si>
    <t>uddeni</t>
  </si>
  <si>
    <t>americanus</t>
  </si>
  <si>
    <t>gibbus</t>
  </si>
  <si>
    <t>senonensus</t>
  </si>
  <si>
    <t>zignoi</t>
  </si>
  <si>
    <t>auberti</t>
  </si>
  <si>
    <t>reticulatus</t>
  </si>
  <si>
    <t>nazkii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</si>
</sst>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>A5-(((A5-66)/4)*3)</f>
        <v>67.525</v>
      </c>
      <c r="C2" s="1" t="s">
        <v>5</v>
      </c>
      <c r="D2" s="1" t="s">
        <v>6</v>
      </c>
      <c r="E2" s="1">
        <v>23.0</v>
      </c>
      <c r="X2" s="1" t="s">
        <v>7</v>
      </c>
    </row>
    <row r="3">
      <c r="A3" s="2">
        <f>A5-(((A5-66)/4)*2)</f>
        <v>69.05</v>
      </c>
      <c r="C3" s="1" t="s">
        <v>5</v>
      </c>
      <c r="D3" s="1" t="s">
        <v>8</v>
      </c>
      <c r="E3" s="1">
        <v>22.0</v>
      </c>
      <c r="U3" s="1" t="s">
        <v>7</v>
      </c>
      <c r="X3" s="1" t="s">
        <v>7</v>
      </c>
    </row>
    <row r="4">
      <c r="A4" s="2">
        <f>A5-(((A5-66)/4)*1)</f>
        <v>70.575</v>
      </c>
      <c r="C4" s="1" t="s">
        <v>5</v>
      </c>
      <c r="D4" s="1" t="s">
        <v>9</v>
      </c>
      <c r="E4" s="1">
        <v>21.0</v>
      </c>
      <c r="G4" s="1" t="s">
        <v>7</v>
      </c>
      <c r="P4" s="1" t="s">
        <v>7</v>
      </c>
      <c r="U4" s="1" t="s">
        <v>7</v>
      </c>
      <c r="X4" s="1" t="s">
        <v>7</v>
      </c>
      <c r="Y4" s="1" t="s">
        <v>7</v>
      </c>
      <c r="Z4" s="1" t="s">
        <v>7</v>
      </c>
    </row>
    <row r="5">
      <c r="A5" s="1">
        <v>72.1</v>
      </c>
      <c r="C5" s="1" t="s">
        <v>5</v>
      </c>
      <c r="D5" s="1" t="s">
        <v>10</v>
      </c>
      <c r="E5" s="1">
        <v>20.0</v>
      </c>
      <c r="G5" s="1" t="s">
        <v>7</v>
      </c>
      <c r="L5" s="1" t="s">
        <v>7</v>
      </c>
      <c r="P5" s="1" t="s">
        <v>7</v>
      </c>
      <c r="U5" s="1" t="s">
        <v>7</v>
      </c>
      <c r="X5" s="1" t="s">
        <v>7</v>
      </c>
      <c r="Y5" s="1" t="s">
        <v>7</v>
      </c>
      <c r="Z5" s="1" t="s">
        <v>7</v>
      </c>
    </row>
    <row r="6">
      <c r="A6" s="2">
        <f>A9-(((A9-A5)/4)*3)</f>
        <v>74.975</v>
      </c>
      <c r="B6" s="1" t="s">
        <v>11</v>
      </c>
      <c r="C6" s="1" t="s">
        <v>12</v>
      </c>
      <c r="D6" s="1" t="s">
        <v>6</v>
      </c>
      <c r="E6" s="1">
        <v>19.0</v>
      </c>
      <c r="L6" s="1" t="s">
        <v>7</v>
      </c>
      <c r="P6" s="1" t="s">
        <v>7</v>
      </c>
      <c r="W6" s="1" t="s">
        <v>7</v>
      </c>
      <c r="Y6" s="1" t="s">
        <v>7</v>
      </c>
      <c r="AA6" s="1" t="s">
        <v>7</v>
      </c>
    </row>
    <row r="7">
      <c r="A7" s="2">
        <f>A9-(((A9-A5)/4)*2)</f>
        <v>77.85</v>
      </c>
      <c r="B7" s="1" t="s">
        <v>11</v>
      </c>
      <c r="C7" s="1" t="s">
        <v>12</v>
      </c>
      <c r="D7" s="1" t="s">
        <v>8</v>
      </c>
      <c r="E7" s="1">
        <v>18.0</v>
      </c>
      <c r="L7" s="1" t="s">
        <v>7</v>
      </c>
      <c r="P7" s="1" t="s">
        <v>7</v>
      </c>
      <c r="W7" s="1" t="s">
        <v>7</v>
      </c>
      <c r="Y7" s="1" t="s">
        <v>7</v>
      </c>
      <c r="AA7" s="1" t="s">
        <v>7</v>
      </c>
    </row>
    <row r="8">
      <c r="A8" s="2">
        <f>A9-((A9-A5)/4)</f>
        <v>80.725</v>
      </c>
      <c r="B8" s="3" t="s">
        <v>11</v>
      </c>
      <c r="C8" s="1" t="s">
        <v>12</v>
      </c>
      <c r="D8" s="1" t="s">
        <v>9</v>
      </c>
      <c r="E8" s="1">
        <v>17.0</v>
      </c>
      <c r="M8" s="1" t="s">
        <v>7</v>
      </c>
      <c r="P8" s="1" t="s">
        <v>7</v>
      </c>
      <c r="V8" s="1" t="s">
        <v>7</v>
      </c>
      <c r="W8" s="1" t="s">
        <v>7</v>
      </c>
      <c r="AA8" s="1" t="s">
        <v>7</v>
      </c>
    </row>
    <row r="9">
      <c r="A9" s="1">
        <v>83.6</v>
      </c>
      <c r="B9" s="4" t="s">
        <v>11</v>
      </c>
      <c r="C9" s="1" t="s">
        <v>12</v>
      </c>
      <c r="D9" s="1" t="s">
        <v>10</v>
      </c>
      <c r="E9" s="1">
        <v>16.0</v>
      </c>
      <c r="M9" s="1" t="s">
        <v>7</v>
      </c>
      <c r="P9" s="1" t="s">
        <v>7</v>
      </c>
      <c r="V9" s="1" t="s">
        <v>7</v>
      </c>
      <c r="AA9" s="1" t="s">
        <v>7</v>
      </c>
    </row>
    <row r="10">
      <c r="A10" s="2">
        <f>A13-(((A13-A9)/4)*3)</f>
        <v>84.275</v>
      </c>
      <c r="B10" s="4" t="s">
        <v>11</v>
      </c>
      <c r="C10" s="1" t="s">
        <v>13</v>
      </c>
      <c r="D10" s="1" t="s">
        <v>6</v>
      </c>
      <c r="E10" s="1">
        <v>15.0</v>
      </c>
      <c r="F10" s="1" t="s">
        <v>7</v>
      </c>
      <c r="M10" s="1" t="s">
        <v>7</v>
      </c>
      <c r="N10" s="1" t="s">
        <v>7</v>
      </c>
      <c r="V10" s="1" t="s">
        <v>14</v>
      </c>
    </row>
    <row r="11">
      <c r="A11" s="5">
        <f>A13-(((A13-A9)/4)*2)</f>
        <v>84.95</v>
      </c>
      <c r="B11" s="4" t="s">
        <v>11</v>
      </c>
      <c r="C11" s="1" t="s">
        <v>13</v>
      </c>
      <c r="D11" s="1" t="s">
        <v>8</v>
      </c>
      <c r="E11" s="1">
        <v>14.0</v>
      </c>
      <c r="F11" s="1" t="s">
        <v>7</v>
      </c>
      <c r="L11" s="1" t="s">
        <v>7</v>
      </c>
      <c r="M11" s="1" t="s">
        <v>7</v>
      </c>
      <c r="N11" s="1" t="s">
        <v>7</v>
      </c>
      <c r="Q11" s="1" t="s">
        <v>7</v>
      </c>
      <c r="V11" s="1" t="s">
        <v>14</v>
      </c>
    </row>
    <row r="12">
      <c r="A12" s="2">
        <f>A13-(((A13-A9)/4)*1)</f>
        <v>85.625</v>
      </c>
      <c r="B12" s="4" t="s">
        <v>11</v>
      </c>
      <c r="C12" s="1" t="s">
        <v>13</v>
      </c>
      <c r="D12" s="1" t="s">
        <v>9</v>
      </c>
      <c r="E12" s="1">
        <v>13.0</v>
      </c>
      <c r="F12" s="1" t="s">
        <v>7</v>
      </c>
      <c r="G12" s="1" t="s">
        <v>7</v>
      </c>
      <c r="M12" s="1" t="s">
        <v>7</v>
      </c>
      <c r="N12" s="1" t="s">
        <v>7</v>
      </c>
      <c r="T12" s="1" t="s">
        <v>7</v>
      </c>
      <c r="V12" s="1" t="s">
        <v>14</v>
      </c>
    </row>
    <row r="13">
      <c r="A13" s="1">
        <v>86.3</v>
      </c>
      <c r="B13" s="4" t="s">
        <v>11</v>
      </c>
      <c r="C13" s="1" t="s">
        <v>13</v>
      </c>
      <c r="D13" s="1" t="s">
        <v>10</v>
      </c>
      <c r="E13" s="1">
        <v>12.0</v>
      </c>
      <c r="G13" s="1" t="s">
        <v>7</v>
      </c>
      <c r="N13" s="1" t="s">
        <v>7</v>
      </c>
      <c r="O13" s="1" t="s">
        <v>7</v>
      </c>
      <c r="R13" s="1" t="s">
        <v>7</v>
      </c>
    </row>
    <row r="14">
      <c r="A14" s="2">
        <f>A17-(((A17-A13)/4)*3)</f>
        <v>87.175</v>
      </c>
      <c r="B14" s="4" t="s">
        <v>11</v>
      </c>
      <c r="C14" s="1" t="s">
        <v>15</v>
      </c>
      <c r="D14" s="1" t="s">
        <v>6</v>
      </c>
      <c r="E14" s="1">
        <v>11.0</v>
      </c>
      <c r="G14" s="1" t="s">
        <v>7</v>
      </c>
      <c r="H14" s="1" t="s">
        <v>7</v>
      </c>
      <c r="L14" s="1" t="s">
        <v>7</v>
      </c>
      <c r="N14" s="1" t="s">
        <v>7</v>
      </c>
      <c r="O14" s="1" t="s">
        <v>7</v>
      </c>
      <c r="R14" s="1" t="s">
        <v>7</v>
      </c>
    </row>
    <row r="15">
      <c r="A15" s="5">
        <f>A17-(((A17-A13)/4)*2)</f>
        <v>88.05</v>
      </c>
      <c r="B15" s="4" t="s">
        <v>11</v>
      </c>
      <c r="C15" s="1" t="s">
        <v>15</v>
      </c>
      <c r="D15" s="1" t="s">
        <v>8</v>
      </c>
      <c r="E15" s="1">
        <v>10.0</v>
      </c>
      <c r="G15" s="1" t="s">
        <v>7</v>
      </c>
      <c r="H15" s="1" t="s">
        <v>7</v>
      </c>
      <c r="L15" s="1" t="s">
        <v>7</v>
      </c>
      <c r="R15" s="1" t="s">
        <v>7</v>
      </c>
    </row>
    <row r="16">
      <c r="A16" s="2">
        <f>A17-(((A17-A13)/4)*1)</f>
        <v>88.925</v>
      </c>
      <c r="B16" s="4" t="s">
        <v>11</v>
      </c>
      <c r="C16" s="1" t="s">
        <v>15</v>
      </c>
      <c r="D16" s="1" t="s">
        <v>9</v>
      </c>
      <c r="E16" s="1">
        <v>9.0</v>
      </c>
      <c r="H16" s="1" t="s">
        <v>7</v>
      </c>
      <c r="I16" s="1" t="s">
        <v>7</v>
      </c>
      <c r="R16" s="1" t="s">
        <v>7</v>
      </c>
    </row>
    <row r="17">
      <c r="A17" s="1">
        <v>89.8</v>
      </c>
      <c r="B17" s="4" t="s">
        <v>11</v>
      </c>
      <c r="C17" s="1" t="s">
        <v>15</v>
      </c>
      <c r="D17" s="1" t="s">
        <v>10</v>
      </c>
      <c r="E17" s="1">
        <v>8.0</v>
      </c>
      <c r="H17" s="1" t="s">
        <v>7</v>
      </c>
      <c r="I17" s="1" t="s">
        <v>7</v>
      </c>
      <c r="R17" s="1" t="s">
        <v>7</v>
      </c>
    </row>
    <row r="18">
      <c r="A18" s="2">
        <f>A21-(((A21-A17)/4)*3)</f>
        <v>90.825</v>
      </c>
      <c r="C18" s="1" t="s">
        <v>16</v>
      </c>
      <c r="D18" s="1" t="s">
        <v>6</v>
      </c>
      <c r="E18" s="1">
        <v>7.0</v>
      </c>
      <c r="H18" s="1" t="s">
        <v>7</v>
      </c>
      <c r="I18" s="1" t="s">
        <v>7</v>
      </c>
      <c r="J18" s="1" t="s">
        <v>7</v>
      </c>
      <c r="K18" s="1" t="s">
        <v>7</v>
      </c>
      <c r="S18" s="1" t="s">
        <v>7</v>
      </c>
    </row>
    <row r="19">
      <c r="A19" s="2">
        <f>A21-(((A21-A17)/4)*2)</f>
        <v>91.85</v>
      </c>
      <c r="C19" s="1" t="s">
        <v>16</v>
      </c>
      <c r="D19" s="1" t="s">
        <v>8</v>
      </c>
      <c r="E19" s="1">
        <v>6.0</v>
      </c>
      <c r="I19" s="1" t="s">
        <v>7</v>
      </c>
      <c r="J19" s="1" t="s">
        <v>7</v>
      </c>
      <c r="K19" s="1" t="s">
        <v>7</v>
      </c>
    </row>
    <row r="20">
      <c r="A20" s="2">
        <f>A21-(((A21-A17)/4)*1)</f>
        <v>92.875</v>
      </c>
      <c r="C20" s="1" t="s">
        <v>16</v>
      </c>
      <c r="D20" s="1" t="s">
        <v>9</v>
      </c>
      <c r="E20" s="1">
        <v>5.0</v>
      </c>
      <c r="I20" s="1" t="s">
        <v>7</v>
      </c>
      <c r="J20" s="1" t="s">
        <v>14</v>
      </c>
      <c r="K20" s="1" t="s">
        <v>7</v>
      </c>
    </row>
    <row r="21">
      <c r="A21" s="1">
        <v>93.9</v>
      </c>
      <c r="C21" s="1" t="s">
        <v>16</v>
      </c>
      <c r="D21" s="1" t="s">
        <v>10</v>
      </c>
      <c r="E21" s="1">
        <v>4.0</v>
      </c>
      <c r="J21" s="1" t="s">
        <v>14</v>
      </c>
      <c r="K21" s="1" t="s">
        <v>7</v>
      </c>
    </row>
    <row r="22">
      <c r="A22" s="2">
        <f>A25-(((A25-A21)/4)*3)</f>
        <v>95.55</v>
      </c>
      <c r="C22" s="1" t="s">
        <v>17</v>
      </c>
      <c r="D22" s="1" t="s">
        <v>6</v>
      </c>
      <c r="E22" s="1">
        <v>3.0</v>
      </c>
      <c r="K22" s="1" t="s">
        <v>7</v>
      </c>
    </row>
    <row r="23">
      <c r="A23" s="2">
        <f>A25-(((A25-A21)/4)*2)</f>
        <v>97.2</v>
      </c>
      <c r="C23" s="1" t="s">
        <v>17</v>
      </c>
      <c r="D23" s="1" t="s">
        <v>8</v>
      </c>
      <c r="E23" s="1">
        <v>2.0</v>
      </c>
    </row>
    <row r="24">
      <c r="A24" s="2">
        <f>A25-(((A25-A21)/4)*1)</f>
        <v>98.85</v>
      </c>
      <c r="C24" s="1" t="s">
        <v>17</v>
      </c>
      <c r="D24" s="1" t="s">
        <v>9</v>
      </c>
      <c r="E24" s="1">
        <v>1.0</v>
      </c>
    </row>
    <row r="25">
      <c r="A25" s="1">
        <v>100.5</v>
      </c>
      <c r="C25" s="1" t="s">
        <v>17</v>
      </c>
      <c r="D25" s="1" t="s">
        <v>10</v>
      </c>
      <c r="E25" s="1">
        <v>0.0</v>
      </c>
    </row>
    <row r="26">
      <c r="F26" s="1" t="s">
        <v>18</v>
      </c>
      <c r="G26" s="1" t="s">
        <v>19</v>
      </c>
      <c r="H26" s="1" t="s">
        <v>20</v>
      </c>
      <c r="I26" s="1" t="s">
        <v>21</v>
      </c>
      <c r="J26" s="1" t="s">
        <v>22</v>
      </c>
      <c r="K26" s="1" t="s">
        <v>23</v>
      </c>
      <c r="L26" s="1" t="s">
        <v>24</v>
      </c>
      <c r="M26" s="1" t="s">
        <v>25</v>
      </c>
      <c r="N26" s="1" t="s">
        <v>26</v>
      </c>
      <c r="O26" s="1" t="s">
        <v>27</v>
      </c>
      <c r="P26" s="1" t="s">
        <v>28</v>
      </c>
      <c r="Q26" s="1" t="s">
        <v>29</v>
      </c>
      <c r="R26" s="1" t="s">
        <v>30</v>
      </c>
      <c r="S26" s="1" t="s">
        <v>31</v>
      </c>
      <c r="T26" s="1" t="s">
        <v>32</v>
      </c>
      <c r="U26" s="1" t="s">
        <v>33</v>
      </c>
      <c r="V26" s="1" t="s">
        <v>34</v>
      </c>
      <c r="W26" s="1" t="s">
        <v>35</v>
      </c>
      <c r="X26" s="1" t="s">
        <v>36</v>
      </c>
      <c r="Y26" s="1" t="s">
        <v>37</v>
      </c>
      <c r="Z26" s="1" t="s">
        <v>38</v>
      </c>
      <c r="AA26" s="1" t="s">
        <v>39</v>
      </c>
    </row>
  </sheetData>
  <drawing r:id="rId1"/>
</worksheet>
</file>