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tomo/Library/CloudStorage/Dropbox/projects/echino/micraster_MS/supp/supp_data/"/>
    </mc:Choice>
  </mc:AlternateContent>
  <xr:revisionPtr revIDLastSave="0" documentId="13_ncr:1_{BD9761F5-7DD1-264C-89A5-1EBAA839A21B}" xr6:coauthVersionLast="47" xr6:coauthVersionMax="47" xr10:uidLastSave="{00000000-0000-0000-0000-000000000000}"/>
  <bookViews>
    <workbookView xWindow="5940" yWindow="1000" windowWidth="30240" windowHeight="18160" activeTab="2" xr2:uid="{00000000-000D-0000-FFFF-FFFF00000000}"/>
  </bookViews>
  <sheets>
    <sheet name="character_matrix" sheetId="1" r:id="rId1"/>
    <sheet name="trait_descriptions" sheetId="3" r:id="rId2"/>
    <sheet name="species__temporal_ranges" sheetId="2" r:id="rId3"/>
    <sheet name="timetable_for_bin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C25" i="5" s="1"/>
  <c r="C23" i="5"/>
  <c r="B23" i="5"/>
  <c r="C24" i="5" s="1"/>
  <c r="C22" i="5"/>
  <c r="B22" i="5"/>
  <c r="C20" i="5"/>
  <c r="B20" i="5"/>
  <c r="C21" i="5" s="1"/>
  <c r="B19" i="5"/>
  <c r="C18" i="5"/>
  <c r="B18" i="5"/>
  <c r="C19" i="5" s="1"/>
  <c r="C16" i="5"/>
  <c r="B16" i="5"/>
  <c r="C17" i="5" s="1"/>
  <c r="B15" i="5"/>
  <c r="C14" i="5"/>
  <c r="B14" i="5"/>
  <c r="C15" i="5" s="1"/>
  <c r="B12" i="5"/>
  <c r="C13" i="5" s="1"/>
  <c r="B11" i="5"/>
  <c r="C12" i="5" s="1"/>
  <c r="C10" i="5"/>
  <c r="B10" i="5"/>
  <c r="C11" i="5" s="1"/>
  <c r="C8" i="5"/>
  <c r="B8" i="5"/>
  <c r="C9" i="5" s="1"/>
  <c r="B7" i="5"/>
  <c r="C6" i="5"/>
  <c r="B6" i="5"/>
  <c r="C7" i="5" s="1"/>
  <c r="C4" i="5"/>
  <c r="B4" i="5"/>
  <c r="C5" i="5" s="1"/>
  <c r="C3" i="5"/>
  <c r="B3" i="5"/>
  <c r="B2" i="5"/>
</calcChain>
</file>

<file path=xl/sharedStrings.xml><?xml version="1.0" encoding="utf-8"?>
<sst xmlns="http://schemas.openxmlformats.org/spreadsheetml/2006/main" count="358" uniqueCount="131">
  <si>
    <t>genus</t>
  </si>
  <si>
    <t>species</t>
  </si>
  <si>
    <t>la1_la2_separated</t>
  </si>
  <si>
    <t>labral_plate</t>
  </si>
  <si>
    <t>anterior_paired_angle_0:&lt;110;1:&gt;110&lt;120;2=&gt;120</t>
  </si>
  <si>
    <t>posterior_paired_angle_0:&lt;50;1:&gt;50&lt;65;2=&gt;65</t>
  </si>
  <si>
    <t>width of poriferous zone</t>
  </si>
  <si>
    <t>lower_surface_shape</t>
  </si>
  <si>
    <t>subanal_bulges_0-absent;1-present</t>
  </si>
  <si>
    <t>phyllode_development</t>
  </si>
  <si>
    <t>gibbous_(tall_apex,steep_posterior_slope)</t>
  </si>
  <si>
    <t>eccentricity_0-central;1-medium;2-eccentric</t>
  </si>
  <si>
    <t>plastron_structure_0-symmetrical;2-asymmetric</t>
  </si>
  <si>
    <t>perradial_morphology_0-smooth;1-inflated;2-sutured;3-subdivided</t>
  </si>
  <si>
    <t>(22); madreporite_pattern</t>
  </si>
  <si>
    <t>madreporite touches o4_0-false;1-true</t>
  </si>
  <si>
    <t>(24); madreporite size</t>
  </si>
  <si>
    <t>petals_sunken_flush_0-flush;1-shallowtomoderate;2-deep</t>
  </si>
  <si>
    <t>paired_ambulacara_petaloid</t>
  </si>
  <si>
    <t>ambulacara_3_petaloid</t>
  </si>
  <si>
    <t>anterior groove depth_0-none;1-shallow;2-deep</t>
  </si>
  <si>
    <t>groove_down_midline_of_posterior_paired_petals</t>
  </si>
  <si>
    <t>rostrum</t>
  </si>
  <si>
    <t>carina_(0abs;1slight;2strong)</t>
  </si>
  <si>
    <t>sub-anal fasciole</t>
  </si>
  <si>
    <t>peripetalous_fasciole</t>
  </si>
  <si>
    <t>outer pore pairs in paired petals_0-circular;1-ovals;2-tear/elongate</t>
  </si>
  <si>
    <t>labrum_projection_0-weak;1-moderate;2-strong</t>
  </si>
  <si>
    <t>sub-anal heel</t>
  </si>
  <si>
    <t>periproct_position_0-high;1-med;2-low</t>
  </si>
  <si>
    <t>labrum_rim</t>
  </si>
  <si>
    <t>location of widest point_0-anterior;1-medial</t>
  </si>
  <si>
    <t>test_breadth_0-longer;1-equal;2-broader</t>
  </si>
  <si>
    <t>test_height_0-flat;1-inflated</t>
  </si>
  <si>
    <t>peristome position_0-medial;1-anterior;2-marginal</t>
  </si>
  <si>
    <t>peristome_direction_0-forward;1-downward</t>
  </si>
  <si>
    <t>periproct shape_0-circular;1-oval</t>
  </si>
  <si>
    <t>Micraster</t>
  </si>
  <si>
    <t>coranguinum</t>
  </si>
  <si>
    <t>0&amp;1</t>
  </si>
  <si>
    <t>1&amp;3</t>
  </si>
  <si>
    <t>1&amp;2</t>
  </si>
  <si>
    <t>?</t>
  </si>
  <si>
    <t>cortesudinarium</t>
  </si>
  <si>
    <t>0&amp;1&amp;2</t>
  </si>
  <si>
    <t>leskei</t>
  </si>
  <si>
    <t>0&amp;2</t>
  </si>
  <si>
    <t>corbovis (leskei)</t>
  </si>
  <si>
    <t>michelini</t>
  </si>
  <si>
    <t>laxoporus</t>
  </si>
  <si>
    <t>carentonensis</t>
  </si>
  <si>
    <t>turonensis</t>
  </si>
  <si>
    <t>0&amp;1&amp;2&amp;3</t>
  </si>
  <si>
    <t>rogalae</t>
  </si>
  <si>
    <t>0&amp;2&amp;3</t>
  </si>
  <si>
    <t>schroederi</t>
  </si>
  <si>
    <t>1&amp;2&amp;3</t>
  </si>
  <si>
    <t>quebrada</t>
  </si>
  <si>
    <t>brevis</t>
  </si>
  <si>
    <t>woodi</t>
  </si>
  <si>
    <t>uddeni</t>
  </si>
  <si>
    <t>americanus</t>
  </si>
  <si>
    <t>Gibbaster</t>
  </si>
  <si>
    <t>gibbus</t>
  </si>
  <si>
    <t>senonensus</t>
  </si>
  <si>
    <t>Ovulaster</t>
  </si>
  <si>
    <t>zignoi</t>
  </si>
  <si>
    <t>auberti</t>
  </si>
  <si>
    <t>reticulatus</t>
  </si>
  <si>
    <t>Turanglaster</t>
  </si>
  <si>
    <t>nazkii</t>
  </si>
  <si>
    <t>FA</t>
  </si>
  <si>
    <t>LA</t>
  </si>
  <si>
    <t>index</t>
  </si>
  <si>
    <t>trait_name</t>
  </si>
  <si>
    <t>character_states</t>
  </si>
  <si>
    <t>0: no; 1: yes</t>
  </si>
  <si>
    <t>labial_plates</t>
  </si>
  <si>
    <t>0- la1 and la2 touching; 1- la1 and la2 separated by lb1</t>
  </si>
  <si>
    <t>anterior_paired_angle</t>
  </si>
  <si>
    <t>0:&lt;110;1:&gt;110&lt;120;2=&gt;120</t>
  </si>
  <si>
    <t>posterior_paired_angle</t>
  </si>
  <si>
    <t>0:&lt;50; 1:&gt;50&lt;65; 2=&gt;65</t>
  </si>
  <si>
    <t>0-narrower;1-equal;2-wider</t>
  </si>
  <si>
    <t>0-flat;1-round</t>
  </si>
  <si>
    <t>subanal_bulges</t>
  </si>
  <si>
    <t>0-absent;1-present</t>
  </si>
  <si>
    <t>0-weak;1-strong</t>
  </si>
  <si>
    <t>0-no;1-yes</t>
  </si>
  <si>
    <t>eccentricity</t>
  </si>
  <si>
    <t>0-central;1-medium;2-eccentric</t>
  </si>
  <si>
    <t>plastron_structure</t>
  </si>
  <si>
    <t>0-symmetrical;1-asymmetric</t>
  </si>
  <si>
    <t>perradial_morphology</t>
  </si>
  <si>
    <t>0-smooth;1-inflated;2-sutured;3-subdivided</t>
  </si>
  <si>
    <t>num_ocular_plates_touching_madreporite</t>
  </si>
  <si>
    <t>0-two;1-three;2-four;3-five</t>
  </si>
  <si>
    <t>madreporite touches o4</t>
  </si>
  <si>
    <t>0; no contact</t>
  </si>
  <si>
    <t>1: g2 touches o4</t>
  </si>
  <si>
    <t>madreporite size</t>
  </si>
  <si>
    <t>0; smilar in size to other genital plates</t>
  </si>
  <si>
    <t>1; larger than other genital plates</t>
  </si>
  <si>
    <t>petals_sunken_flush</t>
  </si>
  <si>
    <t>0-flush;1-shallowtomoderate;2-deep</t>
  </si>
  <si>
    <t>0-false;1-true</t>
  </si>
  <si>
    <t>anterior groove depth</t>
  </si>
  <si>
    <t>0-none;1-shallow;2-deep</t>
  </si>
  <si>
    <t>carina</t>
  </si>
  <si>
    <t>0abs;1slight;2strong</t>
  </si>
  <si>
    <t>0_absent;1_present</t>
  </si>
  <si>
    <t>outer pore pairs in paired petals</t>
  </si>
  <si>
    <t>0-circular;1-ovals;2-tear/elongate</t>
  </si>
  <si>
    <t>labrum_projection</t>
  </si>
  <si>
    <t>0-weak;1-moderate;2-strong</t>
  </si>
  <si>
    <t>periproct_position</t>
  </si>
  <si>
    <t>0-high;1-med;2-low</t>
  </si>
  <si>
    <t>location of widest point</t>
  </si>
  <si>
    <t>0-anterior;1-medial</t>
  </si>
  <si>
    <t>test_breadth</t>
  </si>
  <si>
    <t>0-longer;1-equal;2-broader</t>
  </si>
  <si>
    <t>test_height</t>
  </si>
  <si>
    <t>0-flat;1-inflated</t>
  </si>
  <si>
    <t>peristome position</t>
  </si>
  <si>
    <t>0-medial;1-anterior;2-marginal</t>
  </si>
  <si>
    <t>peristome_direction</t>
  </si>
  <si>
    <t>0-forward;1-downward</t>
  </si>
  <si>
    <t>periproct shape</t>
  </si>
  <si>
    <t>0-circular;1-oval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</si>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</sst>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22"/>
  <sheetViews>
    <sheetView workbookViewId="0"/>
  </sheetViews>
  <sheetFormatPr baseColWidth="10" defaultColWidth="12.6640625" defaultRowHeight="15.75" customHeight="1"/>
  <cols>
    <col min="3" max="3" width="7.6640625" customWidth="1"/>
    <col min="4" max="4" width="5.5" customWidth="1"/>
    <col min="5" max="5" width="7.5" customWidth="1"/>
    <col min="6" max="6" width="5.5" customWidth="1"/>
    <col min="7" max="7" width="6.83203125" customWidth="1"/>
    <col min="8" max="8" width="6.1640625" customWidth="1"/>
    <col min="9" max="9" width="6.6640625" customWidth="1"/>
    <col min="10" max="10" width="3.83203125" customWidth="1"/>
    <col min="11" max="11" width="6" customWidth="1"/>
    <col min="12" max="12" width="4.1640625" customWidth="1"/>
    <col min="13" max="13" width="3.83203125" customWidth="1"/>
    <col min="14" max="14" width="6.83203125" customWidth="1"/>
    <col min="15" max="15" width="5.1640625" customWidth="1"/>
    <col min="16" max="16" width="6.1640625" customWidth="1"/>
    <col min="17" max="17" width="4" customWidth="1"/>
    <col min="18" max="18" width="5.83203125" customWidth="1"/>
    <col min="19" max="19" width="6.83203125" customWidth="1"/>
    <col min="20" max="20" width="6.5" customWidth="1"/>
    <col min="21" max="21" width="5.83203125" customWidth="1"/>
    <col min="22" max="23" width="4.6640625" customWidth="1"/>
    <col min="24" max="24" width="6.6640625" customWidth="1"/>
    <col min="25" max="25" width="4.6640625" customWidth="1"/>
    <col min="26" max="28" width="4.1640625" customWidth="1"/>
    <col min="29" max="29" width="7.1640625" customWidth="1"/>
    <col min="30" max="30" width="7" customWidth="1"/>
    <col min="31" max="31" width="4.1640625" customWidth="1"/>
    <col min="32" max="32" width="5.6640625" customWidth="1"/>
    <col min="33" max="33" width="4.6640625" customWidth="1"/>
    <col min="34" max="34" width="7.5" customWidth="1"/>
    <col min="35" max="35" width="4.1640625" customWidth="1"/>
    <col min="36" max="36" width="5.5" customWidth="1"/>
    <col min="37" max="37" width="4.1640625" customWidth="1"/>
  </cols>
  <sheetData>
    <row r="1" spans="1:3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1" t="s">
        <v>36</v>
      </c>
    </row>
    <row r="2" spans="1:37" ht="15.75" customHeight="1">
      <c r="A2" s="1" t="s">
        <v>37</v>
      </c>
      <c r="B2" s="1" t="s">
        <v>38</v>
      </c>
      <c r="C2" s="1">
        <v>0</v>
      </c>
      <c r="D2" s="1" t="s">
        <v>39</v>
      </c>
      <c r="E2" s="1" t="s">
        <v>39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0</v>
      </c>
      <c r="N2" s="1" t="s">
        <v>40</v>
      </c>
      <c r="O2" s="1">
        <v>2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 t="s">
        <v>41</v>
      </c>
      <c r="V2" s="1" t="s">
        <v>39</v>
      </c>
      <c r="W2" s="1" t="s">
        <v>39</v>
      </c>
      <c r="X2" s="1">
        <v>2</v>
      </c>
      <c r="Y2" s="1">
        <v>1</v>
      </c>
      <c r="Z2" s="1">
        <v>0</v>
      </c>
      <c r="AA2" s="1">
        <v>1</v>
      </c>
      <c r="AB2" s="1">
        <v>2</v>
      </c>
      <c r="AC2" s="1">
        <v>0</v>
      </c>
      <c r="AD2" s="1">
        <v>1</v>
      </c>
      <c r="AE2" s="1" t="s">
        <v>42</v>
      </c>
      <c r="AF2" s="1">
        <v>1</v>
      </c>
      <c r="AG2" s="2">
        <v>1</v>
      </c>
      <c r="AH2" s="2">
        <v>1</v>
      </c>
      <c r="AI2" s="2" t="s">
        <v>41</v>
      </c>
      <c r="AJ2" s="1">
        <v>0</v>
      </c>
      <c r="AK2" s="1">
        <v>0</v>
      </c>
    </row>
    <row r="3" spans="1:37" ht="15.75" customHeight="1">
      <c r="A3" s="1" t="s">
        <v>37</v>
      </c>
      <c r="B3" s="1" t="s">
        <v>43</v>
      </c>
      <c r="C3" s="1" t="s">
        <v>39</v>
      </c>
      <c r="D3" s="1" t="s">
        <v>39</v>
      </c>
      <c r="E3" s="1" t="s">
        <v>39</v>
      </c>
      <c r="F3" s="1" t="s">
        <v>41</v>
      </c>
      <c r="G3" s="1">
        <v>2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 t="s">
        <v>39</v>
      </c>
      <c r="N3" s="1" t="s">
        <v>40</v>
      </c>
      <c r="O3" s="1" t="s">
        <v>44</v>
      </c>
      <c r="P3" s="1" t="s">
        <v>39</v>
      </c>
      <c r="Q3" s="1">
        <v>1</v>
      </c>
      <c r="R3" s="1" t="s">
        <v>41</v>
      </c>
      <c r="S3" s="1">
        <v>1</v>
      </c>
      <c r="T3" s="1">
        <v>0</v>
      </c>
      <c r="U3" s="1" t="s">
        <v>41</v>
      </c>
      <c r="V3" s="1" t="s">
        <v>39</v>
      </c>
      <c r="W3" s="1" t="s">
        <v>39</v>
      </c>
      <c r="X3" s="1" t="s">
        <v>44</v>
      </c>
      <c r="Y3" s="1">
        <v>1</v>
      </c>
      <c r="Z3" s="1">
        <v>0</v>
      </c>
      <c r="AA3" s="1" t="s">
        <v>41</v>
      </c>
      <c r="AB3" s="1" t="s">
        <v>41</v>
      </c>
      <c r="AC3" s="1">
        <v>0</v>
      </c>
      <c r="AD3" s="1">
        <v>1</v>
      </c>
      <c r="AE3" s="1" t="s">
        <v>42</v>
      </c>
      <c r="AF3" s="1">
        <v>1</v>
      </c>
      <c r="AG3" s="2">
        <v>1</v>
      </c>
      <c r="AH3" s="2">
        <v>1</v>
      </c>
      <c r="AI3" s="2" t="s">
        <v>41</v>
      </c>
      <c r="AJ3" s="1">
        <v>0</v>
      </c>
      <c r="AK3" s="1">
        <v>0</v>
      </c>
    </row>
    <row r="4" spans="1:37" ht="15.75" customHeight="1">
      <c r="A4" s="1" t="s">
        <v>37</v>
      </c>
      <c r="B4" s="1" t="s">
        <v>45</v>
      </c>
      <c r="C4" s="1">
        <v>0</v>
      </c>
      <c r="D4" s="1">
        <v>0</v>
      </c>
      <c r="E4" s="1" t="s">
        <v>39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 t="s">
        <v>44</v>
      </c>
      <c r="O4" s="1" t="s">
        <v>46</v>
      </c>
      <c r="P4" s="1" t="s">
        <v>39</v>
      </c>
      <c r="Q4" s="1">
        <v>0</v>
      </c>
      <c r="R4" s="1">
        <v>2</v>
      </c>
      <c r="S4" s="1">
        <v>1</v>
      </c>
      <c r="T4" s="1">
        <v>0</v>
      </c>
      <c r="U4" s="1">
        <v>1</v>
      </c>
      <c r="V4" s="1">
        <v>0</v>
      </c>
      <c r="W4" s="1" t="s">
        <v>39</v>
      </c>
      <c r="X4" s="1" t="s">
        <v>44</v>
      </c>
      <c r="Y4" s="1">
        <v>1</v>
      </c>
      <c r="Z4" s="1">
        <v>0</v>
      </c>
      <c r="AA4" s="1" t="s">
        <v>44</v>
      </c>
      <c r="AB4" s="1" t="s">
        <v>39</v>
      </c>
      <c r="AC4" s="1">
        <v>0</v>
      </c>
      <c r="AD4" s="1">
        <v>0</v>
      </c>
      <c r="AE4" s="1">
        <v>1</v>
      </c>
      <c r="AF4" s="1">
        <v>0</v>
      </c>
      <c r="AG4" s="2">
        <v>0</v>
      </c>
      <c r="AH4" s="3" t="s">
        <v>39</v>
      </c>
      <c r="AI4" s="2" t="s">
        <v>39</v>
      </c>
      <c r="AJ4" s="1">
        <v>0</v>
      </c>
      <c r="AK4" s="1">
        <v>0</v>
      </c>
    </row>
    <row r="5" spans="1:37" ht="15.75" customHeight="1">
      <c r="A5" s="1" t="s">
        <v>37</v>
      </c>
      <c r="B5" s="1" t="s">
        <v>47</v>
      </c>
      <c r="C5" s="1">
        <v>0</v>
      </c>
      <c r="D5" s="1">
        <v>0</v>
      </c>
      <c r="E5" s="1" t="s">
        <v>39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 t="s">
        <v>39</v>
      </c>
      <c r="O5" s="1">
        <v>2</v>
      </c>
      <c r="P5" s="1">
        <v>0</v>
      </c>
      <c r="Q5" s="1">
        <v>1</v>
      </c>
      <c r="R5" s="1">
        <v>2</v>
      </c>
      <c r="S5" s="1">
        <v>1</v>
      </c>
      <c r="T5" s="1">
        <v>0</v>
      </c>
      <c r="U5" s="1">
        <v>1</v>
      </c>
      <c r="V5" s="1">
        <v>0</v>
      </c>
      <c r="W5" s="1" t="s">
        <v>39</v>
      </c>
      <c r="X5" s="1" t="s">
        <v>39</v>
      </c>
      <c r="Y5" s="1">
        <v>1</v>
      </c>
      <c r="Z5" s="1">
        <v>0</v>
      </c>
      <c r="AA5" s="1">
        <v>2</v>
      </c>
      <c r="AB5" s="1">
        <v>1</v>
      </c>
      <c r="AC5" s="1">
        <v>0</v>
      </c>
      <c r="AD5" s="1">
        <v>0</v>
      </c>
      <c r="AE5" s="1">
        <v>1</v>
      </c>
      <c r="AF5" s="1">
        <v>0</v>
      </c>
      <c r="AG5" s="2">
        <v>0</v>
      </c>
      <c r="AH5" s="2" t="s">
        <v>39</v>
      </c>
      <c r="AI5" s="2" t="s">
        <v>39</v>
      </c>
      <c r="AJ5" s="1">
        <v>0</v>
      </c>
      <c r="AK5" s="1">
        <v>0</v>
      </c>
    </row>
    <row r="6" spans="1:37" ht="15.75" customHeight="1">
      <c r="A6" s="1" t="s">
        <v>37</v>
      </c>
      <c r="B6" s="1" t="s">
        <v>48</v>
      </c>
      <c r="C6" s="1">
        <v>0</v>
      </c>
      <c r="D6" s="1">
        <v>0</v>
      </c>
      <c r="E6" s="1" t="s">
        <v>41</v>
      </c>
      <c r="F6" s="1">
        <v>0</v>
      </c>
      <c r="G6" s="1">
        <v>0</v>
      </c>
      <c r="H6" s="1">
        <v>0</v>
      </c>
      <c r="I6" s="1">
        <v>0</v>
      </c>
      <c r="J6" s="1" t="s">
        <v>42</v>
      </c>
      <c r="K6" s="1">
        <v>0</v>
      </c>
      <c r="L6" s="1" t="s">
        <v>39</v>
      </c>
      <c r="M6" s="1">
        <v>1</v>
      </c>
      <c r="N6" s="1" t="s">
        <v>42</v>
      </c>
      <c r="O6" s="1">
        <v>0</v>
      </c>
      <c r="P6" s="1">
        <v>0</v>
      </c>
      <c r="Q6" s="1">
        <v>0</v>
      </c>
      <c r="R6" s="1">
        <v>2</v>
      </c>
      <c r="S6" s="1">
        <v>1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 t="s">
        <v>39</v>
      </c>
      <c r="Z6" s="1">
        <v>0</v>
      </c>
      <c r="AA6" s="1">
        <v>2</v>
      </c>
      <c r="AB6" s="1">
        <v>0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2">
        <v>1</v>
      </c>
      <c r="AI6" s="2">
        <v>0</v>
      </c>
      <c r="AJ6" s="1">
        <v>1</v>
      </c>
      <c r="AK6" s="1">
        <v>1</v>
      </c>
    </row>
    <row r="7" spans="1:37" ht="15.75" customHeight="1">
      <c r="A7" s="1" t="s">
        <v>37</v>
      </c>
      <c r="B7" s="1" t="s">
        <v>49</v>
      </c>
      <c r="C7" s="1">
        <v>0</v>
      </c>
      <c r="D7" s="1">
        <v>0</v>
      </c>
      <c r="E7" s="1" t="s">
        <v>41</v>
      </c>
      <c r="F7" s="1">
        <v>0</v>
      </c>
      <c r="G7" s="1">
        <v>0</v>
      </c>
      <c r="H7" s="1">
        <v>0</v>
      </c>
      <c r="I7" s="1">
        <v>0</v>
      </c>
      <c r="J7" s="1" t="s">
        <v>42</v>
      </c>
      <c r="K7" s="1">
        <v>0</v>
      </c>
      <c r="L7" s="1" t="s">
        <v>39</v>
      </c>
      <c r="M7" s="1">
        <v>1</v>
      </c>
      <c r="N7" s="1" t="s">
        <v>42</v>
      </c>
      <c r="O7" s="1">
        <v>0</v>
      </c>
      <c r="P7" s="1">
        <v>0</v>
      </c>
      <c r="Q7" s="1">
        <v>0</v>
      </c>
      <c r="R7" s="1">
        <v>2</v>
      </c>
      <c r="S7" s="1">
        <v>1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 t="s">
        <v>39</v>
      </c>
      <c r="Z7" s="1">
        <v>0</v>
      </c>
      <c r="AA7" s="1">
        <v>2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2">
        <v>1</v>
      </c>
      <c r="AI7" s="2">
        <v>0</v>
      </c>
      <c r="AJ7" s="1">
        <v>1</v>
      </c>
      <c r="AK7" s="1">
        <v>1</v>
      </c>
    </row>
    <row r="8" spans="1:37" ht="15.75" customHeight="1">
      <c r="A8" s="1" t="s">
        <v>37</v>
      </c>
      <c r="B8" s="1" t="s">
        <v>50</v>
      </c>
      <c r="C8" s="1">
        <v>0</v>
      </c>
      <c r="D8" s="1">
        <v>0</v>
      </c>
      <c r="E8" s="1" t="s">
        <v>41</v>
      </c>
      <c r="F8" s="1">
        <v>0</v>
      </c>
      <c r="G8" s="1">
        <v>0</v>
      </c>
      <c r="H8" s="1">
        <v>0</v>
      </c>
      <c r="I8" s="1">
        <v>0</v>
      </c>
      <c r="J8" s="1" t="s">
        <v>42</v>
      </c>
      <c r="K8" s="1">
        <v>0</v>
      </c>
      <c r="L8" s="1" t="s">
        <v>39</v>
      </c>
      <c r="M8" s="1">
        <v>1</v>
      </c>
      <c r="N8" s="1" t="s">
        <v>42</v>
      </c>
      <c r="O8" s="1">
        <v>0</v>
      </c>
      <c r="P8" s="1">
        <v>0</v>
      </c>
      <c r="Q8" s="1">
        <v>0</v>
      </c>
      <c r="R8" s="1">
        <v>2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1</v>
      </c>
      <c r="Y8" s="1" t="s">
        <v>39</v>
      </c>
      <c r="Z8" s="1">
        <v>0</v>
      </c>
      <c r="AA8" s="1">
        <v>2</v>
      </c>
      <c r="AB8" s="1">
        <v>0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2">
        <v>1</v>
      </c>
      <c r="AI8" s="2">
        <v>0</v>
      </c>
      <c r="AJ8" s="1">
        <v>1</v>
      </c>
      <c r="AK8" s="1">
        <v>1</v>
      </c>
    </row>
    <row r="9" spans="1:37" ht="15.75" customHeight="1">
      <c r="A9" s="1" t="s">
        <v>37</v>
      </c>
      <c r="B9" s="1" t="s">
        <v>51</v>
      </c>
      <c r="C9" s="1">
        <v>0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 t="s">
        <v>39</v>
      </c>
      <c r="J9" s="1">
        <v>1</v>
      </c>
      <c r="K9" s="1">
        <v>0</v>
      </c>
      <c r="L9" s="1">
        <v>1</v>
      </c>
      <c r="M9" s="1">
        <v>0</v>
      </c>
      <c r="N9" s="1" t="s">
        <v>40</v>
      </c>
      <c r="O9" s="1" t="s">
        <v>52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 t="s">
        <v>41</v>
      </c>
      <c r="V9" s="1">
        <v>0</v>
      </c>
      <c r="W9" s="1" t="s">
        <v>39</v>
      </c>
      <c r="X9" s="1" t="s">
        <v>41</v>
      </c>
      <c r="Y9" s="1">
        <v>1</v>
      </c>
      <c r="Z9" s="1">
        <v>0</v>
      </c>
      <c r="AA9" s="1">
        <v>2</v>
      </c>
      <c r="AB9" s="1" t="s">
        <v>39</v>
      </c>
      <c r="AC9" s="1">
        <v>0</v>
      </c>
      <c r="AD9" s="1">
        <v>1</v>
      </c>
      <c r="AE9" s="1">
        <v>1</v>
      </c>
      <c r="AF9" s="1">
        <v>1</v>
      </c>
      <c r="AG9" s="2">
        <v>2</v>
      </c>
      <c r="AH9" s="2">
        <v>1</v>
      </c>
      <c r="AI9" s="2">
        <v>1</v>
      </c>
      <c r="AJ9" s="1">
        <v>0</v>
      </c>
      <c r="AK9" s="1">
        <v>1</v>
      </c>
    </row>
    <row r="10" spans="1:37" ht="15.75" customHeight="1">
      <c r="A10" s="1" t="s">
        <v>37</v>
      </c>
      <c r="B10" s="1" t="s">
        <v>53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 t="s">
        <v>42</v>
      </c>
      <c r="K10" s="1">
        <v>0</v>
      </c>
      <c r="L10" s="1">
        <v>1</v>
      </c>
      <c r="M10" s="1">
        <v>0</v>
      </c>
      <c r="N10" s="1">
        <v>3</v>
      </c>
      <c r="O10" s="1" t="s">
        <v>54</v>
      </c>
      <c r="P10" s="1" t="s">
        <v>39</v>
      </c>
      <c r="Q10" s="1">
        <v>0</v>
      </c>
      <c r="R10" s="1">
        <v>1</v>
      </c>
      <c r="S10" s="1">
        <v>1</v>
      </c>
      <c r="T10" s="1">
        <v>0</v>
      </c>
      <c r="U10" s="1">
        <v>2</v>
      </c>
      <c r="V10" s="1" t="s">
        <v>42</v>
      </c>
      <c r="W10" s="1">
        <v>1</v>
      </c>
      <c r="X10" s="1">
        <v>2</v>
      </c>
      <c r="Y10" s="1">
        <v>1</v>
      </c>
      <c r="Z10" s="1">
        <v>0</v>
      </c>
      <c r="AA10" s="1">
        <v>2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2">
        <v>1</v>
      </c>
      <c r="AH10" s="2">
        <v>0</v>
      </c>
      <c r="AI10" s="2">
        <v>1</v>
      </c>
      <c r="AJ10" s="1">
        <v>0</v>
      </c>
      <c r="AK10" s="1">
        <v>1</v>
      </c>
    </row>
    <row r="11" spans="1:37" ht="15.75" customHeight="1">
      <c r="A11" s="1" t="s">
        <v>37</v>
      </c>
      <c r="B11" s="1" t="s">
        <v>55</v>
      </c>
      <c r="C11" s="1">
        <v>1</v>
      </c>
      <c r="D11" s="1">
        <v>1</v>
      </c>
      <c r="E11" s="1" t="s">
        <v>39</v>
      </c>
      <c r="F11" s="1" t="s">
        <v>39</v>
      </c>
      <c r="G11" s="1" t="s">
        <v>41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 t="s">
        <v>56</v>
      </c>
      <c r="O11" s="1" t="s">
        <v>52</v>
      </c>
      <c r="P11" s="1" t="s">
        <v>39</v>
      </c>
      <c r="Q11" s="1" t="s">
        <v>39</v>
      </c>
      <c r="R11" s="1" t="s">
        <v>41</v>
      </c>
      <c r="S11" s="1">
        <v>1</v>
      </c>
      <c r="T11" s="1">
        <v>0</v>
      </c>
      <c r="U11" s="1" t="s">
        <v>41</v>
      </c>
      <c r="V11" s="1" t="s">
        <v>39</v>
      </c>
      <c r="W11" s="1" t="s">
        <v>39</v>
      </c>
      <c r="X11" s="1" t="s">
        <v>41</v>
      </c>
      <c r="Y11" s="1">
        <v>1</v>
      </c>
      <c r="Z11" s="1">
        <v>0</v>
      </c>
      <c r="AA11" s="1">
        <v>2</v>
      </c>
      <c r="AB11" s="1">
        <v>2</v>
      </c>
      <c r="AC11" s="1">
        <v>0</v>
      </c>
      <c r="AD11" s="1">
        <v>1</v>
      </c>
      <c r="AE11" s="1">
        <v>0</v>
      </c>
      <c r="AF11" s="1">
        <v>1</v>
      </c>
      <c r="AG11" s="2">
        <v>1</v>
      </c>
      <c r="AH11" s="2" t="s">
        <v>39</v>
      </c>
      <c r="AI11" s="2">
        <v>2</v>
      </c>
      <c r="AJ11" s="1">
        <v>0</v>
      </c>
      <c r="AK11" s="1" t="s">
        <v>39</v>
      </c>
    </row>
    <row r="12" spans="1:37" ht="15.75" customHeight="1">
      <c r="A12" s="1" t="s">
        <v>37</v>
      </c>
      <c r="B12" s="1" t="s">
        <v>57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 t="s">
        <v>42</v>
      </c>
      <c r="K12" s="1">
        <v>0</v>
      </c>
      <c r="L12" s="1">
        <v>1</v>
      </c>
      <c r="M12" s="1" t="s">
        <v>39</v>
      </c>
      <c r="N12" s="1">
        <v>1</v>
      </c>
      <c r="O12" s="1">
        <v>3</v>
      </c>
      <c r="P12" s="1">
        <v>1</v>
      </c>
      <c r="Q12" s="1">
        <v>0</v>
      </c>
      <c r="R12" s="1" t="s">
        <v>41</v>
      </c>
      <c r="S12" s="1">
        <v>1</v>
      </c>
      <c r="T12" s="1">
        <v>0</v>
      </c>
      <c r="U12" s="1">
        <v>1</v>
      </c>
      <c r="V12" s="1">
        <v>0</v>
      </c>
      <c r="W12" s="1">
        <v>0</v>
      </c>
      <c r="X12" s="1">
        <v>2</v>
      </c>
      <c r="Y12" s="1" t="s">
        <v>39</v>
      </c>
      <c r="Z12" s="1">
        <v>0</v>
      </c>
      <c r="AA12" s="1">
        <v>2</v>
      </c>
      <c r="AB12" s="1">
        <v>0</v>
      </c>
      <c r="AC12" s="1">
        <v>1</v>
      </c>
      <c r="AD12" s="1">
        <v>1</v>
      </c>
      <c r="AE12" s="1">
        <v>1</v>
      </c>
      <c r="AF12" s="1">
        <v>1</v>
      </c>
      <c r="AG12" s="2" t="s">
        <v>39</v>
      </c>
      <c r="AH12" s="2" t="s">
        <v>39</v>
      </c>
      <c r="AI12" s="2">
        <v>1</v>
      </c>
      <c r="AJ12" s="1">
        <v>1</v>
      </c>
      <c r="AK12" s="1">
        <v>1</v>
      </c>
    </row>
    <row r="13" spans="1:37" ht="15.75" customHeight="1">
      <c r="A13" s="1" t="s">
        <v>37</v>
      </c>
      <c r="B13" s="1" t="s">
        <v>58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 t="s">
        <v>42</v>
      </c>
      <c r="K13" s="1">
        <v>0</v>
      </c>
      <c r="L13" s="1">
        <v>1</v>
      </c>
      <c r="M13" s="1">
        <v>1</v>
      </c>
      <c r="N13" s="1" t="s">
        <v>42</v>
      </c>
      <c r="O13" s="1" t="s">
        <v>46</v>
      </c>
      <c r="P13" s="1" t="s">
        <v>39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 t="s">
        <v>39</v>
      </c>
      <c r="Z13" s="1">
        <v>0</v>
      </c>
      <c r="AA13" s="1">
        <v>2</v>
      </c>
      <c r="AB13" s="1" t="s">
        <v>41</v>
      </c>
      <c r="AC13" s="1">
        <v>0</v>
      </c>
      <c r="AD13" s="1">
        <v>2</v>
      </c>
      <c r="AE13" s="1" t="s">
        <v>42</v>
      </c>
      <c r="AF13" s="1">
        <v>1</v>
      </c>
      <c r="AG13" s="2" t="s">
        <v>41</v>
      </c>
      <c r="AH13" s="2">
        <v>1</v>
      </c>
      <c r="AI13" s="2" t="s">
        <v>41</v>
      </c>
      <c r="AJ13" s="1">
        <v>0</v>
      </c>
      <c r="AK13" s="1" t="s">
        <v>39</v>
      </c>
    </row>
    <row r="14" spans="1:37" ht="15.75" customHeight="1">
      <c r="A14" s="1" t="s">
        <v>37</v>
      </c>
      <c r="B14" s="1" t="s">
        <v>59</v>
      </c>
      <c r="C14" s="1">
        <v>0</v>
      </c>
      <c r="D14" s="1">
        <v>0</v>
      </c>
      <c r="E14" s="1">
        <v>2</v>
      </c>
      <c r="F14" s="1">
        <v>1</v>
      </c>
      <c r="G14" s="1">
        <v>0</v>
      </c>
      <c r="H14" s="1">
        <v>0</v>
      </c>
      <c r="I14" s="1">
        <v>0</v>
      </c>
      <c r="J14" s="1" t="s">
        <v>42</v>
      </c>
      <c r="K14" s="1">
        <v>1</v>
      </c>
      <c r="L14" s="1">
        <v>1</v>
      </c>
      <c r="M14" s="1">
        <v>1</v>
      </c>
      <c r="N14" s="1" t="s">
        <v>41</v>
      </c>
      <c r="O14" s="1" t="s">
        <v>46</v>
      </c>
      <c r="P14" s="1">
        <v>0</v>
      </c>
      <c r="Q14" s="1">
        <v>1</v>
      </c>
      <c r="R14" s="1" t="s">
        <v>41</v>
      </c>
      <c r="S14" s="1">
        <v>1</v>
      </c>
      <c r="T14" s="1">
        <v>0</v>
      </c>
      <c r="U14" s="1">
        <v>1</v>
      </c>
      <c r="V14" s="1">
        <v>0</v>
      </c>
      <c r="W14" s="1" t="s">
        <v>39</v>
      </c>
      <c r="X14" s="1">
        <v>0</v>
      </c>
      <c r="Y14" s="1" t="s">
        <v>39</v>
      </c>
      <c r="Z14" s="1">
        <v>0</v>
      </c>
      <c r="AA14" s="1">
        <v>2</v>
      </c>
      <c r="AB14" s="1" t="s">
        <v>39</v>
      </c>
      <c r="AC14" s="1">
        <v>0</v>
      </c>
      <c r="AD14" s="1">
        <v>2</v>
      </c>
      <c r="AE14" s="1" t="s">
        <v>42</v>
      </c>
      <c r="AF14" s="1">
        <v>1</v>
      </c>
      <c r="AG14" s="2">
        <v>0</v>
      </c>
      <c r="AH14" s="2">
        <v>1</v>
      </c>
      <c r="AI14" s="2">
        <v>1</v>
      </c>
      <c r="AJ14" s="1">
        <v>0</v>
      </c>
      <c r="AK14" s="1" t="s">
        <v>39</v>
      </c>
    </row>
    <row r="15" spans="1:37" ht="15.75" customHeight="1">
      <c r="A15" s="1" t="s">
        <v>37</v>
      </c>
      <c r="B15" s="1" t="s">
        <v>60</v>
      </c>
      <c r="C15" s="1">
        <v>0</v>
      </c>
      <c r="D15" s="1">
        <v>0</v>
      </c>
      <c r="E15" s="1">
        <v>2</v>
      </c>
      <c r="F15" s="1">
        <v>1</v>
      </c>
      <c r="G15" s="1">
        <v>1</v>
      </c>
      <c r="H15" s="1" t="s">
        <v>42</v>
      </c>
      <c r="I15" s="1">
        <v>0</v>
      </c>
      <c r="J15" s="1" t="s">
        <v>42</v>
      </c>
      <c r="K15" s="1">
        <v>0</v>
      </c>
      <c r="L15" s="1">
        <v>0</v>
      </c>
      <c r="M15" s="1" t="s">
        <v>42</v>
      </c>
      <c r="N15" s="1" t="s">
        <v>42</v>
      </c>
      <c r="O15" s="1" t="s">
        <v>42</v>
      </c>
      <c r="P15" s="1" t="s">
        <v>42</v>
      </c>
      <c r="Q15" s="1" t="s">
        <v>42</v>
      </c>
      <c r="R15" s="1">
        <v>1</v>
      </c>
      <c r="S15" s="1">
        <v>1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2</v>
      </c>
      <c r="AB15" s="1" t="s">
        <v>42</v>
      </c>
      <c r="AC15" s="1">
        <v>0</v>
      </c>
      <c r="AD15" s="1">
        <v>2</v>
      </c>
      <c r="AE15" s="1" t="s">
        <v>42</v>
      </c>
      <c r="AF15" s="1">
        <v>1</v>
      </c>
      <c r="AG15" s="2">
        <v>2</v>
      </c>
      <c r="AH15" s="3">
        <v>0</v>
      </c>
      <c r="AI15" s="2" t="s">
        <v>42</v>
      </c>
      <c r="AJ15" s="1" t="s">
        <v>42</v>
      </c>
      <c r="AK15" s="1" t="s">
        <v>42</v>
      </c>
    </row>
    <row r="16" spans="1:37" ht="15.75" customHeight="1">
      <c r="A16" s="1" t="s">
        <v>37</v>
      </c>
      <c r="B16" s="1" t="s">
        <v>61</v>
      </c>
      <c r="C16" s="1" t="s">
        <v>42</v>
      </c>
      <c r="D16" s="1" t="s">
        <v>42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 t="s">
        <v>42</v>
      </c>
      <c r="K16" s="1">
        <v>0</v>
      </c>
      <c r="L16" s="1">
        <v>0</v>
      </c>
      <c r="M16" s="1">
        <v>1</v>
      </c>
      <c r="N16" s="1" t="s">
        <v>42</v>
      </c>
      <c r="O16" s="1" t="s">
        <v>42</v>
      </c>
      <c r="P16" s="1" t="s">
        <v>42</v>
      </c>
      <c r="Q16" s="1" t="s">
        <v>42</v>
      </c>
      <c r="R16" s="1">
        <v>2</v>
      </c>
      <c r="S16" s="1">
        <v>1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 t="s">
        <v>41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2">
        <v>0</v>
      </c>
      <c r="AH16" s="3">
        <v>0</v>
      </c>
      <c r="AI16" s="2">
        <v>0</v>
      </c>
      <c r="AJ16" s="1">
        <v>1</v>
      </c>
      <c r="AK16" s="1">
        <v>1</v>
      </c>
    </row>
    <row r="17" spans="1:37" ht="15.75" customHeight="1">
      <c r="A17" s="1" t="s">
        <v>62</v>
      </c>
      <c r="B17" s="1" t="s">
        <v>63</v>
      </c>
      <c r="C17" s="1" t="s">
        <v>39</v>
      </c>
      <c r="D17" s="1">
        <v>0</v>
      </c>
      <c r="E17" s="1">
        <v>1</v>
      </c>
      <c r="F17" s="1" t="s">
        <v>41</v>
      </c>
      <c r="G17" s="1">
        <v>2</v>
      </c>
      <c r="H17" s="1">
        <v>0</v>
      </c>
      <c r="I17" s="1">
        <v>1</v>
      </c>
      <c r="J17" s="1" t="s">
        <v>42</v>
      </c>
      <c r="K17" s="1">
        <v>1</v>
      </c>
      <c r="L17" s="1">
        <v>1</v>
      </c>
      <c r="M17" s="1">
        <v>0</v>
      </c>
      <c r="N17" s="1" t="s">
        <v>42</v>
      </c>
      <c r="O17" s="1" t="s">
        <v>46</v>
      </c>
      <c r="P17" s="1">
        <v>1</v>
      </c>
      <c r="Q17" s="1">
        <v>1</v>
      </c>
      <c r="R17" s="1">
        <v>2</v>
      </c>
      <c r="S17" s="1">
        <v>1</v>
      </c>
      <c r="T17" s="1">
        <v>1</v>
      </c>
      <c r="U17" s="1">
        <v>2</v>
      </c>
      <c r="V17" s="1">
        <v>0</v>
      </c>
      <c r="W17" s="1">
        <v>1</v>
      </c>
      <c r="X17" s="1">
        <v>0</v>
      </c>
      <c r="Y17" s="1" t="s">
        <v>39</v>
      </c>
      <c r="Z17" s="1">
        <v>0</v>
      </c>
      <c r="AA17" s="1">
        <v>2</v>
      </c>
      <c r="AB17" s="1">
        <v>2</v>
      </c>
      <c r="AC17" s="1">
        <v>0</v>
      </c>
      <c r="AD17" s="1">
        <v>2</v>
      </c>
      <c r="AE17" s="1">
        <v>0</v>
      </c>
      <c r="AF17" s="1">
        <v>1</v>
      </c>
      <c r="AG17" s="2">
        <v>1</v>
      </c>
      <c r="AH17" s="2">
        <v>1</v>
      </c>
      <c r="AI17" s="2" t="s">
        <v>41</v>
      </c>
      <c r="AJ17" s="1">
        <v>0</v>
      </c>
      <c r="AK17" s="1" t="s">
        <v>42</v>
      </c>
    </row>
    <row r="18" spans="1:37" ht="15.75" customHeight="1">
      <c r="A18" s="1" t="s">
        <v>62</v>
      </c>
      <c r="B18" s="1" t="s">
        <v>64</v>
      </c>
      <c r="C18" s="1" t="s">
        <v>39</v>
      </c>
      <c r="D18" s="1" t="s">
        <v>39</v>
      </c>
      <c r="E18" s="1">
        <v>0</v>
      </c>
      <c r="F18" s="1">
        <v>2</v>
      </c>
      <c r="G18" s="1">
        <v>2</v>
      </c>
      <c r="H18" s="1">
        <v>0</v>
      </c>
      <c r="I18" s="1">
        <v>1</v>
      </c>
      <c r="J18" s="1" t="s">
        <v>42</v>
      </c>
      <c r="K18" s="1">
        <v>1</v>
      </c>
      <c r="L18" s="1">
        <v>0</v>
      </c>
      <c r="M18" s="1">
        <v>0</v>
      </c>
      <c r="N18" s="1" t="s">
        <v>41</v>
      </c>
      <c r="O18" s="1">
        <v>0</v>
      </c>
      <c r="P18" s="1" t="s">
        <v>39</v>
      </c>
      <c r="Q18" s="1">
        <v>1</v>
      </c>
      <c r="R18" s="1">
        <v>1</v>
      </c>
      <c r="S18" s="1">
        <v>1</v>
      </c>
      <c r="T18" s="1">
        <v>1</v>
      </c>
      <c r="U18" s="1">
        <v>2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2</v>
      </c>
      <c r="AB18" s="1">
        <v>2</v>
      </c>
      <c r="AC18" s="1">
        <v>0</v>
      </c>
      <c r="AD18" s="1">
        <v>2</v>
      </c>
      <c r="AE18" s="1">
        <v>0</v>
      </c>
      <c r="AF18" s="1">
        <v>1</v>
      </c>
      <c r="AG18" s="2">
        <v>1</v>
      </c>
      <c r="AH18" s="2">
        <v>1</v>
      </c>
      <c r="AI18" s="2" t="s">
        <v>41</v>
      </c>
      <c r="AJ18" s="1">
        <v>0</v>
      </c>
      <c r="AK18" s="1" t="s">
        <v>42</v>
      </c>
    </row>
    <row r="19" spans="1:37" ht="15.75" customHeight="1">
      <c r="A19" s="1" t="s">
        <v>65</v>
      </c>
      <c r="B19" s="1" t="s">
        <v>66</v>
      </c>
      <c r="C19" s="1" t="s">
        <v>42</v>
      </c>
      <c r="D19" s="1" t="s">
        <v>42</v>
      </c>
      <c r="E19" s="1">
        <v>2</v>
      </c>
      <c r="F19" s="1">
        <v>0</v>
      </c>
      <c r="G19" s="1">
        <v>0</v>
      </c>
      <c r="H19" s="1">
        <v>1</v>
      </c>
      <c r="I19" s="1">
        <v>0</v>
      </c>
      <c r="J19" s="1" t="s">
        <v>42</v>
      </c>
      <c r="K19" s="1">
        <v>0</v>
      </c>
      <c r="L19" s="1">
        <v>2</v>
      </c>
      <c r="M19" s="1">
        <v>0</v>
      </c>
      <c r="N19" s="1" t="s">
        <v>42</v>
      </c>
      <c r="O19" s="1" t="s">
        <v>42</v>
      </c>
      <c r="P19" s="1" t="s">
        <v>42</v>
      </c>
      <c r="Q19" s="1" t="s">
        <v>42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1</v>
      </c>
      <c r="AG19" s="2">
        <v>0</v>
      </c>
      <c r="AH19" s="2">
        <v>1</v>
      </c>
      <c r="AI19" s="2">
        <v>1</v>
      </c>
      <c r="AJ19" s="1">
        <v>1</v>
      </c>
      <c r="AK19" s="1">
        <v>1</v>
      </c>
    </row>
    <row r="20" spans="1:37" ht="15.75" customHeight="1">
      <c r="A20" s="1" t="s">
        <v>65</v>
      </c>
      <c r="B20" s="1" t="s">
        <v>67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0</v>
      </c>
      <c r="J20" s="1" t="s">
        <v>42</v>
      </c>
      <c r="K20" s="1">
        <v>0</v>
      </c>
      <c r="L20" s="1">
        <v>2</v>
      </c>
      <c r="M20" s="1">
        <v>0</v>
      </c>
      <c r="N20" s="1" t="s">
        <v>42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2">
        <v>0</v>
      </c>
      <c r="AH20" s="2">
        <v>1</v>
      </c>
      <c r="AI20" s="2">
        <v>1</v>
      </c>
      <c r="AJ20" s="1">
        <v>1</v>
      </c>
      <c r="AK20" s="1">
        <v>1</v>
      </c>
    </row>
    <row r="21" spans="1:37" ht="15.75" customHeight="1">
      <c r="A21" s="1" t="s">
        <v>65</v>
      </c>
      <c r="B21" s="1" t="s">
        <v>68</v>
      </c>
      <c r="C21" s="1">
        <v>0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 t="s">
        <v>42</v>
      </c>
      <c r="K21" s="1">
        <v>0</v>
      </c>
      <c r="L21" s="1">
        <v>2</v>
      </c>
      <c r="M21" s="1">
        <v>0</v>
      </c>
      <c r="N21" s="1" t="s">
        <v>42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2">
        <v>0</v>
      </c>
      <c r="AH21" s="2">
        <v>1</v>
      </c>
      <c r="AI21" s="2">
        <v>1</v>
      </c>
      <c r="AJ21" s="1">
        <v>1</v>
      </c>
      <c r="AK21" s="1">
        <v>1</v>
      </c>
    </row>
    <row r="22" spans="1:37" ht="15.75" customHeight="1">
      <c r="A22" s="1" t="s">
        <v>69</v>
      </c>
      <c r="B22" s="1" t="s">
        <v>70</v>
      </c>
      <c r="C22" s="1" t="s">
        <v>42</v>
      </c>
      <c r="D22" s="1" t="s">
        <v>42</v>
      </c>
      <c r="E22" s="1">
        <v>2</v>
      </c>
      <c r="F22" s="1">
        <v>1</v>
      </c>
      <c r="G22" s="1">
        <v>0</v>
      </c>
      <c r="H22" s="1">
        <v>1</v>
      </c>
      <c r="I22" s="1">
        <v>0</v>
      </c>
      <c r="J22" s="1" t="s">
        <v>42</v>
      </c>
      <c r="K22" s="1">
        <v>0</v>
      </c>
      <c r="L22" s="1">
        <v>0</v>
      </c>
      <c r="M22" s="1">
        <v>0</v>
      </c>
      <c r="N22" s="1" t="s">
        <v>42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2">
        <v>0</v>
      </c>
      <c r="AH22" s="2">
        <v>1</v>
      </c>
      <c r="AI22" s="2">
        <v>1</v>
      </c>
      <c r="AJ22" s="1">
        <v>1</v>
      </c>
      <c r="AK2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6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73</v>
      </c>
      <c r="B1" s="1" t="s">
        <v>74</v>
      </c>
      <c r="C1" s="1" t="s">
        <v>75</v>
      </c>
    </row>
    <row r="2" spans="1:4" ht="15.75" customHeight="1">
      <c r="A2" s="1">
        <v>0</v>
      </c>
      <c r="B2" s="1" t="s">
        <v>2</v>
      </c>
      <c r="C2" s="1" t="s">
        <v>76</v>
      </c>
    </row>
    <row r="3" spans="1:4" ht="15.75" customHeight="1">
      <c r="A3" s="1">
        <v>1</v>
      </c>
      <c r="B3" s="1" t="s">
        <v>77</v>
      </c>
      <c r="C3" s="1" t="s">
        <v>78</v>
      </c>
      <c r="D3" s="1"/>
    </row>
    <row r="4" spans="1:4" ht="15.75" customHeight="1">
      <c r="A4" s="1">
        <v>2</v>
      </c>
      <c r="B4" s="1" t="s">
        <v>79</v>
      </c>
      <c r="C4" s="1" t="s">
        <v>80</v>
      </c>
    </row>
    <row r="5" spans="1:4" ht="15.75" customHeight="1">
      <c r="A5" s="1">
        <v>3</v>
      </c>
      <c r="B5" s="1" t="s">
        <v>81</v>
      </c>
      <c r="C5" s="1" t="s">
        <v>82</v>
      </c>
    </row>
    <row r="6" spans="1:4" ht="15.75" customHeight="1">
      <c r="A6" s="1">
        <v>4</v>
      </c>
      <c r="B6" s="1" t="s">
        <v>6</v>
      </c>
      <c r="C6" s="1" t="s">
        <v>83</v>
      </c>
    </row>
    <row r="7" spans="1:4" ht="15.75" customHeight="1">
      <c r="A7" s="1">
        <v>5</v>
      </c>
      <c r="B7" s="1" t="s">
        <v>7</v>
      </c>
      <c r="C7" s="1" t="s">
        <v>84</v>
      </c>
    </row>
    <row r="8" spans="1:4" ht="15.75" customHeight="1">
      <c r="A8" s="1">
        <v>6</v>
      </c>
      <c r="B8" s="1" t="s">
        <v>85</v>
      </c>
      <c r="C8" s="1" t="s">
        <v>86</v>
      </c>
    </row>
    <row r="9" spans="1:4" ht="15.75" customHeight="1">
      <c r="A9" s="1">
        <v>7</v>
      </c>
      <c r="B9" s="1" t="s">
        <v>9</v>
      </c>
      <c r="C9" s="1" t="s">
        <v>87</v>
      </c>
    </row>
    <row r="10" spans="1:4" ht="15.75" customHeight="1">
      <c r="A10" s="1">
        <v>8</v>
      </c>
      <c r="B10" s="1" t="s">
        <v>10</v>
      </c>
      <c r="C10" s="1" t="s">
        <v>88</v>
      </c>
    </row>
    <row r="11" spans="1:4" ht="15.75" customHeight="1">
      <c r="A11" s="1">
        <v>9</v>
      </c>
      <c r="B11" s="1" t="s">
        <v>89</v>
      </c>
      <c r="C11" s="1" t="s">
        <v>90</v>
      </c>
    </row>
    <row r="12" spans="1:4" ht="15.75" customHeight="1">
      <c r="A12" s="1">
        <v>10</v>
      </c>
      <c r="B12" s="1" t="s">
        <v>91</v>
      </c>
      <c r="C12" s="1" t="s">
        <v>92</v>
      </c>
    </row>
    <row r="13" spans="1:4" ht="15.75" customHeight="1">
      <c r="A13" s="1">
        <v>11</v>
      </c>
      <c r="B13" s="1" t="s">
        <v>93</v>
      </c>
      <c r="C13" s="1" t="s">
        <v>94</v>
      </c>
    </row>
    <row r="14" spans="1:4" ht="15.75" customHeight="1">
      <c r="A14" s="1">
        <v>12</v>
      </c>
      <c r="B14" s="1" t="s">
        <v>95</v>
      </c>
      <c r="C14" s="1" t="s">
        <v>96</v>
      </c>
    </row>
    <row r="15" spans="1:4" ht="15.75" customHeight="1">
      <c r="A15" s="1">
        <v>13</v>
      </c>
      <c r="B15" s="1" t="s">
        <v>97</v>
      </c>
      <c r="C15" s="1" t="s">
        <v>98</v>
      </c>
      <c r="D15" s="1" t="s">
        <v>99</v>
      </c>
    </row>
    <row r="16" spans="1:4" ht="15.75" customHeight="1">
      <c r="A16" s="1">
        <v>14</v>
      </c>
      <c r="B16" s="1" t="s">
        <v>100</v>
      </c>
      <c r="C16" s="1" t="s">
        <v>101</v>
      </c>
      <c r="D16" s="1" t="s">
        <v>102</v>
      </c>
    </row>
    <row r="17" spans="1:3" ht="15.75" customHeight="1">
      <c r="A17" s="1">
        <v>15</v>
      </c>
      <c r="B17" s="1" t="s">
        <v>103</v>
      </c>
      <c r="C17" s="1" t="s">
        <v>104</v>
      </c>
    </row>
    <row r="18" spans="1:3" ht="15.75" customHeight="1">
      <c r="A18" s="1">
        <v>16</v>
      </c>
      <c r="B18" s="1" t="s">
        <v>18</v>
      </c>
      <c r="C18" s="1" t="s">
        <v>105</v>
      </c>
    </row>
    <row r="19" spans="1:3" ht="15.75" customHeight="1">
      <c r="A19" s="1">
        <v>17</v>
      </c>
      <c r="B19" s="1" t="s">
        <v>19</v>
      </c>
      <c r="C19" s="1" t="s">
        <v>105</v>
      </c>
    </row>
    <row r="20" spans="1:3" ht="15.75" customHeight="1">
      <c r="A20" s="1">
        <v>18</v>
      </c>
      <c r="B20" s="1" t="s">
        <v>106</v>
      </c>
      <c r="C20" s="1" t="s">
        <v>107</v>
      </c>
    </row>
    <row r="21" spans="1:3" ht="15.75" customHeight="1">
      <c r="A21" s="1">
        <v>19</v>
      </c>
      <c r="B21" s="1" t="s">
        <v>21</v>
      </c>
      <c r="C21" s="1" t="s">
        <v>86</v>
      </c>
    </row>
    <row r="22" spans="1:3" ht="15.75" customHeight="1">
      <c r="A22" s="1">
        <v>20</v>
      </c>
      <c r="B22" s="1" t="s">
        <v>22</v>
      </c>
      <c r="C22" s="1" t="s">
        <v>86</v>
      </c>
    </row>
    <row r="23" spans="1:3" ht="15.75" customHeight="1">
      <c r="A23" s="1">
        <v>21</v>
      </c>
      <c r="B23" s="1" t="s">
        <v>108</v>
      </c>
      <c r="C23" s="1" t="s">
        <v>109</v>
      </c>
    </row>
    <row r="24" spans="1:3" ht="15.75" customHeight="1">
      <c r="A24" s="1">
        <v>22</v>
      </c>
      <c r="B24" s="1" t="s">
        <v>24</v>
      </c>
      <c r="C24" s="1" t="s">
        <v>110</v>
      </c>
    </row>
    <row r="25" spans="1:3" ht="15.75" customHeight="1">
      <c r="A25" s="1">
        <v>23</v>
      </c>
      <c r="B25" s="1" t="s">
        <v>25</v>
      </c>
      <c r="C25" s="1" t="s">
        <v>86</v>
      </c>
    </row>
    <row r="26" spans="1:3" ht="15.75" customHeight="1">
      <c r="A26" s="1">
        <v>24</v>
      </c>
      <c r="B26" s="1" t="s">
        <v>111</v>
      </c>
      <c r="C26" s="1" t="s">
        <v>112</v>
      </c>
    </row>
    <row r="27" spans="1:3" ht="15.75" customHeight="1">
      <c r="A27" s="1">
        <v>25</v>
      </c>
      <c r="B27" s="1" t="s">
        <v>113</v>
      </c>
      <c r="C27" s="1" t="s">
        <v>114</v>
      </c>
    </row>
    <row r="28" spans="1:3" ht="15.75" customHeight="1">
      <c r="A28" s="1">
        <v>26</v>
      </c>
      <c r="B28" s="1" t="s">
        <v>28</v>
      </c>
      <c r="C28" s="1" t="s">
        <v>110</v>
      </c>
    </row>
    <row r="29" spans="1:3" ht="15.75" customHeight="1">
      <c r="A29" s="1">
        <v>27</v>
      </c>
      <c r="B29" s="1" t="s">
        <v>115</v>
      </c>
      <c r="C29" s="1" t="s">
        <v>116</v>
      </c>
    </row>
    <row r="30" spans="1:3" ht="15.75" customHeight="1">
      <c r="A30" s="1">
        <v>28</v>
      </c>
      <c r="B30" s="1" t="s">
        <v>30</v>
      </c>
      <c r="C30" s="1" t="s">
        <v>110</v>
      </c>
    </row>
    <row r="31" spans="1:3" ht="15.75" customHeight="1">
      <c r="A31" s="1">
        <v>29</v>
      </c>
      <c r="B31" s="1" t="s">
        <v>117</v>
      </c>
      <c r="C31" s="1" t="s">
        <v>118</v>
      </c>
    </row>
    <row r="32" spans="1:3" ht="15.75" customHeight="1">
      <c r="A32" s="1">
        <v>30</v>
      </c>
      <c r="B32" s="2" t="s">
        <v>119</v>
      </c>
      <c r="C32" s="1" t="s">
        <v>120</v>
      </c>
    </row>
    <row r="33" spans="1:3" ht="15.75" customHeight="1">
      <c r="A33" s="1">
        <v>31</v>
      </c>
      <c r="B33" s="2" t="s">
        <v>121</v>
      </c>
      <c r="C33" s="1" t="s">
        <v>122</v>
      </c>
    </row>
    <row r="34" spans="1:3" ht="15.75" customHeight="1">
      <c r="A34" s="1">
        <v>32</v>
      </c>
      <c r="B34" s="2" t="s">
        <v>123</v>
      </c>
      <c r="C34" s="1" t="s">
        <v>124</v>
      </c>
    </row>
    <row r="35" spans="1:3" ht="15.75" customHeight="1">
      <c r="A35" s="1">
        <v>33</v>
      </c>
      <c r="B35" s="1" t="s">
        <v>125</v>
      </c>
      <c r="C35" s="1" t="s">
        <v>126</v>
      </c>
    </row>
    <row r="36" spans="1:3" ht="15.75" customHeight="1">
      <c r="A36" s="1">
        <v>34</v>
      </c>
      <c r="B36" s="1" t="s">
        <v>127</v>
      </c>
      <c r="C36" s="1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2"/>
  <sheetViews>
    <sheetView tabSelected="1" workbookViewId="0"/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71</v>
      </c>
      <c r="D1" s="1" t="s">
        <v>72</v>
      </c>
    </row>
    <row r="2" spans="1:4" ht="15.75" customHeight="1">
      <c r="A2" s="1" t="s">
        <v>37</v>
      </c>
      <c r="B2" s="1" t="s">
        <v>38</v>
      </c>
      <c r="C2" s="1">
        <v>10</v>
      </c>
      <c r="D2" s="1">
        <v>15</v>
      </c>
    </row>
    <row r="3" spans="1:4" ht="15.75" customHeight="1">
      <c r="A3" s="1" t="s">
        <v>37</v>
      </c>
      <c r="B3" s="1" t="s">
        <v>43</v>
      </c>
      <c r="C3" s="1">
        <v>7</v>
      </c>
      <c r="D3" s="1">
        <v>11</v>
      </c>
    </row>
    <row r="4" spans="1:4" ht="15.75" customHeight="1">
      <c r="A4" s="1" t="s">
        <v>37</v>
      </c>
      <c r="B4" s="1" t="s">
        <v>45</v>
      </c>
      <c r="C4" s="1">
        <v>5</v>
      </c>
      <c r="D4" s="1">
        <v>9</v>
      </c>
    </row>
    <row r="5" spans="1:4" ht="15.75" customHeight="1">
      <c r="A5" s="1" t="s">
        <v>37</v>
      </c>
      <c r="B5" s="1" t="s">
        <v>47</v>
      </c>
      <c r="C5" s="1">
        <v>6</v>
      </c>
      <c r="D5" s="1">
        <v>7</v>
      </c>
    </row>
    <row r="6" spans="1:4" ht="15.75" customHeight="1">
      <c r="A6" s="1" t="s">
        <v>37</v>
      </c>
      <c r="B6" s="1" t="s">
        <v>48</v>
      </c>
      <c r="C6" s="1">
        <v>3</v>
      </c>
      <c r="D6" s="1">
        <v>7</v>
      </c>
    </row>
    <row r="7" spans="1:4" ht="15.75" customHeight="1">
      <c r="A7" s="1" t="s">
        <v>37</v>
      </c>
      <c r="B7" s="1" t="s">
        <v>49</v>
      </c>
      <c r="C7" s="1">
        <v>10</v>
      </c>
      <c r="D7" s="1">
        <v>20</v>
      </c>
    </row>
    <row r="8" spans="1:4" ht="15.75" customHeight="1">
      <c r="A8" s="1" t="s">
        <v>37</v>
      </c>
      <c r="B8" s="1" t="s">
        <v>50</v>
      </c>
      <c r="C8" s="1">
        <v>13</v>
      </c>
      <c r="D8" s="1">
        <v>17</v>
      </c>
    </row>
    <row r="9" spans="1:4" ht="15.75" customHeight="1">
      <c r="A9" s="1" t="s">
        <v>37</v>
      </c>
      <c r="B9" s="1" t="s">
        <v>51</v>
      </c>
      <c r="C9" s="1">
        <v>11</v>
      </c>
      <c r="D9" s="1">
        <v>15</v>
      </c>
    </row>
    <row r="10" spans="1:4" ht="15.75" customHeight="1">
      <c r="A10" s="1" t="s">
        <v>37</v>
      </c>
      <c r="B10" s="1" t="s">
        <v>53</v>
      </c>
      <c r="C10" s="1">
        <v>11</v>
      </c>
      <c r="D10" s="1">
        <v>12</v>
      </c>
    </row>
    <row r="11" spans="1:4" ht="15.75" customHeight="1">
      <c r="A11" s="1" t="s">
        <v>37</v>
      </c>
      <c r="B11" s="1" t="s">
        <v>55</v>
      </c>
      <c r="C11" s="1">
        <v>16</v>
      </c>
      <c r="D11" s="1">
        <v>21</v>
      </c>
    </row>
    <row r="12" spans="1:4" ht="15.75" customHeight="1">
      <c r="A12" s="1" t="s">
        <v>37</v>
      </c>
      <c r="B12" s="1" t="s">
        <v>57</v>
      </c>
      <c r="C12" s="1">
        <v>14</v>
      </c>
      <c r="D12" s="1">
        <v>14</v>
      </c>
    </row>
    <row r="13" spans="1:4" ht="15.75" customHeight="1">
      <c r="A13" s="1" t="s">
        <v>37</v>
      </c>
      <c r="B13" s="1" t="s">
        <v>58</v>
      </c>
      <c r="C13" s="1">
        <v>8</v>
      </c>
      <c r="D13" s="1">
        <v>9</v>
      </c>
    </row>
    <row r="14" spans="1:4" ht="15.75" customHeight="1">
      <c r="A14" s="1" t="s">
        <v>37</v>
      </c>
      <c r="B14" s="1" t="s">
        <v>59</v>
      </c>
      <c r="C14" s="1">
        <v>7</v>
      </c>
      <c r="D14" s="1">
        <v>7</v>
      </c>
    </row>
    <row r="15" spans="1:4" ht="15.75" customHeight="1">
      <c r="A15" s="1" t="s">
        <v>37</v>
      </c>
      <c r="B15" s="1" t="s">
        <v>60</v>
      </c>
      <c r="C15" s="1">
        <v>13</v>
      </c>
      <c r="D15" s="1">
        <v>13</v>
      </c>
    </row>
    <row r="16" spans="1:4" ht="15.75" customHeight="1">
      <c r="A16" s="1" t="s">
        <v>37</v>
      </c>
      <c r="B16" s="1" t="s">
        <v>61</v>
      </c>
      <c r="C16" s="1">
        <v>20</v>
      </c>
      <c r="D16" s="1">
        <v>22</v>
      </c>
    </row>
    <row r="17" spans="1:4" ht="15.75" customHeight="1">
      <c r="A17" s="1" t="s">
        <v>62</v>
      </c>
      <c r="B17" s="1" t="s">
        <v>63</v>
      </c>
      <c r="C17" s="1">
        <v>16</v>
      </c>
      <c r="D17" s="1">
        <v>19</v>
      </c>
    </row>
    <row r="18" spans="1:4" ht="15.75" customHeight="1">
      <c r="A18" s="1" t="s">
        <v>62</v>
      </c>
      <c r="B18" s="1" t="s">
        <v>64</v>
      </c>
      <c r="C18" s="1">
        <v>18</v>
      </c>
      <c r="D18" s="1">
        <v>19</v>
      </c>
    </row>
    <row r="19" spans="1:4" ht="15.75" customHeight="1">
      <c r="A19" s="1" t="s">
        <v>65</v>
      </c>
      <c r="B19" s="1" t="s">
        <v>66</v>
      </c>
      <c r="C19" s="1">
        <v>20</v>
      </c>
      <c r="D19" s="1">
        <v>23</v>
      </c>
    </row>
    <row r="20" spans="1:4" ht="15.75" customHeight="1">
      <c r="A20" s="1" t="s">
        <v>65</v>
      </c>
      <c r="B20" s="1" t="s">
        <v>67</v>
      </c>
      <c r="C20" s="1">
        <v>18</v>
      </c>
      <c r="D20" s="1">
        <v>21</v>
      </c>
    </row>
    <row r="21" spans="1:4" ht="15.75" customHeight="1">
      <c r="A21" s="1" t="s">
        <v>65</v>
      </c>
      <c r="B21" s="1" t="s">
        <v>68</v>
      </c>
      <c r="C21" s="1">
        <v>20</v>
      </c>
      <c r="D21" s="1">
        <v>21</v>
      </c>
    </row>
    <row r="22" spans="1:4" ht="15.75" customHeight="1">
      <c r="A22" s="1" t="s">
        <v>69</v>
      </c>
      <c r="B22" s="1" t="s">
        <v>70</v>
      </c>
      <c r="C22" s="1">
        <v>16</v>
      </c>
      <c r="D22" s="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5"/>
  <sheetViews>
    <sheetView workbookViewId="0">
      <selection activeCell="D20" sqref="D20"/>
    </sheetView>
  </sheetViews>
  <sheetFormatPr baseColWidth="10" defaultColWidth="12.6640625" defaultRowHeight="15.75" customHeight="1"/>
  <sheetData>
    <row r="1" spans="1:3" ht="15.75" customHeight="1">
      <c r="B1" s="1" t="s">
        <v>129</v>
      </c>
      <c r="C1" s="1" t="s">
        <v>130</v>
      </c>
    </row>
    <row r="2" spans="1:3" ht="15.75" customHeight="1">
      <c r="A2" s="1">
        <v>23</v>
      </c>
      <c r="B2" s="1">
        <f>B5-(((B5-66)/4)*3)</f>
        <v>67.525000000000006</v>
      </c>
      <c r="C2" s="1">
        <v>66</v>
      </c>
    </row>
    <row r="3" spans="1:3" ht="15.75" customHeight="1">
      <c r="A3" s="1">
        <v>22</v>
      </c>
      <c r="B3" s="1">
        <f>B5-(((B5-66)/4)*2)</f>
        <v>69.05</v>
      </c>
      <c r="C3" s="1">
        <f t="shared" ref="C3:C25" si="0">B2</f>
        <v>67.525000000000006</v>
      </c>
    </row>
    <row r="4" spans="1:3" ht="15.75" customHeight="1">
      <c r="A4" s="1">
        <v>21</v>
      </c>
      <c r="B4" s="1">
        <f>B5-(((B5-66)/4)*1)</f>
        <v>70.574999999999989</v>
      </c>
      <c r="C4" s="1">
        <f t="shared" si="0"/>
        <v>69.05</v>
      </c>
    </row>
    <row r="5" spans="1:3" ht="15.75" customHeight="1">
      <c r="A5" s="1">
        <v>20</v>
      </c>
      <c r="B5" s="1">
        <v>72.099999999999994</v>
      </c>
      <c r="C5" s="1">
        <f t="shared" si="0"/>
        <v>70.574999999999989</v>
      </c>
    </row>
    <row r="6" spans="1:3" ht="15.75" customHeight="1">
      <c r="A6" s="1">
        <v>19</v>
      </c>
      <c r="B6" s="1">
        <f>B9-(((B9-B5)/4)*3)</f>
        <v>74.974999999999994</v>
      </c>
      <c r="C6" s="1">
        <f t="shared" si="0"/>
        <v>72.099999999999994</v>
      </c>
    </row>
    <row r="7" spans="1:3" ht="15.75" customHeight="1">
      <c r="A7" s="1">
        <v>18</v>
      </c>
      <c r="B7" s="1">
        <f>B9-(((B9-B5)/4)*2)</f>
        <v>77.849999999999994</v>
      </c>
      <c r="C7" s="1">
        <f t="shared" si="0"/>
        <v>74.974999999999994</v>
      </c>
    </row>
    <row r="8" spans="1:3" ht="15.75" customHeight="1">
      <c r="A8" s="1">
        <v>17</v>
      </c>
      <c r="B8" s="1">
        <f>B9-((B9-B5)/4)</f>
        <v>80.724999999999994</v>
      </c>
      <c r="C8" s="1">
        <f t="shared" si="0"/>
        <v>77.849999999999994</v>
      </c>
    </row>
    <row r="9" spans="1:3" ht="15.75" customHeight="1">
      <c r="A9" s="1">
        <v>16</v>
      </c>
      <c r="B9" s="1">
        <v>83.6</v>
      </c>
      <c r="C9" s="1">
        <f t="shared" si="0"/>
        <v>80.724999999999994</v>
      </c>
    </row>
    <row r="10" spans="1:3" ht="15.75" customHeight="1">
      <c r="A10" s="1">
        <v>15</v>
      </c>
      <c r="B10" s="1">
        <f>B13-(((B13-B9)/4)*3)</f>
        <v>84.274999999999991</v>
      </c>
      <c r="C10" s="1">
        <f t="shared" si="0"/>
        <v>83.6</v>
      </c>
    </row>
    <row r="11" spans="1:3" ht="15.75" customHeight="1">
      <c r="A11" s="1">
        <v>14</v>
      </c>
      <c r="B11" s="4">
        <f>B13-(((B13-B9)/4)*2)</f>
        <v>84.949999999999989</v>
      </c>
      <c r="C11" s="1">
        <f t="shared" si="0"/>
        <v>84.274999999999991</v>
      </c>
    </row>
    <row r="12" spans="1:3" ht="15.75" customHeight="1">
      <c r="A12" s="1">
        <v>13</v>
      </c>
      <c r="B12" s="1">
        <f>B13-(((B13-B9)/4)*1)</f>
        <v>85.625</v>
      </c>
      <c r="C12" s="1">
        <f t="shared" si="0"/>
        <v>84.949999999999989</v>
      </c>
    </row>
    <row r="13" spans="1:3" ht="15.75" customHeight="1">
      <c r="A13" s="1">
        <v>12</v>
      </c>
      <c r="B13" s="1">
        <v>86.3</v>
      </c>
      <c r="C13" s="1">
        <f t="shared" si="0"/>
        <v>85.625</v>
      </c>
    </row>
    <row r="14" spans="1:3" ht="15.75" customHeight="1">
      <c r="A14" s="1">
        <v>11</v>
      </c>
      <c r="B14" s="1">
        <f>B17-(((B17-B13)/4)*3)</f>
        <v>87.174999999999997</v>
      </c>
      <c r="C14" s="1">
        <f t="shared" si="0"/>
        <v>86.3</v>
      </c>
    </row>
    <row r="15" spans="1:3" ht="15.75" customHeight="1">
      <c r="A15" s="1">
        <v>10</v>
      </c>
      <c r="B15" s="4">
        <f>B17-(((B17-B13)/4)*2)</f>
        <v>88.05</v>
      </c>
      <c r="C15" s="1">
        <f t="shared" si="0"/>
        <v>87.174999999999997</v>
      </c>
    </row>
    <row r="16" spans="1:3" ht="15.75" customHeight="1">
      <c r="A16" s="1">
        <v>9</v>
      </c>
      <c r="B16" s="1">
        <f>B17-(((B17-B13)/4)*1)</f>
        <v>88.924999999999997</v>
      </c>
      <c r="C16" s="1">
        <f t="shared" si="0"/>
        <v>88.05</v>
      </c>
    </row>
    <row r="17" spans="1:3" ht="15.75" customHeight="1">
      <c r="A17" s="1">
        <v>8</v>
      </c>
      <c r="B17" s="1">
        <v>89.8</v>
      </c>
      <c r="C17" s="1">
        <f t="shared" si="0"/>
        <v>88.924999999999997</v>
      </c>
    </row>
    <row r="18" spans="1:3" ht="15.75" customHeight="1">
      <c r="A18" s="1">
        <v>7</v>
      </c>
      <c r="B18" s="1">
        <f>B21-(((B21-B17)/4)*3)</f>
        <v>90.825000000000003</v>
      </c>
      <c r="C18" s="1">
        <f t="shared" si="0"/>
        <v>89.8</v>
      </c>
    </row>
    <row r="19" spans="1:3" ht="15.75" customHeight="1">
      <c r="A19" s="1">
        <v>6</v>
      </c>
      <c r="B19" s="1">
        <f>B21-(((B21-B17)/4)*2)</f>
        <v>91.85</v>
      </c>
      <c r="C19" s="1">
        <f t="shared" si="0"/>
        <v>90.825000000000003</v>
      </c>
    </row>
    <row r="20" spans="1:3" ht="15.75" customHeight="1">
      <c r="A20" s="1">
        <v>5</v>
      </c>
      <c r="B20" s="1">
        <f>B21-(((B21-B17)/4)*1)</f>
        <v>92.875</v>
      </c>
      <c r="C20" s="1">
        <f t="shared" si="0"/>
        <v>91.85</v>
      </c>
    </row>
    <row r="21" spans="1:3" ht="15.75" customHeight="1">
      <c r="A21" s="1">
        <v>4</v>
      </c>
      <c r="B21" s="1">
        <v>93.9</v>
      </c>
      <c r="C21" s="1">
        <f t="shared" si="0"/>
        <v>92.875</v>
      </c>
    </row>
    <row r="22" spans="1:3" ht="15.75" customHeight="1">
      <c r="A22" s="1">
        <v>3</v>
      </c>
      <c r="B22" s="1">
        <f>B25-(((B25-B21)/4)*3)</f>
        <v>95.550000000000011</v>
      </c>
      <c r="C22" s="1">
        <f t="shared" si="0"/>
        <v>93.9</v>
      </c>
    </row>
    <row r="23" spans="1:3" ht="15.75" customHeight="1">
      <c r="A23" s="1">
        <v>2</v>
      </c>
      <c r="B23" s="1">
        <f>B25-(((B25-B21)/4)*2)</f>
        <v>97.2</v>
      </c>
      <c r="C23" s="1">
        <f t="shared" si="0"/>
        <v>95.550000000000011</v>
      </c>
    </row>
    <row r="24" spans="1:3" ht="15.75" customHeight="1">
      <c r="A24" s="1">
        <v>1</v>
      </c>
      <c r="B24" s="1">
        <f>B25-(((B25-B21)/4)*1)</f>
        <v>98.85</v>
      </c>
      <c r="C24" s="1">
        <f t="shared" si="0"/>
        <v>97.2</v>
      </c>
    </row>
    <row r="25" spans="1:3" ht="15.75" customHeight="1">
      <c r="A25" s="1">
        <v>0</v>
      </c>
      <c r="B25" s="1">
        <v>100.5</v>
      </c>
      <c r="C25" s="1">
        <f t="shared" si="0"/>
        <v>98.85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character_matrix</vt:lpstr>
      <vt:lpstr>trait_descriptions</vt:lpstr>
      <vt:lpstr>species__temporal_ranges</vt:lpstr>
      <vt:lpstr>timetable_for_bins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Tomomi Parins-Fukuchi</cp:lastModifiedBy>
  <dcterms:modified xsi:type="dcterms:W3CDTF">2025-04-02T20:44:33Z</dcterms:modified>
</cp:coreProperties>
</file>