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3965" windowHeight="1123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G19" i="2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I18" i="2" l="1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5" i="2" l="1"/>
  <c r="I6" i="2"/>
  <c r="I7" i="2"/>
  <c r="I8" i="2"/>
  <c r="I9" i="2"/>
  <c r="I10" i="2"/>
  <c r="H5" i="2"/>
  <c r="H6" i="2"/>
  <c r="H7" i="2"/>
  <c r="H8" i="2"/>
  <c r="H9" i="2"/>
  <c r="H10" i="2"/>
  <c r="H4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G21" i="2" l="1"/>
  <c r="G22" i="2"/>
  <c r="G20" i="2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L4" i="1"/>
  <c r="L5" i="1" s="1"/>
  <c r="J4" i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C19" i="1"/>
  <c r="D18" i="1"/>
  <c r="D13" i="1"/>
  <c r="D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9" i="1"/>
</calcChain>
</file>

<file path=xl/sharedStrings.xml><?xml version="1.0" encoding="utf-8"?>
<sst xmlns="http://schemas.openxmlformats.org/spreadsheetml/2006/main" count="116" uniqueCount="85">
  <si>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</si>
  <si>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</si>
  <si>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</si>
  <si>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</si>
  <si>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</si>
  <si>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</si>
  <si>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</si>
  <si>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</si>
  <si>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</si>
  <si>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</si>
  <si>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</si>
  <si>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</si>
  <si>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</si>
  <si>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</si>
  <si>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</si>
  <si>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</si>
  <si>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</si>
  <si>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</si>
  <si>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</si>
  <si>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</si>
  <si>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</si>
  <si>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</si>
  <si>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</si>
  <si>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</si>
  <si>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</si>
  <si>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</si>
  <si>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</si>
  <si>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</si>
  <si>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</si>
  <si>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</si>
  <si>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</si>
  <si>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</si>
  <si>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</si>
  <si>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</si>
  <si>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</si>
  <si>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</si>
  <si>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</si>
  <si>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</si>
  <si>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</si>
  <si>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</si>
  <si>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</si>
  <si>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</si>
  <si>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</si>
  <si>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</si>
  <si>
    <t>CPI</t>
    <phoneticPr fontId="1"/>
  </si>
  <si>
    <t>SPI</t>
    <phoneticPr fontId="1"/>
  </si>
  <si>
    <t>PV</t>
    <phoneticPr fontId="1"/>
  </si>
  <si>
    <t>EV</t>
    <phoneticPr fontId="1"/>
  </si>
  <si>
    <t>AC</t>
    <phoneticPr fontId="1"/>
  </si>
  <si>
    <t>#1</t>
    <phoneticPr fontId="1"/>
  </si>
  <si>
    <t>#2</t>
    <phoneticPr fontId="1"/>
  </si>
  <si>
    <t>#3</t>
  </si>
  <si>
    <t>#4</t>
  </si>
  <si>
    <t>#5</t>
  </si>
  <si>
    <t>#6</t>
  </si>
  <si>
    <t>#7</t>
  </si>
  <si>
    <t>#8</t>
  </si>
  <si>
    <t>#9</t>
  </si>
  <si>
    <t>SV</t>
    <phoneticPr fontId="1"/>
  </si>
  <si>
    <t>CV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</si>
  <si>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</si>
  <si>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</si>
  <si>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</si>
  <si>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テスト</t>
    <phoneticPr fontId="1"/>
  </si>
  <si>
    <t>#10</t>
    <phoneticPr fontId="1"/>
  </si>
  <si>
    <t>#11</t>
    <phoneticPr fontId="1"/>
  </si>
  <si>
    <t>AC</t>
  </si>
  <si>
    <t>#1</t>
  </si>
  <si>
    <t>#2</t>
  </si>
  <si>
    <t>テスト</t>
  </si>
  <si>
    <t>#10</t>
  </si>
  <si>
    <t>#11</t>
  </si>
  <si>
    <t>PV</t>
    <phoneticPr fontId="1"/>
  </si>
  <si>
    <t>EV</t>
    <phoneticPr fontId="1"/>
  </si>
  <si>
    <t>AC</t>
    <phoneticPr fontId="1"/>
  </si>
  <si>
    <t>見積*3</t>
    <rPh sb="0" eb="2">
      <t>ミツモリ</t>
    </rPh>
    <phoneticPr fontId="1"/>
  </si>
  <si>
    <t>実際*3</t>
    <rPh sb="0" eb="2">
      <t>ジッサイ</t>
    </rPh>
    <phoneticPr fontId="1"/>
  </si>
  <si>
    <t>2017/5/23</t>
    <phoneticPr fontId="1"/>
  </si>
  <si>
    <t>2017/5/30</t>
    <phoneticPr fontId="1"/>
  </si>
  <si>
    <t>2017/6/6</t>
    <phoneticPr fontId="1"/>
  </si>
  <si>
    <t>2017/6/27</t>
    <phoneticPr fontId="1"/>
  </si>
  <si>
    <t>2017/7/19</t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</si>
  <si>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</si>
  <si>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見積もり時間</t>
    <rPh sb="0" eb="2">
      <t>ミツ</t>
    </rPh>
    <rPh sb="4" eb="6">
      <t>ジカン</t>
    </rPh>
    <phoneticPr fontId="1"/>
  </si>
  <si>
    <t>完了時間累計</t>
    <rPh sb="0" eb="2">
      <t>カンリョウ</t>
    </rPh>
    <rPh sb="2" eb="4">
      <t>ジカン</t>
    </rPh>
    <rPh sb="4" eb="6">
      <t>ルイケイ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</si>
</sst>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56" fontId="0" fillId="0" borderId="0" xfId="0" applyNumberFormat="1">
      <alignment vertical="center"/>
    </xf>
    <xf numFmtId="56" fontId="0" fillId="8" borderId="0" xfId="0" applyNumberFormat="1" applyFill="1">
      <alignment vertical="center"/>
    </xf>
    <xf numFmtId="56" fontId="0" fillId="0" borderId="0" xfId="0" applyNumberFormat="1" applyFill="1">
      <alignment vertical="center"/>
    </xf>
    <xf numFmtId="56" fontId="0" fillId="0" borderId="0" xfId="0" quotePrefix="1" applyNumberFormat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39</c:v>
                </c:pt>
                <c:pt idx="3">
                  <c:v>78</c:v>
                </c:pt>
                <c:pt idx="4">
                  <c:v>99</c:v>
                </c:pt>
                <c:pt idx="5">
                  <c:v>129</c:v>
                </c:pt>
                <c:pt idx="6">
                  <c:v>138</c:v>
                </c:pt>
                <c:pt idx="7">
                  <c:v>144</c:v>
                </c:pt>
                <c:pt idx="8">
                  <c:v>162</c:v>
                </c:pt>
                <c:pt idx="9">
                  <c:v>168</c:v>
                </c:pt>
                <c:pt idx="10">
                  <c:v>174</c:v>
                </c:pt>
                <c:pt idx="11">
                  <c:v>186</c:v>
                </c:pt>
                <c:pt idx="12">
                  <c:v>198</c:v>
                </c:pt>
                <c:pt idx="13">
                  <c:v>237</c:v>
                </c:pt>
                <c:pt idx="1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Sheet2!$G$4:$G$18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189</c:v>
                </c:pt>
                <c:pt idx="12">
                  <c:v>207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Sheet2!$H$4:$H$18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99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171</c:v>
                </c:pt>
                <c:pt idx="12">
                  <c:v>189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41515297952374E-2"/>
          <c:y val="0.8899104826329981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30704024187795E-2"/>
          <c:y val="4.1431261770244823E-2"/>
          <c:w val="0.87154503213600065"/>
          <c:h val="0.77343357504040811"/>
        </c:manualLayout>
      </c:layout>
      <c:lineChart>
        <c:grouping val="standard"/>
        <c:varyColors val="0"/>
        <c:ser>
          <c:idx val="0"/>
          <c:order val="0"/>
          <c:tx>
            <c:strRef>
              <c:f>Sheet2!$K$18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Sheet2!$K$19:$K$23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72</c:v>
                </c:pt>
                <c:pt idx="3">
                  <c:v>144</c:v>
                </c:pt>
                <c:pt idx="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F-4270-99DB-DE40477E6106}"/>
            </c:ext>
          </c:extLst>
        </c:ser>
        <c:ser>
          <c:idx val="1"/>
          <c:order val="1"/>
          <c:tx>
            <c:strRef>
              <c:f>Sheet2!$L$18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Sheet2!$L$19:$L$23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72</c:v>
                </c:pt>
                <c:pt idx="3">
                  <c:v>144</c:v>
                </c:pt>
                <c:pt idx="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F-4270-99DB-DE40477E6106}"/>
            </c:ext>
          </c:extLst>
        </c:ser>
        <c:ser>
          <c:idx val="2"/>
          <c:order val="2"/>
          <c:tx>
            <c:strRef>
              <c:f>Sheet2!$M$18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Sheet2!$M$19:$M$23</c:f>
              <c:numCache>
                <c:formatCode>General</c:formatCode>
                <c:ptCount val="5"/>
                <c:pt idx="0">
                  <c:v>0</c:v>
                </c:pt>
                <c:pt idx="1">
                  <c:v>39</c:v>
                </c:pt>
                <c:pt idx="2">
                  <c:v>78</c:v>
                </c:pt>
                <c:pt idx="3">
                  <c:v>168</c:v>
                </c:pt>
                <c:pt idx="4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F-4270-99DB-DE40477E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9296"/>
        <c:axId val="641298896"/>
      </c:lineChart>
      <c:catAx>
        <c:axId val="6413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298896"/>
        <c:crosses val="autoZero"/>
        <c:auto val="0"/>
        <c:lblAlgn val="ctr"/>
        <c:lblOffset val="100"/>
        <c:tickLblSkip val="10"/>
        <c:noMultiLvlLbl val="1"/>
      </c:catAx>
      <c:valAx>
        <c:axId val="641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</a:t>
                </a:r>
                <a:r>
                  <a:rPr lang="ja-JP" altLang="en-US"/>
                  <a:t>時間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3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26489709987677E-2"/>
          <c:y val="0.91007488470720821"/>
          <c:w val="0.28626174378379382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Sheet2!$G$4:$G$18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189</c:v>
                </c:pt>
                <c:pt idx="12">
                  <c:v>207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Sheet2!$H$4:$H$18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99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171</c:v>
                </c:pt>
                <c:pt idx="12">
                  <c:v>189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E-4C67-9FFD-B39C50B02E6F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39</c:v>
                </c:pt>
                <c:pt idx="3">
                  <c:v>78</c:v>
                </c:pt>
                <c:pt idx="4">
                  <c:v>99</c:v>
                </c:pt>
                <c:pt idx="5">
                  <c:v>129</c:v>
                </c:pt>
                <c:pt idx="6">
                  <c:v>138</c:v>
                </c:pt>
                <c:pt idx="7">
                  <c:v>144</c:v>
                </c:pt>
                <c:pt idx="8">
                  <c:v>162</c:v>
                </c:pt>
                <c:pt idx="9">
                  <c:v>168</c:v>
                </c:pt>
                <c:pt idx="10">
                  <c:v>174</c:v>
                </c:pt>
                <c:pt idx="11">
                  <c:v>186</c:v>
                </c:pt>
                <c:pt idx="12">
                  <c:v>198</c:v>
                </c:pt>
                <c:pt idx="13">
                  <c:v>237</c:v>
                </c:pt>
                <c:pt idx="14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782445966814926E-5"/>
          <c:y val="0.89409677184361214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Sheet2!$G$3:$G$18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5-45F5-8A5D-8210E5CFB02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Sheet2!$H$3:$H$18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5-45F5-8A5D-8210E5CFB02E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Sheet2!$I$3:$I$18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5-45F5-8A5D-8210E5CF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77840"/>
        <c:axId val="1620978672"/>
      </c:lineChart>
      <c:dateAx>
        <c:axId val="162097784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8672"/>
        <c:crosses val="autoZero"/>
        <c:auto val="1"/>
        <c:lblOffset val="100"/>
        <c:baseTimeUnit val="days"/>
      </c:dateAx>
      <c:valAx>
        <c:axId val="1620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Sheet2!$G$3:$G$18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3-4B80-B4AC-5941C2356B71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Sheet2!$H$3:$H$18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3-4B80-B4AC-5941C2356B71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Sheet2!$I$3:$I$18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3-4B80-B4AC-5941C235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79088"/>
        <c:axId val="1620965776"/>
      </c:lineChart>
      <c:catAx>
        <c:axId val="162097908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65776"/>
        <c:crosses val="autoZero"/>
        <c:auto val="0"/>
        <c:lblAlgn val="ctr"/>
        <c:lblOffset val="100"/>
        <c:noMultiLvlLbl val="0"/>
      </c:catAx>
      <c:valAx>
        <c:axId val="16209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見積もり時間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Sheet3!$D$3:$D$18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A-433D-A820-C63C6E73966B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完了時間累計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Sheet3!$E$3:$E$18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433D-A820-C63C6E73966B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Sheet3!$F$3:$F$18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A-433D-A820-C63C6E73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41056"/>
        <c:axId val="1563633984"/>
      </c:lineChart>
      <c:catAx>
        <c:axId val="15636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作業完了日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633984"/>
        <c:crosses val="autoZero"/>
        <c:auto val="0"/>
        <c:lblAlgn val="ctr"/>
        <c:lblOffset val="100"/>
        <c:noMultiLvlLbl val="0"/>
      </c:catAx>
      <c:valAx>
        <c:axId val="1563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</a:t>
                </a:r>
                <a:r>
                  <a:rPr lang="en-US" altLang="ja-JP"/>
                  <a:t>h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8175911335900859E-2"/>
              <c:y val="0.2372048075119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6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23</xdr:row>
      <xdr:rowOff>71436</xdr:rowOff>
    </xdr:from>
    <xdr:to>
      <xdr:col>9</xdr:col>
      <xdr:colOff>114300</xdr:colOff>
      <xdr:row>36</xdr:row>
      <xdr:rowOff>9524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9525</xdr:rowOff>
    </xdr:from>
    <xdr:to>
      <xdr:col>17</xdr:col>
      <xdr:colOff>581025</xdr:colOff>
      <xdr:row>14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24</xdr:row>
      <xdr:rowOff>142875</xdr:rowOff>
    </xdr:from>
    <xdr:to>
      <xdr:col>16</xdr:col>
      <xdr:colOff>552450</xdr:colOff>
      <xdr:row>37</xdr:row>
      <xdr:rowOff>80963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414337</xdr:colOff>
      <xdr:row>4</xdr:row>
      <xdr:rowOff>171450</xdr:rowOff>
    </xdr:from>
    <xdr:to>
      <xdr:col>19</xdr:col>
      <xdr:colOff>185737</xdr:colOff>
      <xdr:row>16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481012</xdr:colOff>
      <xdr:row>13</xdr:row>
      <xdr:rowOff>76200</xdr:rowOff>
    </xdr:from>
    <xdr:to>
      <xdr:col>16</xdr:col>
      <xdr:colOff>252412</xdr:colOff>
      <xdr:row>24</xdr:row>
      <xdr:rowOff>200025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4</xdr:row>
      <xdr:rowOff>238124</xdr:rowOff>
    </xdr:from>
    <xdr:to>
      <xdr:col>13</xdr:col>
      <xdr:colOff>247650</xdr:colOff>
      <xdr:row>18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B1" workbookViewId="0">
      <selection activeCell="I7" sqref="I7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75</v>
      </c>
      <c r="J3" s="9" t="s">
        <v>25</v>
      </c>
      <c r="K3" t="s">
        <v>76</v>
      </c>
      <c r="L3" s="9" t="s">
        <v>26</v>
      </c>
      <c r="M3" t="s">
        <v>30</v>
      </c>
      <c r="N3" s="10" t="s">
        <v>31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C4*3</f>
        <v>3</v>
      </c>
      <c r="J4" s="9">
        <f>I4</f>
        <v>3</v>
      </c>
      <c r="K4">
        <f>H4*3</f>
        <v>3</v>
      </c>
      <c r="L4" s="9">
        <f>K4</f>
        <v>3</v>
      </c>
      <c r="M4">
        <v>3</v>
      </c>
      <c r="N4" s="10">
        <f>M4</f>
        <v>3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C5*3</f>
        <v>3</v>
      </c>
      <c r="J5" s="9">
        <f>J4+I5</f>
        <v>6</v>
      </c>
      <c r="K5">
        <f t="shared" ref="K5:K18" si="3">H5*3</f>
        <v>3</v>
      </c>
      <c r="L5" s="9">
        <f>L4+K5</f>
        <v>6</v>
      </c>
      <c r="M5">
        <v>0</v>
      </c>
      <c r="N5" s="10">
        <f>N4+M5</f>
        <v>3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9</v>
      </c>
      <c r="J6" s="9">
        <f t="shared" ref="J6:J18" si="4">J5+I6</f>
        <v>15</v>
      </c>
      <c r="K6">
        <f t="shared" si="3"/>
        <v>9</v>
      </c>
      <c r="L6" s="9">
        <f t="shared" ref="L6:L18" si="5">L5+K6</f>
        <v>15</v>
      </c>
      <c r="M6">
        <v>10</v>
      </c>
      <c r="N6" s="10">
        <f t="shared" ref="N6:N18" si="6">N5+M6</f>
        <v>13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9</v>
      </c>
      <c r="J7" s="9">
        <f t="shared" si="4"/>
        <v>24</v>
      </c>
      <c r="K7">
        <f t="shared" si="3"/>
        <v>9</v>
      </c>
      <c r="L7" s="9">
        <f t="shared" si="5"/>
        <v>24</v>
      </c>
      <c r="M7">
        <v>13</v>
      </c>
      <c r="N7" s="10">
        <f t="shared" si="6"/>
        <v>26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6</v>
      </c>
      <c r="J8" s="9">
        <f t="shared" si="4"/>
        <v>30</v>
      </c>
      <c r="K8">
        <f t="shared" si="3"/>
        <v>6</v>
      </c>
      <c r="L8" s="9">
        <f t="shared" si="5"/>
        <v>30</v>
      </c>
      <c r="M8">
        <v>7</v>
      </c>
      <c r="N8" s="10">
        <f t="shared" si="6"/>
        <v>33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6</v>
      </c>
      <c r="J9" s="9">
        <f t="shared" si="4"/>
        <v>36</v>
      </c>
      <c r="K9">
        <f t="shared" si="3"/>
        <v>3</v>
      </c>
      <c r="L9" s="9">
        <f t="shared" si="5"/>
        <v>33</v>
      </c>
      <c r="M9">
        <v>10</v>
      </c>
      <c r="N9" s="10">
        <f t="shared" si="6"/>
        <v>43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3</v>
      </c>
      <c r="J10" s="9">
        <f t="shared" si="4"/>
        <v>39</v>
      </c>
      <c r="K10">
        <f t="shared" si="3"/>
        <v>6</v>
      </c>
      <c r="L10" s="9">
        <f t="shared" si="5"/>
        <v>39</v>
      </c>
      <c r="M10">
        <v>3</v>
      </c>
      <c r="N10" s="10">
        <f t="shared" si="6"/>
        <v>46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3</v>
      </c>
      <c r="J11" s="9">
        <f t="shared" si="4"/>
        <v>42</v>
      </c>
      <c r="K11">
        <f t="shared" si="3"/>
        <v>3</v>
      </c>
      <c r="L11" s="9">
        <f t="shared" si="5"/>
        <v>42</v>
      </c>
      <c r="M11">
        <v>2</v>
      </c>
      <c r="N11" s="10">
        <f t="shared" si="6"/>
        <v>48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3</v>
      </c>
      <c r="J12" s="9">
        <f t="shared" si="4"/>
        <v>45</v>
      </c>
      <c r="K12">
        <f t="shared" si="3"/>
        <v>3</v>
      </c>
      <c r="L12" s="9">
        <f t="shared" si="5"/>
        <v>45</v>
      </c>
      <c r="M12">
        <v>6</v>
      </c>
      <c r="N12" s="10">
        <f t="shared" si="6"/>
        <v>54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3</v>
      </c>
      <c r="J13" s="9">
        <f t="shared" si="4"/>
        <v>48</v>
      </c>
      <c r="K13">
        <f t="shared" si="3"/>
        <v>3</v>
      </c>
      <c r="L13" s="9">
        <f t="shared" si="5"/>
        <v>48</v>
      </c>
      <c r="M13">
        <v>2</v>
      </c>
      <c r="N13" s="10">
        <f t="shared" si="6"/>
        <v>56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3</v>
      </c>
      <c r="J14" s="9">
        <f t="shared" si="4"/>
        <v>51</v>
      </c>
      <c r="K14">
        <f t="shared" si="3"/>
        <v>3</v>
      </c>
      <c r="L14" s="9">
        <f t="shared" si="5"/>
        <v>51</v>
      </c>
      <c r="M14">
        <v>2</v>
      </c>
      <c r="N14" s="10">
        <f t="shared" si="6"/>
        <v>58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12</v>
      </c>
      <c r="J15" s="9">
        <f t="shared" si="4"/>
        <v>63</v>
      </c>
      <c r="K15">
        <f t="shared" si="3"/>
        <v>6</v>
      </c>
      <c r="L15" s="9">
        <f t="shared" si="5"/>
        <v>57</v>
      </c>
      <c r="M15">
        <v>4</v>
      </c>
      <c r="N15" s="10">
        <f t="shared" si="6"/>
        <v>62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6</v>
      </c>
      <c r="J16" s="9">
        <f t="shared" si="4"/>
        <v>69</v>
      </c>
      <c r="K16">
        <f t="shared" si="3"/>
        <v>6</v>
      </c>
      <c r="L16" s="9">
        <f t="shared" si="5"/>
        <v>63</v>
      </c>
      <c r="M16">
        <v>4</v>
      </c>
      <c r="N16" s="10">
        <f t="shared" si="6"/>
        <v>66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>
        <f>G16-C15</f>
        <v>1</v>
      </c>
      <c r="H17">
        <v>4</v>
      </c>
      <c r="I17">
        <f t="shared" si="2"/>
        <v>6</v>
      </c>
      <c r="J17" s="9">
        <f t="shared" si="4"/>
        <v>75</v>
      </c>
      <c r="K17">
        <f t="shared" si="3"/>
        <v>12</v>
      </c>
      <c r="L17" s="9">
        <f t="shared" si="5"/>
        <v>75</v>
      </c>
      <c r="M17" s="12">
        <v>13</v>
      </c>
      <c r="N17" s="10">
        <f t="shared" si="6"/>
        <v>79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>
        <f>G17-C18</f>
        <v>0</v>
      </c>
      <c r="H18">
        <v>1</v>
      </c>
      <c r="I18">
        <f t="shared" si="2"/>
        <v>3</v>
      </c>
      <c r="J18" s="9">
        <f t="shared" si="4"/>
        <v>78</v>
      </c>
      <c r="K18">
        <f t="shared" si="3"/>
        <v>3</v>
      </c>
      <c r="L18" s="9">
        <f t="shared" si="5"/>
        <v>78</v>
      </c>
      <c r="M18" s="12">
        <v>3</v>
      </c>
      <c r="N18" s="10">
        <f t="shared" si="6"/>
        <v>82</v>
      </c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41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35</v>
      </c>
      <c r="D22" t="s">
        <v>32</v>
      </c>
    </row>
    <row r="23" spans="2:14" x14ac:dyDescent="0.4">
      <c r="D23" t="s">
        <v>33</v>
      </c>
      <c r="I23" s="8" t="s">
        <v>27</v>
      </c>
    </row>
    <row r="24" spans="2:14" x14ac:dyDescent="0.4">
      <c r="C24">
        <v>1</v>
      </c>
      <c r="D24" t="s">
        <v>34</v>
      </c>
      <c r="I24" t="s">
        <v>28</v>
      </c>
    </row>
    <row r="25" spans="2:14" x14ac:dyDescent="0.4">
      <c r="D25" t="s">
        <v>36</v>
      </c>
    </row>
    <row r="26" spans="2:14" x14ac:dyDescent="0.4">
      <c r="C26" t="s">
        <v>38</v>
      </c>
      <c r="D26" t="s">
        <v>37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"/>
  <sheetViews>
    <sheetView topLeftCell="B1" workbookViewId="0">
      <selection activeCell="G19" sqref="G19"/>
    </sheetView>
  </sheetViews>
  <sheetFormatPr defaultRowHeight="18.75" x14ac:dyDescent="0.4"/>
  <sheetData>
    <row r="1" spans="2:9" x14ac:dyDescent="0.4">
      <c r="B1" s="1" t="s">
        <v>42</v>
      </c>
      <c r="C1" s="1"/>
      <c r="D1" s="1"/>
      <c r="F1" s="1" t="s">
        <v>43</v>
      </c>
      <c r="G1" s="1"/>
      <c r="H1" s="1"/>
      <c r="I1" s="1"/>
    </row>
    <row r="2" spans="2:9" x14ac:dyDescent="0.4">
      <c r="B2" s="1" t="s">
        <v>39</v>
      </c>
      <c r="C2" s="1" t="s">
        <v>40</v>
      </c>
      <c r="D2" s="1" t="s">
        <v>31</v>
      </c>
      <c r="F2" s="1"/>
      <c r="G2" s="1" t="s">
        <v>46</v>
      </c>
      <c r="H2" s="1" t="s">
        <v>47</v>
      </c>
      <c r="I2" s="1" t="s">
        <v>48</v>
      </c>
    </row>
    <row r="3" spans="2:9" x14ac:dyDescent="0.4">
      <c r="B3" s="1">
        <v>3</v>
      </c>
      <c r="C3" s="1">
        <v>3</v>
      </c>
      <c r="D3" s="1">
        <v>3</v>
      </c>
      <c r="E3" s="13">
        <v>42874</v>
      </c>
      <c r="G3">
        <v>0</v>
      </c>
      <c r="H3">
        <v>0</v>
      </c>
      <c r="I3">
        <v>0</v>
      </c>
    </row>
    <row r="4" spans="2:9" x14ac:dyDescent="0.4">
      <c r="B4" s="1">
        <v>6</v>
      </c>
      <c r="C4" s="1">
        <v>6</v>
      </c>
      <c r="D4" s="1">
        <v>3</v>
      </c>
      <c r="E4" s="13">
        <v>42878</v>
      </c>
      <c r="F4" s="1" t="s">
        <v>49</v>
      </c>
      <c r="G4" s="1">
        <f t="shared" ref="G4:G18" si="0">B3*3</f>
        <v>9</v>
      </c>
      <c r="H4" s="1">
        <f t="shared" ref="H4:H18" si="1">C3*3</f>
        <v>9</v>
      </c>
      <c r="I4" s="1">
        <f t="shared" ref="I4:I18" si="2">D3*3</f>
        <v>9</v>
      </c>
    </row>
    <row r="5" spans="2:9" x14ac:dyDescent="0.4">
      <c r="B5" s="1">
        <v>15</v>
      </c>
      <c r="C5" s="1">
        <v>15</v>
      </c>
      <c r="D5" s="1">
        <v>13</v>
      </c>
      <c r="E5" s="13">
        <v>42878</v>
      </c>
      <c r="F5" s="1" t="s">
        <v>50</v>
      </c>
      <c r="G5" s="1">
        <f t="shared" si="0"/>
        <v>18</v>
      </c>
      <c r="H5" s="1">
        <f t="shared" si="1"/>
        <v>18</v>
      </c>
      <c r="I5" s="1">
        <f t="shared" si="2"/>
        <v>9</v>
      </c>
    </row>
    <row r="6" spans="2:9" x14ac:dyDescent="0.4">
      <c r="B6" s="1">
        <v>24</v>
      </c>
      <c r="C6" s="1">
        <v>24</v>
      </c>
      <c r="D6" s="1">
        <v>26</v>
      </c>
      <c r="E6" s="13">
        <v>42881</v>
      </c>
      <c r="F6" s="1" t="s">
        <v>51</v>
      </c>
      <c r="G6" s="1">
        <f t="shared" si="0"/>
        <v>45</v>
      </c>
      <c r="H6" s="1">
        <f t="shared" si="1"/>
        <v>45</v>
      </c>
      <c r="I6" s="1">
        <f t="shared" si="2"/>
        <v>39</v>
      </c>
    </row>
    <row r="7" spans="2:9" x14ac:dyDescent="0.4">
      <c r="B7" s="1">
        <v>30</v>
      </c>
      <c r="C7" s="1">
        <v>30</v>
      </c>
      <c r="D7" s="1">
        <v>33</v>
      </c>
      <c r="E7" s="13">
        <v>42892</v>
      </c>
      <c r="F7" s="1" t="s">
        <v>52</v>
      </c>
      <c r="G7" s="1">
        <f t="shared" si="0"/>
        <v>72</v>
      </c>
      <c r="H7" s="1">
        <f t="shared" si="1"/>
        <v>72</v>
      </c>
      <c r="I7" s="1">
        <f t="shared" si="2"/>
        <v>78</v>
      </c>
    </row>
    <row r="8" spans="2:9" x14ac:dyDescent="0.4">
      <c r="B8" s="1">
        <v>36</v>
      </c>
      <c r="C8" s="1">
        <v>33</v>
      </c>
      <c r="D8" s="1">
        <v>43</v>
      </c>
      <c r="E8" s="13">
        <v>42899</v>
      </c>
      <c r="F8" s="1" t="s">
        <v>53</v>
      </c>
      <c r="G8" s="1">
        <f t="shared" si="0"/>
        <v>90</v>
      </c>
      <c r="H8" s="1">
        <f t="shared" si="1"/>
        <v>90</v>
      </c>
      <c r="I8" s="1">
        <f t="shared" si="2"/>
        <v>99</v>
      </c>
    </row>
    <row r="9" spans="2:9" x14ac:dyDescent="0.4">
      <c r="B9" s="1">
        <v>39</v>
      </c>
      <c r="C9" s="1">
        <v>39</v>
      </c>
      <c r="D9" s="1">
        <v>46</v>
      </c>
      <c r="E9" s="13">
        <v>42902</v>
      </c>
      <c r="F9" s="1" t="s">
        <v>54</v>
      </c>
      <c r="G9" s="1">
        <f t="shared" si="0"/>
        <v>108</v>
      </c>
      <c r="H9" s="1">
        <f t="shared" si="1"/>
        <v>99</v>
      </c>
      <c r="I9" s="1">
        <f t="shared" si="2"/>
        <v>129</v>
      </c>
    </row>
    <row r="10" spans="2:9" x14ac:dyDescent="0.4">
      <c r="B10" s="1">
        <v>42</v>
      </c>
      <c r="C10" s="1">
        <v>42</v>
      </c>
      <c r="D10" s="1">
        <v>48</v>
      </c>
      <c r="E10" s="13">
        <v>42909</v>
      </c>
      <c r="F10" s="1" t="s">
        <v>55</v>
      </c>
      <c r="G10" s="1">
        <f t="shared" si="0"/>
        <v>117</v>
      </c>
      <c r="H10" s="1">
        <f t="shared" si="1"/>
        <v>117</v>
      </c>
      <c r="I10" s="1">
        <f t="shared" si="2"/>
        <v>138</v>
      </c>
    </row>
    <row r="11" spans="2:9" x14ac:dyDescent="0.4">
      <c r="B11" s="1">
        <v>45</v>
      </c>
      <c r="C11" s="1">
        <v>45</v>
      </c>
      <c r="D11" s="1">
        <v>54</v>
      </c>
      <c r="E11" s="13">
        <v>42909</v>
      </c>
      <c r="F11" s="1" t="s">
        <v>56</v>
      </c>
      <c r="G11" s="1">
        <f t="shared" si="0"/>
        <v>126</v>
      </c>
      <c r="H11" s="1">
        <f t="shared" si="1"/>
        <v>126</v>
      </c>
      <c r="I11" s="1">
        <f t="shared" si="2"/>
        <v>144</v>
      </c>
    </row>
    <row r="12" spans="2:9" x14ac:dyDescent="0.4">
      <c r="B12" s="1">
        <v>48</v>
      </c>
      <c r="C12" s="1">
        <v>48</v>
      </c>
      <c r="D12" s="1">
        <v>56</v>
      </c>
      <c r="E12" s="13">
        <v>42914</v>
      </c>
      <c r="F12" s="1" t="s">
        <v>57</v>
      </c>
      <c r="G12" s="1">
        <f t="shared" si="0"/>
        <v>135</v>
      </c>
      <c r="H12" s="1">
        <f t="shared" si="1"/>
        <v>135</v>
      </c>
      <c r="I12" s="1">
        <f t="shared" si="2"/>
        <v>162</v>
      </c>
    </row>
    <row r="13" spans="2:9" x14ac:dyDescent="0.4">
      <c r="B13" s="1">
        <v>51</v>
      </c>
      <c r="C13" s="1">
        <v>51</v>
      </c>
      <c r="D13" s="1">
        <v>58</v>
      </c>
      <c r="E13" s="13">
        <v>42914</v>
      </c>
      <c r="F13" s="1" t="s">
        <v>60</v>
      </c>
      <c r="G13" s="1">
        <f t="shared" si="0"/>
        <v>144</v>
      </c>
      <c r="H13" s="1">
        <f t="shared" si="1"/>
        <v>144</v>
      </c>
      <c r="I13" s="1">
        <f t="shared" si="2"/>
        <v>168</v>
      </c>
    </row>
    <row r="14" spans="2:9" x14ac:dyDescent="0.4">
      <c r="B14" s="1">
        <v>63</v>
      </c>
      <c r="C14" s="1">
        <v>57</v>
      </c>
      <c r="D14" s="1">
        <v>62</v>
      </c>
      <c r="E14" s="13">
        <v>42916</v>
      </c>
      <c r="F14" s="1" t="s">
        <v>64</v>
      </c>
      <c r="G14" s="1">
        <f t="shared" si="0"/>
        <v>153</v>
      </c>
      <c r="H14" s="1">
        <f t="shared" si="1"/>
        <v>153</v>
      </c>
      <c r="I14" s="1">
        <f t="shared" si="2"/>
        <v>174</v>
      </c>
    </row>
    <row r="15" spans="2:9" x14ac:dyDescent="0.4">
      <c r="B15" s="1">
        <v>69</v>
      </c>
      <c r="C15" s="1">
        <v>63</v>
      </c>
      <c r="D15" s="1">
        <v>66</v>
      </c>
      <c r="E15" s="13">
        <v>42930</v>
      </c>
      <c r="F15" s="1" t="s">
        <v>65</v>
      </c>
      <c r="G15" s="1">
        <f t="shared" si="0"/>
        <v>189</v>
      </c>
      <c r="H15" s="1">
        <f t="shared" si="1"/>
        <v>171</v>
      </c>
      <c r="I15" s="1">
        <f t="shared" si="2"/>
        <v>186</v>
      </c>
    </row>
    <row r="16" spans="2:9" x14ac:dyDescent="0.4">
      <c r="B16" s="1">
        <v>75</v>
      </c>
      <c r="C16" s="1">
        <v>75</v>
      </c>
      <c r="D16" s="1">
        <v>79</v>
      </c>
      <c r="E16" s="13">
        <v>42936</v>
      </c>
      <c r="F16" s="1" t="s">
        <v>61</v>
      </c>
      <c r="G16" s="1">
        <f t="shared" si="0"/>
        <v>207</v>
      </c>
      <c r="H16" s="1">
        <f t="shared" si="1"/>
        <v>189</v>
      </c>
      <c r="I16" s="1">
        <f t="shared" si="2"/>
        <v>198</v>
      </c>
    </row>
    <row r="17" spans="2:13" x14ac:dyDescent="0.4">
      <c r="B17" s="1">
        <v>78</v>
      </c>
      <c r="C17" s="1">
        <v>78</v>
      </c>
      <c r="D17" s="1">
        <v>82</v>
      </c>
      <c r="E17" s="13">
        <v>42936</v>
      </c>
      <c r="F17" s="1" t="s">
        <v>62</v>
      </c>
      <c r="G17" s="1">
        <f t="shared" si="0"/>
        <v>225</v>
      </c>
      <c r="H17" s="1">
        <f t="shared" si="1"/>
        <v>225</v>
      </c>
      <c r="I17" s="1">
        <f t="shared" si="2"/>
        <v>237</v>
      </c>
    </row>
    <row r="18" spans="2:13" x14ac:dyDescent="0.4">
      <c r="E18" s="13">
        <v>42936</v>
      </c>
      <c r="F18" s="1" t="s">
        <v>63</v>
      </c>
      <c r="G18" s="1">
        <f t="shared" si="0"/>
        <v>234</v>
      </c>
      <c r="H18" s="1">
        <f t="shared" si="1"/>
        <v>234</v>
      </c>
      <c r="I18" s="1">
        <f t="shared" si="2"/>
        <v>246</v>
      </c>
      <c r="K18" t="s">
        <v>72</v>
      </c>
      <c r="L18" t="s">
        <v>73</v>
      </c>
      <c r="M18" t="s">
        <v>74</v>
      </c>
    </row>
    <row r="19" spans="2:13" x14ac:dyDescent="0.4">
      <c r="F19" s="1" t="s">
        <v>44</v>
      </c>
      <c r="G19" s="1">
        <f>H18/I18</f>
        <v>0.95121951219512191</v>
      </c>
      <c r="J19" s="16" t="s">
        <v>77</v>
      </c>
      <c r="K19">
        <v>0</v>
      </c>
      <c r="L19">
        <v>0</v>
      </c>
      <c r="M19">
        <v>0</v>
      </c>
    </row>
    <row r="20" spans="2:13" x14ac:dyDescent="0.4">
      <c r="F20" s="1" t="s">
        <v>45</v>
      </c>
      <c r="G20" s="1">
        <f>H18/G18</f>
        <v>1</v>
      </c>
      <c r="J20" s="16" t="s">
        <v>78</v>
      </c>
      <c r="K20">
        <v>45</v>
      </c>
      <c r="L20">
        <v>45</v>
      </c>
      <c r="M20">
        <v>39</v>
      </c>
    </row>
    <row r="21" spans="2:13" x14ac:dyDescent="0.4">
      <c r="F21" s="1" t="s">
        <v>58</v>
      </c>
      <c r="G21" s="1">
        <f>H18-G18</f>
        <v>0</v>
      </c>
      <c r="J21" s="16" t="s">
        <v>79</v>
      </c>
      <c r="K21">
        <v>72</v>
      </c>
      <c r="L21">
        <v>72</v>
      </c>
      <c r="M21">
        <v>78</v>
      </c>
    </row>
    <row r="22" spans="2:13" x14ac:dyDescent="0.4">
      <c r="F22" s="1" t="s">
        <v>59</v>
      </c>
      <c r="G22" s="1">
        <f>H18-I18</f>
        <v>-12</v>
      </c>
      <c r="J22" s="16" t="s">
        <v>80</v>
      </c>
      <c r="K22">
        <v>144</v>
      </c>
      <c r="L22">
        <v>144</v>
      </c>
      <c r="M22">
        <v>168</v>
      </c>
    </row>
    <row r="23" spans="2:13" x14ac:dyDescent="0.4">
      <c r="J23" s="16" t="s">
        <v>81</v>
      </c>
      <c r="K23">
        <v>234</v>
      </c>
      <c r="L23">
        <v>234</v>
      </c>
      <c r="M23">
        <v>246</v>
      </c>
    </row>
    <row r="25" spans="2:13" x14ac:dyDescent="0.4">
      <c r="G25" t="s">
        <v>39</v>
      </c>
      <c r="H25" t="s">
        <v>40</v>
      </c>
      <c r="I25" t="s">
        <v>66</v>
      </c>
    </row>
    <row r="26" spans="2:13" x14ac:dyDescent="0.4">
      <c r="C26" t="s">
        <v>67</v>
      </c>
      <c r="D26" s="13">
        <v>42881</v>
      </c>
      <c r="F26" s="13">
        <v>42736</v>
      </c>
      <c r="G26">
        <v>6</v>
      </c>
      <c r="H26">
        <v>6</v>
      </c>
      <c r="I26">
        <v>6</v>
      </c>
    </row>
    <row r="27" spans="2:13" x14ac:dyDescent="0.4">
      <c r="C27" t="s">
        <v>68</v>
      </c>
      <c r="D27" s="13">
        <v>42881</v>
      </c>
      <c r="F27" s="13">
        <v>42737</v>
      </c>
      <c r="G27">
        <v>12</v>
      </c>
      <c r="H27">
        <v>12</v>
      </c>
      <c r="I27">
        <v>6</v>
      </c>
    </row>
    <row r="28" spans="2:13" x14ac:dyDescent="0.4">
      <c r="C28" t="s">
        <v>51</v>
      </c>
      <c r="D28" s="14">
        <v>42885</v>
      </c>
      <c r="F28" s="13">
        <v>42738</v>
      </c>
      <c r="G28">
        <v>30</v>
      </c>
      <c r="H28">
        <v>30</v>
      </c>
      <c r="I28">
        <v>33</v>
      </c>
    </row>
    <row r="29" spans="2:13" x14ac:dyDescent="0.4">
      <c r="C29" t="s">
        <v>52</v>
      </c>
      <c r="D29" s="14">
        <v>42892</v>
      </c>
      <c r="F29" s="13">
        <v>42739</v>
      </c>
      <c r="G29">
        <v>48</v>
      </c>
      <c r="H29">
        <v>48</v>
      </c>
      <c r="I29">
        <v>69</v>
      </c>
    </row>
    <row r="30" spans="2:13" x14ac:dyDescent="0.4">
      <c r="C30" t="s">
        <v>53</v>
      </c>
      <c r="D30" s="13">
        <v>42893</v>
      </c>
      <c r="F30" s="13">
        <v>42740</v>
      </c>
      <c r="G30">
        <v>60</v>
      </c>
      <c r="H30">
        <v>60</v>
      </c>
      <c r="I30">
        <v>87</v>
      </c>
    </row>
    <row r="31" spans="2:13" x14ac:dyDescent="0.4">
      <c r="C31" t="s">
        <v>54</v>
      </c>
      <c r="D31" s="13">
        <v>42894</v>
      </c>
      <c r="F31" s="13">
        <v>42741</v>
      </c>
      <c r="G31">
        <v>72</v>
      </c>
      <c r="H31">
        <v>66</v>
      </c>
      <c r="I31">
        <v>105</v>
      </c>
    </row>
    <row r="32" spans="2:13" x14ac:dyDescent="0.4">
      <c r="C32" t="s">
        <v>55</v>
      </c>
      <c r="D32" s="13">
        <v>42895</v>
      </c>
      <c r="F32" s="13">
        <v>42742</v>
      </c>
      <c r="G32">
        <v>78</v>
      </c>
      <c r="H32">
        <v>78</v>
      </c>
      <c r="I32">
        <v>111</v>
      </c>
    </row>
    <row r="33" spans="3:9" x14ac:dyDescent="0.4">
      <c r="C33" t="s">
        <v>56</v>
      </c>
      <c r="D33" s="13">
        <v>42896</v>
      </c>
      <c r="F33" s="13">
        <v>42743</v>
      </c>
      <c r="G33">
        <v>84</v>
      </c>
      <c r="H33">
        <v>84</v>
      </c>
      <c r="I33">
        <v>114</v>
      </c>
    </row>
    <row r="34" spans="3:9" x14ac:dyDescent="0.4">
      <c r="C34" t="s">
        <v>57</v>
      </c>
      <c r="D34" s="15">
        <v>42913</v>
      </c>
      <c r="F34" s="13">
        <v>42744</v>
      </c>
      <c r="G34">
        <v>90</v>
      </c>
      <c r="H34">
        <v>90</v>
      </c>
      <c r="I34">
        <v>120</v>
      </c>
    </row>
    <row r="35" spans="3:9" x14ac:dyDescent="0.4">
      <c r="C35" t="s">
        <v>69</v>
      </c>
      <c r="D35" s="14">
        <v>42913</v>
      </c>
      <c r="F35" s="13">
        <v>42745</v>
      </c>
      <c r="G35">
        <v>96</v>
      </c>
      <c r="H35">
        <v>96</v>
      </c>
      <c r="I35">
        <v>123</v>
      </c>
    </row>
    <row r="36" spans="3:9" x14ac:dyDescent="0.4">
      <c r="C36" t="s">
        <v>70</v>
      </c>
      <c r="D36" s="13">
        <v>42915</v>
      </c>
      <c r="F36" s="13">
        <v>42746</v>
      </c>
      <c r="G36">
        <v>102</v>
      </c>
      <c r="H36">
        <v>102</v>
      </c>
      <c r="I36">
        <v>126</v>
      </c>
    </row>
    <row r="37" spans="3:9" x14ac:dyDescent="0.4">
      <c r="C37" t="s">
        <v>71</v>
      </c>
      <c r="D37" s="13">
        <v>42916</v>
      </c>
      <c r="F37" s="13">
        <v>42747</v>
      </c>
      <c r="G37">
        <v>126</v>
      </c>
      <c r="H37">
        <v>114</v>
      </c>
      <c r="I37">
        <v>129</v>
      </c>
    </row>
    <row r="38" spans="3:9" x14ac:dyDescent="0.4">
      <c r="C38" t="s">
        <v>18</v>
      </c>
      <c r="D38" s="13">
        <v>42917</v>
      </c>
      <c r="F38" s="13">
        <v>42748</v>
      </c>
      <c r="G38">
        <v>138</v>
      </c>
      <c r="H38">
        <v>126</v>
      </c>
      <c r="I38">
        <v>132</v>
      </c>
    </row>
    <row r="39" spans="3:9" x14ac:dyDescent="0.4">
      <c r="C39" t="s">
        <v>19</v>
      </c>
      <c r="D39" s="13">
        <v>42918</v>
      </c>
      <c r="F39" s="13">
        <v>42749</v>
      </c>
      <c r="G39">
        <v>150</v>
      </c>
      <c r="H39">
        <v>150</v>
      </c>
      <c r="I39">
        <v>162</v>
      </c>
    </row>
    <row r="40" spans="3:9" x14ac:dyDescent="0.4">
      <c r="C40" t="s">
        <v>69</v>
      </c>
      <c r="D40" s="14">
        <v>42935</v>
      </c>
      <c r="F40" s="13">
        <v>42750</v>
      </c>
      <c r="G40">
        <v>156</v>
      </c>
      <c r="H40">
        <v>156</v>
      </c>
      <c r="I40">
        <v>168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D21" sqref="D21"/>
    </sheetView>
  </sheetViews>
  <sheetFormatPr defaultRowHeight="18.75" x14ac:dyDescent="0.4"/>
  <sheetData>
    <row r="2" spans="2:6" x14ac:dyDescent="0.4">
      <c r="B2" s="1"/>
      <c r="C2" s="1"/>
      <c r="D2" s="1" t="s">
        <v>83</v>
      </c>
      <c r="E2" s="1" t="s">
        <v>84</v>
      </c>
      <c r="F2" s="1" t="s">
        <v>82</v>
      </c>
    </row>
    <row r="3" spans="2:6" x14ac:dyDescent="0.4">
      <c r="B3" s="17">
        <v>42874</v>
      </c>
      <c r="C3" s="1"/>
      <c r="D3" s="1">
        <v>0</v>
      </c>
      <c r="E3" s="1">
        <v>0</v>
      </c>
      <c r="F3" s="1">
        <v>0</v>
      </c>
    </row>
    <row r="4" spans="2:6" x14ac:dyDescent="0.4">
      <c r="B4" s="17"/>
      <c r="C4" s="1" t="s">
        <v>67</v>
      </c>
      <c r="D4" s="1">
        <v>9</v>
      </c>
      <c r="E4" s="1">
        <v>9</v>
      </c>
      <c r="F4" s="1">
        <v>9</v>
      </c>
    </row>
    <row r="5" spans="2:6" x14ac:dyDescent="0.4">
      <c r="B5" s="17">
        <v>42878</v>
      </c>
      <c r="C5" s="1" t="s">
        <v>68</v>
      </c>
      <c r="D5" s="1">
        <v>18</v>
      </c>
      <c r="E5" s="1">
        <v>18</v>
      </c>
      <c r="F5" s="1">
        <v>9</v>
      </c>
    </row>
    <row r="6" spans="2:6" x14ac:dyDescent="0.4">
      <c r="B6" s="17">
        <v>42881</v>
      </c>
      <c r="C6" s="1" t="s">
        <v>51</v>
      </c>
      <c r="D6" s="1">
        <v>45</v>
      </c>
      <c r="E6" s="1">
        <v>45</v>
      </c>
      <c r="F6" s="1">
        <v>39</v>
      </c>
    </row>
    <row r="7" spans="2:6" x14ac:dyDescent="0.4">
      <c r="B7" s="17">
        <v>42892</v>
      </c>
      <c r="C7" s="1" t="s">
        <v>52</v>
      </c>
      <c r="D7" s="1">
        <v>72</v>
      </c>
      <c r="E7" s="1">
        <v>72</v>
      </c>
      <c r="F7" s="1">
        <v>78</v>
      </c>
    </row>
    <row r="8" spans="2:6" x14ac:dyDescent="0.4">
      <c r="B8" s="17">
        <v>42899</v>
      </c>
      <c r="C8" s="1" t="s">
        <v>53</v>
      </c>
      <c r="D8" s="1">
        <v>90</v>
      </c>
      <c r="E8" s="1">
        <v>90</v>
      </c>
      <c r="F8" s="1">
        <v>99</v>
      </c>
    </row>
    <row r="9" spans="2:6" x14ac:dyDescent="0.4">
      <c r="B9" s="17">
        <v>42902</v>
      </c>
      <c r="C9" s="1" t="s">
        <v>54</v>
      </c>
      <c r="D9" s="1">
        <v>108</v>
      </c>
      <c r="E9" s="1">
        <v>99</v>
      </c>
      <c r="F9" s="1">
        <v>129</v>
      </c>
    </row>
    <row r="10" spans="2:6" x14ac:dyDescent="0.4">
      <c r="B10" s="17"/>
      <c r="C10" s="1" t="s">
        <v>55</v>
      </c>
      <c r="D10" s="1">
        <v>117</v>
      </c>
      <c r="E10" s="1">
        <v>117</v>
      </c>
      <c r="F10" s="1">
        <v>138</v>
      </c>
    </row>
    <row r="11" spans="2:6" x14ac:dyDescent="0.4">
      <c r="B11" s="17">
        <v>42909</v>
      </c>
      <c r="C11" s="1" t="s">
        <v>56</v>
      </c>
      <c r="D11" s="1">
        <v>126</v>
      </c>
      <c r="E11" s="1">
        <v>126</v>
      </c>
      <c r="F11" s="1">
        <v>144</v>
      </c>
    </row>
    <row r="12" spans="2:6" x14ac:dyDescent="0.4">
      <c r="B12" s="17"/>
      <c r="C12" s="1" t="s">
        <v>57</v>
      </c>
      <c r="D12" s="1">
        <v>135</v>
      </c>
      <c r="E12" s="1">
        <v>135</v>
      </c>
      <c r="F12" s="1">
        <v>162</v>
      </c>
    </row>
    <row r="13" spans="2:6" x14ac:dyDescent="0.4">
      <c r="B13" s="17">
        <v>42914</v>
      </c>
      <c r="C13" s="1" t="s">
        <v>69</v>
      </c>
      <c r="D13" s="1">
        <v>144</v>
      </c>
      <c r="E13" s="1">
        <v>144</v>
      </c>
      <c r="F13" s="1">
        <v>168</v>
      </c>
    </row>
    <row r="14" spans="2:6" x14ac:dyDescent="0.4">
      <c r="B14" s="17">
        <v>42916</v>
      </c>
      <c r="C14" s="1" t="s">
        <v>70</v>
      </c>
      <c r="D14" s="1">
        <v>153</v>
      </c>
      <c r="E14" s="1">
        <v>153</v>
      </c>
      <c r="F14" s="1">
        <v>174</v>
      </c>
    </row>
    <row r="15" spans="2:6" x14ac:dyDescent="0.4">
      <c r="B15" s="17">
        <v>42930</v>
      </c>
      <c r="C15" s="1" t="s">
        <v>71</v>
      </c>
      <c r="D15" s="1">
        <v>189</v>
      </c>
      <c r="E15" s="1">
        <v>171</v>
      </c>
      <c r="F15" s="1">
        <v>186</v>
      </c>
    </row>
    <row r="16" spans="2:6" x14ac:dyDescent="0.4">
      <c r="B16" s="17"/>
      <c r="C16" s="1" t="s">
        <v>18</v>
      </c>
      <c r="D16" s="1">
        <v>207</v>
      </c>
      <c r="E16" s="1">
        <v>189</v>
      </c>
      <c r="F16" s="1">
        <v>198</v>
      </c>
    </row>
    <row r="17" spans="2:6" x14ac:dyDescent="0.4">
      <c r="B17" s="17"/>
      <c r="C17" s="1" t="s">
        <v>19</v>
      </c>
      <c r="D17" s="1">
        <v>225</v>
      </c>
      <c r="E17" s="1">
        <v>225</v>
      </c>
      <c r="F17" s="1">
        <v>237</v>
      </c>
    </row>
    <row r="18" spans="2:6" x14ac:dyDescent="0.4">
      <c r="B18" s="17">
        <v>42936</v>
      </c>
      <c r="C18" s="1" t="s">
        <v>69</v>
      </c>
      <c r="D18" s="1">
        <v>234</v>
      </c>
      <c r="E18" s="1">
        <v>234</v>
      </c>
      <c r="F18" s="1">
        <v>246</v>
      </c>
    </row>
    <row r="20" spans="2:6" x14ac:dyDescent="0.4">
      <c r="D20">
        <f>E18/F18</f>
        <v>0.95121951219512191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hoshi</cp:lastModifiedBy>
  <dcterms:created xsi:type="dcterms:W3CDTF">2017-07-07T09:36:46Z</dcterms:created>
  <dcterms:modified xsi:type="dcterms:W3CDTF">2017-07-20T14:33:37Z</dcterms:modified>
</cp:coreProperties>
</file>