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rice/Documents/Variability_Project_2020/wuvars/analysis/prototypes/"/>
    </mc:Choice>
  </mc:AlternateContent>
  <xr:revisionPtr revIDLastSave="0" documentId="13_ncr:1_{39769314-AE28-3B44-A81C-3456609392AF}" xr6:coauthVersionLast="47" xr6:coauthVersionMax="47" xr10:uidLastSave="{00000000-0000-0000-0000-000000000000}"/>
  <bookViews>
    <workbookView xWindow="-28800" yWindow="460" windowWidth="28800" windowHeight="17540" xr2:uid="{00000000-000D-0000-FFFF-FFFF00000000}"/>
  </bookViews>
  <sheets>
    <sheet name="NGC_source_properties_periods" sheetId="1" r:id="rId1"/>
  </sheets>
  <calcPr calcId="191029"/>
</workbook>
</file>

<file path=xl/calcChain.xml><?xml version="1.0" encoding="utf-8"?>
<calcChain xmlns="http://schemas.openxmlformats.org/spreadsheetml/2006/main">
  <c r="AB95" i="1" l="1"/>
  <c r="AA95" i="1"/>
  <c r="Z95" i="1"/>
  <c r="AB94" i="1"/>
  <c r="AA94" i="1"/>
  <c r="AB84" i="1"/>
  <c r="AA84" i="1"/>
  <c r="Z84" i="1"/>
  <c r="AA75" i="1"/>
  <c r="AB70" i="1"/>
  <c r="Z62" i="1"/>
  <c r="AA57" i="1"/>
  <c r="AA36" i="1"/>
  <c r="AA21" i="1"/>
  <c r="Z21" i="1"/>
  <c r="AA30" i="1"/>
  <c r="AA25" i="1"/>
  <c r="AB14" i="1"/>
  <c r="AA14" i="1"/>
  <c r="AB5" i="1"/>
  <c r="AA5" i="1"/>
  <c r="Z92" i="1"/>
  <c r="Z16" i="1"/>
  <c r="AB101" i="1"/>
  <c r="AA101" i="1"/>
  <c r="Z101" i="1"/>
  <c r="AB90" i="1"/>
  <c r="AA90" i="1"/>
  <c r="Z90" i="1"/>
  <c r="AB73" i="1"/>
  <c r="AA73" i="1"/>
  <c r="Z73" i="1"/>
  <c r="AA72" i="1"/>
  <c r="AB69" i="1"/>
  <c r="AA69" i="1"/>
  <c r="Z69" i="1"/>
  <c r="AB65" i="1"/>
  <c r="AA65" i="1"/>
  <c r="Z65" i="1"/>
  <c r="AA62" i="1"/>
  <c r="AB59" i="1"/>
  <c r="AA59" i="1"/>
  <c r="Z59" i="1"/>
  <c r="AA43" i="1"/>
  <c r="Z43" i="1"/>
  <c r="AB37" i="1"/>
  <c r="AA37" i="1"/>
  <c r="Z37" i="1"/>
  <c r="AB26" i="1"/>
  <c r="AA26" i="1"/>
  <c r="Z26" i="1"/>
  <c r="AB24" i="1"/>
  <c r="AA24" i="1"/>
  <c r="Z24" i="1"/>
  <c r="AB16" i="1"/>
  <c r="AA16" i="1"/>
  <c r="AA10" i="1"/>
  <c r="Z10" i="1"/>
</calcChain>
</file>

<file path=xl/sharedStrings.xml><?xml version="1.0" encoding="utf-8"?>
<sst xmlns="http://schemas.openxmlformats.org/spreadsheetml/2006/main" count="284" uniqueCount="140">
  <si>
    <t>index</t>
  </si>
  <si>
    <t>SOURCEID</t>
  </si>
  <si>
    <t>shortname</t>
  </si>
  <si>
    <t>A/S/C</t>
  </si>
  <si>
    <t>RA_deg</t>
  </si>
  <si>
    <t>DE_deg</t>
  </si>
  <si>
    <t>J_mag</t>
  </si>
  <si>
    <t>H_mag</t>
  </si>
  <si>
    <t>K_mag</t>
  </si>
  <si>
    <t>Teff</t>
  </si>
  <si>
    <t>SpT</t>
  </si>
  <si>
    <t>Stetson_JHK</t>
  </si>
  <si>
    <t>range_J</t>
  </si>
  <si>
    <t>range_H</t>
  </si>
  <si>
    <t>range_K</t>
  </si>
  <si>
    <t>period_J</t>
  </si>
  <si>
    <t>per_amp_J</t>
  </si>
  <si>
    <t>per_fap_J</t>
  </si>
  <si>
    <t>period_H</t>
  </si>
  <si>
    <t>per_amp_H</t>
  </si>
  <si>
    <t>per_fap_H</t>
  </si>
  <si>
    <t>period_K</t>
  </si>
  <si>
    <t>per_amp_K</t>
  </si>
  <si>
    <t>per_fap_K</t>
  </si>
  <si>
    <t>ngc_000C_M8.2_Q2</t>
  </si>
  <si>
    <t>C</t>
  </si>
  <si>
    <t>ngc_001A_M5.8_Q0</t>
  </si>
  <si>
    <t>A</t>
  </si>
  <si>
    <t>ngc_002A_M9.5_Q1K</t>
  </si>
  <si>
    <t>ngc_003A_M8.0_Q0</t>
  </si>
  <si>
    <t>ngc_004C_M8.0_Q2</t>
  </si>
  <si>
    <t>ngc_005A_M5.5_Q1JH</t>
  </si>
  <si>
    <t>ngc_006C_M8.5_Q2</t>
  </si>
  <si>
    <t>ngc_007A_L0.0_Q1K</t>
  </si>
  <si>
    <t>nan</t>
  </si>
  <si>
    <t>ngc_008S_M9.0_Q1HK</t>
  </si>
  <si>
    <t>S</t>
  </si>
  <si>
    <t>ngc_009A_M5.5_Q0</t>
  </si>
  <si>
    <t>ngc_010C_M6.0_Q2</t>
  </si>
  <si>
    <t>ngc_011A_M9.0_Q2</t>
  </si>
  <si>
    <t>ngc_012C_M8.2_Q2</t>
  </si>
  <si>
    <t>ngc_013C_M8.2_Q2</t>
  </si>
  <si>
    <t>ngc_014A_M6.5_Q1JH</t>
  </si>
  <si>
    <t>ngc_015C_M5.0_Q2</t>
  </si>
  <si>
    <t>ngc_016A_M5.0_Q0</t>
  </si>
  <si>
    <t>ngc_017A_M9.5_Q0</t>
  </si>
  <si>
    <t>ngc_018C_M5.0_Q2</t>
  </si>
  <si>
    <t>ngc_019C_M7.5_Q2</t>
  </si>
  <si>
    <t>ngc_020C_M5.0_Q2</t>
  </si>
  <si>
    <t>ngc_021A_M5.2_Q0</t>
  </si>
  <si>
    <t>ngc_022C_M8.2_Q2</t>
  </si>
  <si>
    <t>ngc_023A_M6.0_Q1J</t>
  </si>
  <si>
    <t>ngc_024C_M6.5_Q2</t>
  </si>
  <si>
    <t>ngc_025C_M5.8_Q2</t>
  </si>
  <si>
    <t>ngc_026A_M9.6_Q2</t>
  </si>
  <si>
    <t>ngc_027A_M7.0_Q1JH</t>
  </si>
  <si>
    <t>ngc_028C_M6.5_Q2</t>
  </si>
  <si>
    <t>ngc_029C_M5.8_Q2</t>
  </si>
  <si>
    <t>ngc_030C_M7.8_Q2</t>
  </si>
  <si>
    <t>ngc_031C_M6.0_Q2</t>
  </si>
  <si>
    <t>ngc_032A_M6.0_Q1J</t>
  </si>
  <si>
    <t>ngc_033A_M5.5_Q1J</t>
  </si>
  <si>
    <t>ngc_034A_M8.0_Q0</t>
  </si>
  <si>
    <t>ngc_035C_M5.5_Q2</t>
  </si>
  <si>
    <t>ngc_036C_M9.0_Q2</t>
  </si>
  <si>
    <t>ngc_037C_M5.0_Q2</t>
  </si>
  <si>
    <t>ngc_038C_M4.8_Q2</t>
  </si>
  <si>
    <t>ngc_039A_L0.0_Q1K</t>
  </si>
  <si>
    <t>ngc_040C_M9.0_Q2</t>
  </si>
  <si>
    <t>ngc_041C_M8.2_Q2</t>
  </si>
  <si>
    <t>ngc_042C_M6.0_Q2</t>
  </si>
  <si>
    <t>ngc_043C_M6.0_Q2</t>
  </si>
  <si>
    <t>ngc_044C_M5.5_Q2</t>
  </si>
  <si>
    <t>ngc_045C_M8.5_Q2</t>
  </si>
  <si>
    <t>ngc_046A_M5.8_Q0</t>
  </si>
  <si>
    <t>ngc_047A_M7.0_Q1J</t>
  </si>
  <si>
    <t>ngc_048A_M6.0_Q0</t>
  </si>
  <si>
    <t>ngc_049A_M7.5_Q0</t>
  </si>
  <si>
    <t>ngc_050A_M9.0_Q0</t>
  </si>
  <si>
    <t>ngc_051C_M9.0_Q2</t>
  </si>
  <si>
    <t>ngc_052C_M7.0_Q2</t>
  </si>
  <si>
    <t>ngc_053A_M6.0_Q-1</t>
  </si>
  <si>
    <t>ngc_054C_M8.0_Q2</t>
  </si>
  <si>
    <t>ngc_055C_M7.8_Q2</t>
  </si>
  <si>
    <t>ngc_056C_M4.5_Q2</t>
  </si>
  <si>
    <t>ngc_057A_M6.0_Q0</t>
  </si>
  <si>
    <t>ngc_058A_M9.0_Q0</t>
  </si>
  <si>
    <t>ngc_059A_L0.0_Q-1</t>
  </si>
  <si>
    <t>ngc_060C_M5.5_Q2</t>
  </si>
  <si>
    <t>ngc_061C_M5.8_Q2</t>
  </si>
  <si>
    <t>ngc_062C_M6.0_Q2</t>
  </si>
  <si>
    <t>ngc_063C_M5.0_Q2</t>
  </si>
  <si>
    <t>ngc_064C_M8.0_Q2</t>
  </si>
  <si>
    <t>ngc_065A_M5.5_Q0</t>
  </si>
  <si>
    <t>ngc_066C_M8.2_Q2</t>
  </si>
  <si>
    <t>ngc_067C_M8.0_Q2</t>
  </si>
  <si>
    <t>ngc_068C_M4.5_Q2</t>
  </si>
  <si>
    <t>ngc_069C_M8.0_Q2</t>
  </si>
  <si>
    <t>ngc_070C_M9.0_Q2</t>
  </si>
  <si>
    <t>ngc_071C_M6.2_Q2</t>
  </si>
  <si>
    <t>ngc_072C_M5.2_Q2</t>
  </si>
  <si>
    <t>ngc_073C_M7.5_Q2</t>
  </si>
  <si>
    <t>ngc_074C_M6.0_Q2</t>
  </si>
  <si>
    <t>ngc_075A_L1.0_Q1K</t>
  </si>
  <si>
    <t>ngc_076C_M5.2_Q2</t>
  </si>
  <si>
    <t>ngc_077A_M9.0_Q1K</t>
  </si>
  <si>
    <t>ngc_078C_M5.5_Q2</t>
  </si>
  <si>
    <t>ngc_079C_M5.0_Q2</t>
  </si>
  <si>
    <t>ngc_080C_M5.2_Q2</t>
  </si>
  <si>
    <t>ngc_081A_M8.1_Q1HK</t>
  </si>
  <si>
    <t>ngc_082C_M4.8_Q2</t>
  </si>
  <si>
    <t>ngc_083C_M5.0_Q2</t>
  </si>
  <si>
    <t>ngc_084C_M5.8_Q2</t>
  </si>
  <si>
    <t>ngc_085C_M5.5_Q2</t>
  </si>
  <si>
    <t>ngc_086A_L3.0_Q1K</t>
  </si>
  <si>
    <t>ngc_087C_M7.0_Q2</t>
  </si>
  <si>
    <t>ngc_088C_M7.5_Q2</t>
  </si>
  <si>
    <t>ngc_089C_M4.8_Q2</t>
  </si>
  <si>
    <t>ngc_090C_M4.5_Q2</t>
  </si>
  <si>
    <t>ngc_091C_M5.5_Q2</t>
  </si>
  <si>
    <t>ngc_092C_M5.5_Q2</t>
  </si>
  <si>
    <t>ngc_093C_M4.5_Q2</t>
  </si>
  <si>
    <t>ngc_094C_M8.0_Q2</t>
  </si>
  <si>
    <t>ngc_095A_L0.0_Q0</t>
  </si>
  <si>
    <t>ngc_096A_M8.2_Q1K</t>
  </si>
  <si>
    <t>ngc_097C_M9.0_Q2</t>
  </si>
  <si>
    <t>ngc_098C_M6.5_Q2</t>
  </si>
  <si>
    <t>ngc_099C_M6.8_Q2</t>
  </si>
  <si>
    <t>ngc_100C_M7.2_Q2</t>
  </si>
  <si>
    <t>ngc_101C_M4.5_Q2</t>
  </si>
  <si>
    <t>ngc_102C_M5.0_Q2</t>
  </si>
  <si>
    <t>Periodic?</t>
  </si>
  <si>
    <t>Period</t>
  </si>
  <si>
    <t>Amp</t>
  </si>
  <si>
    <t>Color? (dK/dJ)</t>
  </si>
  <si>
    <t>Y</t>
  </si>
  <si>
    <t>Yw</t>
  </si>
  <si>
    <t>N</t>
  </si>
  <si>
    <t>YfY</t>
  </si>
  <si>
    <t>YfYw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</si>
</sst>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164" fontId="0" fillId="0" borderId="0" xfId="0" applyNumberFormat="1"/>
    <xf numFmtId="2" fontId="0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3"/>
  <sheetViews>
    <sheetView tabSelected="1" zoomScale="150" zoomScaleNormal="150" workbookViewId="0">
      <pane xSplit="1" ySplit="1" topLeftCell="P5" activePane="bottomRight" state="frozen"/>
      <selection pane="topRight" activeCell="B1" sqref="B1"/>
      <selection pane="bottomLeft" activeCell="A2" sqref="A2"/>
      <selection pane="bottomRight" activeCell="Y58" sqref="Y58"/>
    </sheetView>
  </sheetViews>
  <sheetFormatPr baseColWidth="10" defaultRowHeight="16" x14ac:dyDescent="0.2"/>
  <cols>
    <col min="1" max="1" width="5.6640625" style="2" customWidth="1"/>
    <col min="2" max="2" width="12.1640625" bestFit="1" customWidth="1"/>
    <col min="3" max="3" width="15" customWidth="1"/>
    <col min="7" max="15" width="10.83203125" style="3"/>
    <col min="16" max="16" width="10.83203125" style="4"/>
    <col min="17" max="17" width="10.83203125" style="5"/>
    <col min="18" max="18" width="10.83203125" style="1"/>
    <col min="19" max="19" width="10.83203125" style="4"/>
    <col min="20" max="20" width="10.83203125" style="5"/>
    <col min="21" max="21" width="10.83203125" style="1"/>
    <col min="22" max="22" width="10.83203125" style="4"/>
    <col min="23" max="23" width="10.83203125" style="5"/>
    <col min="24" max="24" width="10.83203125" style="1"/>
    <col min="25" max="25" width="8" customWidth="1"/>
    <col min="26" max="26" width="6.83203125" customWidth="1"/>
    <col min="27" max="27" width="7.6640625" style="5" customWidth="1"/>
    <col min="28" max="28" width="10.83203125" style="3"/>
  </cols>
  <sheetData>
    <row r="1" spans="1:28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1" t="s">
        <v>17</v>
      </c>
      <c r="S1" s="4" t="s">
        <v>18</v>
      </c>
      <c r="T1" s="5" t="s">
        <v>19</v>
      </c>
      <c r="U1" s="1" t="s">
        <v>20</v>
      </c>
      <c r="V1" s="4" t="s">
        <v>21</v>
      </c>
      <c r="W1" s="5" t="s">
        <v>22</v>
      </c>
      <c r="X1" s="1" t="s">
        <v>23</v>
      </c>
      <c r="Y1" t="s">
        <v>131</v>
      </c>
      <c r="Z1" t="s">
        <v>132</v>
      </c>
      <c r="AA1" s="5" t="s">
        <v>133</v>
      </c>
      <c r="AB1" s="3" t="s">
        <v>134</v>
      </c>
    </row>
    <row r="2" spans="1:28" x14ac:dyDescent="0.2">
      <c r="A2" s="2">
        <v>0</v>
      </c>
      <c r="B2">
        <v>44508746126979</v>
      </c>
      <c r="C2" t="s">
        <v>24</v>
      </c>
      <c r="D2" t="s">
        <v>25</v>
      </c>
      <c r="E2">
        <v>52.063295264282701</v>
      </c>
      <c r="F2">
        <v>31.289945523658002</v>
      </c>
      <c r="G2" s="3">
        <v>16.515056610107401</v>
      </c>
      <c r="H2" s="3">
        <v>15.824037551879799</v>
      </c>
      <c r="I2" s="3">
        <v>15.121696472167899</v>
      </c>
      <c r="J2" s="3">
        <v>2632.5</v>
      </c>
      <c r="K2" s="3">
        <v>8.25</v>
      </c>
      <c r="L2" s="3">
        <v>0.413004115007925</v>
      </c>
      <c r="M2" s="3">
        <v>7.1300888061522003E-2</v>
      </c>
      <c r="N2" s="3">
        <v>5.5653572082517699E-2</v>
      </c>
      <c r="O2" s="3">
        <v>5.7156944274902699E-2</v>
      </c>
      <c r="P2" s="4">
        <v>4.3472220410872099E-2</v>
      </c>
      <c r="Q2" s="5">
        <v>1.5291587305206999E-2</v>
      </c>
      <c r="R2" s="1">
        <v>0.18975556432773599</v>
      </c>
      <c r="S2" s="4">
        <v>0.101090348190306</v>
      </c>
      <c r="T2" s="5">
        <v>1.19186972831482E-2</v>
      </c>
      <c r="U2" s="1">
        <v>7.4955593387810798E-2</v>
      </c>
      <c r="V2" s="4">
        <v>7.1146736011307596E-2</v>
      </c>
      <c r="W2" s="5">
        <v>1.3771223611834599E-2</v>
      </c>
      <c r="X2" s="1">
        <v>2.9085139852755401E-3</v>
      </c>
    </row>
    <row r="3" spans="1:28" x14ac:dyDescent="0.2">
      <c r="A3" s="2">
        <v>1</v>
      </c>
      <c r="B3">
        <v>44508746098759</v>
      </c>
      <c r="C3" t="s">
        <v>26</v>
      </c>
      <c r="D3" t="s">
        <v>27</v>
      </c>
      <c r="E3">
        <v>52.118392725960902</v>
      </c>
      <c r="F3">
        <v>31.274235533337901</v>
      </c>
      <c r="G3" s="3">
        <v>14.590139389038001</v>
      </c>
      <c r="H3" s="3">
        <v>14.066148757934499</v>
      </c>
      <c r="I3" s="3">
        <v>13.646990776061999</v>
      </c>
      <c r="J3" s="3">
        <v>3023.75</v>
      </c>
      <c r="K3" s="3">
        <v>5.75</v>
      </c>
      <c r="L3" s="3">
        <v>0.63790435287425196</v>
      </c>
      <c r="M3" s="3">
        <v>3.4665584564208901E-2</v>
      </c>
      <c r="N3" s="3">
        <v>3.3839702606201102E-2</v>
      </c>
      <c r="O3" s="3">
        <v>2.3792266845704901E-2</v>
      </c>
      <c r="P3" s="4">
        <v>0.49867642414268798</v>
      </c>
      <c r="Q3" s="5">
        <v>1.6080518845787199E-2</v>
      </c>
      <c r="R3" s="1">
        <v>4.99495841747632E-10</v>
      </c>
      <c r="S3" s="4">
        <v>0.99009488448844796</v>
      </c>
      <c r="T3" s="5">
        <v>1.10024401499321E-2</v>
      </c>
      <c r="U3" s="1">
        <v>3.6095456360842798E-8</v>
      </c>
      <c r="V3" s="4">
        <v>0.499149362749991</v>
      </c>
      <c r="W3" s="5">
        <v>5.8500958967041099E-3</v>
      </c>
      <c r="X3" s="1">
        <v>1.11731423986753E-2</v>
      </c>
      <c r="Y3" t="s">
        <v>137</v>
      </c>
    </row>
    <row r="4" spans="1:28" x14ac:dyDescent="0.2">
      <c r="A4" s="2">
        <v>2</v>
      </c>
      <c r="B4">
        <v>44508746098738</v>
      </c>
      <c r="C4" t="s">
        <v>28</v>
      </c>
      <c r="D4" t="s">
        <v>27</v>
      </c>
      <c r="E4">
        <v>52.123932393250101</v>
      </c>
      <c r="F4">
        <v>31.255683640787701</v>
      </c>
      <c r="G4" s="3">
        <v>18.758718490600501</v>
      </c>
      <c r="H4" s="3">
        <v>18.027431488037099</v>
      </c>
      <c r="I4" s="3">
        <v>17.257589340209901</v>
      </c>
      <c r="J4" s="3">
        <v>2286.5</v>
      </c>
      <c r="K4" s="3">
        <v>9.5</v>
      </c>
      <c r="L4" s="3">
        <v>-8.7746963757858495E-2</v>
      </c>
      <c r="M4" s="3">
        <v>0.32067680358886702</v>
      </c>
      <c r="N4" s="3">
        <v>0.242308807373049</v>
      </c>
      <c r="O4" s="3">
        <v>0.22720565795898201</v>
      </c>
      <c r="P4" s="4">
        <v>0.101378328602324</v>
      </c>
      <c r="Q4" s="5">
        <v>6.6953596809834495E-2</v>
      </c>
      <c r="R4" s="1">
        <v>4.7202824521129998E-2</v>
      </c>
      <c r="S4" s="4">
        <v>5.5885982805674299E-2</v>
      </c>
      <c r="T4" s="5">
        <v>4.99053270985974E-2</v>
      </c>
      <c r="U4" s="1">
        <v>9.4391448500297306E-2</v>
      </c>
      <c r="V4" s="4">
        <v>0.246912551440329</v>
      </c>
      <c r="W4" s="5">
        <v>4.1818450977727101E-2</v>
      </c>
      <c r="X4" s="1">
        <v>0.30348898651420098</v>
      </c>
    </row>
    <row r="5" spans="1:28" x14ac:dyDescent="0.2">
      <c r="A5" s="2">
        <v>3</v>
      </c>
      <c r="B5">
        <v>44508746098719</v>
      </c>
      <c r="C5" t="s">
        <v>29</v>
      </c>
      <c r="D5" t="s">
        <v>27</v>
      </c>
      <c r="E5">
        <v>52.129571642934302</v>
      </c>
      <c r="F5">
        <v>31.284469842402899</v>
      </c>
      <c r="G5" s="3">
        <v>17.055400848388601</v>
      </c>
      <c r="H5" s="3">
        <v>15.300560951232899</v>
      </c>
      <c r="I5" s="3">
        <v>13.9798259735107</v>
      </c>
      <c r="J5" s="3">
        <v>2710</v>
      </c>
      <c r="K5" s="3">
        <v>8</v>
      </c>
      <c r="L5" s="3">
        <v>0.61157488741006205</v>
      </c>
      <c r="M5" s="3">
        <v>9.0254974365233595E-2</v>
      </c>
      <c r="N5" s="3">
        <v>5.6826305389403503E-2</v>
      </c>
      <c r="O5" s="3">
        <v>3.7652587890624603E-2</v>
      </c>
      <c r="P5" s="4">
        <v>0.92720985937258504</v>
      </c>
      <c r="Q5" s="5">
        <v>1.51210596480149E-2</v>
      </c>
      <c r="R5" s="1">
        <v>4.9080071550929704E-3</v>
      </c>
      <c r="S5" s="4">
        <v>0.92824267458770304</v>
      </c>
      <c r="T5" s="5">
        <v>1.8483900828515702E-2</v>
      </c>
      <c r="U5" s="1">
        <v>7.20238654272273E-22</v>
      </c>
      <c r="V5" s="4">
        <v>0.92807037896364997</v>
      </c>
      <c r="W5" s="5">
        <v>1.06384750656758E-2</v>
      </c>
      <c r="X5" s="1">
        <v>2.6982135784353001E-16</v>
      </c>
      <c r="Y5" t="s">
        <v>138</v>
      </c>
      <c r="Z5">
        <v>0.93</v>
      </c>
      <c r="AA5" s="5">
        <f>AVERAGE(Q5,T5,W5)</f>
        <v>1.4747811847402134E-2</v>
      </c>
      <c r="AB5" s="3">
        <f>W5/Q5</f>
        <v>0.70355354143930149</v>
      </c>
    </row>
    <row r="6" spans="1:28" x14ac:dyDescent="0.2">
      <c r="A6" s="2">
        <v>4</v>
      </c>
      <c r="B6">
        <v>44508746098671</v>
      </c>
      <c r="C6" t="s">
        <v>30</v>
      </c>
      <c r="D6" t="s">
        <v>25</v>
      </c>
      <c r="E6">
        <v>52.145271552830998</v>
      </c>
      <c r="F6">
        <v>31.267915741782002</v>
      </c>
      <c r="G6" s="3">
        <v>17.553092956542901</v>
      </c>
      <c r="H6" s="3">
        <v>16.520366668701101</v>
      </c>
      <c r="I6" s="3">
        <v>15.2125043869018</v>
      </c>
      <c r="J6" s="3">
        <v>2710</v>
      </c>
      <c r="K6" s="3">
        <v>8</v>
      </c>
      <c r="L6" s="3">
        <v>0.87197998046874903</v>
      </c>
      <c r="M6" s="3">
        <v>0.120785140991209</v>
      </c>
      <c r="N6" s="3">
        <v>7.6756286621094405E-2</v>
      </c>
      <c r="O6" s="3">
        <v>6.0715675354005599E-2</v>
      </c>
      <c r="P6" s="4">
        <v>6.0916296598622799E-2</v>
      </c>
      <c r="Q6" s="5">
        <v>2.6909784745198E-2</v>
      </c>
      <c r="R6" s="1">
        <v>1.6272557916514899E-2</v>
      </c>
      <c r="S6" s="4">
        <v>0.49847756010833599</v>
      </c>
      <c r="T6" s="5">
        <v>2.4595624972188E-2</v>
      </c>
      <c r="U6" s="1">
        <v>1.2253217311243E-4</v>
      </c>
      <c r="V6" s="4">
        <v>0.50094972113682601</v>
      </c>
      <c r="W6" s="5">
        <v>1.75577437158679E-2</v>
      </c>
      <c r="X6" s="1">
        <v>8.7328629861435794E-8</v>
      </c>
      <c r="Y6" t="s">
        <v>137</v>
      </c>
    </row>
    <row r="7" spans="1:28" x14ac:dyDescent="0.2">
      <c r="A7" s="2">
        <v>5</v>
      </c>
      <c r="B7">
        <v>44508746127084</v>
      </c>
      <c r="C7" t="s">
        <v>31</v>
      </c>
      <c r="D7" t="s">
        <v>27</v>
      </c>
      <c r="E7">
        <v>52.147254745931498</v>
      </c>
      <c r="F7">
        <v>31.299908659036198</v>
      </c>
      <c r="G7" s="3">
        <v>16.237525939941399</v>
      </c>
      <c r="H7" s="3">
        <v>14.6481609344482</v>
      </c>
      <c r="I7" s="3">
        <v>13.538780212402299</v>
      </c>
      <c r="J7" s="3">
        <v>3057.5</v>
      </c>
      <c r="K7" s="3">
        <v>5.5</v>
      </c>
      <c r="L7" s="3">
        <v>0.66059848142781097</v>
      </c>
      <c r="M7" s="3">
        <v>4.9809265136719398E-2</v>
      </c>
      <c r="N7" s="3">
        <v>4.0005302429198801E-2</v>
      </c>
      <c r="O7" s="3">
        <v>2.7147293090820299E-2</v>
      </c>
      <c r="P7" s="4">
        <v>5.9755112569141899E-2</v>
      </c>
      <c r="Q7" s="5">
        <v>1.1625973617263301E-2</v>
      </c>
      <c r="R7" s="1">
        <v>3.6319148766306902E-2</v>
      </c>
      <c r="S7" s="4">
        <v>1.50420552547131</v>
      </c>
      <c r="T7" s="5">
        <v>1.0852132610820801E-2</v>
      </c>
      <c r="U7" s="1">
        <v>7.0447729799888502E-5</v>
      </c>
      <c r="V7" s="4">
        <v>0.49872616494605398</v>
      </c>
      <c r="W7" s="5">
        <v>5.9692210348327203E-3</v>
      </c>
      <c r="X7" s="1">
        <v>3.9401561834928801E-2</v>
      </c>
    </row>
    <row r="8" spans="1:28" x14ac:dyDescent="0.2">
      <c r="A8" s="2">
        <v>6</v>
      </c>
      <c r="B8">
        <v>44508746126973</v>
      </c>
      <c r="C8" t="s">
        <v>32</v>
      </c>
      <c r="D8" t="s">
        <v>25</v>
      </c>
      <c r="E8">
        <v>52.151196185877602</v>
      </c>
      <c r="F8">
        <v>31.289253091528401</v>
      </c>
      <c r="G8" s="3">
        <v>17.786088943481399</v>
      </c>
      <c r="H8" s="3">
        <v>17.0819702148437</v>
      </c>
      <c r="I8" s="3">
        <v>16.374691009521399</v>
      </c>
      <c r="J8" s="3">
        <v>2555</v>
      </c>
      <c r="K8" s="3">
        <v>8.5</v>
      </c>
      <c r="L8" s="3">
        <v>0.20964599937521</v>
      </c>
      <c r="M8" s="3">
        <v>0.15028152465820399</v>
      </c>
      <c r="N8" s="3">
        <v>0.106502342224121</v>
      </c>
      <c r="O8" s="3">
        <v>0.11767921447754</v>
      </c>
      <c r="P8" s="4">
        <v>8.51444339432538E-2</v>
      </c>
      <c r="Q8" s="5">
        <v>3.7309536046072199E-2</v>
      </c>
      <c r="R8" s="1">
        <v>6.4449491361486099E-3</v>
      </c>
      <c r="S8" s="4">
        <v>4.4642870429481001E-2</v>
      </c>
      <c r="T8" s="5">
        <v>2.2784998294838901E-2</v>
      </c>
      <c r="U8" s="1">
        <v>6.9288211051837703E-2</v>
      </c>
      <c r="V8" s="4">
        <v>4.5392457255257902E-2</v>
      </c>
      <c r="W8" s="5">
        <v>2.42353706551524E-2</v>
      </c>
      <c r="X8" s="1">
        <v>4.8504700272065E-2</v>
      </c>
    </row>
    <row r="9" spans="1:28" x14ac:dyDescent="0.2">
      <c r="A9" s="2">
        <v>7</v>
      </c>
      <c r="B9">
        <v>44508746127515</v>
      </c>
      <c r="C9" t="s">
        <v>33</v>
      </c>
      <c r="D9" t="s">
        <v>27</v>
      </c>
      <c r="E9">
        <v>52.158322860681203</v>
      </c>
      <c r="F9">
        <v>31.369376751669499</v>
      </c>
      <c r="G9" s="3">
        <v>19.811763763427699</v>
      </c>
      <c r="H9" s="3">
        <v>18.7041721343994</v>
      </c>
      <c r="I9" s="3">
        <v>17.651741027831999</v>
      </c>
      <c r="J9" s="3">
        <v>2173</v>
      </c>
      <c r="K9" s="3">
        <v>10</v>
      </c>
      <c r="L9" s="3">
        <v>-0.60356447431776195</v>
      </c>
      <c r="M9" s="3">
        <v>0.29041957855224598</v>
      </c>
      <c r="N9" s="3">
        <v>0.41340446472167902</v>
      </c>
      <c r="O9" s="3">
        <v>0.30168457031249901</v>
      </c>
      <c r="P9" s="4">
        <v>0.124960429032593</v>
      </c>
      <c r="Q9" s="5">
        <v>9.7260275885849499</v>
      </c>
      <c r="R9" s="1" t="s">
        <v>34</v>
      </c>
      <c r="S9" s="4">
        <v>9.7255045936991399E-2</v>
      </c>
      <c r="T9" s="5">
        <v>9.3186096672514193E-2</v>
      </c>
      <c r="U9" s="1">
        <v>8.7959427093721301E-2</v>
      </c>
      <c r="V9" s="4">
        <v>4.2488287346651998E-2</v>
      </c>
      <c r="W9" s="5">
        <v>6.4352991204584098E-2</v>
      </c>
      <c r="X9" s="1">
        <v>4.2432881639545901E-2</v>
      </c>
    </row>
    <row r="10" spans="1:28" x14ac:dyDescent="0.2">
      <c r="A10" s="2">
        <v>8</v>
      </c>
      <c r="B10">
        <v>44508746128322</v>
      </c>
      <c r="C10" t="s">
        <v>35</v>
      </c>
      <c r="D10" t="s">
        <v>36</v>
      </c>
      <c r="E10">
        <v>52.161546267332703</v>
      </c>
      <c r="F10">
        <v>31.3018677560644</v>
      </c>
      <c r="H10" s="3">
        <v>17.153387069702099</v>
      </c>
      <c r="I10" s="3">
        <v>14.030203819274901</v>
      </c>
      <c r="J10" s="3">
        <v>2400</v>
      </c>
      <c r="K10" s="3">
        <v>9</v>
      </c>
      <c r="N10" s="3">
        <v>0.244492340087891</v>
      </c>
      <c r="O10" s="3">
        <v>0.12673311233520501</v>
      </c>
      <c r="P10" s="4">
        <v>1</v>
      </c>
      <c r="Q10" s="5">
        <v>0</v>
      </c>
      <c r="R10" s="1">
        <v>1</v>
      </c>
      <c r="S10" s="4">
        <v>1.6954829320673599</v>
      </c>
      <c r="T10" s="5">
        <v>9.9754949651444103E-2</v>
      </c>
      <c r="U10" s="1">
        <v>1.1312514834962301E-19</v>
      </c>
      <c r="V10" s="4">
        <v>1.6951955133638399</v>
      </c>
      <c r="W10" s="5">
        <v>5.99754511595193E-2</v>
      </c>
      <c r="X10" s="1">
        <v>6.0044474973704103E-43</v>
      </c>
      <c r="Y10" s="6" t="s">
        <v>135</v>
      </c>
      <c r="Z10" s="3">
        <f>V10</f>
        <v>1.6951955133638399</v>
      </c>
      <c r="AA10" s="5">
        <f>W10</f>
        <v>5.99754511595193E-2</v>
      </c>
    </row>
    <row r="11" spans="1:28" x14ac:dyDescent="0.2">
      <c r="A11" s="2">
        <v>9</v>
      </c>
      <c r="B11">
        <v>44508746127117</v>
      </c>
      <c r="C11" t="s">
        <v>37</v>
      </c>
      <c r="D11" t="s">
        <v>27</v>
      </c>
      <c r="E11">
        <v>52.181500101020099</v>
      </c>
      <c r="F11">
        <v>31.293477172202898</v>
      </c>
      <c r="G11" s="3">
        <v>12.0915374755859</v>
      </c>
      <c r="H11" s="3">
        <v>10.858659744262599</v>
      </c>
      <c r="I11" s="3">
        <v>9.9240150451660103</v>
      </c>
      <c r="J11" s="3">
        <v>3057.5</v>
      </c>
      <c r="K11" s="3">
        <v>5.5</v>
      </c>
      <c r="L11" s="3">
        <v>33.679602989783596</v>
      </c>
      <c r="M11" s="3">
        <v>0.49719638824462897</v>
      </c>
      <c r="N11" s="3">
        <v>0.33363227844238302</v>
      </c>
      <c r="O11" s="3">
        <v>0.245462989807128</v>
      </c>
      <c r="P11" s="4">
        <v>0.50102501795347099</v>
      </c>
      <c r="Q11" s="5">
        <v>0.22534560201661299</v>
      </c>
      <c r="R11" s="1">
        <v>1.6028621918116999E-10</v>
      </c>
      <c r="S11" s="4">
        <v>0.50107522840774299</v>
      </c>
      <c r="T11" s="5">
        <v>0.13202432325257399</v>
      </c>
      <c r="U11" s="1">
        <v>2.6535233091639702E-6</v>
      </c>
      <c r="V11" s="4">
        <v>0.50102501795347099</v>
      </c>
      <c r="W11" s="5">
        <v>0.107662109778079</v>
      </c>
      <c r="X11" s="1">
        <v>3.9112074363490498E-6</v>
      </c>
      <c r="Y11" t="s">
        <v>137</v>
      </c>
    </row>
    <row r="12" spans="1:28" x14ac:dyDescent="0.2">
      <c r="A12" s="2">
        <v>10</v>
      </c>
      <c r="B12">
        <v>44508746127412</v>
      </c>
      <c r="C12" t="s">
        <v>38</v>
      </c>
      <c r="D12" t="s">
        <v>25</v>
      </c>
      <c r="E12">
        <v>52.183674527418397</v>
      </c>
      <c r="F12">
        <v>31.348026919322301</v>
      </c>
      <c r="G12" s="3">
        <v>14.147509574890099</v>
      </c>
      <c r="H12" s="3">
        <v>13.2805156707763</v>
      </c>
      <c r="I12" s="3">
        <v>12.5714988708496</v>
      </c>
      <c r="J12" s="3">
        <v>2990</v>
      </c>
      <c r="K12" s="3">
        <v>6</v>
      </c>
      <c r="L12" s="3">
        <v>0.92627828181003502</v>
      </c>
      <c r="M12" s="3">
        <v>2.3941612243650202E-2</v>
      </c>
      <c r="N12" s="3">
        <v>4.22398567199717E-2</v>
      </c>
      <c r="O12" s="3">
        <v>2.5273036956786399E-2</v>
      </c>
      <c r="P12" s="4">
        <v>0.14161438713758301</v>
      </c>
      <c r="Q12" s="5">
        <v>6.7472690434589502E-3</v>
      </c>
      <c r="R12" s="1">
        <v>2.08703366908621E-2</v>
      </c>
      <c r="S12" s="4">
        <v>1.0101988416338299</v>
      </c>
      <c r="T12" s="5">
        <v>1.2215929105112299E-2</v>
      </c>
      <c r="U12" s="1">
        <v>2.5054385686827301E-5</v>
      </c>
      <c r="V12" s="4">
        <v>0.50147727462681502</v>
      </c>
      <c r="W12" s="5">
        <v>6.1019490095325897E-3</v>
      </c>
      <c r="X12" s="1">
        <v>1.45230058478593E-2</v>
      </c>
    </row>
    <row r="13" spans="1:28" x14ac:dyDescent="0.2">
      <c r="A13" s="2">
        <v>11</v>
      </c>
      <c r="B13">
        <v>44508746098424</v>
      </c>
      <c r="C13" t="s">
        <v>39</v>
      </c>
      <c r="D13" t="s">
        <v>27</v>
      </c>
      <c r="E13">
        <v>52.190174941054003</v>
      </c>
      <c r="F13">
        <v>31.269769108707401</v>
      </c>
      <c r="G13" s="3">
        <v>18.459636688232401</v>
      </c>
      <c r="H13" s="3">
        <v>17.735057830810501</v>
      </c>
      <c r="I13" s="3">
        <v>16.9823284149169</v>
      </c>
      <c r="J13" s="3">
        <v>2400</v>
      </c>
      <c r="K13" s="3">
        <v>9</v>
      </c>
      <c r="L13" s="3">
        <v>-4.0670124217621902E-2</v>
      </c>
      <c r="M13" s="3">
        <v>0.25120048522949201</v>
      </c>
      <c r="N13" s="3">
        <v>0.17880821228027299</v>
      </c>
      <c r="O13" s="3">
        <v>0.164192199707031</v>
      </c>
      <c r="P13" s="4">
        <v>0.69919999533864696</v>
      </c>
      <c r="Q13" s="5">
        <v>4.9779693114076103E-2</v>
      </c>
      <c r="R13" s="1">
        <v>6.1802434665583501E-2</v>
      </c>
      <c r="S13" s="4">
        <v>0.16669097586860199</v>
      </c>
      <c r="T13" s="5">
        <v>3.9569551184563297E-2</v>
      </c>
      <c r="U13" s="1">
        <v>8.5610876614828305E-3</v>
      </c>
      <c r="V13" s="4">
        <v>0.116752382731472</v>
      </c>
      <c r="W13" s="5">
        <v>3.4988999975349197E-2</v>
      </c>
      <c r="X13" s="1">
        <v>3.5554227224693397E-2</v>
      </c>
    </row>
    <row r="14" spans="1:28" x14ac:dyDescent="0.2">
      <c r="A14" s="2">
        <v>12</v>
      </c>
      <c r="B14">
        <v>44508746098403</v>
      </c>
      <c r="C14" t="s">
        <v>40</v>
      </c>
      <c r="D14" t="s">
        <v>25</v>
      </c>
      <c r="E14">
        <v>52.197260823548397</v>
      </c>
      <c r="F14">
        <v>31.191635096855201</v>
      </c>
      <c r="G14" s="3">
        <v>15.3519687652587</v>
      </c>
      <c r="H14" s="3">
        <v>13.7994384765625</v>
      </c>
      <c r="I14" s="3">
        <v>12.6710548400878</v>
      </c>
      <c r="J14" s="3">
        <v>2632.5</v>
      </c>
      <c r="K14" s="3">
        <v>8.25</v>
      </c>
      <c r="L14" s="3">
        <v>3.0685914294554402</v>
      </c>
      <c r="M14" s="3">
        <v>5.1068496704102601E-2</v>
      </c>
      <c r="N14" s="3">
        <v>5.6579875946043801E-2</v>
      </c>
      <c r="O14" s="3">
        <v>4.9033927917479403E-2</v>
      </c>
      <c r="P14" s="4">
        <v>4.1017056330325401</v>
      </c>
      <c r="Q14" s="5">
        <v>2.0469202767074798E-2</v>
      </c>
      <c r="R14" s="1">
        <v>2.6433102769677402E-16</v>
      </c>
      <c r="S14" s="4">
        <v>4.1050732074438896</v>
      </c>
      <c r="T14" s="5">
        <v>2.3329296636072399E-2</v>
      </c>
      <c r="U14" s="1">
        <v>1.18720387919962E-21</v>
      </c>
      <c r="V14" s="4">
        <v>4.1033887293119902</v>
      </c>
      <c r="W14" s="5">
        <v>2.1714064494973599E-2</v>
      </c>
      <c r="X14" s="1">
        <v>4.3910513005422701E-32</v>
      </c>
      <c r="Y14" t="s">
        <v>138</v>
      </c>
      <c r="Z14">
        <v>4.0999999999999996</v>
      </c>
      <c r="AA14" s="5">
        <f>AVERAGE(Q14,T14,W14)</f>
        <v>2.1837521299373597E-2</v>
      </c>
      <c r="AB14" s="3">
        <f>W14/Q14</f>
        <v>1.0608163269505146</v>
      </c>
    </row>
    <row r="15" spans="1:28" x14ac:dyDescent="0.2">
      <c r="A15" s="2">
        <v>13</v>
      </c>
      <c r="B15">
        <v>44508746127488</v>
      </c>
      <c r="C15" t="s">
        <v>41</v>
      </c>
      <c r="D15" t="s">
        <v>25</v>
      </c>
      <c r="E15">
        <v>52.198596772352502</v>
      </c>
      <c r="F15">
        <v>31.365173170940199</v>
      </c>
      <c r="G15" s="3">
        <v>17.6880569458007</v>
      </c>
      <c r="H15" s="3">
        <v>16.376613616943299</v>
      </c>
      <c r="I15" s="3">
        <v>15.320604324340801</v>
      </c>
      <c r="J15" s="3">
        <v>2632.5</v>
      </c>
      <c r="K15" s="3">
        <v>8.25</v>
      </c>
      <c r="L15" s="3">
        <v>-4.3858415337019001E-2</v>
      </c>
      <c r="M15" s="3">
        <v>0.11317596435547</v>
      </c>
      <c r="N15" s="3">
        <v>8.0101013183593694E-2</v>
      </c>
      <c r="O15" s="3">
        <v>5.2919864654541002E-2</v>
      </c>
      <c r="P15" s="4">
        <v>0.194438233197226</v>
      </c>
      <c r="Q15" s="5">
        <v>2.7359617047274298E-2</v>
      </c>
      <c r="R15" s="1">
        <v>8.8437948779312395E-2</v>
      </c>
      <c r="S15" s="4">
        <v>4.1923448860865201E-2</v>
      </c>
      <c r="T15" s="5">
        <v>1.4384816680245801E-2</v>
      </c>
      <c r="U15" s="1">
        <v>7.6423079391631094E-2</v>
      </c>
      <c r="V15" s="4">
        <v>9.9932628472256896E-2</v>
      </c>
      <c r="W15" s="5">
        <v>1.04182753738736E-2</v>
      </c>
      <c r="X15" s="1">
        <v>9.28029212582753E-2</v>
      </c>
      <c r="Z15" s="3"/>
    </row>
    <row r="16" spans="1:28" x14ac:dyDescent="0.2">
      <c r="A16" s="2">
        <v>14</v>
      </c>
      <c r="B16">
        <v>44508746098400</v>
      </c>
      <c r="C16" t="s">
        <v>42</v>
      </c>
      <c r="D16" t="s">
        <v>27</v>
      </c>
      <c r="E16">
        <v>52.199298098064702</v>
      </c>
      <c r="F16">
        <v>31.2820013161937</v>
      </c>
      <c r="G16" s="3">
        <v>12.8566226959228</v>
      </c>
      <c r="H16" s="3">
        <v>11.8301801681518</v>
      </c>
      <c r="I16" s="3">
        <v>10.903026580810501</v>
      </c>
      <c r="J16" s="3">
        <v>2935</v>
      </c>
      <c r="K16" s="3">
        <v>6.5</v>
      </c>
      <c r="L16" s="3">
        <v>10.484291202557699</v>
      </c>
      <c r="M16" s="3">
        <v>0.164650344848631</v>
      </c>
      <c r="N16" s="3">
        <v>0.15787963867187499</v>
      </c>
      <c r="O16" s="3">
        <v>0.15022220611572101</v>
      </c>
      <c r="P16" s="4">
        <v>3.7921722917456702</v>
      </c>
      <c r="Q16" s="5">
        <v>6.1644612092891002E-2</v>
      </c>
      <c r="R16" s="1">
        <v>9.78426943624676E-17</v>
      </c>
      <c r="S16" s="4">
        <v>3.7950506008855101</v>
      </c>
      <c r="T16" s="5">
        <v>5.4968657786249001E-2</v>
      </c>
      <c r="U16" s="1">
        <v>6.8979332964919902E-12</v>
      </c>
      <c r="V16" s="4">
        <v>3.79793328269401</v>
      </c>
      <c r="W16" s="5">
        <v>3.2788143522806901E-2</v>
      </c>
      <c r="X16" s="1">
        <v>4.3954391265056099E-3</v>
      </c>
      <c r="Y16" t="s">
        <v>135</v>
      </c>
      <c r="Z16" s="3">
        <f>AVERAGE(P16,S16,V16)</f>
        <v>3.7950520584417298</v>
      </c>
      <c r="AA16" s="5">
        <f>AVERAGE(Q16,T16,W16)</f>
        <v>4.9800471133982303E-2</v>
      </c>
      <c r="AB16" s="3">
        <f>W16/Q16</f>
        <v>0.53188985070421269</v>
      </c>
    </row>
    <row r="17" spans="1:28" x14ac:dyDescent="0.2">
      <c r="A17" s="2">
        <v>15</v>
      </c>
      <c r="B17">
        <v>44508746126974</v>
      </c>
      <c r="C17" t="s">
        <v>43</v>
      </c>
      <c r="D17" t="s">
        <v>25</v>
      </c>
      <c r="E17">
        <v>52.203427754270699</v>
      </c>
      <c r="F17">
        <v>31.289599429056398</v>
      </c>
      <c r="G17" s="3">
        <v>17.673770904541001</v>
      </c>
      <c r="H17" s="3">
        <v>15.203086853027299</v>
      </c>
      <c r="I17" s="3">
        <v>13.662038803100501</v>
      </c>
      <c r="J17" s="3">
        <v>3125</v>
      </c>
      <c r="K17" s="3">
        <v>5</v>
      </c>
      <c r="L17" s="3">
        <v>1.1388721534428199</v>
      </c>
      <c r="M17" s="3">
        <v>0.16416435241699201</v>
      </c>
      <c r="N17" s="3">
        <v>6.74167633056654E-2</v>
      </c>
      <c r="O17" s="3">
        <v>4.4416713714600299E-2</v>
      </c>
      <c r="P17" s="4">
        <v>5.0282631468677903E-2</v>
      </c>
      <c r="Q17" s="5">
        <v>4.45138618126188E-2</v>
      </c>
      <c r="R17" s="1">
        <v>4.1095610176624699E-4</v>
      </c>
      <c r="S17" s="4">
        <v>8.2451442768840894E-2</v>
      </c>
      <c r="T17" s="5">
        <v>1.3485603100436699E-2</v>
      </c>
      <c r="U17" s="1">
        <v>0.15811306843167</v>
      </c>
      <c r="V17" s="4">
        <v>1.89357287129962</v>
      </c>
      <c r="W17" s="5">
        <v>8.75994096863854E-3</v>
      </c>
      <c r="X17" s="1">
        <v>9.0985713407035804E-2</v>
      </c>
    </row>
    <row r="18" spans="1:28" x14ac:dyDescent="0.2">
      <c r="A18" s="2">
        <v>16</v>
      </c>
      <c r="B18">
        <v>44508746116084</v>
      </c>
      <c r="C18" t="s">
        <v>44</v>
      </c>
      <c r="D18" t="s">
        <v>27</v>
      </c>
      <c r="E18">
        <v>52.212551879043097</v>
      </c>
      <c r="F18">
        <v>31.3051607000003</v>
      </c>
      <c r="G18" s="3">
        <v>11.007939338684</v>
      </c>
      <c r="H18" s="3">
        <v>10.047700881958001</v>
      </c>
      <c r="I18" s="3">
        <v>9.2777528762817294</v>
      </c>
      <c r="J18" s="3">
        <v>3125</v>
      </c>
      <c r="K18" s="3">
        <v>5</v>
      </c>
      <c r="L18" s="3">
        <v>15.1621466742621</v>
      </c>
      <c r="M18" s="3">
        <v>0.42123394012450999</v>
      </c>
      <c r="N18" s="3">
        <v>0.29919223785400401</v>
      </c>
      <c r="O18" s="3">
        <v>0.243697357177733</v>
      </c>
      <c r="P18" s="4">
        <v>0.20016730720471801</v>
      </c>
      <c r="Q18" s="5">
        <v>0.112645760050474</v>
      </c>
      <c r="R18" s="1">
        <v>2.1119512767628799E-5</v>
      </c>
      <c r="S18" s="4">
        <v>48.780284552845501</v>
      </c>
      <c r="T18" s="5">
        <v>9.5508746128675506E-2</v>
      </c>
      <c r="U18" s="1">
        <v>9.3906428893627397E-4</v>
      </c>
      <c r="V18" s="4">
        <v>49.019403594771198</v>
      </c>
      <c r="W18" s="5">
        <v>7.9564859746450001E-2</v>
      </c>
      <c r="X18" s="1">
        <v>1.3436840207178101E-4</v>
      </c>
    </row>
    <row r="19" spans="1:28" x14ac:dyDescent="0.2">
      <c r="A19" s="2">
        <v>17</v>
      </c>
      <c r="B19">
        <v>44508746116073</v>
      </c>
      <c r="C19" t="s">
        <v>45</v>
      </c>
      <c r="D19" t="s">
        <v>27</v>
      </c>
      <c r="E19">
        <v>52.212659902264001</v>
      </c>
      <c r="F19">
        <v>31.324521392045199</v>
      </c>
      <c r="G19" s="3">
        <v>19.433740615844702</v>
      </c>
      <c r="H19" s="3">
        <v>18.5349807739257</v>
      </c>
      <c r="I19" s="3">
        <v>17.8033027648925</v>
      </c>
      <c r="J19" s="3">
        <v>2286.5</v>
      </c>
      <c r="K19" s="3">
        <v>9.5</v>
      </c>
      <c r="L19" s="3">
        <v>1.41847017552522E-2</v>
      </c>
      <c r="M19" s="3">
        <v>0.358450698852539</v>
      </c>
      <c r="N19" s="3">
        <v>0.32494373321533399</v>
      </c>
      <c r="O19" s="3">
        <v>0.31024932861328097</v>
      </c>
      <c r="P19" s="4">
        <v>4.6325485763346802E-2</v>
      </c>
      <c r="Q19" s="5">
        <v>8.2251489086761206E-2</v>
      </c>
      <c r="R19" s="1">
        <v>8.5258809067627006E-2</v>
      </c>
      <c r="S19" s="4">
        <v>7.3377494539468693E-2</v>
      </c>
      <c r="T19" s="5">
        <v>7.4507183498767504E-2</v>
      </c>
      <c r="U19" s="1">
        <v>4.9244327718841498E-2</v>
      </c>
      <c r="V19" s="4">
        <v>6.7221187758522497E-2</v>
      </c>
      <c r="W19" s="5">
        <v>5.8536381074489899E-2</v>
      </c>
      <c r="X19" s="1">
        <v>6.5730688291233796E-2</v>
      </c>
    </row>
    <row r="20" spans="1:28" x14ac:dyDescent="0.2">
      <c r="A20" s="2">
        <v>18</v>
      </c>
      <c r="B20">
        <v>44508746107194</v>
      </c>
      <c r="C20" t="s">
        <v>46</v>
      </c>
      <c r="D20" t="s">
        <v>25</v>
      </c>
      <c r="E20">
        <v>52.212737347056901</v>
      </c>
      <c r="F20">
        <v>31.275691231152699</v>
      </c>
      <c r="G20" s="3">
        <v>13.219753265380801</v>
      </c>
      <c r="H20" s="3">
        <v>12.522594451904199</v>
      </c>
      <c r="I20" s="3">
        <v>12.1115560531616</v>
      </c>
      <c r="J20" s="3">
        <v>3125</v>
      </c>
      <c r="K20" s="3">
        <v>5</v>
      </c>
      <c r="L20" s="3">
        <v>1.84499662216395</v>
      </c>
      <c r="M20" s="3">
        <v>4.6272563934326799E-2</v>
      </c>
      <c r="N20" s="3">
        <v>4.2524337768556401E-2</v>
      </c>
      <c r="O20" s="3">
        <v>4.1829109191894497E-2</v>
      </c>
      <c r="P20" s="4">
        <v>0.16459482072806</v>
      </c>
      <c r="Q20" s="5">
        <v>3.0900866730860999E-2</v>
      </c>
      <c r="R20" s="1">
        <v>0.99975335509227203</v>
      </c>
      <c r="S20" s="4">
        <v>4.85892458593691E-2</v>
      </c>
      <c r="T20" s="5">
        <v>1.1933234802677E-2</v>
      </c>
      <c r="U20" s="1">
        <v>2.6442625838007099E-2</v>
      </c>
      <c r="V20" s="4">
        <v>1.8803983327065299</v>
      </c>
      <c r="W20" s="5">
        <v>9.8825844956687298E-3</v>
      </c>
      <c r="X20" s="1">
        <v>2.4836199706570299E-2</v>
      </c>
    </row>
    <row r="21" spans="1:28" x14ac:dyDescent="0.2">
      <c r="A21" s="2">
        <v>19</v>
      </c>
      <c r="B21">
        <v>44508746107325</v>
      </c>
      <c r="C21" t="s">
        <v>47</v>
      </c>
      <c r="D21" t="s">
        <v>25</v>
      </c>
      <c r="E21">
        <v>52.217220667351697</v>
      </c>
      <c r="F21">
        <v>31.263107372145701</v>
      </c>
      <c r="G21" s="3">
        <v>13.013572692871</v>
      </c>
      <c r="H21" s="3">
        <v>12.468603134155201</v>
      </c>
      <c r="I21" s="3">
        <v>11.9607286453247</v>
      </c>
      <c r="J21" s="3">
        <v>2795</v>
      </c>
      <c r="K21" s="3">
        <v>7.5</v>
      </c>
      <c r="L21" s="3">
        <v>5.0795887289526203</v>
      </c>
      <c r="M21" s="3">
        <v>8.3137893676758098E-2</v>
      </c>
      <c r="N21" s="3">
        <v>7.6899051666259696E-2</v>
      </c>
      <c r="O21" s="3">
        <v>4.8590278625487898E-2</v>
      </c>
      <c r="P21" s="4">
        <v>6.2778712486947205E-2</v>
      </c>
      <c r="Q21" s="5">
        <v>3.5625509510557103E-2</v>
      </c>
      <c r="R21" s="1">
        <v>0.96812209845067199</v>
      </c>
      <c r="S21" s="4">
        <v>2.2825743741915798</v>
      </c>
      <c r="T21" s="5">
        <v>2.9290170992655601E-2</v>
      </c>
      <c r="U21" s="1">
        <v>3.11054721899893E-10</v>
      </c>
      <c r="V21" s="4">
        <v>2.28153281618374</v>
      </c>
      <c r="W21" s="5">
        <v>2.2352204487781399E-2</v>
      </c>
      <c r="X21" s="1">
        <v>9.5781760747544995E-10</v>
      </c>
      <c r="Y21" t="s">
        <v>138</v>
      </c>
      <c r="Z21" s="3">
        <f>AVERAGE(V21,S21)</f>
        <v>2.2820535951876599</v>
      </c>
      <c r="AA21" s="3">
        <f>AVERAGE(W21,T21)</f>
        <v>2.58211877402185E-2</v>
      </c>
    </row>
    <row r="22" spans="1:28" x14ac:dyDescent="0.2">
      <c r="A22" s="2">
        <v>20</v>
      </c>
      <c r="B22">
        <v>44508746107213</v>
      </c>
      <c r="C22" t="s">
        <v>48</v>
      </c>
      <c r="D22" t="s">
        <v>25</v>
      </c>
      <c r="E22">
        <v>52.2204383286821</v>
      </c>
      <c r="F22">
        <v>31.2740315083973</v>
      </c>
      <c r="G22" s="3">
        <v>13.5447225570678</v>
      </c>
      <c r="H22" s="3">
        <v>12.921001434326101</v>
      </c>
      <c r="I22" s="3">
        <v>12.506928443908601</v>
      </c>
      <c r="J22" s="3">
        <v>3125</v>
      </c>
      <c r="K22" s="3">
        <v>5</v>
      </c>
      <c r="L22" s="3">
        <v>1.9894509511451099</v>
      </c>
      <c r="M22" s="3">
        <v>4.89444732666015E-2</v>
      </c>
      <c r="N22" s="3">
        <v>3.9982891082763303E-2</v>
      </c>
      <c r="O22" s="3">
        <v>5.0572586059571302E-2</v>
      </c>
      <c r="P22" s="4">
        <v>5.4130489305575097E-2</v>
      </c>
      <c r="Q22" s="5">
        <v>2.3587868279188299E-2</v>
      </c>
      <c r="R22" s="1">
        <v>0.99315460378297105</v>
      </c>
      <c r="S22" s="4">
        <v>5.7229608051857797E-2</v>
      </c>
      <c r="T22" s="5">
        <v>1.26270894130551E-2</v>
      </c>
      <c r="U22" s="1">
        <v>9.2505790318865508E-3</v>
      </c>
      <c r="V22" s="4">
        <v>0.67073300243700595</v>
      </c>
      <c r="W22" s="5">
        <v>1.37955821016449E-2</v>
      </c>
      <c r="X22" s="1">
        <v>1.6754201802190801E-3</v>
      </c>
      <c r="Z22" s="3"/>
    </row>
    <row r="23" spans="1:28" x14ac:dyDescent="0.2">
      <c r="A23" s="2">
        <v>21</v>
      </c>
      <c r="B23">
        <v>44508746107153</v>
      </c>
      <c r="C23" t="s">
        <v>49</v>
      </c>
      <c r="D23" t="s">
        <v>27</v>
      </c>
      <c r="E23">
        <v>52.225303832341098</v>
      </c>
      <c r="F23">
        <v>31.281757693868901</v>
      </c>
      <c r="G23" s="3">
        <v>12.973106384277299</v>
      </c>
      <c r="H23" s="3">
        <v>12.144188880920399</v>
      </c>
      <c r="I23" s="3">
        <v>11.6255683898925</v>
      </c>
      <c r="J23" s="3">
        <v>3091.25</v>
      </c>
      <c r="K23" s="3">
        <v>5.25</v>
      </c>
      <c r="L23" s="3">
        <v>2.3459292680789199</v>
      </c>
      <c r="M23" s="3">
        <v>6.2797260284424894E-2</v>
      </c>
      <c r="N23" s="3">
        <v>4.1890716552735699E-2</v>
      </c>
      <c r="O23" s="3">
        <v>3.53197097778341E-2</v>
      </c>
      <c r="P23" s="4">
        <v>14.8367334322453</v>
      </c>
      <c r="Q23" s="5">
        <v>3.0393639919870201E-2</v>
      </c>
      <c r="R23" s="1">
        <v>0.99996835358666303</v>
      </c>
      <c r="S23" s="4">
        <v>1.0186368883908801</v>
      </c>
      <c r="T23" s="5">
        <v>9.9428449618577906E-3</v>
      </c>
      <c r="U23" s="1">
        <v>2.5449174837258198E-2</v>
      </c>
      <c r="V23" s="4">
        <v>6.2400289122544202E-2</v>
      </c>
      <c r="W23" s="5">
        <v>9.19656662462944E-3</v>
      </c>
      <c r="X23" s="1">
        <v>5.9935145112286099E-2</v>
      </c>
    </row>
    <row r="24" spans="1:28" x14ac:dyDescent="0.2">
      <c r="A24" s="2">
        <v>22</v>
      </c>
      <c r="B24">
        <v>44508746107378</v>
      </c>
      <c r="C24" t="s">
        <v>50</v>
      </c>
      <c r="D24" t="s">
        <v>25</v>
      </c>
      <c r="E24">
        <v>52.228853004308696</v>
      </c>
      <c r="F24">
        <v>31.2580678190191</v>
      </c>
      <c r="G24" s="3">
        <v>15.9994592666625</v>
      </c>
      <c r="H24" s="3">
        <v>15.0145969390869</v>
      </c>
      <c r="I24" s="3">
        <v>14.2188377380371</v>
      </c>
      <c r="J24" s="3">
        <v>2632.5</v>
      </c>
      <c r="K24" s="3">
        <v>8.25</v>
      </c>
      <c r="L24" s="3">
        <v>1.28545222870291</v>
      </c>
      <c r="M24" s="3">
        <v>4.4630813598633502E-2</v>
      </c>
      <c r="N24" s="3">
        <v>3.5385704040528702E-2</v>
      </c>
      <c r="O24" s="3">
        <v>3.2011032104492097E-2</v>
      </c>
      <c r="P24" s="4">
        <v>3.4025036860610101</v>
      </c>
      <c r="Q24" s="5">
        <v>1.45181820132215E-2</v>
      </c>
      <c r="R24" s="1">
        <v>1.35745412422147E-5</v>
      </c>
      <c r="S24" s="4">
        <v>3.3978791482614099</v>
      </c>
      <c r="T24" s="5">
        <v>1.5206789552830099E-2</v>
      </c>
      <c r="U24" s="1">
        <v>5.8248575860053195E-10</v>
      </c>
      <c r="V24" s="4">
        <v>3.39557159026598</v>
      </c>
      <c r="W24" s="5">
        <v>1.14874369467376E-2</v>
      </c>
      <c r="X24" s="1">
        <v>1.0042177551251499E-6</v>
      </c>
      <c r="Y24" t="s">
        <v>135</v>
      </c>
      <c r="Z24" s="3">
        <f>AVERAGE(P24,S24,V24)</f>
        <v>3.3986514748628003</v>
      </c>
      <c r="AA24" s="5">
        <f>AVERAGE(Q24,T24,W24)</f>
        <v>1.3737469504263066E-2</v>
      </c>
      <c r="AB24" s="3">
        <f>W24/Q24</f>
        <v>0.79124486359767054</v>
      </c>
    </row>
    <row r="25" spans="1:28" x14ac:dyDescent="0.2">
      <c r="A25" s="2">
        <v>23</v>
      </c>
      <c r="B25">
        <v>44508746116168</v>
      </c>
      <c r="C25" t="s">
        <v>51</v>
      </c>
      <c r="D25" t="s">
        <v>27</v>
      </c>
      <c r="E25">
        <v>52.229010911991999</v>
      </c>
      <c r="F25">
        <v>31.304271892366302</v>
      </c>
      <c r="G25" s="3">
        <v>17.475994110107401</v>
      </c>
      <c r="H25" s="3">
        <v>14.8325090408325</v>
      </c>
      <c r="I25" s="3">
        <v>13.160979270935</v>
      </c>
      <c r="J25" s="3">
        <v>2990</v>
      </c>
      <c r="K25" s="3">
        <v>6</v>
      </c>
      <c r="L25" s="3">
        <v>1.0522252688617799</v>
      </c>
      <c r="M25" s="3">
        <v>8.6359786987301804E-2</v>
      </c>
      <c r="N25" s="3">
        <v>4.5507144927977798E-2</v>
      </c>
      <c r="O25" s="3">
        <v>3.7083625793456997E-2</v>
      </c>
      <c r="P25" s="4">
        <v>0.12573028645669601</v>
      </c>
      <c r="Q25" s="5">
        <v>1.8444975489939699E-2</v>
      </c>
      <c r="R25" s="1">
        <v>4.2317579550128402E-2</v>
      </c>
      <c r="S25" s="4">
        <v>1.35629436231294</v>
      </c>
      <c r="T25" s="5">
        <v>1.2843836575013199E-2</v>
      </c>
      <c r="U25" s="1">
        <v>7.8600480520952794E-5</v>
      </c>
      <c r="V25" s="4">
        <v>1.3566623705512499</v>
      </c>
      <c r="W25" s="5">
        <v>1.18630719838809E-2</v>
      </c>
      <c r="X25" s="1">
        <v>1.39258618505489E-9</v>
      </c>
      <c r="Y25" t="s">
        <v>138</v>
      </c>
      <c r="Z25">
        <v>1.36</v>
      </c>
      <c r="AA25" s="5">
        <f>AVERAGE(W25,T25)</f>
        <v>1.2353454279447049E-2</v>
      </c>
    </row>
    <row r="26" spans="1:28" x14ac:dyDescent="0.2">
      <c r="A26" s="2">
        <v>24</v>
      </c>
      <c r="B26">
        <v>44508746116177</v>
      </c>
      <c r="C26" t="s">
        <v>52</v>
      </c>
      <c r="D26" t="s">
        <v>25</v>
      </c>
      <c r="E26">
        <v>52.230188530060403</v>
      </c>
      <c r="F26">
        <v>31.293156883366699</v>
      </c>
      <c r="G26" s="3">
        <v>15.092043876647899</v>
      </c>
      <c r="H26" s="3">
        <v>14.158555984496999</v>
      </c>
      <c r="I26" s="3">
        <v>13.459475517272899</v>
      </c>
      <c r="J26" s="3">
        <v>2935</v>
      </c>
      <c r="K26" s="3">
        <v>6.5</v>
      </c>
      <c r="L26" s="3">
        <v>1.4075707969425599</v>
      </c>
      <c r="M26" s="3">
        <v>3.7175559997557103E-2</v>
      </c>
      <c r="N26" s="3">
        <v>3.2132625579833901E-2</v>
      </c>
      <c r="O26" s="3">
        <v>3.55855941772453E-2</v>
      </c>
      <c r="P26" s="4">
        <v>1.4140212575414699</v>
      </c>
      <c r="Q26" s="5">
        <v>1.23007447425376E-2</v>
      </c>
      <c r="R26" s="1">
        <v>7.2842338442563096E-13</v>
      </c>
      <c r="S26" s="4">
        <v>1.41502169708976</v>
      </c>
      <c r="T26" s="5">
        <v>1.2571136068733901E-2</v>
      </c>
      <c r="U26" s="1">
        <v>3.4709470196439202E-16</v>
      </c>
      <c r="V26" s="4">
        <v>1.41582306857331</v>
      </c>
      <c r="W26" s="5">
        <v>1.00074677441377E-2</v>
      </c>
      <c r="X26" s="1">
        <v>3.20813230763253E-8</v>
      </c>
      <c r="Y26" t="s">
        <v>136</v>
      </c>
      <c r="Z26" s="3">
        <f>AVERAGE(P26,S26,V26)</f>
        <v>1.4149553410681799</v>
      </c>
      <c r="AA26" s="5">
        <f>AVERAGE(Q26,T26,W26)</f>
        <v>1.1626449518469735E-2</v>
      </c>
      <c r="AB26" s="3">
        <f>W26/Q26</f>
        <v>0.81356600381524502</v>
      </c>
    </row>
    <row r="27" spans="1:28" x14ac:dyDescent="0.2">
      <c r="A27" s="2">
        <v>25</v>
      </c>
      <c r="B27">
        <v>44508746116228</v>
      </c>
      <c r="C27" t="s">
        <v>53</v>
      </c>
      <c r="D27" t="s">
        <v>25</v>
      </c>
      <c r="E27">
        <v>52.234276669507601</v>
      </c>
      <c r="F27">
        <v>31.296031457582998</v>
      </c>
      <c r="G27" s="3">
        <v>13.3978214263916</v>
      </c>
      <c r="H27" s="3">
        <v>12.6782369613647</v>
      </c>
      <c r="I27" s="3">
        <v>12.160702705383301</v>
      </c>
      <c r="J27" s="3">
        <v>3023.75</v>
      </c>
      <c r="K27" s="3">
        <v>5.75</v>
      </c>
      <c r="L27" s="3">
        <v>0.75830945211743495</v>
      </c>
      <c r="M27" s="3">
        <v>2.4971866607666302E-2</v>
      </c>
      <c r="N27" s="3">
        <v>2.3785018920898699E-2</v>
      </c>
      <c r="O27" s="3">
        <v>2.7703475952147699E-2</v>
      </c>
      <c r="P27" s="4">
        <v>0.49860183153835902</v>
      </c>
      <c r="Q27" s="5">
        <v>9.4298394610887997E-3</v>
      </c>
      <c r="R27" s="1">
        <v>5.1903320640844397E-14</v>
      </c>
      <c r="S27" s="4">
        <v>1.33492969340986</v>
      </c>
      <c r="T27" s="5">
        <v>5.3235933738557499E-3</v>
      </c>
      <c r="U27" s="1">
        <v>0.11504530479946699</v>
      </c>
      <c r="V27" s="4">
        <v>9.3080015016971607E-2</v>
      </c>
      <c r="W27" s="5">
        <v>5.5388093769437796E-3</v>
      </c>
      <c r="X27" s="1">
        <v>2.4760631914871E-2</v>
      </c>
      <c r="Y27" t="s">
        <v>137</v>
      </c>
    </row>
    <row r="28" spans="1:28" x14ac:dyDescent="0.2">
      <c r="A28" s="2">
        <v>26</v>
      </c>
      <c r="B28">
        <v>44508746107277</v>
      </c>
      <c r="C28" t="s">
        <v>54</v>
      </c>
      <c r="D28" t="s">
        <v>27</v>
      </c>
      <c r="E28">
        <v>52.2354254253246</v>
      </c>
      <c r="F28">
        <v>31.267522189276999</v>
      </c>
      <c r="G28" s="3">
        <v>18.203880310058501</v>
      </c>
      <c r="H28" s="3">
        <v>17.547176361083899</v>
      </c>
      <c r="I28" s="3">
        <v>16.818906784057599</v>
      </c>
      <c r="J28" s="3">
        <v>2263.8000000000002</v>
      </c>
      <c r="K28" s="3">
        <v>9.6</v>
      </c>
      <c r="L28" s="3">
        <v>-0.15397379278592299</v>
      </c>
      <c r="M28" s="3">
        <v>0.16962203979491899</v>
      </c>
      <c r="N28" s="3">
        <v>0.14361324310302501</v>
      </c>
      <c r="O28" s="3">
        <v>0.114364242553708</v>
      </c>
      <c r="P28" s="4">
        <v>0.44752554635638098</v>
      </c>
      <c r="Q28" s="5">
        <v>4.2345261392827099E-2</v>
      </c>
      <c r="R28" s="1">
        <v>9.2273742183533194E-2</v>
      </c>
      <c r="S28" s="4">
        <v>4.3297172827158399E-2</v>
      </c>
      <c r="T28" s="5">
        <v>3.3177118687290098E-2</v>
      </c>
      <c r="U28" s="1">
        <v>4.1646406417658398E-2</v>
      </c>
      <c r="V28" s="4">
        <v>0.120408890226771</v>
      </c>
      <c r="W28" s="5">
        <v>2.60981338214765E-2</v>
      </c>
      <c r="X28" s="1">
        <v>0.101202702862374</v>
      </c>
    </row>
    <row r="29" spans="1:28" x14ac:dyDescent="0.2">
      <c r="A29" s="2">
        <v>27</v>
      </c>
      <c r="B29">
        <v>44508746116355</v>
      </c>
      <c r="C29" t="s">
        <v>55</v>
      </c>
      <c r="D29" t="s">
        <v>27</v>
      </c>
      <c r="E29">
        <v>52.236908892781997</v>
      </c>
      <c r="F29">
        <v>31.329275330161199</v>
      </c>
      <c r="G29" s="3">
        <v>16.331192016601499</v>
      </c>
      <c r="H29" s="3">
        <v>15.246096611022899</v>
      </c>
      <c r="I29" s="3">
        <v>14.392689704895</v>
      </c>
      <c r="J29" s="3">
        <v>2880</v>
      </c>
      <c r="K29" s="3">
        <v>7</v>
      </c>
      <c r="L29" s="3">
        <v>0.75920956048241495</v>
      </c>
      <c r="M29" s="3">
        <v>4.1940689086914E-2</v>
      </c>
      <c r="N29" s="3">
        <v>2.6979446411134499E-2</v>
      </c>
      <c r="O29" s="3">
        <v>3.0024337768555301E-2</v>
      </c>
      <c r="P29" s="4">
        <v>0.49902481827103801</v>
      </c>
      <c r="Q29" s="5">
        <v>1.10866663005766E-2</v>
      </c>
      <c r="R29" s="1">
        <v>2.7491570211197299E-2</v>
      </c>
      <c r="S29" s="4">
        <v>0.50084936057965201</v>
      </c>
      <c r="T29" s="5">
        <v>6.5836564508403497E-3</v>
      </c>
      <c r="U29" s="1">
        <v>4.39709862400154E-2</v>
      </c>
      <c r="V29" s="4">
        <v>9.1030361786508598E-2</v>
      </c>
      <c r="W29" s="5">
        <v>6.3426304051652201E-3</v>
      </c>
      <c r="X29" s="1">
        <v>1.06393893206578E-2</v>
      </c>
    </row>
    <row r="30" spans="1:28" x14ac:dyDescent="0.2">
      <c r="A30" s="2">
        <v>28</v>
      </c>
      <c r="B30">
        <v>44508746116243</v>
      </c>
      <c r="C30" t="s">
        <v>56</v>
      </c>
      <c r="D30" t="s">
        <v>25</v>
      </c>
      <c r="E30">
        <v>52.237232515763097</v>
      </c>
      <c r="F30">
        <v>31.346857019833401</v>
      </c>
      <c r="G30" s="3">
        <v>15.3956804275512</v>
      </c>
      <c r="H30" s="3">
        <v>14.528490066528301</v>
      </c>
      <c r="I30" s="3">
        <v>13.862525939941399</v>
      </c>
      <c r="J30" s="3">
        <v>2935</v>
      </c>
      <c r="K30" s="3">
        <v>6.5</v>
      </c>
      <c r="L30" s="3">
        <v>1.03397220635564</v>
      </c>
      <c r="M30" s="3">
        <v>3.0474281311034801E-2</v>
      </c>
      <c r="N30" s="3">
        <v>2.9078102111814198E-2</v>
      </c>
      <c r="O30" s="3">
        <v>2.3996543884276599E-2</v>
      </c>
      <c r="P30" s="4">
        <v>1.40567308593383</v>
      </c>
      <c r="Q30" s="5">
        <v>9.8370186697934094E-3</v>
      </c>
      <c r="R30" s="1">
        <v>8.6150884963709202E-9</v>
      </c>
      <c r="S30" s="4">
        <v>3.4387752177899999</v>
      </c>
      <c r="T30" s="5">
        <v>8.7772369902931694E-3</v>
      </c>
      <c r="U30" s="1">
        <v>2.10438135460625E-7</v>
      </c>
      <c r="V30" s="4">
        <v>3.4399581470014899</v>
      </c>
      <c r="W30" s="5">
        <v>6.1335539453900899E-3</v>
      </c>
      <c r="X30" s="1">
        <v>4.1088823178554303E-5</v>
      </c>
      <c r="Y30" t="s">
        <v>139</v>
      </c>
      <c r="Z30">
        <v>3.44</v>
      </c>
      <c r="AA30" s="5">
        <f>AVERAGE(W30,T30)</f>
        <v>7.4553954678416301E-3</v>
      </c>
    </row>
    <row r="31" spans="1:28" x14ac:dyDescent="0.2">
      <c r="A31" s="2">
        <v>29</v>
      </c>
      <c r="B31">
        <v>44508746107323</v>
      </c>
      <c r="C31" t="s">
        <v>57</v>
      </c>
      <c r="D31" t="s">
        <v>25</v>
      </c>
      <c r="E31">
        <v>52.237302163313998</v>
      </c>
      <c r="F31">
        <v>31.2639878554407</v>
      </c>
      <c r="G31" s="3">
        <v>15.077185630798301</v>
      </c>
      <c r="H31" s="3">
        <v>14.142020225524901</v>
      </c>
      <c r="I31" s="3">
        <v>13.4713830947875</v>
      </c>
      <c r="J31" s="3">
        <v>3023.75</v>
      </c>
      <c r="K31" s="3">
        <v>5.75</v>
      </c>
      <c r="L31" s="3">
        <v>0.65434174559432001</v>
      </c>
      <c r="M31" s="3">
        <v>3.3013534545899503E-2</v>
      </c>
      <c r="N31" s="3">
        <v>2.3502540588378099E-2</v>
      </c>
      <c r="O31" s="3">
        <v>2.0018386840820999E-2</v>
      </c>
      <c r="P31" s="4">
        <v>0.166585455918528</v>
      </c>
      <c r="Q31" s="5">
        <v>8.1411770946367198E-3</v>
      </c>
      <c r="R31" s="1">
        <v>9.6516228769070091E-3</v>
      </c>
      <c r="S31" s="4">
        <v>1.42004520496071</v>
      </c>
      <c r="T31" s="5">
        <v>6.5428445446652798E-3</v>
      </c>
      <c r="U31" s="1">
        <v>7.4816283843774603E-2</v>
      </c>
      <c r="V31" s="4">
        <v>0.317741431537027</v>
      </c>
      <c r="W31" s="5">
        <v>5.6869269419045701E-3</v>
      </c>
      <c r="X31" s="1">
        <v>2.1454192354572101E-2</v>
      </c>
    </row>
    <row r="32" spans="1:28" x14ac:dyDescent="0.2">
      <c r="A32" s="2">
        <v>30</v>
      </c>
      <c r="B32">
        <v>44508746107146</v>
      </c>
      <c r="C32" t="s">
        <v>58</v>
      </c>
      <c r="D32" t="s">
        <v>25</v>
      </c>
      <c r="E32">
        <v>52.237664814094899</v>
      </c>
      <c r="F32">
        <v>31.280188941421201</v>
      </c>
      <c r="G32" s="3">
        <v>17.0561008453369</v>
      </c>
      <c r="H32" s="3">
        <v>16.1965522766113</v>
      </c>
      <c r="I32" s="3">
        <v>15.509015083312899</v>
      </c>
      <c r="J32" s="3">
        <v>2752.5</v>
      </c>
      <c r="K32" s="3">
        <v>7.75</v>
      </c>
      <c r="L32" s="3">
        <v>0.22476439382515701</v>
      </c>
      <c r="M32" s="3">
        <v>7.0031738281251393E-2</v>
      </c>
      <c r="N32" s="3">
        <v>5.2038192749023403E-2</v>
      </c>
      <c r="O32" s="3">
        <v>5.3713226318359703E-2</v>
      </c>
      <c r="P32" s="4">
        <v>8.1809288119878296E-2</v>
      </c>
      <c r="Q32" s="5">
        <v>1.87162048247295E-2</v>
      </c>
      <c r="R32" s="1">
        <v>3.4696262334944499E-3</v>
      </c>
      <c r="S32" s="4">
        <v>4.80296167861008E-2</v>
      </c>
      <c r="T32" s="5">
        <v>1.5042154133429299E-2</v>
      </c>
      <c r="U32" s="1">
        <v>8.1893235851300705E-2</v>
      </c>
      <c r="V32" s="4">
        <v>6.07040382517973E-2</v>
      </c>
      <c r="W32" s="5">
        <v>1.31486364261874E-2</v>
      </c>
      <c r="X32" s="1">
        <v>0.107487041150792</v>
      </c>
    </row>
    <row r="33" spans="1:28" x14ac:dyDescent="0.2">
      <c r="A33" s="2">
        <v>31</v>
      </c>
      <c r="B33">
        <v>44508746116250</v>
      </c>
      <c r="C33" t="s">
        <v>59</v>
      </c>
      <c r="D33" t="s">
        <v>25</v>
      </c>
      <c r="E33">
        <v>52.237945979542999</v>
      </c>
      <c r="F33">
        <v>31.3199947272321</v>
      </c>
      <c r="G33" s="3">
        <v>17.102941513061499</v>
      </c>
      <c r="H33" s="3">
        <v>16.1149177551269</v>
      </c>
      <c r="I33" s="3">
        <v>15.324366569519</v>
      </c>
      <c r="J33" s="3">
        <v>2990</v>
      </c>
      <c r="K33" s="3">
        <v>6</v>
      </c>
      <c r="L33" s="3">
        <v>4.2303263346354099</v>
      </c>
      <c r="M33" s="3">
        <v>0.155418395996093</v>
      </c>
      <c r="N33" s="3">
        <v>0.135725784301754</v>
      </c>
      <c r="O33" s="3">
        <v>0.116722869873045</v>
      </c>
      <c r="P33" s="4">
        <v>35.842144563918701</v>
      </c>
      <c r="Q33" s="5">
        <v>3.6613252639646099E-2</v>
      </c>
      <c r="R33" s="1">
        <v>4.18600015443564E-4</v>
      </c>
      <c r="S33" s="4">
        <v>4.9949093336929602E-2</v>
      </c>
      <c r="T33" s="5">
        <v>3.1303656386731903E-2</v>
      </c>
      <c r="U33" s="1">
        <v>5.0071112498231402E-2</v>
      </c>
      <c r="V33" s="4">
        <v>0.191878853583032</v>
      </c>
      <c r="W33" s="5">
        <v>2.6315377836355399E-2</v>
      </c>
      <c r="X33" s="1">
        <v>1.8787164131602498E-2</v>
      </c>
    </row>
    <row r="34" spans="1:28" x14ac:dyDescent="0.2">
      <c r="A34" s="2">
        <v>32</v>
      </c>
      <c r="B34">
        <v>44508746107362</v>
      </c>
      <c r="C34" t="s">
        <v>60</v>
      </c>
      <c r="D34" t="s">
        <v>27</v>
      </c>
      <c r="E34">
        <v>52.238152780842803</v>
      </c>
      <c r="F34">
        <v>31.2596160772456</v>
      </c>
      <c r="G34" s="3">
        <v>15.340959548950099</v>
      </c>
      <c r="H34" s="3">
        <v>14.0656585693359</v>
      </c>
      <c r="I34" s="3">
        <v>13.1881103515625</v>
      </c>
      <c r="J34" s="3">
        <v>2990</v>
      </c>
      <c r="K34" s="3">
        <v>6</v>
      </c>
      <c r="L34" s="3">
        <v>1.16637557025116</v>
      </c>
      <c r="M34" s="3">
        <v>3.2100105285644803E-2</v>
      </c>
      <c r="N34" s="3">
        <v>3.5239982604981103E-2</v>
      </c>
      <c r="O34" s="3">
        <v>3.2749938964844398E-2</v>
      </c>
      <c r="P34" s="4">
        <v>0.60901086073893596</v>
      </c>
      <c r="Q34" s="5">
        <v>8.9173734818626393E-3</v>
      </c>
      <c r="R34" s="1">
        <v>1.4563573422295599E-2</v>
      </c>
      <c r="S34" s="4">
        <v>0.49982297862414798</v>
      </c>
      <c r="T34" s="5">
        <v>1.09957091394608E-2</v>
      </c>
      <c r="U34" s="1">
        <v>4.08825095056349E-6</v>
      </c>
      <c r="V34" s="4">
        <v>0.49997291802076499</v>
      </c>
      <c r="W34" s="5">
        <v>9.7517671466157696E-3</v>
      </c>
      <c r="X34" s="1">
        <v>3.6782722381502E-4</v>
      </c>
      <c r="Y34" t="s">
        <v>137</v>
      </c>
    </row>
    <row r="35" spans="1:28" x14ac:dyDescent="0.2">
      <c r="A35" s="2">
        <v>33</v>
      </c>
      <c r="B35">
        <v>44508746116313</v>
      </c>
      <c r="C35" t="s">
        <v>61</v>
      </c>
      <c r="D35" t="s">
        <v>27</v>
      </c>
      <c r="E35">
        <v>52.242656579590601</v>
      </c>
      <c r="F35">
        <v>31.369279445434799</v>
      </c>
      <c r="G35" s="3">
        <v>15.9562330245971</v>
      </c>
      <c r="H35" s="3">
        <v>14.382747650146401</v>
      </c>
      <c r="I35" s="3">
        <v>13.2852783203125</v>
      </c>
      <c r="J35" s="3">
        <v>3057.5</v>
      </c>
      <c r="K35" s="3">
        <v>5.5</v>
      </c>
      <c r="L35" s="3">
        <v>1.04331226113401</v>
      </c>
      <c r="M35" s="3">
        <v>3.1733512878417899E-2</v>
      </c>
      <c r="N35" s="3">
        <v>2.59355545043931E-2</v>
      </c>
      <c r="O35" s="3">
        <v>2.52776145935058E-2</v>
      </c>
      <c r="P35" s="4">
        <v>0.499049722194497</v>
      </c>
      <c r="Q35" s="5">
        <v>1.10236772734565E-2</v>
      </c>
      <c r="R35" s="1">
        <v>4.7500354875963099E-4</v>
      </c>
      <c r="S35" s="4">
        <v>0.50342118069539499</v>
      </c>
      <c r="T35" s="5">
        <v>7.0046280415286197E-3</v>
      </c>
      <c r="U35" s="1">
        <v>1.5908888027883001E-2</v>
      </c>
      <c r="V35" s="4">
        <v>2.0512735042735</v>
      </c>
      <c r="W35" s="5">
        <v>6.26238390090817E-3</v>
      </c>
      <c r="X35" s="1">
        <v>4.2651969166998999E-4</v>
      </c>
    </row>
    <row r="36" spans="1:28" x14ac:dyDescent="0.2">
      <c r="A36" s="2">
        <v>34</v>
      </c>
      <c r="B36">
        <v>44508746116314</v>
      </c>
      <c r="C36" t="s">
        <v>62</v>
      </c>
      <c r="D36" t="s">
        <v>27</v>
      </c>
      <c r="E36">
        <v>52.242709679570197</v>
      </c>
      <c r="F36">
        <v>31.3672676962255</v>
      </c>
      <c r="G36" s="3">
        <v>14.5839023590087</v>
      </c>
      <c r="H36" s="3">
        <v>13.2866859436035</v>
      </c>
      <c r="I36" s="3">
        <v>12.230022430419901</v>
      </c>
      <c r="J36" s="3">
        <v>2710</v>
      </c>
      <c r="K36" s="3">
        <v>8</v>
      </c>
      <c r="L36" s="3">
        <v>24.204955150462901</v>
      </c>
      <c r="M36" s="3">
        <v>0.287951564788818</v>
      </c>
      <c r="N36" s="3">
        <v>0.26730594635009702</v>
      </c>
      <c r="O36" s="3">
        <v>0.21018829345703099</v>
      </c>
      <c r="P36" s="4">
        <v>5.9696610611315697E-2</v>
      </c>
      <c r="Q36" s="5">
        <v>7.7717689620190405E-2</v>
      </c>
      <c r="R36" s="1">
        <v>2.0992260671239102E-3</v>
      </c>
      <c r="S36" s="4">
        <v>0.16347814832979099</v>
      </c>
      <c r="T36" s="5">
        <v>7.4887842530485693E-2</v>
      </c>
      <c r="U36" s="1">
        <v>4.7138365568296803E-3</v>
      </c>
      <c r="V36" s="4">
        <v>4.13563206506754</v>
      </c>
      <c r="W36" s="5">
        <v>6.49029754653761E-2</v>
      </c>
      <c r="X36" s="1">
        <v>5.8446949814542897E-9</v>
      </c>
      <c r="Y36" t="s">
        <v>138</v>
      </c>
      <c r="Z36">
        <v>4.1399999999999997</v>
      </c>
      <c r="AA36" s="5">
        <f>W36</f>
        <v>6.49029754653761E-2</v>
      </c>
    </row>
    <row r="37" spans="1:28" x14ac:dyDescent="0.2">
      <c r="A37" s="2">
        <v>35</v>
      </c>
      <c r="B37">
        <v>44508746116316</v>
      </c>
      <c r="C37" t="s">
        <v>63</v>
      </c>
      <c r="D37" t="s">
        <v>25</v>
      </c>
      <c r="E37">
        <v>52.243434044927</v>
      </c>
      <c r="F37">
        <v>31.382446595731398</v>
      </c>
      <c r="G37" s="3">
        <v>15.261045455932599</v>
      </c>
      <c r="H37" s="3">
        <v>14.2912483215332</v>
      </c>
      <c r="I37" s="3">
        <v>13.59397315979</v>
      </c>
      <c r="J37" s="3">
        <v>3057.5</v>
      </c>
      <c r="K37" s="3">
        <v>5.5</v>
      </c>
      <c r="L37" s="3">
        <v>0.86057613312251902</v>
      </c>
      <c r="M37" s="3">
        <v>2.68881797790534E-2</v>
      </c>
      <c r="N37" s="3">
        <v>2.86407470703142E-2</v>
      </c>
      <c r="O37" s="3">
        <v>2.2533035278319902E-2</v>
      </c>
      <c r="P37" s="4">
        <v>1.5527885610765999</v>
      </c>
      <c r="Q37" s="5">
        <v>8.1040556089737904E-3</v>
      </c>
      <c r="R37" s="1">
        <v>6.4811318745674603E-6</v>
      </c>
      <c r="S37" s="4">
        <v>1.5520655491748101</v>
      </c>
      <c r="T37" s="5">
        <v>9.5762952177432907E-3</v>
      </c>
      <c r="U37" s="1">
        <v>1.4216937534958999E-8</v>
      </c>
      <c r="V37" s="4">
        <v>1.55182469480653</v>
      </c>
      <c r="W37" s="5">
        <v>6.3479089066999402E-3</v>
      </c>
      <c r="X37" s="1">
        <v>1.3376959696008801E-6</v>
      </c>
      <c r="Y37" t="s">
        <v>135</v>
      </c>
      <c r="Z37" s="3">
        <f>AVERAGE(P37,S37,V37)</f>
        <v>1.5522262683526467</v>
      </c>
      <c r="AA37" s="5">
        <f>AVERAGE(Q37,T37,W37)</f>
        <v>8.0094199111390065E-3</v>
      </c>
      <c r="AB37" s="3">
        <f>W37/Q37</f>
        <v>0.78330026507601547</v>
      </c>
    </row>
    <row r="38" spans="1:28" x14ac:dyDescent="0.2">
      <c r="A38" s="2">
        <v>36</v>
      </c>
      <c r="B38">
        <v>44508746107136</v>
      </c>
      <c r="C38" t="s">
        <v>64</v>
      </c>
      <c r="D38" t="s">
        <v>25</v>
      </c>
      <c r="E38">
        <v>52.246824330614103</v>
      </c>
      <c r="F38">
        <v>31.2815248503099</v>
      </c>
      <c r="G38" s="3">
        <v>17.9916477203369</v>
      </c>
      <c r="H38" s="3">
        <v>17.016883850097599</v>
      </c>
      <c r="I38" s="3">
        <v>16.0872192382812</v>
      </c>
      <c r="J38" s="3">
        <v>2400</v>
      </c>
      <c r="K38" s="3">
        <v>9</v>
      </c>
      <c r="L38" s="3">
        <v>1.3338813955925299</v>
      </c>
      <c r="M38" s="3">
        <v>0.18250656127929599</v>
      </c>
      <c r="N38" s="3">
        <v>0.13550319671630701</v>
      </c>
      <c r="O38" s="3">
        <v>0.117715072631835</v>
      </c>
      <c r="P38" s="4">
        <v>8.3312158071593201E-2</v>
      </c>
      <c r="Q38" s="5">
        <v>6.0155210342358899E-2</v>
      </c>
      <c r="R38" s="1">
        <v>4.9054498209465999E-3</v>
      </c>
      <c r="S38" s="4">
        <v>4.7001120198032202E-2</v>
      </c>
      <c r="T38" s="5">
        <v>3.5403335305091301E-2</v>
      </c>
      <c r="U38" s="1">
        <v>7.9802797326589306E-2</v>
      </c>
      <c r="V38" s="4">
        <v>0.65006554854926402</v>
      </c>
      <c r="W38" s="5">
        <v>2.6833489222641799E-2</v>
      </c>
      <c r="X38" s="1">
        <v>3.2614061038489101E-3</v>
      </c>
    </row>
    <row r="39" spans="1:28" x14ac:dyDescent="0.2">
      <c r="A39" s="2">
        <v>37</v>
      </c>
      <c r="B39">
        <v>44508746116436</v>
      </c>
      <c r="C39" t="s">
        <v>65</v>
      </c>
      <c r="D39" t="s">
        <v>25</v>
      </c>
      <c r="E39">
        <v>52.250628648396997</v>
      </c>
      <c r="F39">
        <v>31.352573806715402</v>
      </c>
      <c r="G39" s="3">
        <v>16.538917541503899</v>
      </c>
      <c r="H39" s="3">
        <v>14.607347488403301</v>
      </c>
      <c r="I39" s="3">
        <v>13.323057174682599</v>
      </c>
      <c r="J39" s="3">
        <v>3125</v>
      </c>
      <c r="K39" s="3">
        <v>5</v>
      </c>
      <c r="L39" s="3">
        <v>7.65549820188492</v>
      </c>
      <c r="M39" s="3">
        <v>0.21393051147460701</v>
      </c>
      <c r="N39" s="3">
        <v>0.144687080383299</v>
      </c>
      <c r="O39" s="3">
        <v>0.14232501983642501</v>
      </c>
      <c r="P39" s="4">
        <v>0.49810511722122602</v>
      </c>
      <c r="Q39" s="5">
        <v>7.9454699856722502E-2</v>
      </c>
      <c r="R39" s="1">
        <v>2.67596609590102E-13</v>
      </c>
      <c r="S39" s="4">
        <v>0.49805550021582401</v>
      </c>
      <c r="T39" s="5">
        <v>5.7693352298817398E-2</v>
      </c>
      <c r="U39" s="1">
        <v>2.5817736831337001E-11</v>
      </c>
      <c r="V39" s="4">
        <v>0.499448523291046</v>
      </c>
      <c r="W39" s="5">
        <v>5.9014090038889702E-2</v>
      </c>
      <c r="X39" s="1">
        <v>4.41538732137614E-13</v>
      </c>
      <c r="Y39" t="s">
        <v>137</v>
      </c>
    </row>
    <row r="40" spans="1:28" x14ac:dyDescent="0.2">
      <c r="A40" s="2">
        <v>38</v>
      </c>
      <c r="B40">
        <v>44508746116459</v>
      </c>
      <c r="C40" t="s">
        <v>66</v>
      </c>
      <c r="D40" t="s">
        <v>25</v>
      </c>
      <c r="E40">
        <v>52.251554367154803</v>
      </c>
      <c r="F40">
        <v>31.3460260401155</v>
      </c>
      <c r="G40" s="3">
        <v>13.471204757690399</v>
      </c>
      <c r="H40" s="3">
        <v>12.403379440307599</v>
      </c>
      <c r="I40" s="3">
        <v>11.812765121459901</v>
      </c>
      <c r="J40" s="3">
        <v>3161.25</v>
      </c>
      <c r="K40" s="3">
        <v>4.75</v>
      </c>
      <c r="L40" s="3">
        <v>0.64918258954893804</v>
      </c>
      <c r="M40" s="3">
        <v>1.8755340576170398E-2</v>
      </c>
      <c r="N40" s="3">
        <v>2.1870803833007098E-2</v>
      </c>
      <c r="O40" s="3">
        <v>2.0493507385253899E-2</v>
      </c>
      <c r="P40" s="4">
        <v>6.6907255006913705E-2</v>
      </c>
      <c r="Q40" s="5">
        <v>4.2507911084952096E-3</v>
      </c>
      <c r="R40" s="1">
        <v>3.5597637275090903E-2</v>
      </c>
      <c r="S40" s="4">
        <v>7.7224526096850196E-2</v>
      </c>
      <c r="T40" s="5">
        <v>4.6730444077446101E-3</v>
      </c>
      <c r="U40" s="1">
        <v>3.8273193719815302E-2</v>
      </c>
      <c r="V40" s="4">
        <v>4.3843698026732998E-2</v>
      </c>
      <c r="W40" s="5">
        <v>4.4278253821685796E-3</v>
      </c>
      <c r="X40" s="1">
        <v>1.3250188749348401E-2</v>
      </c>
    </row>
    <row r="41" spans="1:28" x14ac:dyDescent="0.2">
      <c r="A41" s="2">
        <v>39</v>
      </c>
      <c r="B41">
        <v>44508746116477</v>
      </c>
      <c r="C41" t="s">
        <v>67</v>
      </c>
      <c r="D41" t="s">
        <v>27</v>
      </c>
      <c r="E41">
        <v>52.254367214617098</v>
      </c>
      <c r="F41">
        <v>31.309559648750099</v>
      </c>
      <c r="G41" s="3">
        <v>19.2846374511718</v>
      </c>
      <c r="H41" s="3">
        <v>18.120393753051701</v>
      </c>
      <c r="I41" s="3">
        <v>17.137941360473601</v>
      </c>
      <c r="J41" s="3">
        <v>2173</v>
      </c>
      <c r="K41" s="3">
        <v>10</v>
      </c>
      <c r="L41" s="3">
        <v>9.6695019139183894E-2</v>
      </c>
      <c r="M41" s="3">
        <v>0.36421279907226201</v>
      </c>
      <c r="N41" s="3">
        <v>0.255516433715822</v>
      </c>
      <c r="O41" s="3">
        <v>0.168321228027345</v>
      </c>
      <c r="P41" s="4">
        <v>0.26319835588075302</v>
      </c>
      <c r="Q41" s="5">
        <v>9.8975229111215604E-2</v>
      </c>
      <c r="R41" s="1">
        <v>1.9521002749869399E-3</v>
      </c>
      <c r="S41" s="4">
        <v>0.219509138935229</v>
      </c>
      <c r="T41" s="5">
        <v>5.7694806617603699E-2</v>
      </c>
      <c r="U41" s="1">
        <v>4.1188618831746397E-2</v>
      </c>
      <c r="V41" s="4">
        <v>4.35796392171902E-2</v>
      </c>
      <c r="W41" s="5">
        <v>3.3099512150941701E-2</v>
      </c>
      <c r="X41" s="1">
        <v>5.2834355669587003E-2</v>
      </c>
    </row>
    <row r="42" spans="1:28" x14ac:dyDescent="0.2">
      <c r="A42" s="2">
        <v>40</v>
      </c>
      <c r="B42">
        <v>44508746116535</v>
      </c>
      <c r="C42" t="s">
        <v>68</v>
      </c>
      <c r="D42" t="s">
        <v>25</v>
      </c>
      <c r="E42">
        <v>52.259854154803499</v>
      </c>
      <c r="F42">
        <v>31.371093177906101</v>
      </c>
      <c r="G42" s="3">
        <v>18.227003097534102</v>
      </c>
      <c r="H42" s="3">
        <v>17.509702682495099</v>
      </c>
      <c r="I42" s="3">
        <v>16.8021144866943</v>
      </c>
      <c r="J42" s="3">
        <v>2400</v>
      </c>
      <c r="K42" s="3">
        <v>9</v>
      </c>
      <c r="L42" s="3">
        <v>-0.106191227271121</v>
      </c>
      <c r="M42" s="3">
        <v>0.15520668029785101</v>
      </c>
      <c r="N42" s="3">
        <v>0.132423019409181</v>
      </c>
      <c r="O42" s="3">
        <v>0.14394226074218899</v>
      </c>
      <c r="P42" s="4">
        <v>5.5479502087887198E-2</v>
      </c>
      <c r="Q42" s="5">
        <v>3.1099162404379901E-2</v>
      </c>
      <c r="R42" s="1">
        <v>1.2762432428926E-2</v>
      </c>
      <c r="S42" s="4">
        <v>4.4803684371663002E-2</v>
      </c>
      <c r="T42" s="5">
        <v>2.85258530584904E-2</v>
      </c>
      <c r="U42" s="1">
        <v>8.7347104250413601E-2</v>
      </c>
      <c r="V42" s="4">
        <v>0.11022395764443001</v>
      </c>
      <c r="W42" s="5">
        <v>2.90697683415852E-2</v>
      </c>
      <c r="X42" s="1">
        <v>4.8381614724174703E-3</v>
      </c>
    </row>
    <row r="43" spans="1:28" x14ac:dyDescent="0.2">
      <c r="A43" s="2">
        <v>41</v>
      </c>
      <c r="B43">
        <v>44508746116558</v>
      </c>
      <c r="C43" t="s">
        <v>69</v>
      </c>
      <c r="D43" t="s">
        <v>25</v>
      </c>
      <c r="E43">
        <v>52.261643187790199</v>
      </c>
      <c r="F43">
        <v>31.371483672092701</v>
      </c>
      <c r="G43" s="3">
        <v>16.920005798339801</v>
      </c>
      <c r="H43" s="3">
        <v>14.967947959899901</v>
      </c>
      <c r="I43" s="3">
        <v>13.4511556625366</v>
      </c>
      <c r="J43" s="3">
        <v>2632.5</v>
      </c>
      <c r="K43" s="3">
        <v>8.25</v>
      </c>
      <c r="L43" s="3">
        <v>2.2121079162981498</v>
      </c>
      <c r="M43" s="3">
        <v>7.0528793334961606E-2</v>
      </c>
      <c r="N43" s="3">
        <v>5.7636070251463702E-2</v>
      </c>
      <c r="O43" s="3">
        <v>5.5008125305175001E-2</v>
      </c>
      <c r="P43" s="4">
        <v>2.14821876118868</v>
      </c>
      <c r="Q43" s="5">
        <v>2.56378402903642E-2</v>
      </c>
      <c r="R43" s="1">
        <v>6.7432344633708803E-16</v>
      </c>
      <c r="S43" s="4">
        <v>2.14821876118868</v>
      </c>
      <c r="T43" s="5">
        <v>2.4654951495316699E-2</v>
      </c>
      <c r="U43" s="1">
        <v>5.97905261052715E-20</v>
      </c>
      <c r="V43" s="4">
        <v>0.98774776109574602</v>
      </c>
      <c r="W43" s="5">
        <v>1.9997846733497599E-2</v>
      </c>
      <c r="X43" s="1">
        <v>1.53514373354821E-11</v>
      </c>
      <c r="Y43" t="s">
        <v>135</v>
      </c>
      <c r="Z43" s="3">
        <f>P43</f>
        <v>2.14821876118868</v>
      </c>
      <c r="AA43" s="5">
        <f>AVERAGE(Q43,T43)</f>
        <v>2.5146395892840449E-2</v>
      </c>
    </row>
    <row r="44" spans="1:28" x14ac:dyDescent="0.2">
      <c r="A44" s="2">
        <v>42</v>
      </c>
      <c r="B44">
        <v>44508746116567</v>
      </c>
      <c r="C44" t="s">
        <v>70</v>
      </c>
      <c r="D44" t="s">
        <v>25</v>
      </c>
      <c r="E44">
        <v>52.263349739166401</v>
      </c>
      <c r="F44">
        <v>31.429222280166201</v>
      </c>
      <c r="G44" s="3">
        <v>15.7132968902587</v>
      </c>
      <c r="H44" s="3">
        <v>14.699317932128899</v>
      </c>
      <c r="I44" s="3">
        <v>13.925869941711399</v>
      </c>
      <c r="J44" s="3">
        <v>2990</v>
      </c>
      <c r="K44" s="3">
        <v>6</v>
      </c>
      <c r="L44" s="3">
        <v>2.3112061698481701</v>
      </c>
      <c r="M44" s="3">
        <v>6.6862869262695995E-2</v>
      </c>
      <c r="N44" s="3">
        <v>5.0825405120850299E-2</v>
      </c>
      <c r="O44" s="3">
        <v>4.4440841674804298E-2</v>
      </c>
      <c r="P44" s="4">
        <v>0.50009793625391696</v>
      </c>
      <c r="Q44" s="5">
        <v>1.7874383932762299E-2</v>
      </c>
      <c r="R44" s="1">
        <v>1.8846582802124201E-3</v>
      </c>
      <c r="S44" s="4">
        <v>1.66444046826453</v>
      </c>
      <c r="T44" s="5">
        <v>1.21238086040821E-2</v>
      </c>
      <c r="U44" s="1">
        <v>3.05088001814127E-2</v>
      </c>
      <c r="V44" s="4">
        <v>1.6722338350055701</v>
      </c>
      <c r="W44" s="5">
        <v>1.1691445212806101E-2</v>
      </c>
      <c r="X44" s="1">
        <v>2.89864716583642E-5</v>
      </c>
    </row>
    <row r="45" spans="1:28" x14ac:dyDescent="0.2">
      <c r="A45" s="2">
        <v>43</v>
      </c>
      <c r="B45">
        <v>44508746116577</v>
      </c>
      <c r="C45" t="s">
        <v>71</v>
      </c>
      <c r="D45" t="s">
        <v>25</v>
      </c>
      <c r="E45">
        <v>52.2641220372115</v>
      </c>
      <c r="F45">
        <v>31.311103274344401</v>
      </c>
      <c r="G45" s="3">
        <v>15.732491493225</v>
      </c>
      <c r="H45" s="3">
        <v>14.694438934326101</v>
      </c>
      <c r="I45" s="3">
        <v>13.9077243804931</v>
      </c>
      <c r="J45" s="3">
        <v>2990</v>
      </c>
      <c r="K45" s="3">
        <v>6</v>
      </c>
      <c r="L45" s="3">
        <v>1.25970718095887</v>
      </c>
      <c r="M45" s="3">
        <v>4.2577171325682103E-2</v>
      </c>
      <c r="N45" s="3">
        <v>3.2727432250975803E-2</v>
      </c>
      <c r="O45" s="3">
        <v>2.3840427398681599E-2</v>
      </c>
      <c r="P45" s="4">
        <v>0.499049722194497</v>
      </c>
      <c r="Q45" s="5">
        <v>2.1403839148892202E-2</v>
      </c>
      <c r="R45" s="1">
        <v>1.10717227991935E-5</v>
      </c>
      <c r="S45" s="4">
        <v>0.49919919794994599</v>
      </c>
      <c r="T45" s="5">
        <v>1.2554613910580201E-2</v>
      </c>
      <c r="U45" s="1">
        <v>1.6985765128761201E-4</v>
      </c>
      <c r="V45" s="4">
        <v>0.98009980724623402</v>
      </c>
      <c r="W45" s="5">
        <v>6.5188587438521602E-3</v>
      </c>
      <c r="X45" s="1">
        <v>9.5945643499528895E-3</v>
      </c>
    </row>
    <row r="46" spans="1:28" x14ac:dyDescent="0.2">
      <c r="A46" s="2">
        <v>44</v>
      </c>
      <c r="B46">
        <v>44508746116630</v>
      </c>
      <c r="C46" t="s">
        <v>72</v>
      </c>
      <c r="D46" t="s">
        <v>25</v>
      </c>
      <c r="E46">
        <v>52.264238425284297</v>
      </c>
      <c r="F46">
        <v>31.4206705477825</v>
      </c>
      <c r="G46" s="3">
        <v>16.369005203246999</v>
      </c>
      <c r="H46" s="3">
        <v>14.8912086486816</v>
      </c>
      <c r="I46" s="3">
        <v>13.8710842132568</v>
      </c>
      <c r="J46" s="3">
        <v>3057.5</v>
      </c>
      <c r="K46" s="3">
        <v>5.5</v>
      </c>
      <c r="L46" s="3">
        <v>0.45053391229538597</v>
      </c>
      <c r="M46" s="3">
        <v>4.0953063964845798E-2</v>
      </c>
      <c r="N46" s="3">
        <v>2.4573898315429301E-2</v>
      </c>
      <c r="O46" s="3">
        <v>2.1769523620605399E-2</v>
      </c>
      <c r="P46" s="4">
        <v>0.612479839121291</v>
      </c>
      <c r="Q46" s="5">
        <v>7.8384438638316699E-3</v>
      </c>
      <c r="R46" s="1">
        <v>4.4079773754556698E-2</v>
      </c>
      <c r="S46" s="4">
        <v>7.1668876466231796E-2</v>
      </c>
      <c r="T46" s="5">
        <v>5.2076132084442096E-3</v>
      </c>
      <c r="U46" s="1">
        <v>0.223311240516367</v>
      </c>
      <c r="V46" s="4">
        <v>8.4905146405384102E-2</v>
      </c>
      <c r="W46" s="5">
        <v>4.4329862138093104E-3</v>
      </c>
      <c r="X46" s="1">
        <v>8.3868165183813598E-2</v>
      </c>
    </row>
    <row r="47" spans="1:28" x14ac:dyDescent="0.2">
      <c r="A47" s="2">
        <v>45</v>
      </c>
      <c r="B47">
        <v>44508746116585</v>
      </c>
      <c r="C47" t="s">
        <v>73</v>
      </c>
      <c r="D47" t="s">
        <v>25</v>
      </c>
      <c r="E47">
        <v>52.266397585154202</v>
      </c>
      <c r="F47">
        <v>31.391952253138701</v>
      </c>
      <c r="G47" s="3">
        <v>17.306865692138601</v>
      </c>
      <c r="H47" s="3">
        <v>16.026748657226499</v>
      </c>
      <c r="I47" s="3">
        <v>14.981417655944799</v>
      </c>
      <c r="J47" s="3">
        <v>2555</v>
      </c>
      <c r="K47" s="3">
        <v>8.5</v>
      </c>
      <c r="L47" s="3">
        <v>0.44906352301063701</v>
      </c>
      <c r="M47" s="3">
        <v>7.1547698974608595E-2</v>
      </c>
      <c r="N47" s="3">
        <v>4.24211502075202E-2</v>
      </c>
      <c r="O47" s="3">
        <v>3.92347335815443E-2</v>
      </c>
      <c r="P47" s="4">
        <v>0.11449459964888101</v>
      </c>
      <c r="Q47" s="5">
        <v>1.4186166905961301E-2</v>
      </c>
      <c r="R47" s="1">
        <v>0.19027151378874599</v>
      </c>
      <c r="S47" s="4">
        <v>6.4642643205598899E-2</v>
      </c>
      <c r="T47" s="5">
        <v>9.6670832384032103E-3</v>
      </c>
      <c r="U47" s="1">
        <v>3.65283868645533E-2</v>
      </c>
      <c r="V47" s="4">
        <v>5.5513688807468403E-2</v>
      </c>
      <c r="W47" s="5">
        <v>9.7210562873877599E-3</v>
      </c>
      <c r="X47" s="1">
        <v>1.99783629463864E-5</v>
      </c>
    </row>
    <row r="48" spans="1:28" x14ac:dyDescent="0.2">
      <c r="A48" s="2">
        <v>46</v>
      </c>
      <c r="B48">
        <v>44508746107200</v>
      </c>
      <c r="C48" t="s">
        <v>74</v>
      </c>
      <c r="D48" t="s">
        <v>27</v>
      </c>
      <c r="E48">
        <v>52.266934467441402</v>
      </c>
      <c r="F48">
        <v>31.2854185306186</v>
      </c>
      <c r="G48" s="3">
        <v>13.2454071044921</v>
      </c>
      <c r="H48" s="3">
        <v>12.698652267456</v>
      </c>
      <c r="I48" s="3">
        <v>12.3301086425781</v>
      </c>
      <c r="J48" s="3">
        <v>3023.75</v>
      </c>
      <c r="K48" s="3">
        <v>5.75</v>
      </c>
      <c r="L48" s="3">
        <v>0.933960415575535</v>
      </c>
      <c r="M48" s="3">
        <v>3.8496971130370997E-2</v>
      </c>
      <c r="N48" s="3">
        <v>2.6503276824950399E-2</v>
      </c>
      <c r="O48" s="3">
        <v>2.5025844573974599E-2</v>
      </c>
      <c r="P48" s="4">
        <v>0.14129423705503899</v>
      </c>
      <c r="Q48" s="5">
        <v>1.3528112147711499E-2</v>
      </c>
      <c r="R48" s="1">
        <v>0.99997609702659696</v>
      </c>
      <c r="S48" s="4">
        <v>0.81280649706033703</v>
      </c>
      <c r="T48" s="5">
        <v>5.8038984492220103E-3</v>
      </c>
      <c r="U48" s="1">
        <v>4.4178769699478699E-4</v>
      </c>
      <c r="V48" s="4">
        <v>0.81267438710551199</v>
      </c>
      <c r="W48" s="5">
        <v>5.1147795675727603E-3</v>
      </c>
      <c r="X48" s="1">
        <v>3.35481700051988E-5</v>
      </c>
      <c r="Z48" s="3"/>
    </row>
    <row r="49" spans="1:28" x14ac:dyDescent="0.2">
      <c r="A49" s="2">
        <v>47</v>
      </c>
      <c r="B49">
        <v>44508746116671</v>
      </c>
      <c r="C49" t="s">
        <v>75</v>
      </c>
      <c r="D49" t="s">
        <v>27</v>
      </c>
      <c r="E49">
        <v>52.269239829127898</v>
      </c>
      <c r="F49">
        <v>31.341364435620498</v>
      </c>
      <c r="G49" s="3">
        <v>17.7340488433837</v>
      </c>
      <c r="H49" s="3">
        <v>15.427980422973601</v>
      </c>
      <c r="I49" s="3">
        <v>13.7138299942016</v>
      </c>
      <c r="J49" s="3">
        <v>2880</v>
      </c>
      <c r="K49" s="3">
        <v>7</v>
      </c>
      <c r="L49" s="3">
        <v>0.69292641885625395</v>
      </c>
      <c r="M49" s="3">
        <v>0.103942108154296</v>
      </c>
      <c r="N49" s="3">
        <v>3.8357257843017502E-2</v>
      </c>
      <c r="O49" s="3">
        <v>2.6647377014160801E-2</v>
      </c>
      <c r="P49" s="4">
        <v>0.185738188549812</v>
      </c>
      <c r="Q49" s="5">
        <v>2.14358956407661E-2</v>
      </c>
      <c r="R49" s="1">
        <v>3.0992121856796E-2</v>
      </c>
      <c r="S49" s="4">
        <v>0.15589371641775501</v>
      </c>
      <c r="T49" s="5">
        <v>7.6683622544313898E-3</v>
      </c>
      <c r="U49" s="1">
        <v>0.130664897895195</v>
      </c>
      <c r="V49" s="4">
        <v>0.92403976467689197</v>
      </c>
      <c r="W49" s="5">
        <v>6.5655922259103298E-3</v>
      </c>
      <c r="X49" s="1">
        <v>3.1536248740502901E-4</v>
      </c>
    </row>
    <row r="50" spans="1:28" x14ac:dyDescent="0.2">
      <c r="A50" s="2">
        <v>48</v>
      </c>
      <c r="B50">
        <v>44508746107203</v>
      </c>
      <c r="C50" t="s">
        <v>76</v>
      </c>
      <c r="D50" t="s">
        <v>27</v>
      </c>
      <c r="E50">
        <v>52.2694443369369</v>
      </c>
      <c r="F50">
        <v>31.283075988892399</v>
      </c>
      <c r="G50" s="3">
        <v>14.845490455627401</v>
      </c>
      <c r="H50" s="3">
        <v>13.396670341491699</v>
      </c>
      <c r="I50" s="3">
        <v>12.3398380279541</v>
      </c>
      <c r="J50" s="3">
        <v>2990</v>
      </c>
      <c r="K50" s="3">
        <v>6</v>
      </c>
      <c r="L50" s="3">
        <v>9.4167433698515293</v>
      </c>
      <c r="M50" s="3">
        <v>0.14482908248901399</v>
      </c>
      <c r="N50" s="3">
        <v>0.132471752166747</v>
      </c>
      <c r="O50" s="3">
        <v>9.5858573913574205E-2</v>
      </c>
      <c r="P50" s="4">
        <v>0.49982297862414798</v>
      </c>
      <c r="Q50" s="5">
        <v>5.1097363512951799E-2</v>
      </c>
      <c r="R50" s="1">
        <v>1.68662949295584E-29</v>
      </c>
      <c r="S50" s="4">
        <v>0.49964816295259901</v>
      </c>
      <c r="T50" s="5">
        <v>4.4675784658320401E-2</v>
      </c>
      <c r="U50" s="1">
        <v>1.47010619614943E-25</v>
      </c>
      <c r="V50" s="4">
        <v>0.49969809780798102</v>
      </c>
      <c r="W50" s="5">
        <v>3.2218474861584301E-2</v>
      </c>
      <c r="X50" s="1">
        <v>5.0641504401637202E-26</v>
      </c>
      <c r="Y50" t="s">
        <v>137</v>
      </c>
    </row>
    <row r="51" spans="1:28" x14ac:dyDescent="0.2">
      <c r="A51" s="2">
        <v>49</v>
      </c>
      <c r="B51">
        <v>44508746116672</v>
      </c>
      <c r="C51" t="s">
        <v>77</v>
      </c>
      <c r="D51" t="s">
        <v>27</v>
      </c>
      <c r="E51">
        <v>52.2705280331488</v>
      </c>
      <c r="F51">
        <v>31.344015093176498</v>
      </c>
      <c r="G51" s="3">
        <v>17.701774597167901</v>
      </c>
      <c r="H51" s="3">
        <v>15.3586864471435</v>
      </c>
      <c r="I51" s="3">
        <v>13.2635383605957</v>
      </c>
      <c r="J51" s="3">
        <v>2795</v>
      </c>
      <c r="K51" s="3">
        <v>7.5</v>
      </c>
      <c r="L51" s="3">
        <v>1.95531810413707</v>
      </c>
      <c r="M51" s="3">
        <v>0.20203704833984301</v>
      </c>
      <c r="N51" s="3">
        <v>8.1121826171873496E-2</v>
      </c>
      <c r="O51" s="3">
        <v>5.4834556579590903E-2</v>
      </c>
      <c r="P51" s="4">
        <v>0.50032312669902101</v>
      </c>
      <c r="Q51" s="5">
        <v>4.4532172076917703E-2</v>
      </c>
      <c r="R51" s="1">
        <v>0.38215229682426199</v>
      </c>
      <c r="S51" s="4">
        <v>4.1666666666666602E-2</v>
      </c>
      <c r="T51" s="5">
        <v>2.4193617152638201E-2</v>
      </c>
      <c r="U51" s="1">
        <v>0.51960049182996604</v>
      </c>
      <c r="V51" s="4">
        <v>0.49751036484245398</v>
      </c>
      <c r="W51" s="5">
        <v>2.7470073237791999E-2</v>
      </c>
      <c r="X51" s="1">
        <v>5.4598352851159503E-8</v>
      </c>
      <c r="Y51" t="s">
        <v>137</v>
      </c>
      <c r="Z51" s="3"/>
    </row>
    <row r="52" spans="1:28" x14ac:dyDescent="0.2">
      <c r="A52" s="2">
        <v>50</v>
      </c>
      <c r="B52">
        <v>44508746116674</v>
      </c>
      <c r="C52" t="s">
        <v>78</v>
      </c>
      <c r="D52" t="s">
        <v>27</v>
      </c>
      <c r="E52">
        <v>52.271533914007399</v>
      </c>
      <c r="F52">
        <v>31.343632911558299</v>
      </c>
      <c r="G52" s="3">
        <v>17.577058792114201</v>
      </c>
      <c r="H52" s="3">
        <v>16.022365570068299</v>
      </c>
      <c r="I52" s="3">
        <v>14.752142906188899</v>
      </c>
      <c r="J52" s="3">
        <v>2400</v>
      </c>
      <c r="K52" s="3">
        <v>9</v>
      </c>
      <c r="L52" s="3">
        <v>17.3760720277443</v>
      </c>
      <c r="M52" s="3">
        <v>0.36090049743652403</v>
      </c>
      <c r="N52" s="3">
        <v>0.37438364028930499</v>
      </c>
      <c r="O52" s="3">
        <v>0.37142353057861199</v>
      </c>
      <c r="P52" s="4">
        <v>0.49977301880820202</v>
      </c>
      <c r="Q52" s="5">
        <v>0.11209344972834701</v>
      </c>
      <c r="R52" s="1">
        <v>2.5842134045771899E-15</v>
      </c>
      <c r="S52" s="4">
        <v>0.49964816295259901</v>
      </c>
      <c r="T52" s="5">
        <v>0.148155542579785</v>
      </c>
      <c r="U52" s="1">
        <v>4.4136246140624698E-24</v>
      </c>
      <c r="V52" s="4">
        <v>0.49972306897872798</v>
      </c>
      <c r="W52" s="5">
        <v>0.150058538688946</v>
      </c>
      <c r="X52" s="1">
        <v>1.28513320765517E-23</v>
      </c>
      <c r="Y52" t="s">
        <v>137</v>
      </c>
    </row>
    <row r="53" spans="1:28" x14ac:dyDescent="0.2">
      <c r="A53" s="2">
        <v>51</v>
      </c>
      <c r="B53">
        <v>44508746107771</v>
      </c>
      <c r="C53" t="s">
        <v>79</v>
      </c>
      <c r="D53" t="s">
        <v>25</v>
      </c>
      <c r="E53">
        <v>52.273175808447498</v>
      </c>
      <c r="F53">
        <v>31.170532785947099</v>
      </c>
      <c r="G53" s="3">
        <v>17.0991706848144</v>
      </c>
      <c r="H53" s="3">
        <v>16.4791259765625</v>
      </c>
      <c r="I53" s="3">
        <v>15.883332252502401</v>
      </c>
      <c r="J53" s="3">
        <v>2400</v>
      </c>
      <c r="K53" s="3">
        <v>9</v>
      </c>
      <c r="L53" s="3">
        <v>0.14902343053251599</v>
      </c>
      <c r="M53" s="3">
        <v>8.3665847778320299E-2</v>
      </c>
      <c r="N53" s="3">
        <v>7.3482894897459503E-2</v>
      </c>
      <c r="O53" s="3">
        <v>7.4890136718748196E-2</v>
      </c>
      <c r="P53" s="4">
        <v>6.4529182368833093E-2</v>
      </c>
      <c r="Q53" s="5">
        <v>1.98675199467446E-2</v>
      </c>
      <c r="R53" s="1">
        <v>2.1730748693109099E-2</v>
      </c>
      <c r="S53" s="4">
        <v>7.8408291972786898E-2</v>
      </c>
      <c r="T53" s="5">
        <v>1.8758831901649699E-2</v>
      </c>
      <c r="U53" s="1">
        <v>7.0102272748875302E-2</v>
      </c>
      <c r="V53" s="4">
        <v>0.57477631528528095</v>
      </c>
      <c r="W53" s="5">
        <v>1.6683037711812999E-2</v>
      </c>
      <c r="X53" s="1">
        <v>1.9218153846626999E-2</v>
      </c>
    </row>
    <row r="54" spans="1:28" x14ac:dyDescent="0.2">
      <c r="A54" s="2">
        <v>52</v>
      </c>
      <c r="B54">
        <v>44508746116661</v>
      </c>
      <c r="C54" t="s">
        <v>80</v>
      </c>
      <c r="D54" t="s">
        <v>25</v>
      </c>
      <c r="E54">
        <v>52.273524171012397</v>
      </c>
      <c r="F54">
        <v>31.336303244143199</v>
      </c>
      <c r="G54" s="3">
        <v>16.588434219360298</v>
      </c>
      <c r="H54" s="3">
        <v>15.837078094482401</v>
      </c>
      <c r="I54" s="3">
        <v>15.044560432434</v>
      </c>
      <c r="J54" s="3">
        <v>2880</v>
      </c>
      <c r="K54" s="3">
        <v>7</v>
      </c>
      <c r="L54" s="3">
        <v>9.9752496683372591</v>
      </c>
      <c r="M54" s="3">
        <v>0.25990676879882801</v>
      </c>
      <c r="N54" s="3">
        <v>0.228863620758055</v>
      </c>
      <c r="O54" s="3">
        <v>0.20803260803222601</v>
      </c>
      <c r="P54" s="4">
        <v>3.0266217715899901</v>
      </c>
      <c r="Q54" s="5">
        <v>7.4636499891642394E-2</v>
      </c>
      <c r="R54" s="1">
        <v>1.00885707476585E-7</v>
      </c>
      <c r="S54" s="4">
        <v>0.24988026520735901</v>
      </c>
      <c r="T54" s="5">
        <v>8.6607839280658197E-2</v>
      </c>
      <c r="U54" s="1">
        <v>4.5088673086296503E-5</v>
      </c>
      <c r="V54" s="4">
        <v>0.24988026520735901</v>
      </c>
      <c r="W54" s="5">
        <v>7.8168919528072103E-2</v>
      </c>
      <c r="X54" s="1">
        <v>1.15690490029257E-7</v>
      </c>
      <c r="Y54" t="s">
        <v>137</v>
      </c>
      <c r="Z54" s="3"/>
    </row>
    <row r="55" spans="1:28" x14ac:dyDescent="0.2">
      <c r="A55" s="2">
        <v>53</v>
      </c>
      <c r="B55">
        <v>44508746107207</v>
      </c>
      <c r="C55" t="s">
        <v>81</v>
      </c>
      <c r="D55" t="s">
        <v>27</v>
      </c>
      <c r="E55">
        <v>52.274661037583101</v>
      </c>
      <c r="F55">
        <v>31.277850213536901</v>
      </c>
      <c r="G55" s="3">
        <v>16.5656623840332</v>
      </c>
      <c r="H55" s="3">
        <v>13.997921943664499</v>
      </c>
      <c r="I55" s="3">
        <v>12.2696113586425</v>
      </c>
      <c r="J55" s="3">
        <v>2990</v>
      </c>
      <c r="K55" s="3">
        <v>6</v>
      </c>
      <c r="L55" s="3">
        <v>7.22576904296875</v>
      </c>
      <c r="M55" s="3">
        <v>0.14483184814453001</v>
      </c>
      <c r="N55" s="3">
        <v>0.172122383117676</v>
      </c>
      <c r="O55" s="3">
        <v>0.190080165863037</v>
      </c>
      <c r="P55" s="4">
        <v>0.19438531866365999</v>
      </c>
      <c r="Q55" s="5">
        <v>4.3352817754269399E-2</v>
      </c>
      <c r="R55" s="1">
        <v>1.8090626125123199E-2</v>
      </c>
      <c r="S55" s="4">
        <v>6.7465176579591196E-2</v>
      </c>
      <c r="T55" s="5">
        <v>5.50484114749452E-2</v>
      </c>
      <c r="U55" s="1">
        <v>1.9672423810295599E-2</v>
      </c>
      <c r="V55" s="4">
        <v>0.33297676922393799</v>
      </c>
      <c r="W55" s="5">
        <v>5.7215364544434301E-2</v>
      </c>
      <c r="X55" s="1">
        <v>7.1925266061493099E-3</v>
      </c>
    </row>
    <row r="56" spans="1:28" x14ac:dyDescent="0.2">
      <c r="A56" s="2">
        <v>54</v>
      </c>
      <c r="B56">
        <v>44508746116723</v>
      </c>
      <c r="C56" t="s">
        <v>82</v>
      </c>
      <c r="D56" t="s">
        <v>25</v>
      </c>
      <c r="E56">
        <v>52.278862048628397</v>
      </c>
      <c r="F56">
        <v>31.499155389088401</v>
      </c>
      <c r="G56" s="3">
        <v>16.516370773315401</v>
      </c>
      <c r="H56" s="3">
        <v>15.6101465225219</v>
      </c>
      <c r="I56" s="3">
        <v>14.8463430404663</v>
      </c>
      <c r="J56" s="3">
        <v>2710</v>
      </c>
      <c r="K56" s="3">
        <v>8</v>
      </c>
      <c r="L56" s="3">
        <v>0.79626338898189397</v>
      </c>
      <c r="M56" s="3">
        <v>4.3012237548825903E-2</v>
      </c>
      <c r="N56" s="3">
        <v>4.0843963623045099E-2</v>
      </c>
      <c r="O56" s="3">
        <v>3.7707710266113602E-2</v>
      </c>
      <c r="P56" s="4">
        <v>1.7205709451709099</v>
      </c>
      <c r="Q56" s="5">
        <v>1.19999847413335E-2</v>
      </c>
      <c r="R56" s="1">
        <v>1.72463587980542E-4</v>
      </c>
      <c r="S56" s="4">
        <v>1.7196832903410699</v>
      </c>
      <c r="T56" s="5">
        <v>1.2334783960011199E-2</v>
      </c>
      <c r="U56" s="1">
        <v>2.4365161142033E-5</v>
      </c>
      <c r="V56" s="4">
        <v>1.7196832903410699</v>
      </c>
      <c r="W56" s="5">
        <v>9.4666210541513706E-3</v>
      </c>
      <c r="X56" s="1">
        <v>2.5332976939171099E-3</v>
      </c>
    </row>
    <row r="57" spans="1:28" x14ac:dyDescent="0.2">
      <c r="A57" s="2">
        <v>55</v>
      </c>
      <c r="B57">
        <v>44508746116731</v>
      </c>
      <c r="C57" t="s">
        <v>83</v>
      </c>
      <c r="D57" t="s">
        <v>25</v>
      </c>
      <c r="E57">
        <v>52.279842865384502</v>
      </c>
      <c r="F57">
        <v>31.389678109340601</v>
      </c>
      <c r="G57" s="3">
        <v>18.0663967132568</v>
      </c>
      <c r="H57" s="3">
        <v>16.680507659912099</v>
      </c>
      <c r="I57" s="3">
        <v>15.645615577697701</v>
      </c>
      <c r="J57" s="3">
        <v>2752.5</v>
      </c>
      <c r="K57" s="3">
        <v>7.75</v>
      </c>
      <c r="L57" s="3">
        <v>1.5896485526606701</v>
      </c>
      <c r="M57" s="3">
        <v>0.163801574707029</v>
      </c>
      <c r="N57" s="3">
        <v>0.11906204223632599</v>
      </c>
      <c r="O57" s="3">
        <v>0.109430694580076</v>
      </c>
      <c r="P57" s="4">
        <v>0.49860183153835902</v>
      </c>
      <c r="Q57" s="5">
        <v>3.8666772405878798E-2</v>
      </c>
      <c r="R57" s="1">
        <v>5.0146052267025804E-3</v>
      </c>
      <c r="S57" s="4">
        <v>4.38210268770084</v>
      </c>
      <c r="T57" s="5">
        <v>3.66218948521927E-2</v>
      </c>
      <c r="U57" s="1">
        <v>1.65906451569494E-7</v>
      </c>
      <c r="V57" s="4">
        <v>0.499748042645343</v>
      </c>
      <c r="W57" s="5">
        <v>3.6117023613306903E-2</v>
      </c>
      <c r="X57" s="1">
        <v>2.33033084001017E-13</v>
      </c>
      <c r="Y57" t="s">
        <v>138</v>
      </c>
      <c r="Z57">
        <v>4.38</v>
      </c>
      <c r="AA57" s="5">
        <f>T57</f>
        <v>3.66218948521927E-2</v>
      </c>
    </row>
    <row r="58" spans="1:28" x14ac:dyDescent="0.2">
      <c r="A58" s="2">
        <v>56</v>
      </c>
      <c r="B58">
        <v>44508746116777</v>
      </c>
      <c r="C58" t="s">
        <v>84</v>
      </c>
      <c r="D58" t="s">
        <v>25</v>
      </c>
      <c r="E58">
        <v>52.284696465369201</v>
      </c>
      <c r="F58">
        <v>31.338983898717501</v>
      </c>
      <c r="G58" s="3">
        <v>14.6408290863037</v>
      </c>
      <c r="H58" s="3">
        <v>13.011470794677701</v>
      </c>
      <c r="I58" s="3">
        <v>11.9994087219238</v>
      </c>
      <c r="J58" s="3">
        <v>3197.5</v>
      </c>
      <c r="K58" s="3">
        <v>4.5</v>
      </c>
      <c r="L58" s="3">
        <v>0.71099200938482698</v>
      </c>
      <c r="M58" s="3">
        <v>2.0370674133301798E-2</v>
      </c>
      <c r="N58" s="3">
        <v>1.8478202819826699E-2</v>
      </c>
      <c r="O58" s="3">
        <v>1.8272209167479399E-2</v>
      </c>
      <c r="P58" s="4">
        <v>5.3009681375147499E-2</v>
      </c>
      <c r="Q58" s="5">
        <v>4.9945761711960102E-3</v>
      </c>
      <c r="R58" s="1">
        <v>1.38398612103113E-2</v>
      </c>
      <c r="S58" s="4">
        <v>4.7596184356655504</v>
      </c>
      <c r="T58" s="5">
        <v>5.3520975654951499E-3</v>
      </c>
      <c r="U58" s="1">
        <v>1.1099914378177099E-4</v>
      </c>
      <c r="V58" s="4">
        <v>0.82514715185521303</v>
      </c>
      <c r="W58" s="5">
        <v>4.6830958331472603E-3</v>
      </c>
      <c r="X58" s="1">
        <v>1.8799907769849599E-5</v>
      </c>
    </row>
    <row r="59" spans="1:28" x14ac:dyDescent="0.2">
      <c r="A59" s="2">
        <v>57</v>
      </c>
      <c r="B59">
        <v>44508746117253</v>
      </c>
      <c r="C59" t="s">
        <v>85</v>
      </c>
      <c r="D59" t="s">
        <v>27</v>
      </c>
      <c r="E59">
        <v>52.287855446580799</v>
      </c>
      <c r="F59">
        <v>31.384914417154299</v>
      </c>
      <c r="G59" s="3">
        <v>14.540581703186</v>
      </c>
      <c r="H59" s="3">
        <v>12.9474792480468</v>
      </c>
      <c r="I59" s="3">
        <v>11.740499496459901</v>
      </c>
      <c r="J59" s="3">
        <v>2990</v>
      </c>
      <c r="K59" s="3">
        <v>6</v>
      </c>
      <c r="L59" s="3">
        <v>5.7046371217757903</v>
      </c>
      <c r="M59" s="3">
        <v>7.6591587066649994E-2</v>
      </c>
      <c r="N59" s="3">
        <v>9.0585994720457905E-2</v>
      </c>
      <c r="O59" s="3">
        <v>8.63037109375E-2</v>
      </c>
      <c r="P59" s="4">
        <v>3.4305174385363002</v>
      </c>
      <c r="Q59" s="5">
        <v>3.70379646191542E-2</v>
      </c>
      <c r="R59" s="1">
        <v>2.36552462039315E-34</v>
      </c>
      <c r="S59" s="4">
        <v>3.42816535253113</v>
      </c>
      <c r="T59" s="5">
        <v>4.1537255738824899E-2</v>
      </c>
      <c r="U59" s="1">
        <v>1.6447160559141501E-17</v>
      </c>
      <c r="V59" s="4">
        <v>3.42699051862005</v>
      </c>
      <c r="W59" s="5">
        <v>2.8809153685076E-2</v>
      </c>
      <c r="X59" s="1">
        <v>2.6258500718250299E-8</v>
      </c>
      <c r="Y59" t="s">
        <v>135</v>
      </c>
      <c r="Z59" s="3">
        <f>AVERAGE(P59,S59,V59)</f>
        <v>3.4285577698958267</v>
      </c>
      <c r="AA59" s="5">
        <f>AVERAGE(Q59,T59,W59)</f>
        <v>3.5794791347685033E-2</v>
      </c>
      <c r="AB59" s="3">
        <f>W59/Q59</f>
        <v>0.77782766902307943</v>
      </c>
    </row>
    <row r="60" spans="1:28" x14ac:dyDescent="0.2">
      <c r="A60" s="2">
        <v>58</v>
      </c>
      <c r="B60">
        <v>44508746118973</v>
      </c>
      <c r="C60" t="s">
        <v>86</v>
      </c>
      <c r="D60" t="s">
        <v>27</v>
      </c>
      <c r="E60">
        <v>52.288142964746598</v>
      </c>
      <c r="F60">
        <v>31.3623298127902</v>
      </c>
      <c r="H60" s="3">
        <v>15.0084829330444</v>
      </c>
      <c r="I60" s="3">
        <v>12.981049537658601</v>
      </c>
      <c r="J60" s="3">
        <v>2400</v>
      </c>
      <c r="K60" s="3">
        <v>9</v>
      </c>
      <c r="N60" s="3">
        <v>0.100565624237059</v>
      </c>
      <c r="O60" s="3">
        <v>6.4958953857420398E-2</v>
      </c>
      <c r="P60" s="4">
        <v>1</v>
      </c>
      <c r="Q60" s="5">
        <v>0</v>
      </c>
      <c r="R60" s="1">
        <v>1</v>
      </c>
      <c r="S60" s="4">
        <v>0.499448523291046</v>
      </c>
      <c r="T60" s="5">
        <v>2.37494671348711E-2</v>
      </c>
      <c r="U60" s="1">
        <v>1.25886155717556E-4</v>
      </c>
      <c r="V60" s="4">
        <v>1.03454979653769</v>
      </c>
      <c r="W60" s="5">
        <v>1.8843828793276798E-2</v>
      </c>
      <c r="X60" s="1">
        <v>1.2572899409302001E-8</v>
      </c>
      <c r="Y60" t="s">
        <v>137</v>
      </c>
    </row>
    <row r="61" spans="1:28" x14ac:dyDescent="0.2">
      <c r="A61" s="2">
        <v>59</v>
      </c>
      <c r="B61">
        <v>44508746107214</v>
      </c>
      <c r="C61" t="s">
        <v>87</v>
      </c>
      <c r="D61" t="s">
        <v>27</v>
      </c>
      <c r="E61">
        <v>52.288575013081399</v>
      </c>
      <c r="F61">
        <v>31.273208912977001</v>
      </c>
      <c r="H61" s="3">
        <v>19.0655422210693</v>
      </c>
      <c r="I61" s="3">
        <v>18.198143005371001</v>
      </c>
      <c r="J61" s="3">
        <v>2173</v>
      </c>
      <c r="K61" s="3">
        <v>10</v>
      </c>
      <c r="N61" s="3">
        <v>0.44921684265136702</v>
      </c>
      <c r="O61" s="3">
        <v>0.38413372039795102</v>
      </c>
      <c r="P61" s="4">
        <v>1</v>
      </c>
      <c r="Q61" s="5">
        <v>0</v>
      </c>
      <c r="R61" s="1">
        <v>1</v>
      </c>
      <c r="S61" s="4">
        <v>4.6801385014758098E-2</v>
      </c>
      <c r="T61" s="5">
        <v>0.14445419181362101</v>
      </c>
      <c r="U61" s="1">
        <v>0.119658980823544</v>
      </c>
      <c r="V61" s="4">
        <v>0.26312217690654699</v>
      </c>
      <c r="W61" s="5">
        <v>0.133111403485455</v>
      </c>
      <c r="X61" s="1">
        <v>7.6653025701557001E-3</v>
      </c>
    </row>
    <row r="62" spans="1:28" x14ac:dyDescent="0.2">
      <c r="A62" s="2">
        <v>60</v>
      </c>
      <c r="B62">
        <v>44508746116800</v>
      </c>
      <c r="C62" t="s">
        <v>88</v>
      </c>
      <c r="D62" t="s">
        <v>25</v>
      </c>
      <c r="E62">
        <v>52.2888698330731</v>
      </c>
      <c r="F62">
        <v>31.351149843843402</v>
      </c>
      <c r="G62" s="3">
        <v>16.2386455535888</v>
      </c>
      <c r="H62" s="3">
        <v>14.3420505523681</v>
      </c>
      <c r="I62" s="3">
        <v>13.0568294525146</v>
      </c>
      <c r="J62" s="3">
        <v>3057.5</v>
      </c>
      <c r="K62" s="3">
        <v>5.5</v>
      </c>
      <c r="L62" s="3">
        <v>2.1414521716889801</v>
      </c>
      <c r="M62" s="3">
        <v>0.14033622741699101</v>
      </c>
      <c r="N62" s="3">
        <v>9.6084690093993702E-2</v>
      </c>
      <c r="O62" s="3">
        <v>0.223387527465821</v>
      </c>
      <c r="P62" s="4">
        <v>25.575341005967601</v>
      </c>
      <c r="Q62" s="5">
        <v>3.5771851877696499E-2</v>
      </c>
      <c r="R62" s="1">
        <v>3.5695339307126998E-3</v>
      </c>
      <c r="S62" s="4">
        <v>8.3072001572836396E-2</v>
      </c>
      <c r="T62" s="5">
        <v>2.98574904975955E-2</v>
      </c>
      <c r="U62" s="1">
        <v>4.5925044678397798E-3</v>
      </c>
      <c r="V62" s="4">
        <v>26.4549162257495</v>
      </c>
      <c r="W62" s="5">
        <v>9.5736150669637005E-2</v>
      </c>
      <c r="X62" s="1">
        <v>8.6522773338128301E-30</v>
      </c>
      <c r="Y62" t="s">
        <v>138</v>
      </c>
      <c r="Z62" s="3">
        <f>V62</f>
        <v>26.4549162257495</v>
      </c>
      <c r="AA62" s="5">
        <f>W62</f>
        <v>9.5736150669637005E-2</v>
      </c>
    </row>
    <row r="63" spans="1:28" x14ac:dyDescent="0.2">
      <c r="A63" s="2">
        <v>61</v>
      </c>
      <c r="B63">
        <v>44508746116809</v>
      </c>
      <c r="C63" t="s">
        <v>89</v>
      </c>
      <c r="D63" t="s">
        <v>25</v>
      </c>
      <c r="E63">
        <v>52.289499357249703</v>
      </c>
      <c r="F63">
        <v>31.455818093920101</v>
      </c>
      <c r="G63" s="3">
        <v>14.105113983154199</v>
      </c>
      <c r="H63" s="3">
        <v>13.2978210449218</v>
      </c>
      <c r="I63" s="3">
        <v>12.7025909423828</v>
      </c>
      <c r="J63" s="3">
        <v>3023.75</v>
      </c>
      <c r="K63" s="3">
        <v>5.75</v>
      </c>
      <c r="L63" s="3">
        <v>2.0173266908657599</v>
      </c>
      <c r="M63" s="3">
        <v>3.6651039123535498E-2</v>
      </c>
      <c r="N63" s="3">
        <v>3.8275718688964802E-2</v>
      </c>
      <c r="O63" s="3">
        <v>4.9632644653318098E-2</v>
      </c>
      <c r="P63" s="4">
        <v>4.7415639323534</v>
      </c>
      <c r="Q63" s="5">
        <v>9.5340343322780005E-3</v>
      </c>
      <c r="R63" s="1">
        <v>0.1448775985154</v>
      </c>
      <c r="S63" s="4">
        <v>4.8059855595552099E-2</v>
      </c>
      <c r="T63" s="5">
        <v>8.9232608036458796E-3</v>
      </c>
      <c r="U63" s="1">
        <v>0.18398889450570599</v>
      </c>
      <c r="V63" s="4">
        <v>0.499049722194497</v>
      </c>
      <c r="W63" s="5">
        <v>1.4338162397368501E-2</v>
      </c>
      <c r="X63" s="1">
        <v>3.8494404592967599E-3</v>
      </c>
      <c r="Z63" s="3"/>
    </row>
    <row r="64" spans="1:28" x14ac:dyDescent="0.2">
      <c r="A64" s="2">
        <v>62</v>
      </c>
      <c r="B64">
        <v>44508746116825</v>
      </c>
      <c r="C64" t="s">
        <v>90</v>
      </c>
      <c r="D64" t="s">
        <v>25</v>
      </c>
      <c r="E64">
        <v>52.292424105618402</v>
      </c>
      <c r="F64">
        <v>31.454427692571301</v>
      </c>
      <c r="G64" s="3">
        <v>15.4498167037963</v>
      </c>
      <c r="H64" s="3">
        <v>14.722077369689901</v>
      </c>
      <c r="I64" s="3">
        <v>14.164623260498001</v>
      </c>
      <c r="J64" s="3">
        <v>2990</v>
      </c>
      <c r="K64" s="3">
        <v>6</v>
      </c>
      <c r="L64" s="3">
        <v>0.16229080104228</v>
      </c>
      <c r="M64" s="3">
        <v>1.82054519653327E-2</v>
      </c>
      <c r="N64" s="3">
        <v>2.14438438415527E-2</v>
      </c>
      <c r="O64" s="3">
        <v>1.9822502136228999E-2</v>
      </c>
      <c r="P64" s="4">
        <v>0.10703270219453601</v>
      </c>
      <c r="Q64" s="5">
        <v>4.2310079981196704E-3</v>
      </c>
      <c r="R64" s="1">
        <v>3.7927521361197598E-2</v>
      </c>
      <c r="S64" s="4">
        <v>6.0041058248074597E-2</v>
      </c>
      <c r="T64" s="5">
        <v>5.0319823567693198E-3</v>
      </c>
      <c r="U64" s="1">
        <v>4.2950530885365899E-2</v>
      </c>
      <c r="V64" s="4">
        <v>0.200267525150368</v>
      </c>
      <c r="W64" s="5">
        <v>4.5393499346773796E-3</v>
      </c>
      <c r="X64" s="1">
        <v>3.7855935620895301E-2</v>
      </c>
      <c r="Z64" s="3"/>
    </row>
    <row r="65" spans="1:28" x14ac:dyDescent="0.2">
      <c r="A65" s="2">
        <v>63</v>
      </c>
      <c r="B65">
        <v>44508746116840</v>
      </c>
      <c r="C65" t="s">
        <v>91</v>
      </c>
      <c r="D65" t="s">
        <v>25</v>
      </c>
      <c r="E65">
        <v>52.2935902679328</v>
      </c>
      <c r="F65">
        <v>31.3930147212671</v>
      </c>
      <c r="G65" s="3">
        <v>15.581880569458001</v>
      </c>
      <c r="H65" s="3">
        <v>13.902950286865201</v>
      </c>
      <c r="I65" s="3">
        <v>12.7879638671875</v>
      </c>
      <c r="J65" s="3">
        <v>3125</v>
      </c>
      <c r="K65" s="3">
        <v>5</v>
      </c>
      <c r="L65" s="3">
        <v>4.3413101587540002</v>
      </c>
      <c r="M65" s="3">
        <v>8.3329391479493198E-2</v>
      </c>
      <c r="N65" s="3">
        <v>6.5736961364747104E-2</v>
      </c>
      <c r="O65" s="3">
        <v>6.3551902770996094E-2</v>
      </c>
      <c r="P65" s="4">
        <v>4.13563206506754</v>
      </c>
      <c r="Q65" s="5">
        <v>3.0932827477761798E-2</v>
      </c>
      <c r="R65" s="1">
        <v>6.4144274439185198E-13</v>
      </c>
      <c r="S65" s="4">
        <v>4.1407694962042703</v>
      </c>
      <c r="T65" s="5">
        <v>2.8912991948590001E-2</v>
      </c>
      <c r="U65" s="1">
        <v>6.7934119735792003E-16</v>
      </c>
      <c r="V65" s="4">
        <v>4.1339224197326701</v>
      </c>
      <c r="W65" s="5">
        <v>2.5420200791029E-2</v>
      </c>
      <c r="X65" s="1">
        <v>1.07166035580084E-15</v>
      </c>
      <c r="Y65" t="s">
        <v>135</v>
      </c>
      <c r="Z65" s="3">
        <f>AVERAGE(P65,S65,V65)</f>
        <v>4.1367746603348268</v>
      </c>
      <c r="AA65" s="5">
        <f>AVERAGE(Q65,T65,W65)</f>
        <v>2.8422006739126929E-2</v>
      </c>
      <c r="AB65" s="3">
        <f>W65/Q65</f>
        <v>0.82178717122785072</v>
      </c>
    </row>
    <row r="66" spans="1:28" x14ac:dyDescent="0.2">
      <c r="A66" s="2">
        <v>64</v>
      </c>
      <c r="B66">
        <v>44508746116850</v>
      </c>
      <c r="C66" t="s">
        <v>92</v>
      </c>
      <c r="D66" t="s">
        <v>25</v>
      </c>
      <c r="E66">
        <v>52.294246323509697</v>
      </c>
      <c r="F66">
        <v>31.395579198031001</v>
      </c>
      <c r="G66" s="3">
        <v>17.831809997558501</v>
      </c>
      <c r="H66" s="3">
        <v>16.222906112670898</v>
      </c>
      <c r="I66" s="3">
        <v>14.9796600341796</v>
      </c>
      <c r="J66" s="3">
        <v>2710</v>
      </c>
      <c r="K66" s="3">
        <v>8</v>
      </c>
      <c r="L66" s="3">
        <v>0.27397054996130599</v>
      </c>
      <c r="M66" s="3">
        <v>0.106617736816406</v>
      </c>
      <c r="N66" s="3">
        <v>4.4239997863765902E-2</v>
      </c>
      <c r="O66" s="3">
        <v>3.2901573181151202E-2</v>
      </c>
      <c r="P66" s="4">
        <v>7.9039807247453506E-2</v>
      </c>
      <c r="Q66" s="5">
        <v>2.0364896725468599E-2</v>
      </c>
      <c r="R66" s="1">
        <v>7.4020821570646295E-2</v>
      </c>
      <c r="S66" s="4">
        <v>0.35612387226970499</v>
      </c>
      <c r="T66" s="5">
        <v>1.1530812099127499E-2</v>
      </c>
      <c r="U66" s="1">
        <v>1.45141029601203E-2</v>
      </c>
      <c r="V66" s="4">
        <v>6.8910101803614496E-2</v>
      </c>
      <c r="W66" s="5">
        <v>6.2444384534244401E-3</v>
      </c>
      <c r="X66" s="1">
        <v>3.7474482097634099E-2</v>
      </c>
    </row>
    <row r="67" spans="1:28" x14ac:dyDescent="0.2">
      <c r="A67" s="2">
        <v>65</v>
      </c>
      <c r="B67">
        <v>44508746117256</v>
      </c>
      <c r="C67" t="s">
        <v>93</v>
      </c>
      <c r="D67" t="s">
        <v>27</v>
      </c>
      <c r="E67">
        <v>52.2949738867433</v>
      </c>
      <c r="F67">
        <v>31.375043002487502</v>
      </c>
      <c r="G67" s="3">
        <v>14.7228441238403</v>
      </c>
      <c r="H67" s="3">
        <v>13.6164646148681</v>
      </c>
      <c r="I67" s="3">
        <v>12.884618759155201</v>
      </c>
      <c r="J67" s="3">
        <v>3057.5</v>
      </c>
      <c r="K67" s="3">
        <v>5.5</v>
      </c>
      <c r="L67" s="3">
        <v>0.98424285312868498</v>
      </c>
      <c r="M67" s="3">
        <v>2.6012039184569902E-2</v>
      </c>
      <c r="N67" s="3">
        <v>2.59469032287587E-2</v>
      </c>
      <c r="O67" s="3">
        <v>1.8691062927246E-2</v>
      </c>
      <c r="P67" s="4">
        <v>0.110485789626814</v>
      </c>
      <c r="Q67" s="5">
        <v>5.6789025406709399E-3</v>
      </c>
      <c r="R67" s="1">
        <v>0.123710392296108</v>
      </c>
      <c r="S67" s="4">
        <v>0.25002396072940603</v>
      </c>
      <c r="T67" s="5">
        <v>7.4564163946299403E-3</v>
      </c>
      <c r="U67" s="1">
        <v>4.3527158851931097E-6</v>
      </c>
      <c r="V67" s="4">
        <v>8.3329514048025702E-2</v>
      </c>
      <c r="W67" s="5">
        <v>1.0639713304530099E-2</v>
      </c>
      <c r="X67" s="1">
        <v>1</v>
      </c>
      <c r="Y67" t="s">
        <v>137</v>
      </c>
    </row>
    <row r="68" spans="1:28" x14ac:dyDescent="0.2">
      <c r="A68" s="2">
        <v>66</v>
      </c>
      <c r="B68">
        <v>44508746116898</v>
      </c>
      <c r="C68" t="s">
        <v>94</v>
      </c>
      <c r="D68" t="s">
        <v>25</v>
      </c>
      <c r="E68">
        <v>52.297128214693501</v>
      </c>
      <c r="F68">
        <v>31.288212548820599</v>
      </c>
      <c r="G68" s="3">
        <v>13.8807210922241</v>
      </c>
      <c r="H68" s="3">
        <v>13.3729610443115</v>
      </c>
      <c r="I68" s="3">
        <v>12.876486778259199</v>
      </c>
      <c r="J68" s="3">
        <v>2632.5</v>
      </c>
      <c r="K68" s="3">
        <v>8.25</v>
      </c>
      <c r="L68" s="3">
        <v>0.65280343301641097</v>
      </c>
      <c r="M68" s="3">
        <v>1.9874000549316699E-2</v>
      </c>
      <c r="N68" s="3">
        <v>2.06800460815426E-2</v>
      </c>
      <c r="O68" s="3">
        <v>1.8410682678222601E-2</v>
      </c>
      <c r="P68" s="4">
        <v>0.498452713255574</v>
      </c>
      <c r="Q68" s="5">
        <v>7.1353705858688502E-3</v>
      </c>
      <c r="R68" s="1">
        <v>1.04512904379336E-12</v>
      </c>
      <c r="S68" s="4">
        <v>0.50009793625391696</v>
      </c>
      <c r="T68" s="5">
        <v>5.6286755931571003E-3</v>
      </c>
      <c r="U68" s="1">
        <v>2.2217097289440001E-2</v>
      </c>
      <c r="V68" s="4">
        <v>0.17223193423009101</v>
      </c>
      <c r="W68" s="5">
        <v>4.2046027933849896E-3</v>
      </c>
      <c r="X68" s="1">
        <v>3.4572728257027202E-2</v>
      </c>
      <c r="Y68" t="s">
        <v>137</v>
      </c>
    </row>
    <row r="69" spans="1:28" x14ac:dyDescent="0.2">
      <c r="A69" s="2">
        <v>67</v>
      </c>
      <c r="B69">
        <v>44508746117257</v>
      </c>
      <c r="C69" t="s">
        <v>95</v>
      </c>
      <c r="D69" t="s">
        <v>25</v>
      </c>
      <c r="E69">
        <v>52.297203787422497</v>
      </c>
      <c r="F69">
        <v>31.382515541560199</v>
      </c>
      <c r="G69" s="3">
        <v>14.7799110412597</v>
      </c>
      <c r="H69" s="3">
        <v>13.524959564208901</v>
      </c>
      <c r="I69" s="3">
        <v>12.5270061492919</v>
      </c>
      <c r="J69" s="3">
        <v>2710</v>
      </c>
      <c r="K69" s="3">
        <v>8</v>
      </c>
      <c r="L69" s="3">
        <v>2.9067123700987598</v>
      </c>
      <c r="M69" s="3">
        <v>4.8323059082031598E-2</v>
      </c>
      <c r="N69" s="3">
        <v>5.03465652465813E-2</v>
      </c>
      <c r="O69" s="3">
        <v>4.1546058654786201E-2</v>
      </c>
      <c r="P69" s="4">
        <v>3.1685546049852098</v>
      </c>
      <c r="Q69" s="5">
        <v>2.1246634732956599E-2</v>
      </c>
      <c r="R69" s="1">
        <v>3.0386103449939402E-31</v>
      </c>
      <c r="S69" s="4">
        <v>3.1675509449899599</v>
      </c>
      <c r="T69" s="5">
        <v>2.26951642926395E-2</v>
      </c>
      <c r="U69" s="1">
        <v>3.60606437252725E-25</v>
      </c>
      <c r="V69" s="4">
        <v>3.1675509449899599</v>
      </c>
      <c r="W69" s="5">
        <v>1.6182356274145E-2</v>
      </c>
      <c r="X69" s="1">
        <v>1.3096132907981501E-20</v>
      </c>
      <c r="Y69" t="s">
        <v>135</v>
      </c>
      <c r="Z69" s="3">
        <f>AVERAGE(P69,S69,V69)</f>
        <v>3.1678854983217097</v>
      </c>
      <c r="AA69" s="5">
        <f>AVERAGE(Q69,T69,W69)</f>
        <v>2.0041385099913701E-2</v>
      </c>
      <c r="AB69" s="3">
        <f>W69/Q69</f>
        <v>0.7616432662177709</v>
      </c>
    </row>
    <row r="70" spans="1:28" x14ac:dyDescent="0.2">
      <c r="A70" s="2">
        <v>68</v>
      </c>
      <c r="B70">
        <v>44508746116914</v>
      </c>
      <c r="C70" t="s">
        <v>96</v>
      </c>
      <c r="D70" t="s">
        <v>25</v>
      </c>
      <c r="E70">
        <v>52.298516131077498</v>
      </c>
      <c r="F70">
        <v>31.343745475186498</v>
      </c>
      <c r="G70" s="3">
        <v>15.282960891723601</v>
      </c>
      <c r="H70" s="3">
        <v>13.651618957519499</v>
      </c>
      <c r="I70" s="3">
        <v>12.661795616149901</v>
      </c>
      <c r="J70" s="3">
        <v>3197.5</v>
      </c>
      <c r="K70" s="3">
        <v>4.5</v>
      </c>
      <c r="L70" s="3">
        <v>2.6474874244545901</v>
      </c>
      <c r="M70" s="3">
        <v>4.0368938446045201E-2</v>
      </c>
      <c r="N70" s="3">
        <v>4.4547080993650498E-2</v>
      </c>
      <c r="O70" s="3">
        <v>4.0922927856442401E-2</v>
      </c>
      <c r="P70" s="4">
        <v>0.49989793707925001</v>
      </c>
      <c r="Q70" s="5">
        <v>1.35237466454815E-2</v>
      </c>
      <c r="R70" s="1">
        <v>2.91625584322111E-10</v>
      </c>
      <c r="S70" s="4">
        <v>2.2281547088532299</v>
      </c>
      <c r="T70" s="5">
        <v>1.53435586646163E-2</v>
      </c>
      <c r="U70" s="1">
        <v>1.2796643069469699E-9</v>
      </c>
      <c r="V70" s="4">
        <v>0.49989793707925001</v>
      </c>
      <c r="W70" s="5">
        <v>1.68506720925281E-2</v>
      </c>
      <c r="X70" s="1">
        <v>1.92960109991013E-14</v>
      </c>
      <c r="Y70" t="s">
        <v>138</v>
      </c>
      <c r="Z70">
        <v>2.23</v>
      </c>
      <c r="AA70" s="5">
        <v>1.2E-2</v>
      </c>
      <c r="AB70" s="3">
        <f>0.012/0.01</f>
        <v>1.2</v>
      </c>
    </row>
    <row r="71" spans="1:28" x14ac:dyDescent="0.2">
      <c r="A71" s="2">
        <v>69</v>
      </c>
      <c r="B71">
        <v>44508746116935</v>
      </c>
      <c r="C71" t="s">
        <v>97</v>
      </c>
      <c r="D71" t="s">
        <v>25</v>
      </c>
      <c r="E71">
        <v>52.300143293530397</v>
      </c>
      <c r="F71">
        <v>31.430259234724499</v>
      </c>
      <c r="G71" s="3">
        <v>15.9470882415771</v>
      </c>
      <c r="H71" s="3">
        <v>15.387868881225501</v>
      </c>
      <c r="I71" s="3">
        <v>14.867938041686999</v>
      </c>
      <c r="J71" s="3">
        <v>2710</v>
      </c>
      <c r="K71" s="3">
        <v>8</v>
      </c>
      <c r="L71" s="3">
        <v>0.21225061956441599</v>
      </c>
      <c r="M71" s="3">
        <v>2.76960372924808E-2</v>
      </c>
      <c r="N71" s="3">
        <v>3.0178451538086199E-2</v>
      </c>
      <c r="O71" s="3">
        <v>3.3724975585938503E-2</v>
      </c>
      <c r="P71" s="4">
        <v>4.4242709139844398E-2</v>
      </c>
      <c r="Q71" s="5">
        <v>5.5051314988615596E-3</v>
      </c>
      <c r="R71" s="1">
        <v>6.9259752666843505E-2</v>
      </c>
      <c r="S71" s="4">
        <v>0.20505163905293</v>
      </c>
      <c r="T71" s="5">
        <v>6.9364987020220804E-3</v>
      </c>
      <c r="U71" s="1">
        <v>2.5362356713861001E-2</v>
      </c>
      <c r="V71" s="4">
        <v>0.42574754484559402</v>
      </c>
      <c r="W71" s="5">
        <v>5.7315157776199801E-3</v>
      </c>
      <c r="X71" s="1">
        <v>0.20676376421214601</v>
      </c>
    </row>
    <row r="72" spans="1:28" x14ac:dyDescent="0.2">
      <c r="A72" s="2">
        <v>70</v>
      </c>
      <c r="B72">
        <v>44508746116949</v>
      </c>
      <c r="C72" t="s">
        <v>98</v>
      </c>
      <c r="D72" t="s">
        <v>25</v>
      </c>
      <c r="E72">
        <v>52.301096798078497</v>
      </c>
      <c r="F72">
        <v>31.385307915197501</v>
      </c>
      <c r="G72" s="3">
        <v>18.159919738769499</v>
      </c>
      <c r="H72" s="3">
        <v>16.426927566528299</v>
      </c>
      <c r="I72" s="3">
        <v>15.037614822387599</v>
      </c>
      <c r="J72" s="3">
        <v>2400</v>
      </c>
      <c r="K72" s="3">
        <v>9</v>
      </c>
      <c r="L72" s="3">
        <v>0.96309407552083304</v>
      </c>
      <c r="M72" s="3">
        <v>0.15716094970703001</v>
      </c>
      <c r="N72" s="3">
        <v>6.8799400329591906E-2</v>
      </c>
      <c r="O72" s="3">
        <v>5.13502120971676E-2</v>
      </c>
      <c r="P72" s="4">
        <v>1.82115431311843</v>
      </c>
      <c r="Q72" s="5">
        <v>3.7454179479021299E-2</v>
      </c>
      <c r="R72" s="1">
        <v>1.67493312043251E-4</v>
      </c>
      <c r="S72" s="4">
        <v>2.2016640980478499</v>
      </c>
      <c r="T72" s="5">
        <v>2.2167626246953901E-2</v>
      </c>
      <c r="U72" s="1">
        <v>2.9966960142658398E-6</v>
      </c>
      <c r="V72" s="4">
        <v>2.2021489392938398</v>
      </c>
      <c r="W72" s="5">
        <v>1.4527573254564699E-2</v>
      </c>
      <c r="X72" s="1">
        <v>2.9756485212961901E-7</v>
      </c>
      <c r="Y72" t="s">
        <v>135</v>
      </c>
      <c r="Z72">
        <v>2.2000000000000002</v>
      </c>
      <c r="AA72" s="5">
        <f>T72</f>
        <v>2.2167626246953901E-2</v>
      </c>
    </row>
    <row r="73" spans="1:28" x14ac:dyDescent="0.2">
      <c r="A73" s="2">
        <v>71</v>
      </c>
      <c r="B73">
        <v>44508746116989</v>
      </c>
      <c r="C73" t="s">
        <v>99</v>
      </c>
      <c r="D73" t="s">
        <v>25</v>
      </c>
      <c r="E73">
        <v>52.303310735642199</v>
      </c>
      <c r="F73">
        <v>31.335457457779398</v>
      </c>
      <c r="G73" s="3">
        <v>14.511283874511699</v>
      </c>
      <c r="H73" s="3">
        <v>13.8118534088134</v>
      </c>
      <c r="I73" s="3">
        <v>13.299659729003899</v>
      </c>
      <c r="J73" s="3">
        <v>2962.5</v>
      </c>
      <c r="K73" s="3">
        <v>6.25</v>
      </c>
      <c r="L73" s="3">
        <v>2.4856033805031399</v>
      </c>
      <c r="M73" s="3">
        <v>3.7521171569824902E-2</v>
      </c>
      <c r="N73" s="3">
        <v>4.3478679656983397E-2</v>
      </c>
      <c r="O73" s="3">
        <v>3.5881423950193801E-2</v>
      </c>
      <c r="P73" s="4">
        <v>1.2090386087937699</v>
      </c>
      <c r="Q73" s="5">
        <v>1.73548258516125E-2</v>
      </c>
      <c r="R73" s="1">
        <v>2.10724376231919E-29</v>
      </c>
      <c r="S73" s="4">
        <v>1.2091848045143001</v>
      </c>
      <c r="T73" s="5">
        <v>2.21196468388083E-2</v>
      </c>
      <c r="U73" s="1">
        <v>9.7792162301530607E-37</v>
      </c>
      <c r="V73" s="4">
        <v>1.20947730204805</v>
      </c>
      <c r="W73" s="5">
        <v>1.6628864191544399E-2</v>
      </c>
      <c r="X73" s="1">
        <v>1.64760024033686E-37</v>
      </c>
      <c r="Y73" t="s">
        <v>135</v>
      </c>
      <c r="Z73" s="3">
        <f>AVERAGE(P73,S73,V73)</f>
        <v>1.2092335717853733</v>
      </c>
      <c r="AA73" s="5">
        <f>AVERAGE(Q73,T73,W73)</f>
        <v>1.8701112293988398E-2</v>
      </c>
      <c r="AB73" s="3">
        <f>W73/Q73</f>
        <v>0.95816946443166706</v>
      </c>
    </row>
    <row r="74" spans="1:28" ht="17" x14ac:dyDescent="0.25">
      <c r="A74" s="2">
        <v>72</v>
      </c>
      <c r="B74">
        <v>44508746116994</v>
      </c>
      <c r="C74" t="s">
        <v>100</v>
      </c>
      <c r="D74" t="s">
        <v>25</v>
      </c>
      <c r="E74">
        <v>52.303789447090303</v>
      </c>
      <c r="F74">
        <v>31.391497906397099</v>
      </c>
      <c r="G74" s="3">
        <v>13.376710891723601</v>
      </c>
      <c r="H74" s="3">
        <v>12.5997619628906</v>
      </c>
      <c r="I74" s="3">
        <v>12.0477542877197</v>
      </c>
      <c r="J74" s="3">
        <v>3091.25</v>
      </c>
      <c r="K74" s="3">
        <v>5.25</v>
      </c>
      <c r="L74" s="3">
        <v>2.1346635158706699</v>
      </c>
      <c r="M74" s="3">
        <v>4.8158264160155798E-2</v>
      </c>
      <c r="N74" s="3">
        <v>4.8445129394529801E-2</v>
      </c>
      <c r="O74" s="3">
        <v>5.4762458801270897E-2</v>
      </c>
      <c r="P74" s="4">
        <v>2.4449775876120601</v>
      </c>
      <c r="Q74" s="5">
        <v>1.50747630315622E-2</v>
      </c>
      <c r="R74" s="1">
        <v>2.27429798863274E-5</v>
      </c>
      <c r="S74" s="4">
        <v>2.4425887477609498</v>
      </c>
      <c r="T74" s="5">
        <v>1.5859000028398199E-2</v>
      </c>
      <c r="U74" s="1">
        <v>1.45016081403738E-6</v>
      </c>
      <c r="V74" s="4">
        <v>0.25033064643986602</v>
      </c>
      <c r="W74" s="5">
        <v>1.8728289372947699E-2</v>
      </c>
      <c r="X74" s="1">
        <v>7.2550515426998094E-11</v>
      </c>
      <c r="Y74" t="s">
        <v>138</v>
      </c>
      <c r="Z74">
        <v>2.44</v>
      </c>
      <c r="AA74" s="7">
        <v>1.2E-2</v>
      </c>
    </row>
    <row r="75" spans="1:28" x14ac:dyDescent="0.2">
      <c r="A75" s="2">
        <v>73</v>
      </c>
      <c r="B75">
        <v>44508746116999</v>
      </c>
      <c r="C75" t="s">
        <v>101</v>
      </c>
      <c r="D75" t="s">
        <v>25</v>
      </c>
      <c r="E75">
        <v>52.304337443906</v>
      </c>
      <c r="F75">
        <v>31.293970443863</v>
      </c>
      <c r="G75" s="3">
        <v>15.165165901184</v>
      </c>
      <c r="H75" s="3">
        <v>14.658216476440399</v>
      </c>
      <c r="I75" s="3">
        <v>14.1592082977294</v>
      </c>
      <c r="J75" s="3">
        <v>2795</v>
      </c>
      <c r="K75" s="3">
        <v>7.5</v>
      </c>
      <c r="L75" s="3">
        <v>0.59999022093958798</v>
      </c>
      <c r="M75" s="3">
        <v>2.6322364807130599E-2</v>
      </c>
      <c r="N75" s="3">
        <v>2.37565994262674E-2</v>
      </c>
      <c r="O75" s="3">
        <v>2.3493957519532298E-2</v>
      </c>
      <c r="P75" s="4">
        <v>1.4560218889536001</v>
      </c>
      <c r="Q75" s="5">
        <v>8.2206420034697698E-3</v>
      </c>
      <c r="R75" s="1">
        <v>1.13956077110835E-7</v>
      </c>
      <c r="S75" s="4">
        <v>3.1605430889169801</v>
      </c>
      <c r="T75" s="5">
        <v>8.8206322869672105E-3</v>
      </c>
      <c r="U75" s="1">
        <v>3.13109650099147E-9</v>
      </c>
      <c r="V75" s="4">
        <v>1.4587831266715201</v>
      </c>
      <c r="W75" s="5">
        <v>6.1019017041081102E-3</v>
      </c>
      <c r="X75" s="1">
        <v>4.1961879125416101E-4</v>
      </c>
      <c r="Y75" t="s">
        <v>138</v>
      </c>
      <c r="Z75" s="3">
        <v>3.16</v>
      </c>
      <c r="AA75" s="5">
        <f>T75</f>
        <v>8.8206322869672105E-3</v>
      </c>
    </row>
    <row r="76" spans="1:28" x14ac:dyDescent="0.2">
      <c r="A76" s="2">
        <v>74</v>
      </c>
      <c r="B76">
        <v>44508746117026</v>
      </c>
      <c r="C76" t="s">
        <v>102</v>
      </c>
      <c r="D76" t="s">
        <v>25</v>
      </c>
      <c r="E76">
        <v>52.306757970562899</v>
      </c>
      <c r="F76">
        <v>31.295419915634199</v>
      </c>
      <c r="G76" s="3">
        <v>16.4091472625732</v>
      </c>
      <c r="H76" s="3">
        <v>14.351972579956</v>
      </c>
      <c r="I76" s="3">
        <v>12.9775371551513</v>
      </c>
      <c r="J76" s="3">
        <v>2990</v>
      </c>
      <c r="K76" s="3">
        <v>6</v>
      </c>
      <c r="L76" s="3">
        <v>0.45988958586686801</v>
      </c>
      <c r="M76" s="3">
        <v>3.4988021850587303E-2</v>
      </c>
      <c r="N76" s="3">
        <v>2.24940299987803E-2</v>
      </c>
      <c r="O76" s="3">
        <v>2.0525169372559601E-2</v>
      </c>
      <c r="P76" s="4">
        <v>0.14553649828023599</v>
      </c>
      <c r="Q76" s="5">
        <v>7.21905230060578E-3</v>
      </c>
      <c r="R76" s="1">
        <v>0.194178122888955</v>
      </c>
      <c r="S76" s="4">
        <v>2.2497094113235798</v>
      </c>
      <c r="T76" s="5">
        <v>6.44366175070146E-3</v>
      </c>
      <c r="U76" s="1">
        <v>9.2689322576728007E-6</v>
      </c>
      <c r="V76" s="4">
        <v>4.17834868186477E-2</v>
      </c>
      <c r="W76" s="5">
        <v>4.4076468117593701E-3</v>
      </c>
      <c r="X76" s="1">
        <v>4.1836995754761103E-2</v>
      </c>
      <c r="Y76" t="s">
        <v>137</v>
      </c>
    </row>
    <row r="77" spans="1:28" x14ac:dyDescent="0.2">
      <c r="A77" s="2">
        <v>75</v>
      </c>
      <c r="B77">
        <v>44508746117027</v>
      </c>
      <c r="C77" t="s">
        <v>103</v>
      </c>
      <c r="D77" t="s">
        <v>27</v>
      </c>
      <c r="E77">
        <v>52.307735153785302</v>
      </c>
      <c r="F77">
        <v>31.301586288591199</v>
      </c>
      <c r="G77" s="3">
        <v>19.411602020263601</v>
      </c>
      <c r="H77" s="3">
        <v>18.54732131958</v>
      </c>
      <c r="I77" s="3">
        <v>17.688409805297798</v>
      </c>
      <c r="J77" s="3">
        <v>1983</v>
      </c>
      <c r="K77" s="3">
        <v>11</v>
      </c>
      <c r="L77" s="3">
        <v>-0.13610399231430101</v>
      </c>
      <c r="M77" s="3">
        <v>0.39853477478027299</v>
      </c>
      <c r="N77" s="3">
        <v>0.28944282531738302</v>
      </c>
      <c r="O77" s="3">
        <v>0.28345909118652202</v>
      </c>
      <c r="P77" s="4">
        <v>8.8812731654173596E-2</v>
      </c>
      <c r="Q77" s="5">
        <v>0.104793607834438</v>
      </c>
      <c r="R77" s="1">
        <v>1.23159976620178E-2</v>
      </c>
      <c r="S77" s="4">
        <v>6.2650492330503599E-2</v>
      </c>
      <c r="T77" s="5">
        <v>6.6965674203889394E-2</v>
      </c>
      <c r="U77" s="1">
        <v>0.10450201210217699</v>
      </c>
      <c r="V77" s="4">
        <v>4.3180882592130397E-2</v>
      </c>
      <c r="W77" s="5">
        <v>5.7516911471551697E-2</v>
      </c>
      <c r="X77" s="1">
        <v>6.6317504212283801E-2</v>
      </c>
    </row>
    <row r="78" spans="1:28" x14ac:dyDescent="0.2">
      <c r="A78" s="2">
        <v>76</v>
      </c>
      <c r="B78">
        <v>44508746117035</v>
      </c>
      <c r="C78" t="s">
        <v>104</v>
      </c>
      <c r="D78" t="s">
        <v>25</v>
      </c>
      <c r="E78">
        <v>52.310153962478097</v>
      </c>
      <c r="F78">
        <v>31.376730977776099</v>
      </c>
      <c r="G78" s="3">
        <v>14.437181472778301</v>
      </c>
      <c r="H78" s="3">
        <v>13.5533447265625</v>
      </c>
      <c r="I78" s="3">
        <v>12.9747867584228</v>
      </c>
      <c r="J78" s="3">
        <v>3091.25</v>
      </c>
      <c r="K78" s="3">
        <v>5.25</v>
      </c>
      <c r="L78" s="3">
        <v>0.76784510582498</v>
      </c>
      <c r="M78" s="3">
        <v>2.0245552062986501E-2</v>
      </c>
      <c r="N78" s="3">
        <v>2.2992801666259E-2</v>
      </c>
      <c r="O78" s="3">
        <v>2.0294761657714398E-2</v>
      </c>
      <c r="P78" s="4">
        <v>2.5290739335693799</v>
      </c>
      <c r="Q78" s="5">
        <v>4.7042152642621203E-3</v>
      </c>
      <c r="R78" s="1">
        <v>7.3265330404004804E-3</v>
      </c>
      <c r="S78" s="4">
        <v>2.5335592433071499</v>
      </c>
      <c r="T78" s="5">
        <v>6.4864577789902501E-3</v>
      </c>
      <c r="U78" s="1">
        <v>1.5566581612002601E-4</v>
      </c>
      <c r="V78" s="4">
        <v>2.53099426305576</v>
      </c>
      <c r="W78" s="5">
        <v>4.4560911536747202E-3</v>
      </c>
      <c r="X78" s="1">
        <v>1.01447267207665E-2</v>
      </c>
    </row>
    <row r="79" spans="1:28" x14ac:dyDescent="0.2">
      <c r="A79" s="2">
        <v>77</v>
      </c>
      <c r="B79">
        <v>44508746117238</v>
      </c>
      <c r="C79" t="s">
        <v>105</v>
      </c>
      <c r="D79" t="s">
        <v>27</v>
      </c>
      <c r="E79">
        <v>52.334930934141298</v>
      </c>
      <c r="F79">
        <v>31.457041113229401</v>
      </c>
      <c r="G79" s="3">
        <v>18.760433197021399</v>
      </c>
      <c r="H79" s="3">
        <v>18.088863372802699</v>
      </c>
      <c r="I79" s="3">
        <v>17.370439529418899</v>
      </c>
      <c r="J79" s="3">
        <v>2400</v>
      </c>
      <c r="K79" s="3">
        <v>9</v>
      </c>
      <c r="L79" s="3">
        <v>-8.3247060624379907E-2</v>
      </c>
      <c r="M79" s="3">
        <v>0.27825317382812198</v>
      </c>
      <c r="N79" s="3">
        <v>0.222999191284181</v>
      </c>
      <c r="O79" s="3">
        <v>0.19940757751464799</v>
      </c>
      <c r="P79" s="4">
        <v>0.22940419658492101</v>
      </c>
      <c r="Q79" s="5">
        <v>4.6833740787123102E-2</v>
      </c>
      <c r="R79" s="1">
        <v>0.35906697952301703</v>
      </c>
      <c r="S79" s="4">
        <v>8.6574478891611101E-2</v>
      </c>
      <c r="T79" s="5">
        <v>4.7781689873098297E-2</v>
      </c>
      <c r="U79" s="1">
        <v>2.8530553128425201E-2</v>
      </c>
      <c r="V79" s="4">
        <v>8.1944706213346596E-2</v>
      </c>
      <c r="W79" s="5">
        <v>3.8492782285023598E-2</v>
      </c>
      <c r="X79" s="1">
        <v>0.250963164404993</v>
      </c>
    </row>
    <row r="80" spans="1:28" x14ac:dyDescent="0.2">
      <c r="A80" s="2">
        <v>78</v>
      </c>
      <c r="B80">
        <v>44508746117301</v>
      </c>
      <c r="C80" t="s">
        <v>106</v>
      </c>
      <c r="D80" t="s">
        <v>25</v>
      </c>
      <c r="E80">
        <v>52.3387986815465</v>
      </c>
      <c r="F80">
        <v>31.3962159825371</v>
      </c>
      <c r="G80" s="3">
        <v>17.362327575683501</v>
      </c>
      <c r="H80" s="3">
        <v>14.740380287170399</v>
      </c>
      <c r="I80" s="3">
        <v>12.973024368286101</v>
      </c>
      <c r="J80" s="3">
        <v>3057.5</v>
      </c>
      <c r="K80" s="3">
        <v>5.5</v>
      </c>
      <c r="L80" s="3">
        <v>-2.6786607409280402E-2</v>
      </c>
      <c r="M80" s="3">
        <v>6.8297195434570995E-2</v>
      </c>
      <c r="N80" s="3">
        <v>2.5486755371092601E-2</v>
      </c>
      <c r="O80" s="3">
        <v>1.8040657043457E-2</v>
      </c>
      <c r="P80" s="4">
        <v>9.3899849133613697E-2</v>
      </c>
      <c r="Q80" s="5">
        <v>1.3143129155032801E-2</v>
      </c>
      <c r="R80" s="1">
        <v>0.30136930080364099</v>
      </c>
      <c r="S80" s="4">
        <v>6.6180185128809202E-2</v>
      </c>
      <c r="T80" s="5">
        <v>5.3914214155345603E-3</v>
      </c>
      <c r="U80" s="1">
        <v>6.1677194255130997E-2</v>
      </c>
      <c r="V80" s="4">
        <v>0.49909953749916802</v>
      </c>
      <c r="W80" s="5">
        <v>4.72895349680347E-3</v>
      </c>
      <c r="X80" s="1">
        <v>8.8800355523741704E-3</v>
      </c>
    </row>
    <row r="81" spans="1:28" x14ac:dyDescent="0.2">
      <c r="A81" s="2">
        <v>79</v>
      </c>
      <c r="B81">
        <v>44508746117349</v>
      </c>
      <c r="C81" t="s">
        <v>107</v>
      </c>
      <c r="D81" t="s">
        <v>25</v>
      </c>
      <c r="E81">
        <v>52.339699589045999</v>
      </c>
      <c r="F81">
        <v>31.4202607346582</v>
      </c>
      <c r="G81" s="3">
        <v>13.153249740600501</v>
      </c>
      <c r="H81" s="3">
        <v>12.247779846191399</v>
      </c>
      <c r="I81" s="3">
        <v>11.6958208084106</v>
      </c>
      <c r="J81" s="3">
        <v>3125</v>
      </c>
      <c r="K81" s="3">
        <v>5</v>
      </c>
      <c r="L81" s="3">
        <v>0.88486216803016904</v>
      </c>
      <c r="M81" s="3">
        <v>1.9927597045897999E-2</v>
      </c>
      <c r="N81" s="3">
        <v>2.3513889312743699E-2</v>
      </c>
      <c r="O81" s="3">
        <v>1.7493820190431102E-2</v>
      </c>
      <c r="P81" s="4">
        <v>1.20670427577329</v>
      </c>
      <c r="Q81" s="5">
        <v>4.8930937852727004E-3</v>
      </c>
      <c r="R81" s="1">
        <v>9.7885593703312592E-3</v>
      </c>
      <c r="S81" s="4">
        <v>1.2059766441549999</v>
      </c>
      <c r="T81" s="5">
        <v>5.8797701353578502E-3</v>
      </c>
      <c r="U81" s="1">
        <v>3.28160420379488E-2</v>
      </c>
      <c r="V81" s="4">
        <v>0.25530287557337</v>
      </c>
      <c r="W81" s="5">
        <v>3.8986904501929799E-3</v>
      </c>
      <c r="X81" s="1">
        <v>4.6513371362850199E-2</v>
      </c>
    </row>
    <row r="82" spans="1:28" x14ac:dyDescent="0.2">
      <c r="A82" s="2">
        <v>80</v>
      </c>
      <c r="B82">
        <v>44508746117326</v>
      </c>
      <c r="C82" t="s">
        <v>108</v>
      </c>
      <c r="D82" t="s">
        <v>25</v>
      </c>
      <c r="E82">
        <v>52.339840177554301</v>
      </c>
      <c r="F82">
        <v>31.3528968989568</v>
      </c>
      <c r="G82" s="3">
        <v>12.3564147949218</v>
      </c>
      <c r="H82" s="3">
        <v>11.7618551254272</v>
      </c>
      <c r="I82" s="3">
        <v>11.4094495773315</v>
      </c>
      <c r="J82" s="3">
        <v>3091.25</v>
      </c>
      <c r="K82" s="3">
        <v>5.25</v>
      </c>
      <c r="L82" s="3">
        <v>0.90928726676125105</v>
      </c>
      <c r="M82" s="3">
        <v>1.7183303833007799E-2</v>
      </c>
      <c r="N82" s="3">
        <v>2.6721191406249199E-2</v>
      </c>
      <c r="O82" s="3">
        <v>2.2498893737791899E-2</v>
      </c>
      <c r="P82" s="4">
        <v>4.5997122101402603E-2</v>
      </c>
      <c r="Q82" s="5">
        <v>4.7985293152395204E-3</v>
      </c>
      <c r="R82" s="1">
        <v>3.4329004175316698E-3</v>
      </c>
      <c r="S82" s="4">
        <v>0.49830368414058801</v>
      </c>
      <c r="T82" s="5">
        <v>7.3255715794160398E-3</v>
      </c>
      <c r="U82" s="1">
        <v>1.6579015774560299E-5</v>
      </c>
      <c r="V82" s="4">
        <v>0.49987294842955898</v>
      </c>
      <c r="W82" s="5">
        <v>5.0627040998393403E-3</v>
      </c>
      <c r="X82" s="1">
        <v>2.5125391893930697E-4</v>
      </c>
    </row>
    <row r="83" spans="1:28" x14ac:dyDescent="0.2">
      <c r="A83" s="2">
        <v>81</v>
      </c>
      <c r="B83">
        <v>44508746117327</v>
      </c>
      <c r="C83" t="s">
        <v>109</v>
      </c>
      <c r="D83" t="s">
        <v>27</v>
      </c>
      <c r="E83">
        <v>52.341449257192899</v>
      </c>
      <c r="F83">
        <v>31.308096233593499</v>
      </c>
      <c r="G83" s="3">
        <v>18.766822814941399</v>
      </c>
      <c r="H83" s="3">
        <v>17.966320037841701</v>
      </c>
      <c r="I83" s="3">
        <v>17.215684890746999</v>
      </c>
      <c r="J83" s="3">
        <v>2679</v>
      </c>
      <c r="K83" s="3">
        <v>8.1</v>
      </c>
      <c r="L83" s="3">
        <v>-5.6627297551377E-2</v>
      </c>
      <c r="M83" s="3">
        <v>0.27625045776366902</v>
      </c>
      <c r="N83" s="3">
        <v>0.17326622009277001</v>
      </c>
      <c r="O83" s="3">
        <v>0.18059349060058499</v>
      </c>
      <c r="P83" s="4">
        <v>0.30142145928783798</v>
      </c>
      <c r="Q83" s="5">
        <v>4.7513806936539497E-2</v>
      </c>
      <c r="R83" s="1">
        <v>0.35475479948389899</v>
      </c>
      <c r="S83" s="4">
        <v>4.6132716690117502E-2</v>
      </c>
      <c r="T83" s="5">
        <v>3.7406818711340099E-2</v>
      </c>
      <c r="U83" s="1">
        <v>0.34415010850825001</v>
      </c>
      <c r="V83" s="4">
        <v>5.1045718437449997E-2</v>
      </c>
      <c r="W83" s="5">
        <v>3.3666280129603002E-2</v>
      </c>
      <c r="X83" s="1">
        <v>8.5916010151800101E-2</v>
      </c>
    </row>
    <row r="84" spans="1:28" x14ac:dyDescent="0.2">
      <c r="A84" s="2">
        <v>82</v>
      </c>
      <c r="B84">
        <v>44508746117406</v>
      </c>
      <c r="C84" t="s">
        <v>110</v>
      </c>
      <c r="D84" t="s">
        <v>25</v>
      </c>
      <c r="E84">
        <v>52.346485441669998</v>
      </c>
      <c r="F84">
        <v>31.341754042036701</v>
      </c>
      <c r="G84" s="3">
        <v>12.315556526184</v>
      </c>
      <c r="H84" s="3">
        <v>11.6529998779296</v>
      </c>
      <c r="I84" s="3">
        <v>11.2080125808715</v>
      </c>
      <c r="J84" s="3">
        <v>3161.25</v>
      </c>
      <c r="K84" s="3">
        <v>4.75</v>
      </c>
      <c r="L84" s="3">
        <v>8.8278071565448109</v>
      </c>
      <c r="M84" s="3">
        <v>0.13985023498535201</v>
      </c>
      <c r="N84" s="3">
        <v>0.130530548095702</v>
      </c>
      <c r="O84" s="3">
        <v>0.119592666625974</v>
      </c>
      <c r="P84" s="4">
        <v>5.2881852635289901</v>
      </c>
      <c r="Q84" s="5">
        <v>5.27954972906323E-2</v>
      </c>
      <c r="R84" s="1">
        <v>8.4490860790224101E-7</v>
      </c>
      <c r="S84" s="4">
        <v>5.2825981686916696</v>
      </c>
      <c r="T84" s="5">
        <v>4.8771462606852098E-2</v>
      </c>
      <c r="U84" s="1">
        <v>8.8370663909187496E-8</v>
      </c>
      <c r="V84" s="4">
        <v>5.27980904611052</v>
      </c>
      <c r="W84" s="5">
        <v>3.4341399855144797E-2</v>
      </c>
      <c r="X84" s="1">
        <v>1.2960605202240399E-6</v>
      </c>
      <c r="Y84" t="s">
        <v>138</v>
      </c>
      <c r="Z84" s="3">
        <f>AVERAGE(P84,S84,V84)</f>
        <v>5.2835308261103933</v>
      </c>
      <c r="AA84" s="3">
        <f>AVERAGE(Q84,T84,W84)</f>
        <v>4.5302786584209741E-2</v>
      </c>
      <c r="AB84" s="3">
        <f>W84/Q84</f>
        <v>0.65046077066193519</v>
      </c>
    </row>
    <row r="85" spans="1:28" x14ac:dyDescent="0.2">
      <c r="A85" s="2">
        <v>83</v>
      </c>
      <c r="B85">
        <v>44508746117401</v>
      </c>
      <c r="C85" t="s">
        <v>111</v>
      </c>
      <c r="D85" t="s">
        <v>25</v>
      </c>
      <c r="E85">
        <v>52.346820769046602</v>
      </c>
      <c r="F85">
        <v>31.4480847161364</v>
      </c>
      <c r="G85" s="3">
        <v>13.473060607910099</v>
      </c>
      <c r="H85" s="3">
        <v>12.697755813598601</v>
      </c>
      <c r="I85" s="3">
        <v>12.2173538208007</v>
      </c>
      <c r="J85" s="3">
        <v>3125</v>
      </c>
      <c r="K85" s="3">
        <v>5</v>
      </c>
      <c r="L85" s="3">
        <v>3.5893800363600601</v>
      </c>
      <c r="M85" s="3">
        <v>3.1238937377930001E-2</v>
      </c>
      <c r="N85" s="3">
        <v>4.2706489562986498E-2</v>
      </c>
      <c r="O85" s="3">
        <v>6.9113159179685996E-2</v>
      </c>
      <c r="P85" s="4">
        <v>0.50115056296147797</v>
      </c>
      <c r="Q85" s="5">
        <v>9.9981877219287897E-3</v>
      </c>
      <c r="R85" s="1">
        <v>7.2041325653126803E-5</v>
      </c>
      <c r="S85" s="4">
        <v>0.25036198320898601</v>
      </c>
      <c r="T85" s="5">
        <v>1.8084154632430099E-2</v>
      </c>
      <c r="U85" s="1">
        <v>2.8021270081811301E-7</v>
      </c>
      <c r="V85" s="4">
        <v>0.33422320632798502</v>
      </c>
      <c r="W85" s="5">
        <v>3.2623639004017602E-2</v>
      </c>
      <c r="X85" s="1">
        <v>5.6669952298920796E-10</v>
      </c>
      <c r="Y85" t="s">
        <v>137</v>
      </c>
    </row>
    <row r="86" spans="1:28" x14ac:dyDescent="0.2">
      <c r="A86" s="2">
        <v>84</v>
      </c>
      <c r="B86">
        <v>44508746117422</v>
      </c>
      <c r="C86" t="s">
        <v>112</v>
      </c>
      <c r="D86" t="s">
        <v>25</v>
      </c>
      <c r="E86">
        <v>52.351929389547401</v>
      </c>
      <c r="F86">
        <v>31.4707704574061</v>
      </c>
      <c r="G86" s="3">
        <v>14.0069990158081</v>
      </c>
      <c r="H86" s="3">
        <v>13.2090196609497</v>
      </c>
      <c r="I86" s="3">
        <v>12.676204681396401</v>
      </c>
      <c r="J86" s="3">
        <v>3023.75</v>
      </c>
      <c r="K86" s="3">
        <v>5.75</v>
      </c>
      <c r="L86" s="3">
        <v>0.39554180889009599</v>
      </c>
      <c r="M86" s="3">
        <v>1.4689254760741099E-2</v>
      </c>
      <c r="N86" s="3">
        <v>1.8714046478272899E-2</v>
      </c>
      <c r="O86" s="3">
        <v>1.84520721435532E-2</v>
      </c>
      <c r="P86" s="4">
        <v>0.142652757964812</v>
      </c>
      <c r="Q86" s="5">
        <v>3.6109674343155298E-3</v>
      </c>
      <c r="R86" s="1">
        <v>4.1695510046580703E-2</v>
      </c>
      <c r="S86" s="4">
        <v>1.90077139960717</v>
      </c>
      <c r="T86" s="5">
        <v>4.3651595097995701E-3</v>
      </c>
      <c r="U86" s="1">
        <v>9.7932556761109197E-3</v>
      </c>
      <c r="V86" s="4">
        <v>4.7874865750337899E-2</v>
      </c>
      <c r="W86" s="5">
        <v>4.4335584200674502E-3</v>
      </c>
      <c r="X86" s="1">
        <v>2.9157119888353199E-2</v>
      </c>
    </row>
    <row r="87" spans="1:28" x14ac:dyDescent="0.2">
      <c r="A87" s="2">
        <v>85</v>
      </c>
      <c r="B87">
        <v>44508746117427</v>
      </c>
      <c r="C87" t="s">
        <v>113</v>
      </c>
      <c r="D87" t="s">
        <v>25</v>
      </c>
      <c r="E87">
        <v>52.353509768564201</v>
      </c>
      <c r="F87">
        <v>31.401730724422301</v>
      </c>
      <c r="G87" s="3">
        <v>14.3648519515991</v>
      </c>
      <c r="H87" s="3">
        <v>13.771654129028301</v>
      </c>
      <c r="I87" s="3">
        <v>13.3745460510253</v>
      </c>
      <c r="J87" s="3">
        <v>3057.5</v>
      </c>
      <c r="K87" s="3">
        <v>5.5</v>
      </c>
      <c r="L87" s="3">
        <v>0.85562517657969706</v>
      </c>
      <c r="M87" s="3">
        <v>1.87534332275376E-2</v>
      </c>
      <c r="N87" s="3">
        <v>2.1657085418702499E-2</v>
      </c>
      <c r="O87" s="3">
        <v>1.9405746459959499E-2</v>
      </c>
      <c r="P87" s="4">
        <v>0.77041281458654298</v>
      </c>
      <c r="Q87" s="5">
        <v>5.3488256354769399E-3</v>
      </c>
      <c r="R87" s="1">
        <v>1.7379576846712999E-4</v>
      </c>
      <c r="S87" s="4">
        <v>0.77059091726387696</v>
      </c>
      <c r="T87" s="5">
        <v>7.43541477706157E-3</v>
      </c>
      <c r="U87" s="1">
        <v>3.7036893110700502E-7</v>
      </c>
      <c r="V87" s="4">
        <v>0.43483751503819301</v>
      </c>
      <c r="W87" s="5">
        <v>5.3681148315844196E-3</v>
      </c>
      <c r="X87" s="1">
        <v>1.40199980645259E-5</v>
      </c>
      <c r="Y87" t="s">
        <v>138</v>
      </c>
      <c r="Z87">
        <v>0.77</v>
      </c>
    </row>
    <row r="88" spans="1:28" x14ac:dyDescent="0.2">
      <c r="A88" s="2">
        <v>86</v>
      </c>
      <c r="B88">
        <v>44508746107164</v>
      </c>
      <c r="C88" t="s">
        <v>114</v>
      </c>
      <c r="D88" t="s">
        <v>27</v>
      </c>
      <c r="E88">
        <v>52.3576954999318</v>
      </c>
      <c r="F88">
        <v>31.278249573262599</v>
      </c>
      <c r="G88" s="3">
        <v>18.688676834106399</v>
      </c>
      <c r="H88" s="3">
        <v>18.020469665527301</v>
      </c>
      <c r="I88" s="3">
        <v>17.2879219055175</v>
      </c>
      <c r="J88" s="3">
        <v>1649</v>
      </c>
      <c r="K88" s="3">
        <v>13</v>
      </c>
      <c r="L88" s="3">
        <v>-9.2004343315406995E-2</v>
      </c>
      <c r="M88" s="3">
        <v>0.24736442565917799</v>
      </c>
      <c r="N88" s="3">
        <v>0.22103500366210899</v>
      </c>
      <c r="O88" s="3">
        <v>0.208861160278321</v>
      </c>
      <c r="P88" s="4">
        <v>5.3034983788905699E-2</v>
      </c>
      <c r="Q88" s="5">
        <v>5.7049303599291099E-2</v>
      </c>
      <c r="R88" s="1">
        <v>0.12714701583276899</v>
      </c>
      <c r="S88" s="4">
        <v>0.12814873431239299</v>
      </c>
      <c r="T88" s="5">
        <v>5.0930396428027297E-2</v>
      </c>
      <c r="U88" s="1">
        <v>5.03366505442518E-2</v>
      </c>
      <c r="V88" s="4">
        <v>4.6801823094611797E-2</v>
      </c>
      <c r="W88" s="5">
        <v>4.8033331488130902E-2</v>
      </c>
      <c r="X88" s="1">
        <v>5.8055377875531902E-2</v>
      </c>
      <c r="Z88" s="3"/>
    </row>
    <row r="89" spans="1:28" x14ac:dyDescent="0.2">
      <c r="A89" s="2">
        <v>87</v>
      </c>
      <c r="B89">
        <v>44508746117487</v>
      </c>
      <c r="C89" t="s">
        <v>115</v>
      </c>
      <c r="D89" t="s">
        <v>25</v>
      </c>
      <c r="E89">
        <v>52.366753558808298</v>
      </c>
      <c r="F89">
        <v>31.419702735659001</v>
      </c>
      <c r="G89" s="3">
        <v>17.550642013549801</v>
      </c>
      <c r="H89" s="3">
        <v>16.005514144897401</v>
      </c>
      <c r="I89" s="3">
        <v>14.861115455627401</v>
      </c>
      <c r="J89" s="3">
        <v>2880</v>
      </c>
      <c r="K89" s="3">
        <v>7</v>
      </c>
      <c r="L89" s="3">
        <v>0.14312188730299799</v>
      </c>
      <c r="M89" s="3">
        <v>0.100033569335938</v>
      </c>
      <c r="N89" s="3">
        <v>5.03849029541001E-2</v>
      </c>
      <c r="O89" s="3">
        <v>5.5227661132814597E-2</v>
      </c>
      <c r="P89" s="4">
        <v>1.10925771861711</v>
      </c>
      <c r="Q89" s="5">
        <v>2.08877637245816E-2</v>
      </c>
      <c r="R89" s="1">
        <v>0.10008370514421699</v>
      </c>
      <c r="S89" s="4">
        <v>5.2114059042000602E-2</v>
      </c>
      <c r="T89" s="5">
        <v>1.10190481268368E-2</v>
      </c>
      <c r="U89" s="1">
        <v>3.3087372996152997E-2</v>
      </c>
      <c r="V89" s="4">
        <v>0.500448320154806</v>
      </c>
      <c r="W89" s="5">
        <v>2.16513767628181E-2</v>
      </c>
      <c r="X89" s="1">
        <v>1.2289712655103E-4</v>
      </c>
    </row>
    <row r="90" spans="1:28" x14ac:dyDescent="0.2">
      <c r="A90" s="2">
        <v>88</v>
      </c>
      <c r="B90">
        <v>44508746107212</v>
      </c>
      <c r="C90" t="s">
        <v>116</v>
      </c>
      <c r="D90" t="s">
        <v>25</v>
      </c>
      <c r="E90">
        <v>52.367331920601501</v>
      </c>
      <c r="F90">
        <v>31.274579387267199</v>
      </c>
      <c r="G90" s="3">
        <v>12.921682357788001</v>
      </c>
      <c r="H90" s="3">
        <v>12.447409629821699</v>
      </c>
      <c r="I90" s="3">
        <v>12.031455039978001</v>
      </c>
      <c r="J90" s="3">
        <v>2795</v>
      </c>
      <c r="K90" s="3">
        <v>7.5</v>
      </c>
      <c r="L90" s="3">
        <v>6.4214954114939999</v>
      </c>
      <c r="M90" s="3">
        <v>8.4532356262206607E-2</v>
      </c>
      <c r="N90" s="3">
        <v>8.1359004974364796E-2</v>
      </c>
      <c r="O90" s="3">
        <v>6.8580627441406194E-2</v>
      </c>
      <c r="P90" s="4">
        <v>2.4259966844573801</v>
      </c>
      <c r="Q90" s="5">
        <v>4.0178177452568901E-2</v>
      </c>
      <c r="R90" s="1">
        <v>0.86938940212112303</v>
      </c>
      <c r="S90" s="4">
        <v>2.4318964818417599</v>
      </c>
      <c r="T90" s="5">
        <v>4.6053742160476502E-2</v>
      </c>
      <c r="U90" s="1">
        <v>4.0155999012766602E-25</v>
      </c>
      <c r="V90" s="4">
        <v>2.4324880402172999</v>
      </c>
      <c r="W90" s="5">
        <v>3.6863560893386098E-2</v>
      </c>
      <c r="X90" s="1">
        <v>3.18025548363493E-24</v>
      </c>
      <c r="Y90" t="s">
        <v>135</v>
      </c>
      <c r="Z90" s="3">
        <f>AVERAGE(P90,S90,V90)</f>
        <v>2.4301270688388135</v>
      </c>
      <c r="AA90" s="5">
        <f>AVERAGE(Q90,T90,W90)</f>
        <v>4.1031826835477174E-2</v>
      </c>
      <c r="AB90" s="3">
        <f>W90/Q90</f>
        <v>0.91750206780544563</v>
      </c>
    </row>
    <row r="91" spans="1:28" x14ac:dyDescent="0.2">
      <c r="A91" s="2">
        <v>89</v>
      </c>
      <c r="B91">
        <v>44508746121420</v>
      </c>
      <c r="C91" t="s">
        <v>117</v>
      </c>
      <c r="D91" t="s">
        <v>25</v>
      </c>
      <c r="E91">
        <v>52.370433651007801</v>
      </c>
      <c r="F91">
        <v>30.978283374217899</v>
      </c>
      <c r="G91" s="3">
        <v>12.858796119689901</v>
      </c>
      <c r="H91" s="3">
        <v>12.2696437835693</v>
      </c>
      <c r="I91" s="3">
        <v>11.9491262435913</v>
      </c>
      <c r="J91" s="3">
        <v>3161.25</v>
      </c>
      <c r="K91" s="3">
        <v>4.75</v>
      </c>
      <c r="L91" s="3">
        <v>6.23067182023948</v>
      </c>
      <c r="M91" s="3">
        <v>8.2759952545165605E-2</v>
      </c>
      <c r="N91" s="3">
        <v>8.6019039154052707E-2</v>
      </c>
      <c r="O91" s="3">
        <v>8.4069442749024503E-2</v>
      </c>
      <c r="P91" s="4">
        <v>0.99009488448844796</v>
      </c>
      <c r="Q91" s="5">
        <v>1.9181653371836999E-2</v>
      </c>
      <c r="R91" s="1">
        <v>3.1637218817524501E-2</v>
      </c>
      <c r="S91" s="4">
        <v>0.99009488448844796</v>
      </c>
      <c r="T91" s="5">
        <v>2.10072719374104E-2</v>
      </c>
      <c r="U91" s="1">
        <v>6.7461472762117497E-3</v>
      </c>
      <c r="V91" s="4">
        <v>0.99009488448844796</v>
      </c>
      <c r="W91" s="5">
        <v>1.87714307626437E-2</v>
      </c>
      <c r="X91" s="1">
        <v>4.2007290197245702E-4</v>
      </c>
    </row>
    <row r="92" spans="1:28" x14ac:dyDescent="0.2">
      <c r="A92" s="2">
        <v>90</v>
      </c>
      <c r="B92">
        <v>44508746117537</v>
      </c>
      <c r="C92" t="s">
        <v>118</v>
      </c>
      <c r="D92" t="s">
        <v>25</v>
      </c>
      <c r="E92">
        <v>52.374121132534398</v>
      </c>
      <c r="F92">
        <v>31.350725264525799</v>
      </c>
      <c r="G92" s="3">
        <v>12.611513137817299</v>
      </c>
      <c r="H92" s="3">
        <v>11.6869859695434</v>
      </c>
      <c r="I92" s="3">
        <v>11.201809883117599</v>
      </c>
      <c r="J92" s="3">
        <v>3197.5</v>
      </c>
      <c r="K92" s="3">
        <v>4.5</v>
      </c>
      <c r="L92" s="3">
        <v>2.0025375654112598</v>
      </c>
      <c r="M92" s="3">
        <v>3.8286972045899099E-2</v>
      </c>
      <c r="N92" s="3">
        <v>3.6054992675781598E-2</v>
      </c>
      <c r="O92" s="3">
        <v>4.8575210571289697E-2</v>
      </c>
      <c r="P92" s="4">
        <v>3.4855205065644199</v>
      </c>
      <c r="Q92" s="5">
        <v>1.44318984065276E-2</v>
      </c>
      <c r="R92" s="1">
        <v>2.5134164302137701E-5</v>
      </c>
      <c r="S92" s="4">
        <v>3.4867358205485801</v>
      </c>
      <c r="T92" s="5">
        <v>1.6424899169566499E-2</v>
      </c>
      <c r="U92" s="1">
        <v>6.2314380295734102E-8</v>
      </c>
      <c r="V92" s="4">
        <v>0.499748042645343</v>
      </c>
      <c r="W92" s="5">
        <v>1.50612072108419E-2</v>
      </c>
      <c r="X92" s="1">
        <v>7.7279715061155699E-8</v>
      </c>
      <c r="Y92" t="s">
        <v>135</v>
      </c>
      <c r="Z92" s="3">
        <f>AVERAGE(P92,S92)</f>
        <v>3.4861281635564998</v>
      </c>
    </row>
    <row r="93" spans="1:28" x14ac:dyDescent="0.2">
      <c r="A93" s="2">
        <v>91</v>
      </c>
      <c r="B93">
        <v>44508746117549</v>
      </c>
      <c r="C93" t="s">
        <v>119</v>
      </c>
      <c r="D93" t="s">
        <v>25</v>
      </c>
      <c r="E93">
        <v>52.377267564788703</v>
      </c>
      <c r="F93">
        <v>31.457744899808901</v>
      </c>
      <c r="G93" s="3">
        <v>13.764425277709901</v>
      </c>
      <c r="H93" s="3">
        <v>13.0674629211425</v>
      </c>
      <c r="I93" s="3">
        <v>12.620807647705</v>
      </c>
      <c r="J93" s="3">
        <v>3057.5</v>
      </c>
      <c r="K93" s="3">
        <v>5.5</v>
      </c>
      <c r="L93" s="3">
        <v>0.75770458485345404</v>
      </c>
      <c r="M93" s="3">
        <v>1.99907302856434E-2</v>
      </c>
      <c r="N93" s="3">
        <v>1.64227485656738E-2</v>
      </c>
      <c r="O93" s="3">
        <v>2.0670890808105399E-2</v>
      </c>
      <c r="P93" s="4">
        <v>0.498502409438351</v>
      </c>
      <c r="Q93" s="5">
        <v>6.1750360718424296E-3</v>
      </c>
      <c r="R93" s="1">
        <v>1.04294828820953E-8</v>
      </c>
      <c r="S93" s="4">
        <v>0.49830368414058801</v>
      </c>
      <c r="T93" s="5">
        <v>5.0820336905308301E-3</v>
      </c>
      <c r="U93" s="1">
        <v>2.2914866757726601E-6</v>
      </c>
      <c r="V93" s="4">
        <v>0.49815474411344601</v>
      </c>
      <c r="W93" s="5">
        <v>5.5877455966265701E-3</v>
      </c>
      <c r="X93" s="1">
        <v>4.2486793134186501E-5</v>
      </c>
      <c r="Y93" t="s">
        <v>137</v>
      </c>
    </row>
    <row r="94" spans="1:28" x14ac:dyDescent="0.2">
      <c r="A94" s="2">
        <v>92</v>
      </c>
      <c r="B94">
        <v>44508746117569</v>
      </c>
      <c r="C94" t="s">
        <v>120</v>
      </c>
      <c r="D94" t="s">
        <v>25</v>
      </c>
      <c r="E94">
        <v>52.381446160397097</v>
      </c>
      <c r="F94">
        <v>31.4243788744824</v>
      </c>
      <c r="G94" s="3">
        <v>17.1623420715332</v>
      </c>
      <c r="H94" s="3">
        <v>16.2753505706787</v>
      </c>
      <c r="I94" s="3">
        <v>15.425543785095201</v>
      </c>
      <c r="J94" s="3">
        <v>3057.5</v>
      </c>
      <c r="K94" s="3">
        <v>5.5</v>
      </c>
      <c r="L94" s="3">
        <v>8.0663970371462206</v>
      </c>
      <c r="M94" s="3">
        <v>0.29910774230956899</v>
      </c>
      <c r="N94" s="3">
        <v>0.27726364135742099</v>
      </c>
      <c r="O94" s="3">
        <v>0.20947818756103501</v>
      </c>
      <c r="P94" s="4">
        <v>3.65495553118908</v>
      </c>
      <c r="Q94" s="5">
        <v>9.2851311792682301E-2</v>
      </c>
      <c r="R94" s="1">
        <v>3.6924205830440002E-7</v>
      </c>
      <c r="S94" s="4">
        <v>3.6603068570034099</v>
      </c>
      <c r="T94" s="5">
        <v>9.8919744309902496E-2</v>
      </c>
      <c r="U94" s="1">
        <v>5.0356539793514601E-11</v>
      </c>
      <c r="V94" s="4">
        <v>3.65762923677151</v>
      </c>
      <c r="W94" s="5">
        <v>6.8888247893139604E-2</v>
      </c>
      <c r="X94" s="1">
        <v>3.87925828359053E-9</v>
      </c>
      <c r="Y94" t="s">
        <v>138</v>
      </c>
      <c r="Z94">
        <v>3.66</v>
      </c>
      <c r="AA94" s="5">
        <f>AVERAGE(Q94,T94,W94)</f>
        <v>8.6886434665241472E-2</v>
      </c>
      <c r="AB94" s="3">
        <f>W94/Q94</f>
        <v>0.74192002851777428</v>
      </c>
    </row>
    <row r="95" spans="1:28" x14ac:dyDescent="0.2">
      <c r="A95" s="2">
        <v>93</v>
      </c>
      <c r="B95">
        <v>44508746117584</v>
      </c>
      <c r="C95" t="s">
        <v>121</v>
      </c>
      <c r="D95" t="s">
        <v>25</v>
      </c>
      <c r="E95">
        <v>52.385710593156702</v>
      </c>
      <c r="F95">
        <v>31.410257525054099</v>
      </c>
      <c r="G95" s="3">
        <v>13.0631656646728</v>
      </c>
      <c r="H95" s="3">
        <v>12.180660247802701</v>
      </c>
      <c r="I95" s="3">
        <v>11.4466180801391</v>
      </c>
      <c r="J95" s="3">
        <v>3197.5</v>
      </c>
      <c r="K95" s="3">
        <v>4.5</v>
      </c>
      <c r="L95" s="3">
        <v>29.772359596108402</v>
      </c>
      <c r="M95" s="3">
        <v>0.59350318908691302</v>
      </c>
      <c r="N95" s="3">
        <v>0.40260105133056501</v>
      </c>
      <c r="O95" s="3">
        <v>0.27676010131836098</v>
      </c>
      <c r="P95" s="4">
        <v>2.5150800637156201</v>
      </c>
      <c r="Q95" s="5">
        <v>0.22862123066554099</v>
      </c>
      <c r="R95" s="1">
        <v>1.2937285518437199E-12</v>
      </c>
      <c r="S95" s="4">
        <v>2.5150800637156201</v>
      </c>
      <c r="T95" s="5">
        <v>0.16746202636709301</v>
      </c>
      <c r="U95" s="1">
        <v>1.08073516751209E-12</v>
      </c>
      <c r="V95" s="4">
        <v>2.5138155689626198</v>
      </c>
      <c r="W95" s="5">
        <v>0.10634294258082901</v>
      </c>
      <c r="X95" s="1">
        <v>2.69105737212044E-16</v>
      </c>
      <c r="Y95" t="s">
        <v>138</v>
      </c>
      <c r="Z95" s="3">
        <f>AVERAGE(P95,S95,V95)</f>
        <v>2.5146585654646199</v>
      </c>
      <c r="AA95" s="5">
        <f>AVERAGE(Q95,T95,W95)</f>
        <v>0.16747539987115434</v>
      </c>
      <c r="AB95" s="3">
        <f>W95/Q95</f>
        <v>0.46514902518568929</v>
      </c>
    </row>
    <row r="96" spans="1:28" x14ac:dyDescent="0.2">
      <c r="A96" s="2">
        <v>94</v>
      </c>
      <c r="B96">
        <v>44508746117604</v>
      </c>
      <c r="C96" t="s">
        <v>122</v>
      </c>
      <c r="D96" t="s">
        <v>25</v>
      </c>
      <c r="E96">
        <v>52.391177424210099</v>
      </c>
      <c r="F96">
        <v>31.343375359050398</v>
      </c>
      <c r="G96" s="3">
        <v>16.4493083953857</v>
      </c>
      <c r="H96" s="3">
        <v>15.8603057861328</v>
      </c>
      <c r="I96" s="3">
        <v>15.298933029174799</v>
      </c>
      <c r="J96" s="3">
        <v>2710</v>
      </c>
      <c r="K96" s="3">
        <v>8</v>
      </c>
      <c r="L96" s="3">
        <v>4.8157020184978701E-2</v>
      </c>
      <c r="M96" s="3">
        <v>3.5886764526367097E-2</v>
      </c>
      <c r="N96" s="3">
        <v>3.2561588287354198E-2</v>
      </c>
      <c r="O96" s="3">
        <v>3.5796546936037198E-2</v>
      </c>
      <c r="P96" s="4">
        <v>6.6279756973211798E-2</v>
      </c>
      <c r="Q96" s="5">
        <v>9.2054016983963202E-3</v>
      </c>
      <c r="R96" s="1">
        <v>3.6850604313620702E-3</v>
      </c>
      <c r="S96" s="4">
        <v>7.0258963910161801E-2</v>
      </c>
      <c r="T96" s="5">
        <v>8.2763966192965308E-3</v>
      </c>
      <c r="U96" s="1">
        <v>5.31220937866956E-2</v>
      </c>
      <c r="V96" s="4">
        <v>8.8550060509460099E-2</v>
      </c>
      <c r="W96" s="5">
        <v>7.9747978313029592E-3</v>
      </c>
      <c r="X96" s="1">
        <v>3.35614086379964E-2</v>
      </c>
    </row>
    <row r="97" spans="1:28" x14ac:dyDescent="0.2">
      <c r="A97" s="2">
        <v>95</v>
      </c>
      <c r="B97">
        <v>44508746117635</v>
      </c>
      <c r="C97" t="s">
        <v>123</v>
      </c>
      <c r="D97" t="s">
        <v>27</v>
      </c>
      <c r="E97">
        <v>52.396727633066497</v>
      </c>
      <c r="F97">
        <v>31.436411089183501</v>
      </c>
      <c r="H97" s="3">
        <v>18.9791965484619</v>
      </c>
      <c r="I97" s="3">
        <v>18.018245697021399</v>
      </c>
      <c r="J97" s="3">
        <v>2173</v>
      </c>
      <c r="K97" s="3">
        <v>10</v>
      </c>
      <c r="N97" s="3">
        <v>0.53702430725097705</v>
      </c>
      <c r="O97" s="3">
        <v>0.34179954528808598</v>
      </c>
      <c r="P97" s="4">
        <v>1</v>
      </c>
      <c r="Q97" s="5">
        <v>0</v>
      </c>
      <c r="R97" s="1">
        <v>1</v>
      </c>
      <c r="S97" s="4">
        <v>4.4728934075240298E-2</v>
      </c>
      <c r="T97" s="5">
        <v>0.15862324003825001</v>
      </c>
      <c r="U97" s="1">
        <v>2.6253656298217899E-3</v>
      </c>
      <c r="V97" s="4">
        <v>0.352757102205916</v>
      </c>
      <c r="W97" s="5">
        <v>7.4496269577802601E-2</v>
      </c>
      <c r="X97" s="1">
        <v>4.20317817953322E-2</v>
      </c>
      <c r="Z97" s="3"/>
    </row>
    <row r="98" spans="1:28" x14ac:dyDescent="0.2">
      <c r="A98" s="2">
        <v>96</v>
      </c>
      <c r="B98">
        <v>44508746117645</v>
      </c>
      <c r="C98" t="s">
        <v>124</v>
      </c>
      <c r="D98" t="s">
        <v>27</v>
      </c>
      <c r="E98">
        <v>52.398782043737697</v>
      </c>
      <c r="F98">
        <v>31.3523593207312</v>
      </c>
      <c r="G98" s="3">
        <v>18.613842010498001</v>
      </c>
      <c r="H98" s="3">
        <v>18.056594848632798</v>
      </c>
      <c r="I98" s="3">
        <v>17.037019729614201</v>
      </c>
      <c r="J98" s="3">
        <v>2648</v>
      </c>
      <c r="K98" s="3">
        <v>8.1999999999999993</v>
      </c>
      <c r="L98" s="3">
        <v>0.41826020246781598</v>
      </c>
      <c r="M98" s="3">
        <v>0.208919715881346</v>
      </c>
      <c r="N98" s="3">
        <v>0.24198131561279301</v>
      </c>
      <c r="O98" s="3">
        <v>0.33021354675292902</v>
      </c>
      <c r="P98" s="4">
        <v>4.3321744718335199E-2</v>
      </c>
      <c r="Q98" s="5">
        <v>4.2360599632067203E-2</v>
      </c>
      <c r="R98" s="1">
        <v>2.9939555613626798E-2</v>
      </c>
      <c r="S98" s="4">
        <v>6.5196851848229695E-2</v>
      </c>
      <c r="T98" s="5">
        <v>5.7471735756036001E-2</v>
      </c>
      <c r="U98" s="1">
        <v>7.9986468250811908E-3</v>
      </c>
      <c r="V98" s="4">
        <v>0.499847962277983</v>
      </c>
      <c r="W98" s="5">
        <v>0.115056341635103</v>
      </c>
      <c r="X98" s="1">
        <v>1.3901584700534901E-15</v>
      </c>
      <c r="Y98" t="s">
        <v>137</v>
      </c>
    </row>
    <row r="99" spans="1:28" x14ac:dyDescent="0.2">
      <c r="A99" s="2">
        <v>97</v>
      </c>
      <c r="B99">
        <v>44508746117655</v>
      </c>
      <c r="C99" t="s">
        <v>125</v>
      </c>
      <c r="D99" t="s">
        <v>25</v>
      </c>
      <c r="E99">
        <v>52.401507629154999</v>
      </c>
      <c r="F99">
        <v>31.297168944404799</v>
      </c>
      <c r="G99" s="3">
        <v>17.936485290527301</v>
      </c>
      <c r="H99" s="3">
        <v>17.228752136230401</v>
      </c>
      <c r="I99" s="3">
        <v>16.494174957275298</v>
      </c>
      <c r="J99" s="3">
        <v>2400</v>
      </c>
      <c r="K99" s="3">
        <v>9</v>
      </c>
      <c r="L99" s="3">
        <v>0.208932744631977</v>
      </c>
      <c r="M99" s="3">
        <v>0.13487510681152401</v>
      </c>
      <c r="N99" s="3">
        <v>0.121272087097167</v>
      </c>
      <c r="O99" s="3">
        <v>0.10733413696289</v>
      </c>
      <c r="P99" s="4">
        <v>4.7117163597755897E-2</v>
      </c>
      <c r="Q99" s="5">
        <v>2.43795860061049E-2</v>
      </c>
      <c r="R99" s="1">
        <v>0.27999987788258501</v>
      </c>
      <c r="S99" s="4">
        <v>5.8696913312123997E-2</v>
      </c>
      <c r="T99" s="5">
        <v>3.1692873207783197E-2</v>
      </c>
      <c r="U99" s="1">
        <v>3.30764212839273E-3</v>
      </c>
      <c r="V99" s="4">
        <v>0.40288297543746499</v>
      </c>
      <c r="W99" s="5">
        <v>2.23054124381225E-2</v>
      </c>
      <c r="X99" s="1">
        <v>2.9103528438238602E-2</v>
      </c>
    </row>
    <row r="100" spans="1:28" x14ac:dyDescent="0.2">
      <c r="A100" s="2">
        <v>98</v>
      </c>
      <c r="B100">
        <v>44508746120771</v>
      </c>
      <c r="C100" t="s">
        <v>126</v>
      </c>
      <c r="D100" t="s">
        <v>25</v>
      </c>
      <c r="E100">
        <v>52.4068435049141</v>
      </c>
      <c r="F100">
        <v>31.046974869125801</v>
      </c>
      <c r="G100" s="3">
        <v>14.656425476074199</v>
      </c>
      <c r="H100" s="3">
        <v>14.189073562621999</v>
      </c>
      <c r="I100" s="3">
        <v>13.771171569824199</v>
      </c>
      <c r="J100" s="3">
        <v>2935</v>
      </c>
      <c r="K100" s="3">
        <v>6.5</v>
      </c>
      <c r="L100" s="3">
        <v>0.61398667189933798</v>
      </c>
      <c r="M100" s="3">
        <v>2.2610569000242699E-2</v>
      </c>
      <c r="N100" s="3">
        <v>2.3211956024169901E-2</v>
      </c>
      <c r="O100" s="3">
        <v>2.4820899963376698E-2</v>
      </c>
      <c r="P100" s="4">
        <v>0.23972092372847401</v>
      </c>
      <c r="Q100" s="5">
        <v>5.8079827975583004E-3</v>
      </c>
      <c r="R100" s="1">
        <v>4.2950658351177798E-4</v>
      </c>
      <c r="S100" s="4">
        <v>78.739829396325405</v>
      </c>
      <c r="T100" s="5">
        <v>5.6244145005310796E-3</v>
      </c>
      <c r="U100" s="1">
        <v>5.4091955289004305E-4</v>
      </c>
      <c r="V100" s="4">
        <v>0.111296141717677</v>
      </c>
      <c r="W100" s="5">
        <v>5.6088926892437999E-3</v>
      </c>
      <c r="X100" s="1">
        <v>1.0281632584054999E-2</v>
      </c>
    </row>
    <row r="101" spans="1:28" x14ac:dyDescent="0.2">
      <c r="A101" s="2">
        <v>99</v>
      </c>
      <c r="B101">
        <v>44508746117684</v>
      </c>
      <c r="C101" t="s">
        <v>127</v>
      </c>
      <c r="D101" t="s">
        <v>25</v>
      </c>
      <c r="E101">
        <v>52.407191844036802</v>
      </c>
      <c r="F101">
        <v>31.367370522842499</v>
      </c>
      <c r="G101" s="3">
        <v>13.862841606140099</v>
      </c>
      <c r="H101" s="3">
        <v>13.3781433105468</v>
      </c>
      <c r="I101" s="3">
        <v>12.921449661254799</v>
      </c>
      <c r="J101" s="3">
        <v>2907.5</v>
      </c>
      <c r="K101" s="3">
        <v>6.75</v>
      </c>
      <c r="L101" s="3">
        <v>1.87666596912202</v>
      </c>
      <c r="M101" s="3">
        <v>3.4258270263670398E-2</v>
      </c>
      <c r="N101" s="3">
        <v>3.2715988159178901E-2</v>
      </c>
      <c r="O101" s="3">
        <v>2.60472297668457E-2</v>
      </c>
      <c r="P101" s="4">
        <v>1.5850306440534601</v>
      </c>
      <c r="Q101" s="5">
        <v>1.3358871382988699E-2</v>
      </c>
      <c r="R101" s="1">
        <v>6.8676553379321996E-20</v>
      </c>
      <c r="S101" s="4">
        <v>1.58452833676649</v>
      </c>
      <c r="T101" s="5">
        <v>1.35713579627471E-2</v>
      </c>
      <c r="U101" s="1">
        <v>1.10331372709431E-21</v>
      </c>
      <c r="V101" s="4">
        <v>1.5850306440534601</v>
      </c>
      <c r="W101" s="5">
        <v>9.5121320005281708E-3</v>
      </c>
      <c r="X101" s="1">
        <v>2.8559737922918402E-16</v>
      </c>
      <c r="Y101" t="s">
        <v>135</v>
      </c>
      <c r="Z101" s="3">
        <f>AVERAGE(P101,S101,V101)</f>
        <v>1.5848632082911367</v>
      </c>
      <c r="AA101" s="5">
        <f>AVERAGE(Q101,T101,W101)</f>
        <v>1.2147453782087989E-2</v>
      </c>
      <c r="AB101" s="3">
        <f>W101/Q101</f>
        <v>0.71204607992865332</v>
      </c>
    </row>
    <row r="102" spans="1:28" x14ac:dyDescent="0.2">
      <c r="A102" s="2">
        <v>100</v>
      </c>
      <c r="B102">
        <v>44508746117813</v>
      </c>
      <c r="C102" t="s">
        <v>128</v>
      </c>
      <c r="D102" t="s">
        <v>25</v>
      </c>
      <c r="E102">
        <v>52.433935209187197</v>
      </c>
      <c r="F102">
        <v>31.3298240975186</v>
      </c>
      <c r="G102" s="3">
        <v>17.636653900146399</v>
      </c>
      <c r="H102" s="3">
        <v>16.508480072021399</v>
      </c>
      <c r="I102" s="3">
        <v>15.092104911804199</v>
      </c>
      <c r="J102" s="3">
        <v>2837.5</v>
      </c>
      <c r="K102" s="3">
        <v>7.25</v>
      </c>
      <c r="L102" s="3">
        <v>3.4418258187155999</v>
      </c>
      <c r="M102" s="3">
        <v>0.18211898803710999</v>
      </c>
      <c r="N102" s="3">
        <v>0.17424240112304901</v>
      </c>
      <c r="O102" s="3">
        <v>0.16390800476074199</v>
      </c>
      <c r="P102" s="4">
        <v>75.757260101010104</v>
      </c>
      <c r="Q102" s="5">
        <v>5.9069895342198003E-2</v>
      </c>
      <c r="R102" s="1">
        <v>1.4715616488343E-9</v>
      </c>
      <c r="S102" s="4">
        <v>0.98357021081275997</v>
      </c>
      <c r="T102" s="5">
        <v>5.0798385561418899E-2</v>
      </c>
      <c r="U102" s="1">
        <v>9.2985784080172793E-6</v>
      </c>
      <c r="V102" s="4">
        <v>0.50002291781255703</v>
      </c>
      <c r="W102" s="5">
        <v>5.0526360428149203E-2</v>
      </c>
      <c r="X102" s="1">
        <v>2.9163614022669399E-8</v>
      </c>
      <c r="Y102" t="s">
        <v>137</v>
      </c>
    </row>
    <row r="103" spans="1:28" x14ac:dyDescent="0.2">
      <c r="A103" s="2">
        <v>101</v>
      </c>
      <c r="B103">
        <v>44508746117885</v>
      </c>
      <c r="C103" t="s">
        <v>129</v>
      </c>
      <c r="D103" t="s">
        <v>25</v>
      </c>
      <c r="E103">
        <v>52.443332760509499</v>
      </c>
      <c r="F103">
        <v>31.344285871782802</v>
      </c>
      <c r="G103" s="3">
        <v>12.3122901916503</v>
      </c>
      <c r="H103" s="3">
        <v>11.747795104980399</v>
      </c>
      <c r="I103" s="3">
        <v>11.4506740570068</v>
      </c>
      <c r="J103" s="3">
        <v>3197.5</v>
      </c>
      <c r="K103" s="3">
        <v>4.5</v>
      </c>
      <c r="L103" s="3">
        <v>0.83298349531869997</v>
      </c>
      <c r="M103" s="3">
        <v>2.46959686279275E-2</v>
      </c>
      <c r="N103" s="3">
        <v>1.9701385498047199E-2</v>
      </c>
      <c r="O103" s="3">
        <v>2.3647785186767498E-2</v>
      </c>
      <c r="P103" s="4">
        <v>0.16685229061340701</v>
      </c>
      <c r="Q103" s="5">
        <v>6.9503654361144198E-3</v>
      </c>
      <c r="R103" s="1">
        <v>6.5132478510453897E-6</v>
      </c>
      <c r="S103" s="4">
        <v>0.25372877127101701</v>
      </c>
      <c r="T103" s="5">
        <v>4.9038109245750404E-3</v>
      </c>
      <c r="U103" s="1">
        <v>2.2379623032223399E-2</v>
      </c>
      <c r="V103" s="4">
        <v>6.05705670236307E-2</v>
      </c>
      <c r="W103" s="5">
        <v>4.8775665225308197E-3</v>
      </c>
      <c r="X103" s="1">
        <v>2.70241568434497E-2</v>
      </c>
      <c r="Y103" t="s">
        <v>137</v>
      </c>
    </row>
    <row r="104" spans="1:28" x14ac:dyDescent="0.2">
      <c r="A104" s="2">
        <v>102</v>
      </c>
      <c r="B104">
        <v>44508746095665</v>
      </c>
      <c r="C104" t="s">
        <v>130</v>
      </c>
      <c r="D104" t="s">
        <v>25</v>
      </c>
      <c r="E104">
        <v>52.600440111792103</v>
      </c>
      <c r="F104">
        <v>31.234514701822999</v>
      </c>
      <c r="G104" s="3">
        <v>13.356081008911101</v>
      </c>
      <c r="H104" s="3">
        <v>12.793062210083001</v>
      </c>
      <c r="I104" s="3">
        <v>12.382996559143001</v>
      </c>
      <c r="J104" s="3">
        <v>3125</v>
      </c>
      <c r="K104" s="3">
        <v>5</v>
      </c>
      <c r="L104" s="3">
        <v>3.9209588683477699</v>
      </c>
      <c r="M104" s="3">
        <v>5.0752067565916499E-2</v>
      </c>
      <c r="N104" s="3">
        <v>5.0654506683349199E-2</v>
      </c>
      <c r="O104" s="3">
        <v>6.8675899505613799E-2</v>
      </c>
      <c r="P104" s="4">
        <v>0.98706527818905598</v>
      </c>
      <c r="Q104" s="5">
        <v>1.6177693514884298E-2</v>
      </c>
      <c r="R104" s="1">
        <v>9.81276716040518E-12</v>
      </c>
      <c r="S104" s="4">
        <v>0.49610350415901799</v>
      </c>
      <c r="T104" s="5">
        <v>1.57611386479884E-2</v>
      </c>
      <c r="U104" s="1">
        <v>2.0154698227768699E-8</v>
      </c>
      <c r="V104" s="4">
        <v>0.98745515289160901</v>
      </c>
      <c r="W104" s="5">
        <v>2.09672495357014E-2</v>
      </c>
      <c r="X104" s="1">
        <v>3.4012195971682801E-10</v>
      </c>
      <c r="Y104" t="s">
        <v>137</v>
      </c>
    </row>
    <row r="132" spans="26:26" x14ac:dyDescent="0.2">
      <c r="Z132" s="3"/>
    </row>
    <row r="138" spans="26:26" x14ac:dyDescent="0.2">
      <c r="Z138" s="3"/>
    </row>
    <row r="156" spans="26:26" x14ac:dyDescent="0.2">
      <c r="Z156" s="3"/>
    </row>
    <row r="188" spans="26:26" x14ac:dyDescent="0.2">
      <c r="Z188" s="3"/>
    </row>
    <row r="213" spans="26:26" x14ac:dyDescent="0.2">
      <c r="Z2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NGC_source_properties_periods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2021-08-26T20:02:48Z</dcterms:created>
  <dcterms:modified xsi:type="dcterms:W3CDTF">2021-09-23T03:38:39Z</dcterms:modified>
</cp:coreProperties>
</file>