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<sst xmlns="http://schemas.openxmlformats.org/spreadsheetml/2006/main" count="124" uniqueCount="43">
  <si>
    <t>Data Source:</t>
  </si>
  <si>
    <t>https://gcmpc.public.ms2soft.com/tcds/tsearch.asp?loc=Gcmpc&amp;mod=TCDS</t>
  </si>
  <si>
    <t>Section #</t>
  </si>
  <si>
    <t>Type</t>
  </si>
  <si>
    <t>From</t>
  </si>
  <si>
    <t>To / Crossing</t>
  </si>
  <si>
    <t>Direction</t>
  </si>
  <si>
    <t>Year Recorded</t>
  </si>
  <si>
    <t>AADT (Annual Average Daily Traffic)</t>
  </si>
  <si>
    <t>Average Hourly Traffic</t>
  </si>
  <si>
    <t>Main road Intersection</t>
  </si>
  <si>
    <t>E 3rd Street</t>
  </si>
  <si>
    <t>Stevens st</t>
  </si>
  <si>
    <t>Two Way</t>
  </si>
  <si>
    <t>Chavez Dr</t>
  </si>
  <si>
    <t>One Way</t>
  </si>
  <si>
    <t>E 4th Street</t>
  </si>
  <si>
    <t>E Court Street</t>
  </si>
  <si>
    <t>Saganaw</t>
  </si>
  <si>
    <t>E Kearsley St</t>
  </si>
  <si>
    <t>Off Ramp</t>
  </si>
  <si>
    <t>Ramp (one way)</t>
  </si>
  <si>
    <t>W 8th street</t>
  </si>
  <si>
    <t>W 9th street</t>
  </si>
  <si>
    <t>On Ramp</t>
  </si>
  <si>
    <t>Overpass</t>
  </si>
  <si>
    <t>E 2nd Street</t>
  </si>
  <si>
    <t>School Intersection</t>
  </si>
  <si>
    <t>Harrison St</t>
  </si>
  <si>
    <t>Wallenberg st</t>
  </si>
  <si>
    <t>Campus Dr</t>
  </si>
  <si>
    <t>Highway</t>
  </si>
  <si>
    <t>Grans Traverse St</t>
  </si>
  <si>
    <t>Back road Intersection</t>
  </si>
  <si>
    <t>Averille Ave</t>
  </si>
  <si>
    <t>Hosler st</t>
  </si>
  <si>
    <t>Mason st</t>
  </si>
  <si>
    <t>11th Ave</t>
  </si>
  <si>
    <t>10th ave</t>
  </si>
  <si>
    <t>9th ave</t>
  </si>
  <si>
    <t>Location Types</t>
  </si>
  <si>
    <t>Type Options:</t>
  </si>
  <si>
    <t>Direction Options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</si>
</sst>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2.0"/>
      <color theme="1"/>
      <name val="Arial"/>
      <scheme val="minor"/>
    </font>
    <font>
      <u/>
      <sz val="12.0"/>
      <color rgb="FF0000FF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1" fillId="0" fontId="3" numFmtId="0" xfId="0" applyAlignment="1" applyBorder="1" applyFont="1">
      <alignment readingOrder="0"/>
    </xf>
    <xf borderId="0" fillId="0" fontId="4" numFmtId="0" xfId="0" applyFont="1"/>
    <xf borderId="0" fillId="2" fontId="1" numFmtId="0" xfId="0" applyAlignment="1" applyFill="1" applyFont="1">
      <alignment horizontal="left" readingOrder="0"/>
    </xf>
    <xf borderId="2" fillId="0" fontId="1" numFmtId="0" xfId="0" applyAlignment="1" applyBorder="1" applyFont="1">
      <alignment horizontal="left" readingOrder="0"/>
    </xf>
    <xf borderId="2" fillId="0" fontId="1" numFmtId="1" xfId="0" applyAlignment="1" applyBorder="1" applyFont="1" applyNumberFormat="1">
      <alignment horizontal="left"/>
    </xf>
    <xf borderId="0" fillId="3" fontId="1" numFmtId="0" xfId="0" applyAlignment="1" applyFill="1" applyFont="1">
      <alignment horizontal="left" readingOrder="0"/>
    </xf>
    <xf borderId="0" fillId="0" fontId="1" numFmtId="0" xfId="0" applyAlignment="1" applyFont="1">
      <alignment horizontal="left" readingOrder="0"/>
    </xf>
    <xf borderId="2" fillId="0" fontId="1" numFmtId="0" xfId="0" applyAlignment="1" applyBorder="1" applyFont="1">
      <alignment horizontal="left"/>
    </xf>
    <xf borderId="3" fillId="0" fontId="1" numFmtId="0" xfId="0" applyAlignment="1" applyBorder="1" applyFont="1">
      <alignment horizontal="left"/>
    </xf>
    <xf borderId="3" fillId="0" fontId="1" numFmtId="1" xfId="0" applyAlignment="1" applyBorder="1" applyFont="1" applyNumberFormat="1">
      <alignment horizontal="left"/>
    </xf>
    <xf borderId="0" fillId="0" fontId="5" numFmtId="0" xfId="0" applyAlignment="1" applyFont="1">
      <alignment readingOrder="0"/>
    </xf>
    <xf borderId="0" fillId="0" fontId="5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752475</xdr:colOff>
      <xdr:row>25</xdr:row>
      <xdr:rowOff>47625</xdr:rowOff>
    </xdr:from>
    <xdr:ext cx="333375" cy="257175"/>
    <xdr:sp>
      <xdr:nvSpPr>
        <xdr:cNvPr id="3" name="Shape 3"/>
        <xdr:cNvSpPr/>
      </xdr:nvSpPr>
      <xdr:spPr>
        <a:xfrm>
          <a:off x="1110975" y="502050"/>
          <a:ext cx="456800" cy="345125"/>
        </a:xfrm>
        <a:prstGeom prst="flowChartOffpageConnector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</a:t>
          </a:r>
          <a:endParaRPr sz="1400"/>
        </a:p>
      </xdr:txBody>
    </xdr:sp>
    <xdr:clientData fLocksWithSheet="0"/>
  </xdr:oneCellAnchor>
  <xdr:oneCellAnchor>
    <xdr:from>
      <xdr:col>16</xdr:col>
      <xdr:colOff>542925</xdr:colOff>
      <xdr:row>22</xdr:row>
      <xdr:rowOff>104775</xdr:rowOff>
    </xdr:from>
    <xdr:ext cx="266700" cy="371475"/>
    <xdr:sp>
      <xdr:nvSpPr>
        <xdr:cNvPr id="4" name="Shape 4"/>
        <xdr:cNvSpPr/>
      </xdr:nvSpPr>
      <xdr:spPr>
        <a:xfrm>
          <a:off x="3246600" y="1047525"/>
          <a:ext cx="398050" cy="567200"/>
        </a:xfrm>
        <a:prstGeom prst="flowChartOffpageConnector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2</a:t>
          </a:r>
          <a:endParaRPr sz="1400"/>
        </a:p>
      </xdr:txBody>
    </xdr:sp>
    <xdr:clientData fLocksWithSheet="0"/>
  </xdr:oneCellAnchor>
  <xdr:oneCellAnchor>
    <xdr:from>
      <xdr:col>17</xdr:col>
      <xdr:colOff>66675</xdr:colOff>
      <xdr:row>26</xdr:row>
      <xdr:rowOff>133350</xdr:rowOff>
    </xdr:from>
    <xdr:ext cx="266700" cy="371475"/>
    <xdr:sp>
      <xdr:nvSpPr>
        <xdr:cNvPr id="5" name="Shape 5"/>
        <xdr:cNvSpPr/>
      </xdr:nvSpPr>
      <xdr:spPr>
        <a:xfrm>
          <a:off x="3246600" y="1047525"/>
          <a:ext cx="398050" cy="567200"/>
        </a:xfrm>
        <a:prstGeom prst="flowChartOffpageConnector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3</a:t>
          </a:r>
          <a:endParaRPr sz="1400"/>
        </a:p>
      </xdr:txBody>
    </xdr:sp>
    <xdr:clientData fLocksWithSheet="0"/>
  </xdr:oneCellAnchor>
  <xdr:oneCellAnchor>
    <xdr:from>
      <xdr:col>18</xdr:col>
      <xdr:colOff>85725</xdr:colOff>
      <xdr:row>27</xdr:row>
      <xdr:rowOff>38100</xdr:rowOff>
    </xdr:from>
    <xdr:ext cx="266700" cy="314325"/>
    <xdr:sp>
      <xdr:nvSpPr>
        <xdr:cNvPr id="6" name="Shape 6"/>
        <xdr:cNvSpPr/>
      </xdr:nvSpPr>
      <xdr:spPr>
        <a:xfrm>
          <a:off x="3246600" y="1047525"/>
          <a:ext cx="328400" cy="437850"/>
        </a:xfrm>
        <a:prstGeom prst="flowChartOffpageConnector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4</a:t>
          </a:r>
          <a:endParaRPr sz="1400"/>
        </a:p>
      </xdr:txBody>
    </xdr:sp>
    <xdr:clientData fLocksWithSheet="0"/>
  </xdr:oneCellAnchor>
  <xdr:oneCellAnchor>
    <xdr:from>
      <xdr:col>12</xdr:col>
      <xdr:colOff>247650</xdr:colOff>
      <xdr:row>20</xdr:row>
      <xdr:rowOff>76200</xdr:rowOff>
    </xdr:from>
    <xdr:ext cx="266700" cy="371475"/>
    <xdr:sp>
      <xdr:nvSpPr>
        <xdr:cNvPr id="7" name="Shape 7"/>
        <xdr:cNvSpPr/>
      </xdr:nvSpPr>
      <xdr:spPr>
        <a:xfrm>
          <a:off x="3246600" y="1047525"/>
          <a:ext cx="328400" cy="437850"/>
        </a:xfrm>
        <a:prstGeom prst="flowChartOffpageConnector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5</a:t>
          </a:r>
          <a:endParaRPr sz="1400"/>
        </a:p>
      </xdr:txBody>
    </xdr:sp>
    <xdr:clientData fLocksWithSheet="0"/>
  </xdr:oneCellAnchor>
  <xdr:oneCellAnchor>
    <xdr:from>
      <xdr:col>17</xdr:col>
      <xdr:colOff>180975</xdr:colOff>
      <xdr:row>21</xdr:row>
      <xdr:rowOff>19050</xdr:rowOff>
    </xdr:from>
    <xdr:ext cx="266700" cy="314325"/>
    <xdr:sp>
      <xdr:nvSpPr>
        <xdr:cNvPr id="8" name="Shape 8"/>
        <xdr:cNvSpPr/>
      </xdr:nvSpPr>
      <xdr:spPr>
        <a:xfrm>
          <a:off x="3246600" y="1047525"/>
          <a:ext cx="328400" cy="437850"/>
        </a:xfrm>
        <a:prstGeom prst="flowChartOffpageConnector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6</a:t>
          </a:r>
          <a:endParaRPr sz="1400"/>
        </a:p>
      </xdr:txBody>
    </xdr:sp>
    <xdr:clientData fLocksWithSheet="0"/>
  </xdr:oneCellAnchor>
  <xdr:oneCellAnchor>
    <xdr:from>
      <xdr:col>12</xdr:col>
      <xdr:colOff>1123950</xdr:colOff>
      <xdr:row>17</xdr:row>
      <xdr:rowOff>114300</xdr:rowOff>
    </xdr:from>
    <xdr:ext cx="266700" cy="257175"/>
    <xdr:sp>
      <xdr:nvSpPr>
        <xdr:cNvPr id="9" name="Shape 9"/>
        <xdr:cNvSpPr/>
      </xdr:nvSpPr>
      <xdr:spPr>
        <a:xfrm>
          <a:off x="3246600" y="1047525"/>
          <a:ext cx="417950" cy="437850"/>
        </a:xfrm>
        <a:prstGeom prst="flowChartOffpageConnector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18</a:t>
          </a:r>
          <a:endParaRPr sz="1400"/>
        </a:p>
      </xdr:txBody>
    </xdr:sp>
    <xdr:clientData fLocksWithSheet="0"/>
  </xdr:oneCellAnchor>
  <xdr:oneCellAnchor>
    <xdr:from>
      <xdr:col>12</xdr:col>
      <xdr:colOff>1123950</xdr:colOff>
      <xdr:row>18</xdr:row>
      <xdr:rowOff>142875</xdr:rowOff>
    </xdr:from>
    <xdr:ext cx="266700" cy="257175"/>
    <xdr:sp>
      <xdr:nvSpPr>
        <xdr:cNvPr id="10" name="Shape 10"/>
        <xdr:cNvSpPr/>
      </xdr:nvSpPr>
      <xdr:spPr>
        <a:xfrm>
          <a:off x="3246600" y="1047525"/>
          <a:ext cx="417950" cy="437850"/>
        </a:xfrm>
        <a:prstGeom prst="flowChartOffpageConnector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17</a:t>
          </a:r>
          <a:endParaRPr sz="1400"/>
        </a:p>
      </xdr:txBody>
    </xdr:sp>
    <xdr:clientData fLocksWithSheet="0"/>
  </xdr:oneCellAnchor>
  <xdr:oneCellAnchor>
    <xdr:from>
      <xdr:col>16</xdr:col>
      <xdr:colOff>476250</xdr:colOff>
      <xdr:row>18</xdr:row>
      <xdr:rowOff>142875</xdr:rowOff>
    </xdr:from>
    <xdr:ext cx="266700" cy="257175"/>
    <xdr:sp>
      <xdr:nvSpPr>
        <xdr:cNvPr id="11" name="Shape 11"/>
        <xdr:cNvSpPr/>
      </xdr:nvSpPr>
      <xdr:spPr>
        <a:xfrm>
          <a:off x="3246600" y="1047525"/>
          <a:ext cx="417950" cy="437850"/>
        </a:xfrm>
        <a:prstGeom prst="flowChartOffpageConnector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15</a:t>
          </a:r>
          <a:endParaRPr sz="1400"/>
        </a:p>
      </xdr:txBody>
    </xdr:sp>
    <xdr:clientData fLocksWithSheet="0"/>
  </xdr:oneCellAnchor>
  <xdr:oneCellAnchor>
    <xdr:from>
      <xdr:col>16</xdr:col>
      <xdr:colOff>923925</xdr:colOff>
      <xdr:row>22</xdr:row>
      <xdr:rowOff>47625</xdr:rowOff>
    </xdr:from>
    <xdr:ext cx="266700" cy="257175"/>
    <xdr:sp>
      <xdr:nvSpPr>
        <xdr:cNvPr id="12" name="Shape 12"/>
        <xdr:cNvSpPr/>
      </xdr:nvSpPr>
      <xdr:spPr>
        <a:xfrm>
          <a:off x="3246600" y="1047525"/>
          <a:ext cx="417950" cy="437850"/>
        </a:xfrm>
        <a:prstGeom prst="flowChartOffpageConnector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14</a:t>
          </a:r>
          <a:endParaRPr sz="1400"/>
        </a:p>
      </xdr:txBody>
    </xdr:sp>
    <xdr:clientData fLocksWithSheet="0"/>
  </xdr:oneCellAnchor>
  <xdr:oneCellAnchor>
    <xdr:from>
      <xdr:col>17</xdr:col>
      <xdr:colOff>971550</xdr:colOff>
      <xdr:row>35</xdr:row>
      <xdr:rowOff>38100</xdr:rowOff>
    </xdr:from>
    <xdr:ext cx="266700" cy="257175"/>
    <xdr:sp>
      <xdr:nvSpPr>
        <xdr:cNvPr id="13" name="Shape 13"/>
        <xdr:cNvSpPr/>
      </xdr:nvSpPr>
      <xdr:spPr>
        <a:xfrm>
          <a:off x="3246600" y="1047525"/>
          <a:ext cx="417950" cy="437850"/>
        </a:xfrm>
        <a:prstGeom prst="flowChartOffpageConnector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11</a:t>
          </a:r>
          <a:endParaRPr sz="1400"/>
        </a:p>
      </xdr:txBody>
    </xdr:sp>
    <xdr:clientData fLocksWithSheet="0"/>
  </xdr:oneCellAnchor>
  <xdr:oneCellAnchor>
    <xdr:from>
      <xdr:col>15</xdr:col>
      <xdr:colOff>819150</xdr:colOff>
      <xdr:row>16</xdr:row>
      <xdr:rowOff>200025</xdr:rowOff>
    </xdr:from>
    <xdr:ext cx="266700" cy="257175"/>
    <xdr:sp>
      <xdr:nvSpPr>
        <xdr:cNvPr id="14" name="Shape 14"/>
        <xdr:cNvSpPr/>
      </xdr:nvSpPr>
      <xdr:spPr>
        <a:xfrm>
          <a:off x="3246600" y="1047525"/>
          <a:ext cx="417950" cy="437850"/>
        </a:xfrm>
        <a:prstGeom prst="flowChartOffpageConnector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7</a:t>
          </a:r>
          <a:endParaRPr sz="1400"/>
        </a:p>
      </xdr:txBody>
    </xdr:sp>
    <xdr:clientData fLocksWithSheet="0"/>
  </xdr:oneCellAnchor>
  <xdr:oneCellAnchor>
    <xdr:from>
      <xdr:col>8</xdr:col>
      <xdr:colOff>933450</xdr:colOff>
      <xdr:row>14</xdr:row>
      <xdr:rowOff>-28575</xdr:rowOff>
    </xdr:from>
    <xdr:ext cx="10906125" cy="7972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114300</xdr:colOff>
      <xdr:row>52</xdr:row>
      <xdr:rowOff>-161925</xdr:rowOff>
    </xdr:from>
    <xdr:ext cx="8058150" cy="81534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cmpc.public.ms2soft.com/tcds/tsearch.asp?loc=Gcmpc&amp;mod=TCDS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13"/>
    <col customWidth="1" min="3" max="3" width="18.13"/>
    <col customWidth="1" min="4" max="4" width="17.25"/>
    <col customWidth="1" min="5" max="5" width="20.75"/>
    <col customWidth="1" min="6" max="6" width="13.63"/>
    <col customWidth="1" min="7" max="7" width="35.63"/>
    <col customWidth="1" min="8" max="8" width="22.75"/>
    <col customWidth="1" min="12" max="12" width="17.88"/>
    <col customWidth="1" min="13" max="13" width="22.5"/>
  </cols>
  <sheetData>
    <row r="2">
      <c r="B2" s="1" t="s">
        <v>0</v>
      </c>
      <c r="C2" s="2" t="s">
        <v>1</v>
      </c>
      <c r="G2" s="3"/>
      <c r="H2" s="3"/>
    </row>
    <row r="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5"/>
      <c r="J3" s="5"/>
      <c r="K3" s="5"/>
    </row>
    <row r="5">
      <c r="A5" s="6">
        <v>1.0</v>
      </c>
      <c r="B5" s="7" t="s">
        <v>10</v>
      </c>
      <c r="C5" s="7" t="s">
        <v>11</v>
      </c>
      <c r="D5" s="7" t="s">
        <v>12</v>
      </c>
      <c r="E5" s="7" t="s">
        <v>13</v>
      </c>
      <c r="F5" s="7">
        <v>24.0</v>
      </c>
      <c r="G5" s="7">
        <v>1699.0</v>
      </c>
      <c r="H5" s="8">
        <f t="shared" ref="H5:H51" si="1">G5/24</f>
        <v>70.79166667</v>
      </c>
    </row>
    <row r="6">
      <c r="A6" s="6">
        <f t="shared" ref="A6:A51" si="2">A5+1</f>
        <v>2</v>
      </c>
      <c r="B6" s="7" t="s">
        <v>10</v>
      </c>
      <c r="C6" s="7" t="s">
        <v>14</v>
      </c>
      <c r="D6" s="7" t="s">
        <v>11</v>
      </c>
      <c r="E6" s="7" t="s">
        <v>15</v>
      </c>
      <c r="F6" s="7">
        <v>24.0</v>
      </c>
      <c r="G6" s="7">
        <v>4800.0</v>
      </c>
      <c r="H6" s="8">
        <f t="shared" si="1"/>
        <v>200</v>
      </c>
    </row>
    <row r="7">
      <c r="A7" s="6">
        <f t="shared" si="2"/>
        <v>3</v>
      </c>
      <c r="B7" s="7" t="s">
        <v>10</v>
      </c>
      <c r="C7" s="7" t="s">
        <v>14</v>
      </c>
      <c r="D7" s="7" t="s">
        <v>16</v>
      </c>
      <c r="E7" s="7" t="s">
        <v>15</v>
      </c>
      <c r="F7" s="7">
        <v>24.0</v>
      </c>
      <c r="G7" s="7">
        <v>4690.0</v>
      </c>
      <c r="H7" s="8">
        <f t="shared" si="1"/>
        <v>195.4166667</v>
      </c>
    </row>
    <row r="8">
      <c r="A8" s="6">
        <f t="shared" si="2"/>
        <v>4</v>
      </c>
      <c r="B8" s="7" t="s">
        <v>10</v>
      </c>
      <c r="C8" s="7" t="s">
        <v>14</v>
      </c>
      <c r="D8" s="7" t="s">
        <v>17</v>
      </c>
      <c r="E8" s="7" t="s">
        <v>15</v>
      </c>
      <c r="F8" s="7">
        <v>24.0</v>
      </c>
      <c r="G8" s="7">
        <v>4696.0</v>
      </c>
      <c r="H8" s="8">
        <f t="shared" si="1"/>
        <v>195.6666667</v>
      </c>
    </row>
    <row r="9">
      <c r="A9" s="6">
        <f t="shared" si="2"/>
        <v>5</v>
      </c>
      <c r="B9" s="7" t="s">
        <v>10</v>
      </c>
      <c r="C9" s="7" t="s">
        <v>18</v>
      </c>
      <c r="D9" s="7" t="s">
        <v>19</v>
      </c>
      <c r="E9" s="7" t="s">
        <v>13</v>
      </c>
      <c r="F9" s="7">
        <v>24.0</v>
      </c>
      <c r="G9" s="7">
        <v>7572.0</v>
      </c>
      <c r="H9" s="8">
        <f t="shared" si="1"/>
        <v>315.5</v>
      </c>
    </row>
    <row r="10">
      <c r="A10" s="6">
        <f t="shared" si="2"/>
        <v>6</v>
      </c>
      <c r="B10" s="7" t="s">
        <v>10</v>
      </c>
      <c r="C10" s="7" t="s">
        <v>11</v>
      </c>
      <c r="D10" s="7" t="s">
        <v>14</v>
      </c>
      <c r="E10" s="7" t="s">
        <v>13</v>
      </c>
      <c r="F10" s="7">
        <v>24.0</v>
      </c>
      <c r="G10" s="7">
        <v>1699.0</v>
      </c>
      <c r="H10" s="8">
        <f t="shared" si="1"/>
        <v>70.79166667</v>
      </c>
    </row>
    <row r="11">
      <c r="A11" s="6">
        <f t="shared" si="2"/>
        <v>7</v>
      </c>
      <c r="B11" s="7" t="s">
        <v>20</v>
      </c>
      <c r="C11" s="7">
        <v>475.0</v>
      </c>
      <c r="D11" s="7" t="s">
        <v>14</v>
      </c>
      <c r="E11" s="7" t="s">
        <v>21</v>
      </c>
      <c r="F11" s="7">
        <v>24.0</v>
      </c>
      <c r="G11" s="7">
        <v>5553.0</v>
      </c>
      <c r="H11" s="8">
        <f t="shared" si="1"/>
        <v>231.375</v>
      </c>
    </row>
    <row r="12">
      <c r="A12" s="9">
        <f t="shared" si="2"/>
        <v>8</v>
      </c>
      <c r="B12" s="7" t="s">
        <v>20</v>
      </c>
      <c r="C12" s="7">
        <v>69.0</v>
      </c>
      <c r="D12" s="7" t="s">
        <v>22</v>
      </c>
      <c r="E12" s="7" t="s">
        <v>21</v>
      </c>
      <c r="F12" s="7">
        <v>24.0</v>
      </c>
      <c r="G12" s="7">
        <v>2230.0</v>
      </c>
      <c r="H12" s="8">
        <f t="shared" si="1"/>
        <v>92.91666667</v>
      </c>
    </row>
    <row r="13">
      <c r="A13" s="9">
        <f t="shared" si="2"/>
        <v>9</v>
      </c>
      <c r="B13" s="7" t="s">
        <v>20</v>
      </c>
      <c r="C13" s="7">
        <v>69.0</v>
      </c>
      <c r="D13" s="7" t="s">
        <v>23</v>
      </c>
      <c r="E13" s="7" t="s">
        <v>21</v>
      </c>
      <c r="F13" s="7">
        <v>25.0</v>
      </c>
      <c r="G13" s="7">
        <v>3511.0</v>
      </c>
      <c r="H13" s="8">
        <f t="shared" si="1"/>
        <v>146.2916667</v>
      </c>
    </row>
    <row r="14">
      <c r="A14" s="9">
        <f t="shared" si="2"/>
        <v>10</v>
      </c>
      <c r="B14" s="7" t="s">
        <v>24</v>
      </c>
      <c r="C14" s="7" t="s">
        <v>22</v>
      </c>
      <c r="D14" s="7">
        <v>69.0</v>
      </c>
      <c r="E14" s="7" t="s">
        <v>21</v>
      </c>
      <c r="F14" s="7">
        <v>25.0</v>
      </c>
      <c r="G14" s="7">
        <v>3452.0</v>
      </c>
      <c r="H14" s="8">
        <f t="shared" si="1"/>
        <v>143.8333333</v>
      </c>
    </row>
    <row r="15">
      <c r="A15" s="6">
        <f t="shared" si="2"/>
        <v>11</v>
      </c>
      <c r="B15" s="7" t="s">
        <v>24</v>
      </c>
      <c r="C15" s="7" t="s">
        <v>14</v>
      </c>
      <c r="D15" s="7">
        <v>475.0</v>
      </c>
      <c r="E15" s="7" t="s">
        <v>21</v>
      </c>
      <c r="F15" s="7">
        <v>24.0</v>
      </c>
      <c r="G15" s="7">
        <v>1966.0</v>
      </c>
      <c r="H15" s="8">
        <f t="shared" si="1"/>
        <v>81.91666667</v>
      </c>
    </row>
    <row r="16">
      <c r="A16" s="9">
        <f t="shared" si="2"/>
        <v>12</v>
      </c>
      <c r="B16" s="7" t="s">
        <v>24</v>
      </c>
      <c r="C16" s="7" t="s">
        <v>22</v>
      </c>
      <c r="D16" s="7">
        <v>69.0</v>
      </c>
      <c r="E16" s="7" t="s">
        <v>21</v>
      </c>
      <c r="F16" s="7">
        <v>25.0</v>
      </c>
      <c r="G16" s="7">
        <v>3452.0</v>
      </c>
      <c r="H16" s="8">
        <f t="shared" si="1"/>
        <v>143.8333333</v>
      </c>
    </row>
    <row r="17">
      <c r="A17" s="9">
        <f t="shared" si="2"/>
        <v>13</v>
      </c>
      <c r="B17" s="7" t="s">
        <v>24</v>
      </c>
      <c r="C17" s="7" t="s">
        <v>23</v>
      </c>
      <c r="D17" s="7">
        <v>69.0</v>
      </c>
      <c r="E17" s="7" t="s">
        <v>21</v>
      </c>
      <c r="F17" s="7">
        <v>24.0</v>
      </c>
      <c r="G17" s="7">
        <v>2068.0</v>
      </c>
      <c r="H17" s="8">
        <f t="shared" si="1"/>
        <v>86.16666667</v>
      </c>
    </row>
    <row r="18">
      <c r="A18" s="6">
        <f t="shared" si="2"/>
        <v>14</v>
      </c>
      <c r="B18" s="7" t="s">
        <v>25</v>
      </c>
      <c r="C18" s="7" t="s">
        <v>11</v>
      </c>
      <c r="D18" s="7">
        <v>475.0</v>
      </c>
      <c r="E18" s="7" t="s">
        <v>13</v>
      </c>
      <c r="F18" s="7">
        <v>24.0</v>
      </c>
      <c r="G18" s="7">
        <v>1515.0</v>
      </c>
      <c r="H18" s="8">
        <f t="shared" si="1"/>
        <v>63.125</v>
      </c>
    </row>
    <row r="19">
      <c r="A19" s="6">
        <f t="shared" si="2"/>
        <v>15</v>
      </c>
      <c r="B19" s="7" t="s">
        <v>25</v>
      </c>
      <c r="C19" s="7" t="s">
        <v>26</v>
      </c>
      <c r="D19" s="7">
        <v>475.0</v>
      </c>
      <c r="E19" s="7" t="s">
        <v>13</v>
      </c>
      <c r="F19" s="7">
        <v>24.0</v>
      </c>
      <c r="G19" s="7">
        <v>2124.0</v>
      </c>
      <c r="H19" s="8">
        <f t="shared" si="1"/>
        <v>88.5</v>
      </c>
    </row>
    <row r="20">
      <c r="A20" s="9">
        <f t="shared" si="2"/>
        <v>16</v>
      </c>
      <c r="B20" s="7" t="s">
        <v>25</v>
      </c>
      <c r="C20" s="7" t="s">
        <v>19</v>
      </c>
      <c r="D20" s="7">
        <v>475.0</v>
      </c>
      <c r="E20" s="7" t="s">
        <v>13</v>
      </c>
      <c r="F20" s="7">
        <v>24.0</v>
      </c>
      <c r="G20" s="7">
        <v>1877.0</v>
      </c>
      <c r="H20" s="8">
        <f t="shared" si="1"/>
        <v>78.20833333</v>
      </c>
    </row>
    <row r="21">
      <c r="A21" s="6">
        <f t="shared" si="2"/>
        <v>17</v>
      </c>
      <c r="B21" s="7" t="s">
        <v>27</v>
      </c>
      <c r="C21" s="7" t="s">
        <v>28</v>
      </c>
      <c r="D21" s="7" t="s">
        <v>19</v>
      </c>
      <c r="E21" s="7" t="s">
        <v>15</v>
      </c>
      <c r="F21" s="7">
        <v>25.0</v>
      </c>
      <c r="G21" s="7">
        <v>2684.0</v>
      </c>
      <c r="H21" s="8">
        <f t="shared" si="1"/>
        <v>111.8333333</v>
      </c>
    </row>
    <row r="22">
      <c r="A22" s="6">
        <f t="shared" si="2"/>
        <v>18</v>
      </c>
      <c r="B22" s="7" t="s">
        <v>27</v>
      </c>
      <c r="C22" s="7" t="s">
        <v>19</v>
      </c>
      <c r="D22" s="7" t="s">
        <v>28</v>
      </c>
      <c r="E22" s="7" t="s">
        <v>13</v>
      </c>
      <c r="F22" s="7">
        <v>24.0</v>
      </c>
      <c r="G22" s="7">
        <v>2739.0</v>
      </c>
      <c r="H22" s="8">
        <f t="shared" si="1"/>
        <v>114.125</v>
      </c>
    </row>
    <row r="23">
      <c r="A23" s="9">
        <f t="shared" si="2"/>
        <v>19</v>
      </c>
      <c r="B23" s="7" t="s">
        <v>27</v>
      </c>
      <c r="C23" s="7" t="s">
        <v>29</v>
      </c>
      <c r="D23" s="7" t="s">
        <v>19</v>
      </c>
      <c r="E23" s="7" t="s">
        <v>13</v>
      </c>
      <c r="F23" s="7">
        <v>9.0</v>
      </c>
      <c r="G23" s="7">
        <v>2957.0</v>
      </c>
      <c r="H23" s="8">
        <f t="shared" si="1"/>
        <v>123.2083333</v>
      </c>
    </row>
    <row r="24">
      <c r="A24" s="6">
        <f t="shared" si="2"/>
        <v>20</v>
      </c>
      <c r="B24" s="7" t="s">
        <v>27</v>
      </c>
      <c r="C24" s="7" t="s">
        <v>14</v>
      </c>
      <c r="D24" s="7" t="s">
        <v>19</v>
      </c>
      <c r="E24" s="7" t="s">
        <v>15</v>
      </c>
      <c r="F24" s="7">
        <v>24.0</v>
      </c>
      <c r="G24" s="7">
        <v>96.0</v>
      </c>
      <c r="H24" s="8">
        <f t="shared" si="1"/>
        <v>4</v>
      </c>
    </row>
    <row r="25">
      <c r="A25" s="6">
        <f t="shared" si="2"/>
        <v>21</v>
      </c>
      <c r="B25" s="7" t="s">
        <v>27</v>
      </c>
      <c r="C25" s="7" t="s">
        <v>14</v>
      </c>
      <c r="D25" s="7" t="s">
        <v>30</v>
      </c>
      <c r="E25" s="7" t="s">
        <v>15</v>
      </c>
      <c r="F25" s="7">
        <v>0.0</v>
      </c>
      <c r="G25" s="7">
        <v>1496.0</v>
      </c>
      <c r="H25" s="8">
        <f t="shared" si="1"/>
        <v>62.33333333</v>
      </c>
    </row>
    <row r="26">
      <c r="A26" s="9">
        <f t="shared" si="2"/>
        <v>22</v>
      </c>
      <c r="B26" s="7" t="s">
        <v>31</v>
      </c>
      <c r="C26" s="7">
        <v>69.0</v>
      </c>
      <c r="D26" s="7" t="s">
        <v>32</v>
      </c>
      <c r="E26" s="7" t="s">
        <v>13</v>
      </c>
      <c r="F26" s="7">
        <v>24.0</v>
      </c>
      <c r="G26" s="7">
        <v>58696.0</v>
      </c>
      <c r="H26" s="8">
        <f t="shared" si="1"/>
        <v>2445.666667</v>
      </c>
    </row>
    <row r="27">
      <c r="A27" s="9">
        <f t="shared" si="2"/>
        <v>23</v>
      </c>
      <c r="B27" s="7" t="s">
        <v>33</v>
      </c>
      <c r="C27" s="7" t="s">
        <v>34</v>
      </c>
      <c r="D27" s="7" t="s">
        <v>35</v>
      </c>
      <c r="E27" s="7" t="s">
        <v>13</v>
      </c>
      <c r="F27" s="7">
        <v>1.0</v>
      </c>
      <c r="G27" s="7">
        <v>2336.0</v>
      </c>
      <c r="H27" s="8">
        <f t="shared" si="1"/>
        <v>97.33333333</v>
      </c>
    </row>
    <row r="28">
      <c r="A28" s="9">
        <f t="shared" si="2"/>
        <v>24</v>
      </c>
      <c r="B28" s="7" t="s">
        <v>33</v>
      </c>
      <c r="C28" s="7" t="s">
        <v>36</v>
      </c>
      <c r="D28" s="7" t="s">
        <v>37</v>
      </c>
      <c r="E28" s="7" t="s">
        <v>13</v>
      </c>
      <c r="F28" s="7">
        <v>13.0</v>
      </c>
      <c r="G28" s="7">
        <v>234.0</v>
      </c>
      <c r="H28" s="8">
        <f t="shared" si="1"/>
        <v>9.75</v>
      </c>
    </row>
    <row r="29">
      <c r="A29" s="9">
        <f t="shared" si="2"/>
        <v>25</v>
      </c>
      <c r="B29" s="7" t="s">
        <v>33</v>
      </c>
      <c r="C29" s="7" t="s">
        <v>36</v>
      </c>
      <c r="D29" s="7" t="s">
        <v>38</v>
      </c>
      <c r="E29" s="7" t="s">
        <v>13</v>
      </c>
      <c r="F29" s="7">
        <v>17.0</v>
      </c>
      <c r="G29" s="7">
        <v>217.0</v>
      </c>
      <c r="H29" s="8">
        <f t="shared" si="1"/>
        <v>9.041666667</v>
      </c>
    </row>
    <row r="30">
      <c r="A30" s="9">
        <f t="shared" si="2"/>
        <v>26</v>
      </c>
      <c r="B30" s="7" t="s">
        <v>33</v>
      </c>
      <c r="C30" s="7" t="s">
        <v>36</v>
      </c>
      <c r="D30" s="7" t="s">
        <v>39</v>
      </c>
      <c r="E30" s="7" t="s">
        <v>13</v>
      </c>
      <c r="F30" s="7">
        <v>2.0</v>
      </c>
      <c r="G30" s="7">
        <v>389.0</v>
      </c>
      <c r="H30" s="8">
        <f t="shared" si="1"/>
        <v>16.20833333</v>
      </c>
    </row>
    <row r="31">
      <c r="A31" s="10">
        <f t="shared" si="2"/>
        <v>27</v>
      </c>
      <c r="B31" s="11"/>
      <c r="C31" s="11"/>
      <c r="D31" s="11"/>
      <c r="E31" s="11"/>
      <c r="F31" s="11"/>
      <c r="G31" s="11"/>
      <c r="H31" s="8">
        <f t="shared" si="1"/>
        <v>0</v>
      </c>
    </row>
    <row r="32">
      <c r="A32" s="10">
        <f t="shared" si="2"/>
        <v>28</v>
      </c>
      <c r="B32" s="11"/>
      <c r="C32" s="11"/>
      <c r="D32" s="11"/>
      <c r="E32" s="11"/>
      <c r="F32" s="11"/>
      <c r="G32" s="11"/>
      <c r="H32" s="8">
        <f t="shared" si="1"/>
        <v>0</v>
      </c>
    </row>
    <row r="33">
      <c r="A33" s="10">
        <f t="shared" si="2"/>
        <v>29</v>
      </c>
      <c r="B33" s="11"/>
      <c r="C33" s="11"/>
      <c r="D33" s="11"/>
      <c r="E33" s="11"/>
      <c r="F33" s="11"/>
      <c r="G33" s="11"/>
      <c r="H33" s="8">
        <f t="shared" si="1"/>
        <v>0</v>
      </c>
    </row>
    <row r="34">
      <c r="A34" s="10">
        <f t="shared" si="2"/>
        <v>30</v>
      </c>
      <c r="B34" s="11"/>
      <c r="C34" s="11"/>
      <c r="D34" s="11"/>
      <c r="E34" s="11"/>
      <c r="F34" s="11"/>
      <c r="G34" s="11"/>
      <c r="H34" s="8">
        <f t="shared" si="1"/>
        <v>0</v>
      </c>
    </row>
    <row r="35">
      <c r="A35" s="10">
        <f t="shared" si="2"/>
        <v>31</v>
      </c>
      <c r="B35" s="11"/>
      <c r="C35" s="11"/>
      <c r="D35" s="11"/>
      <c r="E35" s="11"/>
      <c r="F35" s="11"/>
      <c r="G35" s="11"/>
      <c r="H35" s="8">
        <f t="shared" si="1"/>
        <v>0</v>
      </c>
    </row>
    <row r="36">
      <c r="A36" s="10">
        <f t="shared" si="2"/>
        <v>32</v>
      </c>
      <c r="B36" s="11"/>
      <c r="C36" s="11"/>
      <c r="D36" s="11"/>
      <c r="E36" s="11"/>
      <c r="F36" s="11"/>
      <c r="G36" s="11"/>
      <c r="H36" s="8">
        <f t="shared" si="1"/>
        <v>0</v>
      </c>
    </row>
    <row r="37">
      <c r="A37" s="10">
        <f t="shared" si="2"/>
        <v>33</v>
      </c>
      <c r="B37" s="11"/>
      <c r="C37" s="11"/>
      <c r="D37" s="11"/>
      <c r="E37" s="11"/>
      <c r="F37" s="11"/>
      <c r="G37" s="11"/>
      <c r="H37" s="8">
        <f t="shared" si="1"/>
        <v>0</v>
      </c>
    </row>
    <row r="38">
      <c r="A38" s="10">
        <f t="shared" si="2"/>
        <v>34</v>
      </c>
      <c r="B38" s="11"/>
      <c r="C38" s="11"/>
      <c r="D38" s="11"/>
      <c r="E38" s="11"/>
      <c r="F38" s="11"/>
      <c r="G38" s="11"/>
      <c r="H38" s="8">
        <f t="shared" si="1"/>
        <v>0</v>
      </c>
    </row>
    <row r="39">
      <c r="A39" s="10">
        <f t="shared" si="2"/>
        <v>35</v>
      </c>
      <c r="B39" s="11"/>
      <c r="C39" s="11"/>
      <c r="D39" s="11"/>
      <c r="E39" s="11"/>
      <c r="F39" s="11"/>
      <c r="G39" s="11"/>
      <c r="H39" s="8">
        <f t="shared" si="1"/>
        <v>0</v>
      </c>
    </row>
    <row r="40">
      <c r="A40" s="10">
        <f t="shared" si="2"/>
        <v>36</v>
      </c>
      <c r="B40" s="11"/>
      <c r="C40" s="11"/>
      <c r="D40" s="11"/>
      <c r="E40" s="11"/>
      <c r="F40" s="11"/>
      <c r="G40" s="11"/>
      <c r="H40" s="8">
        <f t="shared" si="1"/>
        <v>0</v>
      </c>
    </row>
    <row r="41">
      <c r="A41" s="10">
        <f t="shared" si="2"/>
        <v>37</v>
      </c>
      <c r="B41" s="11"/>
      <c r="C41" s="11"/>
      <c r="D41" s="11"/>
      <c r="E41" s="11"/>
      <c r="F41" s="11"/>
      <c r="G41" s="11"/>
      <c r="H41" s="8">
        <f t="shared" si="1"/>
        <v>0</v>
      </c>
    </row>
    <row r="42">
      <c r="A42" s="10">
        <f t="shared" si="2"/>
        <v>38</v>
      </c>
      <c r="B42" s="11"/>
      <c r="C42" s="11"/>
      <c r="D42" s="11"/>
      <c r="E42" s="11"/>
      <c r="F42" s="11"/>
      <c r="G42" s="11"/>
      <c r="H42" s="8">
        <f t="shared" si="1"/>
        <v>0</v>
      </c>
    </row>
    <row r="43">
      <c r="A43" s="10">
        <f t="shared" si="2"/>
        <v>39</v>
      </c>
      <c r="B43" s="11"/>
      <c r="C43" s="11"/>
      <c r="D43" s="11"/>
      <c r="E43" s="11"/>
      <c r="F43" s="11"/>
      <c r="G43" s="11"/>
      <c r="H43" s="8">
        <f t="shared" si="1"/>
        <v>0</v>
      </c>
    </row>
    <row r="44">
      <c r="A44" s="10">
        <f t="shared" si="2"/>
        <v>40</v>
      </c>
      <c r="B44" s="11"/>
      <c r="C44" s="11"/>
      <c r="D44" s="11"/>
      <c r="E44" s="11"/>
      <c r="F44" s="11"/>
      <c r="G44" s="11"/>
      <c r="H44" s="8">
        <f t="shared" si="1"/>
        <v>0</v>
      </c>
    </row>
    <row r="45">
      <c r="A45" s="10">
        <f t="shared" si="2"/>
        <v>41</v>
      </c>
      <c r="B45" s="11"/>
      <c r="C45" s="11"/>
      <c r="D45" s="11"/>
      <c r="E45" s="11"/>
      <c r="F45" s="11"/>
      <c r="G45" s="11"/>
      <c r="H45" s="8">
        <f t="shared" si="1"/>
        <v>0</v>
      </c>
    </row>
    <row r="46">
      <c r="A46" s="10">
        <f t="shared" si="2"/>
        <v>42</v>
      </c>
      <c r="B46" s="11"/>
      <c r="C46" s="11"/>
      <c r="D46" s="11"/>
      <c r="E46" s="11"/>
      <c r="F46" s="11"/>
      <c r="G46" s="11"/>
      <c r="H46" s="8">
        <f t="shared" si="1"/>
        <v>0</v>
      </c>
    </row>
    <row r="47">
      <c r="A47" s="10">
        <f t="shared" si="2"/>
        <v>43</v>
      </c>
      <c r="B47" s="11"/>
      <c r="C47" s="11"/>
      <c r="D47" s="11"/>
      <c r="E47" s="11"/>
      <c r="F47" s="11"/>
      <c r="G47" s="11"/>
      <c r="H47" s="8">
        <f t="shared" si="1"/>
        <v>0</v>
      </c>
    </row>
    <row r="48">
      <c r="A48" s="10">
        <f t="shared" si="2"/>
        <v>44</v>
      </c>
      <c r="B48" s="11"/>
      <c r="C48" s="11"/>
      <c r="D48" s="11"/>
      <c r="E48" s="11"/>
      <c r="F48" s="11"/>
      <c r="G48" s="11"/>
      <c r="H48" s="8">
        <f t="shared" si="1"/>
        <v>0</v>
      </c>
    </row>
    <row r="49">
      <c r="A49" s="10">
        <f t="shared" si="2"/>
        <v>45</v>
      </c>
      <c r="B49" s="11"/>
      <c r="C49" s="11"/>
      <c r="D49" s="11"/>
      <c r="E49" s="11"/>
      <c r="F49" s="11"/>
      <c r="G49" s="11"/>
      <c r="H49" s="8">
        <f t="shared" si="1"/>
        <v>0</v>
      </c>
    </row>
    <row r="50">
      <c r="A50" s="10">
        <f t="shared" si="2"/>
        <v>46</v>
      </c>
      <c r="B50" s="11"/>
      <c r="C50" s="11"/>
      <c r="D50" s="11"/>
      <c r="E50" s="11"/>
      <c r="F50" s="11"/>
      <c r="G50" s="11"/>
      <c r="H50" s="8">
        <f t="shared" si="1"/>
        <v>0</v>
      </c>
    </row>
    <row r="51">
      <c r="A51" s="10">
        <f t="shared" si="2"/>
        <v>47</v>
      </c>
      <c r="B51" s="12"/>
      <c r="C51" s="12"/>
      <c r="D51" s="12"/>
      <c r="E51" s="12"/>
      <c r="F51" s="12"/>
      <c r="G51" s="12"/>
      <c r="H51" s="13">
        <f t="shared" si="1"/>
        <v>0</v>
      </c>
    </row>
    <row r="56">
      <c r="B56" s="4" t="s">
        <v>40</v>
      </c>
      <c r="C56" s="4" t="s">
        <v>9</v>
      </c>
    </row>
    <row r="57">
      <c r="B57" s="14" t="s">
        <v>31</v>
      </c>
      <c r="C57" s="15">
        <f>AVERAGE(H26)</f>
        <v>2445.666667</v>
      </c>
    </row>
    <row r="58">
      <c r="B58" s="14" t="s">
        <v>24</v>
      </c>
      <c r="C58" s="15">
        <f>AVERAGE(H14:H17)</f>
        <v>113.9375</v>
      </c>
    </row>
    <row r="59">
      <c r="B59" s="14" t="s">
        <v>20</v>
      </c>
      <c r="C59" s="15">
        <f>AVERAGE(H11:H13)</f>
        <v>156.8611111</v>
      </c>
    </row>
    <row r="60">
      <c r="B60" s="14" t="s">
        <v>10</v>
      </c>
      <c r="C60" s="15">
        <f>AVERAGE(H5:H10)</f>
        <v>174.6944444</v>
      </c>
    </row>
    <row r="61">
      <c r="B61" s="14" t="s">
        <v>33</v>
      </c>
      <c r="C61" s="15">
        <f>AVERAGE(H27:H30)</f>
        <v>33.08333333</v>
      </c>
    </row>
    <row r="62">
      <c r="B62" s="14" t="s">
        <v>27</v>
      </c>
      <c r="C62" s="15">
        <f>AVERAGE(H21:H25)</f>
        <v>83.1</v>
      </c>
    </row>
    <row r="63">
      <c r="B63" s="14" t="s">
        <v>25</v>
      </c>
      <c r="C63" s="15">
        <f>AVERAGE(H18:H20)</f>
        <v>76.61111111</v>
      </c>
    </row>
  </sheetData>
  <mergeCells count="1">
    <mergeCell ref="C2:F2"/>
  </mergeCells>
  <dataValidations>
    <dataValidation type="list" allowBlank="1" showErrorMessage="1" sqref="B5:B51">
      <formula1>Sheet2!$B$4:$B$14</formula1>
    </dataValidation>
    <dataValidation type="list" allowBlank="1" showErrorMessage="1" sqref="E5:E51">
      <formula1>Sheet2!$C$4:$C$9</formula1>
    </dataValidation>
  </dataValidations>
  <hyperlinks>
    <hyperlink r:id="rId1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  <col customWidth="1" min="3" max="3" width="17.63"/>
  </cols>
  <sheetData>
    <row r="3">
      <c r="B3" s="14" t="s">
        <v>41</v>
      </c>
      <c r="C3" s="14" t="s">
        <v>42</v>
      </c>
    </row>
    <row r="4">
      <c r="B4" s="14" t="s">
        <v>31</v>
      </c>
      <c r="C4" s="14" t="s">
        <v>15</v>
      </c>
    </row>
    <row r="5">
      <c r="B5" s="14" t="s">
        <v>24</v>
      </c>
      <c r="C5" s="14" t="s">
        <v>13</v>
      </c>
    </row>
    <row r="6">
      <c r="B6" s="14" t="s">
        <v>20</v>
      </c>
      <c r="C6" s="14" t="s">
        <v>21</v>
      </c>
    </row>
    <row r="7">
      <c r="B7" s="14" t="s">
        <v>10</v>
      </c>
    </row>
    <row r="8">
      <c r="B8" s="14" t="s">
        <v>33</v>
      </c>
    </row>
    <row r="9">
      <c r="B9" s="14" t="s">
        <v>27</v>
      </c>
    </row>
    <row r="10">
      <c r="B10" s="14" t="s">
        <v>25</v>
      </c>
    </row>
  </sheetData>
  <drawing r:id="rId1"/>
</worksheet>
</file>