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360" yWindow="105" windowWidth="20955" windowHeight="9975" firstSheet="1" activeTab="8"/>
  </bookViews>
  <sheets>
    <sheet name="RTW Column" sheetId="4" r:id="rId1"/>
    <sheet name="PVT Column" sheetId="5" r:id="rId2"/>
    <sheet name="PVT Scatter" sheetId="6" r:id="rId3"/>
    <sheet name="PVT-RTW Scatter" sheetId="7" r:id="rId4"/>
    <sheet name="PivotTable" sheetId="8" r:id="rId5"/>
    <sheet name="PivotChart" sheetId="10" r:id="rId6"/>
    <sheet name="Histogram-Table" sheetId="14" r:id="rId7"/>
    <sheet name="Histogram-Table2" sheetId="15" r:id="rId8"/>
    <sheet name="Data" sheetId="1" r:id="rId9"/>
  </sheets>
  <calcPr calcId="125725"/>
  <pivotCaches>
    <pivotCache cacheId="4" r:id="rId10"/>
  </pivotCaches>
</workbook>
</file>

<file path=xl/calcChain.xml><?xml version="1.0" encoding="utf-8"?>
<calcChain xmlns="http://schemas.openxmlformats.org/spreadsheetml/2006/main">
  <c r="G53" i="1"/>
  <c r="G5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3"/>
  <c r="G4"/>
  <c r="G5"/>
  <c r="G6"/>
  <c r="G7"/>
  <c r="G8"/>
  <c r="G9"/>
  <c r="G10"/>
  <c r="G11"/>
  <c r="G12"/>
  <c r="G13"/>
  <c r="G2"/>
  <c r="E56"/>
  <c r="E55"/>
  <c r="E54"/>
  <c r="E53"/>
  <c r="E52"/>
</calcChain>
</file>

<file path=xl/sharedStrings.xml><?xml version="1.0" encoding="utf-8"?>
<sst xmlns="http://schemas.openxmlformats.org/spreadsheetml/2006/main" count="78" uniqueCount="70">
  <si>
    <t>STATE</t>
  </si>
  <si>
    <t>DENS</t>
  </si>
  <si>
    <t>COMP</t>
  </si>
  <si>
    <t>RTW</t>
  </si>
  <si>
    <t>PVT</t>
  </si>
  <si>
    <t>NY</t>
  </si>
  <si>
    <t>MI</t>
  </si>
  <si>
    <t>WA</t>
  </si>
  <si>
    <t>HI</t>
  </si>
  <si>
    <t>AK</t>
  </si>
  <si>
    <t>WV</t>
  </si>
  <si>
    <t>IL</t>
  </si>
  <si>
    <t>OR</t>
  </si>
  <si>
    <t>OH</t>
  </si>
  <si>
    <t>PA</t>
  </si>
  <si>
    <t>MO</t>
  </si>
  <si>
    <t>CA</t>
  </si>
  <si>
    <t>IN</t>
  </si>
  <si>
    <t>MN</t>
  </si>
  <si>
    <t>WI</t>
  </si>
  <si>
    <t>NV</t>
  </si>
  <si>
    <t>MT</t>
  </si>
  <si>
    <t>IO</t>
  </si>
  <si>
    <t>KY</t>
  </si>
  <si>
    <t>DE</t>
  </si>
  <si>
    <t>NJ</t>
  </si>
  <si>
    <t>MA</t>
  </si>
  <si>
    <t>RI</t>
  </si>
  <si>
    <t>CT</t>
  </si>
  <si>
    <t>MD</t>
  </si>
  <si>
    <t>ME</t>
  </si>
  <si>
    <t>AL</t>
  </si>
  <si>
    <t>CO</t>
  </si>
  <si>
    <t>TN</t>
  </si>
  <si>
    <t>UT</t>
  </si>
  <si>
    <t>NB</t>
  </si>
  <si>
    <t>ID</t>
  </si>
  <si>
    <t>WY</t>
  </si>
  <si>
    <t>ND</t>
  </si>
  <si>
    <t>LA</t>
  </si>
  <si>
    <t>AR</t>
  </si>
  <si>
    <t>OK</t>
  </si>
  <si>
    <t>NM</t>
  </si>
  <si>
    <t>AZ</t>
  </si>
  <si>
    <t>GA</t>
  </si>
  <si>
    <t>TX</t>
  </si>
  <si>
    <t>NH</t>
  </si>
  <si>
    <t>KS</t>
  </si>
  <si>
    <t>VT</t>
  </si>
  <si>
    <t>VA</t>
  </si>
  <si>
    <t>SD</t>
  </si>
  <si>
    <t>FL</t>
  </si>
  <si>
    <t>MS</t>
  </si>
  <si>
    <t>NC</t>
  </si>
  <si>
    <t>SC</t>
  </si>
  <si>
    <t>Row Labels</t>
  </si>
  <si>
    <t>Grand Total</t>
  </si>
  <si>
    <t>Count of STATE</t>
  </si>
  <si>
    <t>Column Labels</t>
  </si>
  <si>
    <t>Average of PVT</t>
  </si>
  <si>
    <t>More</t>
  </si>
  <si>
    <t>Frequency</t>
  </si>
  <si>
    <t>Bins</t>
  </si>
  <si>
    <t>mean -&gt;</t>
  </si>
  <si>
    <t>median -&gt;</t>
  </si>
  <si>
    <t>mode -&gt;</t>
  </si>
  <si>
    <t>range -&gt;</t>
  </si>
  <si>
    <t>PVT_Variance</t>
  </si>
  <si>
    <t>variance -&gt;</t>
  </si>
  <si>
    <t>std dev -&gt;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</si>
</sst>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Data!$D$1</c:f>
              <c:strCache>
                <c:ptCount val="1"/>
                <c:pt idx="0">
                  <c:v>RTW</c:v>
                </c:pt>
              </c:strCache>
            </c:strRef>
          </c:tx>
          <c:cat>
            <c:strRef>
              <c:f>Data!$A$2:$A$51</c:f>
              <c:strCache>
                <c:ptCount val="50"/>
                <c:pt idx="0">
                  <c:v>NY</c:v>
                </c:pt>
                <c:pt idx="1">
                  <c:v>MI</c:v>
                </c:pt>
                <c:pt idx="2">
                  <c:v>WA</c:v>
                </c:pt>
                <c:pt idx="3">
                  <c:v>HI</c:v>
                </c:pt>
                <c:pt idx="4">
                  <c:v>AK</c:v>
                </c:pt>
                <c:pt idx="5">
                  <c:v>WV</c:v>
                </c:pt>
                <c:pt idx="6">
                  <c:v>IL</c:v>
                </c:pt>
                <c:pt idx="7">
                  <c:v>OR</c:v>
                </c:pt>
                <c:pt idx="8">
                  <c:v>OH</c:v>
                </c:pt>
                <c:pt idx="9">
                  <c:v>PA</c:v>
                </c:pt>
                <c:pt idx="10">
                  <c:v>MO</c:v>
                </c:pt>
                <c:pt idx="11">
                  <c:v>CA</c:v>
                </c:pt>
                <c:pt idx="12">
                  <c:v>IN</c:v>
                </c:pt>
                <c:pt idx="13">
                  <c:v>MN</c:v>
                </c:pt>
                <c:pt idx="14">
                  <c:v>WI</c:v>
                </c:pt>
                <c:pt idx="15">
                  <c:v>NV</c:v>
                </c:pt>
                <c:pt idx="16">
                  <c:v>MT</c:v>
                </c:pt>
                <c:pt idx="17">
                  <c:v>IO</c:v>
                </c:pt>
                <c:pt idx="18">
                  <c:v>KY</c:v>
                </c:pt>
                <c:pt idx="19">
                  <c:v>DE</c:v>
                </c:pt>
                <c:pt idx="20">
                  <c:v>NJ</c:v>
                </c:pt>
                <c:pt idx="21">
                  <c:v>MA</c:v>
                </c:pt>
                <c:pt idx="22">
                  <c:v>RI</c:v>
                </c:pt>
                <c:pt idx="23">
                  <c:v>CT</c:v>
                </c:pt>
                <c:pt idx="24">
                  <c:v>MD</c:v>
                </c:pt>
                <c:pt idx="25">
                  <c:v>ME</c:v>
                </c:pt>
                <c:pt idx="26">
                  <c:v>AL</c:v>
                </c:pt>
                <c:pt idx="27">
                  <c:v>CO</c:v>
                </c:pt>
                <c:pt idx="28">
                  <c:v>TN</c:v>
                </c:pt>
                <c:pt idx="29">
                  <c:v>UT</c:v>
                </c:pt>
                <c:pt idx="30">
                  <c:v>NB</c:v>
                </c:pt>
                <c:pt idx="31">
                  <c:v>ID</c:v>
                </c:pt>
                <c:pt idx="32">
                  <c:v>WY</c:v>
                </c:pt>
                <c:pt idx="33">
                  <c:v>ND</c:v>
                </c:pt>
                <c:pt idx="34">
                  <c:v>LA</c:v>
                </c:pt>
                <c:pt idx="35">
                  <c:v>AR</c:v>
                </c:pt>
                <c:pt idx="36">
                  <c:v>OK</c:v>
                </c:pt>
                <c:pt idx="37">
                  <c:v>NM</c:v>
                </c:pt>
                <c:pt idx="38">
                  <c:v>AZ</c:v>
                </c:pt>
                <c:pt idx="39">
                  <c:v>GA</c:v>
                </c:pt>
                <c:pt idx="40">
                  <c:v>TX</c:v>
                </c:pt>
                <c:pt idx="41">
                  <c:v>NH</c:v>
                </c:pt>
                <c:pt idx="42">
                  <c:v>KS</c:v>
                </c:pt>
                <c:pt idx="43">
                  <c:v>VT</c:v>
                </c:pt>
                <c:pt idx="44">
                  <c:v>VA</c:v>
                </c:pt>
                <c:pt idx="45">
                  <c:v>SD</c:v>
                </c:pt>
                <c:pt idx="46">
                  <c:v>FL</c:v>
                </c:pt>
                <c:pt idx="47">
                  <c:v>MS</c:v>
                </c:pt>
                <c:pt idx="48">
                  <c:v>NC</c:v>
                </c:pt>
                <c:pt idx="49">
                  <c:v>SC</c:v>
                </c:pt>
              </c:strCache>
            </c:strRef>
          </c:cat>
          <c:val>
            <c:numRef>
              <c:f>Data!$D$2:$D$51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axId val="98866688"/>
        <c:axId val="98868224"/>
      </c:barChart>
      <c:catAx>
        <c:axId val="98866688"/>
        <c:scaling>
          <c:orientation val="minMax"/>
        </c:scaling>
        <c:axPos val="b"/>
        <c:tickLblPos val="nextTo"/>
        <c:crossAx val="98868224"/>
        <c:crosses val="autoZero"/>
        <c:auto val="1"/>
        <c:lblAlgn val="ctr"/>
        <c:lblOffset val="100"/>
      </c:catAx>
      <c:valAx>
        <c:axId val="98868224"/>
        <c:scaling>
          <c:orientation val="minMax"/>
        </c:scaling>
        <c:axPos val="l"/>
        <c:majorGridlines/>
        <c:numFmt formatCode="General" sourceLinked="1"/>
        <c:tickLblPos val="nextTo"/>
        <c:crossAx val="9886668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PVT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Data!$A$2:$A$51</c:f>
              <c:strCache>
                <c:ptCount val="50"/>
                <c:pt idx="0">
                  <c:v>NY</c:v>
                </c:pt>
                <c:pt idx="1">
                  <c:v>MI</c:v>
                </c:pt>
                <c:pt idx="2">
                  <c:v>WA</c:v>
                </c:pt>
                <c:pt idx="3">
                  <c:v>HI</c:v>
                </c:pt>
                <c:pt idx="4">
                  <c:v>AK</c:v>
                </c:pt>
                <c:pt idx="5">
                  <c:v>WV</c:v>
                </c:pt>
                <c:pt idx="6">
                  <c:v>IL</c:v>
                </c:pt>
                <c:pt idx="7">
                  <c:v>OR</c:v>
                </c:pt>
                <c:pt idx="8">
                  <c:v>OH</c:v>
                </c:pt>
                <c:pt idx="9">
                  <c:v>PA</c:v>
                </c:pt>
                <c:pt idx="10">
                  <c:v>MO</c:v>
                </c:pt>
                <c:pt idx="11">
                  <c:v>CA</c:v>
                </c:pt>
                <c:pt idx="12">
                  <c:v>IN</c:v>
                </c:pt>
                <c:pt idx="13">
                  <c:v>MN</c:v>
                </c:pt>
                <c:pt idx="14">
                  <c:v>WI</c:v>
                </c:pt>
                <c:pt idx="15">
                  <c:v>NV</c:v>
                </c:pt>
                <c:pt idx="16">
                  <c:v>MT</c:v>
                </c:pt>
                <c:pt idx="17">
                  <c:v>IO</c:v>
                </c:pt>
                <c:pt idx="18">
                  <c:v>KY</c:v>
                </c:pt>
                <c:pt idx="19">
                  <c:v>DE</c:v>
                </c:pt>
                <c:pt idx="20">
                  <c:v>NJ</c:v>
                </c:pt>
                <c:pt idx="21">
                  <c:v>MA</c:v>
                </c:pt>
                <c:pt idx="22">
                  <c:v>RI</c:v>
                </c:pt>
                <c:pt idx="23">
                  <c:v>CT</c:v>
                </c:pt>
                <c:pt idx="24">
                  <c:v>MD</c:v>
                </c:pt>
                <c:pt idx="25">
                  <c:v>ME</c:v>
                </c:pt>
                <c:pt idx="26">
                  <c:v>AL</c:v>
                </c:pt>
                <c:pt idx="27">
                  <c:v>CO</c:v>
                </c:pt>
                <c:pt idx="28">
                  <c:v>TN</c:v>
                </c:pt>
                <c:pt idx="29">
                  <c:v>UT</c:v>
                </c:pt>
                <c:pt idx="30">
                  <c:v>NB</c:v>
                </c:pt>
                <c:pt idx="31">
                  <c:v>ID</c:v>
                </c:pt>
                <c:pt idx="32">
                  <c:v>WY</c:v>
                </c:pt>
                <c:pt idx="33">
                  <c:v>ND</c:v>
                </c:pt>
                <c:pt idx="34">
                  <c:v>LA</c:v>
                </c:pt>
                <c:pt idx="35">
                  <c:v>AR</c:v>
                </c:pt>
                <c:pt idx="36">
                  <c:v>OK</c:v>
                </c:pt>
                <c:pt idx="37">
                  <c:v>NM</c:v>
                </c:pt>
                <c:pt idx="38">
                  <c:v>AZ</c:v>
                </c:pt>
                <c:pt idx="39">
                  <c:v>GA</c:v>
                </c:pt>
                <c:pt idx="40">
                  <c:v>TX</c:v>
                </c:pt>
                <c:pt idx="41">
                  <c:v>NH</c:v>
                </c:pt>
                <c:pt idx="42">
                  <c:v>KS</c:v>
                </c:pt>
                <c:pt idx="43">
                  <c:v>VT</c:v>
                </c:pt>
                <c:pt idx="44">
                  <c:v>VA</c:v>
                </c:pt>
                <c:pt idx="45">
                  <c:v>SD</c:v>
                </c:pt>
                <c:pt idx="46">
                  <c:v>FL</c:v>
                </c:pt>
                <c:pt idx="47">
                  <c:v>MS</c:v>
                </c:pt>
                <c:pt idx="48">
                  <c:v>NC</c:v>
                </c:pt>
                <c:pt idx="49">
                  <c:v>SC</c:v>
                </c:pt>
              </c:strCache>
            </c:strRef>
          </c:cat>
          <c:val>
            <c:numRef>
              <c:f>Data!$E$2:$E$51</c:f>
              <c:numCache>
                <c:formatCode>General</c:formatCode>
                <c:ptCount val="50"/>
                <c:pt idx="0">
                  <c:v>31.2</c:v>
                </c:pt>
                <c:pt idx="1">
                  <c:v>30.2</c:v>
                </c:pt>
                <c:pt idx="2">
                  <c:v>33.1</c:v>
                </c:pt>
                <c:pt idx="3">
                  <c:v>24.7</c:v>
                </c:pt>
                <c:pt idx="4">
                  <c:v>30.1</c:v>
                </c:pt>
                <c:pt idx="5">
                  <c:v>28.5</c:v>
                </c:pt>
                <c:pt idx="6">
                  <c:v>26.9</c:v>
                </c:pt>
                <c:pt idx="7">
                  <c:v>25.5</c:v>
                </c:pt>
                <c:pt idx="8">
                  <c:v>25.3</c:v>
                </c:pt>
                <c:pt idx="9">
                  <c:v>23.6</c:v>
                </c:pt>
                <c:pt idx="10">
                  <c:v>26.7</c:v>
                </c:pt>
                <c:pt idx="11">
                  <c:v>23.8</c:v>
                </c:pt>
                <c:pt idx="12">
                  <c:v>24.4</c:v>
                </c:pt>
                <c:pt idx="13">
                  <c:v>20.7</c:v>
                </c:pt>
                <c:pt idx="14">
                  <c:v>20.3</c:v>
                </c:pt>
                <c:pt idx="15">
                  <c:v>19.399999999999999</c:v>
                </c:pt>
                <c:pt idx="16">
                  <c:v>20.7</c:v>
                </c:pt>
                <c:pt idx="17">
                  <c:v>16.899999999999999</c:v>
                </c:pt>
                <c:pt idx="18">
                  <c:v>17.5</c:v>
                </c:pt>
                <c:pt idx="19">
                  <c:v>14.2</c:v>
                </c:pt>
                <c:pt idx="20">
                  <c:v>17.5</c:v>
                </c:pt>
                <c:pt idx="21">
                  <c:v>14.4</c:v>
                </c:pt>
                <c:pt idx="22">
                  <c:v>12.1</c:v>
                </c:pt>
                <c:pt idx="23">
                  <c:v>14.1</c:v>
                </c:pt>
                <c:pt idx="24">
                  <c:v>14.3</c:v>
                </c:pt>
                <c:pt idx="25">
                  <c:v>11.2</c:v>
                </c:pt>
                <c:pt idx="26">
                  <c:v>14.2</c:v>
                </c:pt>
                <c:pt idx="27">
                  <c:v>14.8</c:v>
                </c:pt>
                <c:pt idx="28">
                  <c:v>14</c:v>
                </c:pt>
                <c:pt idx="29">
                  <c:v>9.4</c:v>
                </c:pt>
                <c:pt idx="30">
                  <c:v>12.4</c:v>
                </c:pt>
                <c:pt idx="31">
                  <c:v>13.3</c:v>
                </c:pt>
                <c:pt idx="32">
                  <c:v>11.5</c:v>
                </c:pt>
                <c:pt idx="33">
                  <c:v>9.5</c:v>
                </c:pt>
                <c:pt idx="34">
                  <c:v>11.8</c:v>
                </c:pt>
                <c:pt idx="35">
                  <c:v>11.2</c:v>
                </c:pt>
                <c:pt idx="36">
                  <c:v>9.9</c:v>
                </c:pt>
                <c:pt idx="37">
                  <c:v>11.2</c:v>
                </c:pt>
                <c:pt idx="38">
                  <c:v>10.1</c:v>
                </c:pt>
                <c:pt idx="39">
                  <c:v>11</c:v>
                </c:pt>
                <c:pt idx="40">
                  <c:v>9.6</c:v>
                </c:pt>
                <c:pt idx="41">
                  <c:v>7.5</c:v>
                </c:pt>
                <c:pt idx="42">
                  <c:v>9.1999999999999993</c:v>
                </c:pt>
                <c:pt idx="43">
                  <c:v>6.5</c:v>
                </c:pt>
                <c:pt idx="44">
                  <c:v>8.1</c:v>
                </c:pt>
                <c:pt idx="45">
                  <c:v>6.2</c:v>
                </c:pt>
                <c:pt idx="46">
                  <c:v>7.2</c:v>
                </c:pt>
                <c:pt idx="47">
                  <c:v>8.1</c:v>
                </c:pt>
                <c:pt idx="48">
                  <c:v>4.5999999999999996</c:v>
                </c:pt>
                <c:pt idx="49">
                  <c:v>3.9</c:v>
                </c:pt>
              </c:numCache>
            </c:numRef>
          </c:val>
        </c:ser>
        <c:axId val="115056000"/>
        <c:axId val="115078272"/>
      </c:barChart>
      <c:catAx>
        <c:axId val="115056000"/>
        <c:scaling>
          <c:orientation val="minMax"/>
        </c:scaling>
        <c:axPos val="b"/>
        <c:tickLblPos val="nextTo"/>
        <c:crossAx val="115078272"/>
        <c:crosses val="autoZero"/>
        <c:auto val="1"/>
        <c:lblAlgn val="ctr"/>
        <c:lblOffset val="100"/>
      </c:catAx>
      <c:valAx>
        <c:axId val="115078272"/>
        <c:scaling>
          <c:orientation val="minMax"/>
        </c:scaling>
        <c:axPos val="l"/>
        <c:majorGridlines/>
        <c:numFmt formatCode="General" sourceLinked="1"/>
        <c:tickLblPos val="nextTo"/>
        <c:crossAx val="1150560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Data!$E$1</c:f>
              <c:strCache>
                <c:ptCount val="1"/>
                <c:pt idx="0">
                  <c:v>PVT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Data!$B$2:$B$51</c:f>
              <c:numCache>
                <c:formatCode>General</c:formatCode>
                <c:ptCount val="50"/>
                <c:pt idx="0">
                  <c:v>56.9</c:v>
                </c:pt>
                <c:pt idx="1">
                  <c:v>49.6</c:v>
                </c:pt>
                <c:pt idx="2">
                  <c:v>32.4</c:v>
                </c:pt>
                <c:pt idx="3">
                  <c:v>54.6</c:v>
                </c:pt>
                <c:pt idx="4">
                  <c:v>30.7</c:v>
                </c:pt>
                <c:pt idx="5">
                  <c:v>30.2</c:v>
                </c:pt>
                <c:pt idx="6">
                  <c:v>30.6</c:v>
                </c:pt>
                <c:pt idx="7">
                  <c:v>35.1</c:v>
                </c:pt>
                <c:pt idx="8">
                  <c:v>38.4</c:v>
                </c:pt>
                <c:pt idx="9">
                  <c:v>46.2</c:v>
                </c:pt>
                <c:pt idx="10">
                  <c:v>26.1</c:v>
                </c:pt>
                <c:pt idx="11">
                  <c:v>32.9</c:v>
                </c:pt>
                <c:pt idx="12">
                  <c:v>28.6</c:v>
                </c:pt>
                <c:pt idx="13">
                  <c:v>43.5</c:v>
                </c:pt>
                <c:pt idx="14">
                  <c:v>44.8</c:v>
                </c:pt>
                <c:pt idx="15">
                  <c:v>38</c:v>
                </c:pt>
                <c:pt idx="16">
                  <c:v>25</c:v>
                </c:pt>
                <c:pt idx="17">
                  <c:v>35</c:v>
                </c:pt>
                <c:pt idx="18">
                  <c:v>32.799999999999997</c:v>
                </c:pt>
                <c:pt idx="19">
                  <c:v>50.6</c:v>
                </c:pt>
                <c:pt idx="20">
                  <c:v>31.6</c:v>
                </c:pt>
                <c:pt idx="21">
                  <c:v>52.5</c:v>
                </c:pt>
                <c:pt idx="22">
                  <c:v>61.1</c:v>
                </c:pt>
                <c:pt idx="23">
                  <c:v>51.6</c:v>
                </c:pt>
                <c:pt idx="24">
                  <c:v>32.4</c:v>
                </c:pt>
                <c:pt idx="25">
                  <c:v>47.7</c:v>
                </c:pt>
                <c:pt idx="26">
                  <c:v>32.4</c:v>
                </c:pt>
                <c:pt idx="27">
                  <c:v>32.1</c:v>
                </c:pt>
                <c:pt idx="28">
                  <c:v>33</c:v>
                </c:pt>
                <c:pt idx="29">
                  <c:v>42.3</c:v>
                </c:pt>
                <c:pt idx="30">
                  <c:v>20.8</c:v>
                </c:pt>
                <c:pt idx="31">
                  <c:v>26.1</c:v>
                </c:pt>
                <c:pt idx="32">
                  <c:v>31.4</c:v>
                </c:pt>
                <c:pt idx="33">
                  <c:v>29</c:v>
                </c:pt>
                <c:pt idx="34">
                  <c:v>22.5</c:v>
                </c:pt>
                <c:pt idx="35">
                  <c:v>21.6</c:v>
                </c:pt>
                <c:pt idx="36">
                  <c:v>25.7</c:v>
                </c:pt>
                <c:pt idx="37">
                  <c:v>17.399999999999999</c:v>
                </c:pt>
                <c:pt idx="38">
                  <c:v>24</c:v>
                </c:pt>
                <c:pt idx="39">
                  <c:v>19.600000000000001</c:v>
                </c:pt>
                <c:pt idx="40">
                  <c:v>27.3</c:v>
                </c:pt>
                <c:pt idx="41">
                  <c:v>41.4</c:v>
                </c:pt>
                <c:pt idx="42">
                  <c:v>22.9</c:v>
                </c:pt>
                <c:pt idx="43">
                  <c:v>37.299999999999997</c:v>
                </c:pt>
                <c:pt idx="44">
                  <c:v>20.100000000000001</c:v>
                </c:pt>
                <c:pt idx="45">
                  <c:v>23.1</c:v>
                </c:pt>
                <c:pt idx="46">
                  <c:v>21.4</c:v>
                </c:pt>
                <c:pt idx="47">
                  <c:v>13.4</c:v>
                </c:pt>
                <c:pt idx="48">
                  <c:v>28.6</c:v>
                </c:pt>
                <c:pt idx="49">
                  <c:v>13.7</c:v>
                </c:pt>
              </c:numCache>
            </c:numRef>
          </c:xVal>
          <c:yVal>
            <c:numRef>
              <c:f>Data!$E$2:$E$51</c:f>
              <c:numCache>
                <c:formatCode>General</c:formatCode>
                <c:ptCount val="50"/>
                <c:pt idx="0">
                  <c:v>31.2</c:v>
                </c:pt>
                <c:pt idx="1">
                  <c:v>30.2</c:v>
                </c:pt>
                <c:pt idx="2">
                  <c:v>33.1</c:v>
                </c:pt>
                <c:pt idx="3">
                  <c:v>24.7</c:v>
                </c:pt>
                <c:pt idx="4">
                  <c:v>30.1</c:v>
                </c:pt>
                <c:pt idx="5">
                  <c:v>28.5</c:v>
                </c:pt>
                <c:pt idx="6">
                  <c:v>26.9</c:v>
                </c:pt>
                <c:pt idx="7">
                  <c:v>25.5</c:v>
                </c:pt>
                <c:pt idx="8">
                  <c:v>25.3</c:v>
                </c:pt>
                <c:pt idx="9">
                  <c:v>23.6</c:v>
                </c:pt>
                <c:pt idx="10">
                  <c:v>26.7</c:v>
                </c:pt>
                <c:pt idx="11">
                  <c:v>23.8</c:v>
                </c:pt>
                <c:pt idx="12">
                  <c:v>24.4</c:v>
                </c:pt>
                <c:pt idx="13">
                  <c:v>20.7</c:v>
                </c:pt>
                <c:pt idx="14">
                  <c:v>20.3</c:v>
                </c:pt>
                <c:pt idx="15">
                  <c:v>19.399999999999999</c:v>
                </c:pt>
                <c:pt idx="16">
                  <c:v>20.7</c:v>
                </c:pt>
                <c:pt idx="17">
                  <c:v>16.899999999999999</c:v>
                </c:pt>
                <c:pt idx="18">
                  <c:v>17.5</c:v>
                </c:pt>
                <c:pt idx="19">
                  <c:v>14.2</c:v>
                </c:pt>
                <c:pt idx="20">
                  <c:v>17.5</c:v>
                </c:pt>
                <c:pt idx="21">
                  <c:v>14.4</c:v>
                </c:pt>
                <c:pt idx="22">
                  <c:v>12.1</c:v>
                </c:pt>
                <c:pt idx="23">
                  <c:v>14.1</c:v>
                </c:pt>
                <c:pt idx="24">
                  <c:v>14.3</c:v>
                </c:pt>
                <c:pt idx="25">
                  <c:v>11.2</c:v>
                </c:pt>
                <c:pt idx="26">
                  <c:v>14.2</c:v>
                </c:pt>
                <c:pt idx="27">
                  <c:v>14.8</c:v>
                </c:pt>
                <c:pt idx="28">
                  <c:v>14</c:v>
                </c:pt>
                <c:pt idx="29">
                  <c:v>9.4</c:v>
                </c:pt>
                <c:pt idx="30">
                  <c:v>12.4</c:v>
                </c:pt>
                <c:pt idx="31">
                  <c:v>13.3</c:v>
                </c:pt>
                <c:pt idx="32">
                  <c:v>11.5</c:v>
                </c:pt>
                <c:pt idx="33">
                  <c:v>9.5</c:v>
                </c:pt>
                <c:pt idx="34">
                  <c:v>11.8</c:v>
                </c:pt>
                <c:pt idx="35">
                  <c:v>11.2</c:v>
                </c:pt>
                <c:pt idx="36">
                  <c:v>9.9</c:v>
                </c:pt>
                <c:pt idx="37">
                  <c:v>11.2</c:v>
                </c:pt>
                <c:pt idx="38">
                  <c:v>10.1</c:v>
                </c:pt>
                <c:pt idx="39">
                  <c:v>11</c:v>
                </c:pt>
                <c:pt idx="40">
                  <c:v>9.6</c:v>
                </c:pt>
                <c:pt idx="41">
                  <c:v>7.5</c:v>
                </c:pt>
                <c:pt idx="42">
                  <c:v>9.1999999999999993</c:v>
                </c:pt>
                <c:pt idx="43">
                  <c:v>6.5</c:v>
                </c:pt>
                <c:pt idx="44">
                  <c:v>8.1</c:v>
                </c:pt>
                <c:pt idx="45">
                  <c:v>6.2</c:v>
                </c:pt>
                <c:pt idx="46">
                  <c:v>7.2</c:v>
                </c:pt>
                <c:pt idx="47">
                  <c:v>8.1</c:v>
                </c:pt>
                <c:pt idx="48">
                  <c:v>4.5999999999999996</c:v>
                </c:pt>
                <c:pt idx="49">
                  <c:v>3.9</c:v>
                </c:pt>
              </c:numCache>
            </c:numRef>
          </c:yVal>
        </c:ser>
        <c:axId val="115573888"/>
        <c:axId val="115575424"/>
      </c:scatterChart>
      <c:valAx>
        <c:axId val="115573888"/>
        <c:scaling>
          <c:orientation val="minMax"/>
        </c:scaling>
        <c:axPos val="b"/>
        <c:numFmt formatCode="General" sourceLinked="1"/>
        <c:tickLblPos val="nextTo"/>
        <c:crossAx val="115575424"/>
        <c:crosses val="autoZero"/>
        <c:crossBetween val="midCat"/>
      </c:valAx>
      <c:valAx>
        <c:axId val="115575424"/>
        <c:scaling>
          <c:orientation val="minMax"/>
        </c:scaling>
        <c:axPos val="l"/>
        <c:majorGridlines/>
        <c:numFmt formatCode="General" sourceLinked="1"/>
        <c:tickLblPos val="nextTo"/>
        <c:crossAx val="11557388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Data!$E$1</c:f>
              <c:strCache>
                <c:ptCount val="1"/>
                <c:pt idx="0">
                  <c:v>PVT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Data!$E$2:$E$51</c:f>
              <c:numCache>
                <c:formatCode>General</c:formatCode>
                <c:ptCount val="50"/>
                <c:pt idx="0">
                  <c:v>31.2</c:v>
                </c:pt>
                <c:pt idx="1">
                  <c:v>30.2</c:v>
                </c:pt>
                <c:pt idx="2">
                  <c:v>33.1</c:v>
                </c:pt>
                <c:pt idx="3">
                  <c:v>24.7</c:v>
                </c:pt>
                <c:pt idx="4">
                  <c:v>30.1</c:v>
                </c:pt>
                <c:pt idx="5">
                  <c:v>28.5</c:v>
                </c:pt>
                <c:pt idx="6">
                  <c:v>26.9</c:v>
                </c:pt>
                <c:pt idx="7">
                  <c:v>25.5</c:v>
                </c:pt>
                <c:pt idx="8">
                  <c:v>25.3</c:v>
                </c:pt>
                <c:pt idx="9">
                  <c:v>23.6</c:v>
                </c:pt>
                <c:pt idx="10">
                  <c:v>26.7</c:v>
                </c:pt>
                <c:pt idx="11">
                  <c:v>23.8</c:v>
                </c:pt>
                <c:pt idx="12">
                  <c:v>24.4</c:v>
                </c:pt>
                <c:pt idx="13">
                  <c:v>20.7</c:v>
                </c:pt>
                <c:pt idx="14">
                  <c:v>20.3</c:v>
                </c:pt>
                <c:pt idx="15">
                  <c:v>19.399999999999999</c:v>
                </c:pt>
                <c:pt idx="16">
                  <c:v>20.7</c:v>
                </c:pt>
                <c:pt idx="17">
                  <c:v>16.899999999999999</c:v>
                </c:pt>
                <c:pt idx="18">
                  <c:v>17.5</c:v>
                </c:pt>
                <c:pt idx="19">
                  <c:v>14.2</c:v>
                </c:pt>
                <c:pt idx="20">
                  <c:v>17.5</c:v>
                </c:pt>
                <c:pt idx="21">
                  <c:v>14.4</c:v>
                </c:pt>
                <c:pt idx="22">
                  <c:v>12.1</c:v>
                </c:pt>
                <c:pt idx="23">
                  <c:v>14.1</c:v>
                </c:pt>
                <c:pt idx="24">
                  <c:v>14.3</c:v>
                </c:pt>
                <c:pt idx="25">
                  <c:v>11.2</c:v>
                </c:pt>
                <c:pt idx="26">
                  <c:v>14.2</c:v>
                </c:pt>
                <c:pt idx="27">
                  <c:v>14.8</c:v>
                </c:pt>
                <c:pt idx="28">
                  <c:v>14</c:v>
                </c:pt>
                <c:pt idx="29">
                  <c:v>9.4</c:v>
                </c:pt>
                <c:pt idx="30">
                  <c:v>12.4</c:v>
                </c:pt>
                <c:pt idx="31">
                  <c:v>13.3</c:v>
                </c:pt>
                <c:pt idx="32">
                  <c:v>11.5</c:v>
                </c:pt>
                <c:pt idx="33">
                  <c:v>9.5</c:v>
                </c:pt>
                <c:pt idx="34">
                  <c:v>11.8</c:v>
                </c:pt>
                <c:pt idx="35">
                  <c:v>11.2</c:v>
                </c:pt>
                <c:pt idx="36">
                  <c:v>9.9</c:v>
                </c:pt>
                <c:pt idx="37">
                  <c:v>11.2</c:v>
                </c:pt>
                <c:pt idx="38">
                  <c:v>10.1</c:v>
                </c:pt>
                <c:pt idx="39">
                  <c:v>11</c:v>
                </c:pt>
                <c:pt idx="40">
                  <c:v>9.6</c:v>
                </c:pt>
                <c:pt idx="41">
                  <c:v>7.5</c:v>
                </c:pt>
                <c:pt idx="42">
                  <c:v>9.1999999999999993</c:v>
                </c:pt>
                <c:pt idx="43">
                  <c:v>6.5</c:v>
                </c:pt>
                <c:pt idx="44">
                  <c:v>8.1</c:v>
                </c:pt>
                <c:pt idx="45">
                  <c:v>6.2</c:v>
                </c:pt>
                <c:pt idx="46">
                  <c:v>7.2</c:v>
                </c:pt>
                <c:pt idx="47">
                  <c:v>8.1</c:v>
                </c:pt>
                <c:pt idx="48">
                  <c:v>4.5999999999999996</c:v>
                </c:pt>
                <c:pt idx="49">
                  <c:v>3.9</c:v>
                </c:pt>
              </c:numCache>
            </c:numRef>
          </c:yVal>
        </c:ser>
        <c:axId val="115628672"/>
        <c:axId val="115650944"/>
      </c:scatterChart>
      <c:valAx>
        <c:axId val="115628672"/>
        <c:scaling>
          <c:orientation val="minMax"/>
        </c:scaling>
        <c:axPos val="b"/>
        <c:numFmt formatCode="General" sourceLinked="1"/>
        <c:tickLblPos val="nextTo"/>
        <c:crossAx val="115650944"/>
        <c:crosses val="autoZero"/>
        <c:crossBetween val="midCat"/>
      </c:valAx>
      <c:valAx>
        <c:axId val="115650944"/>
        <c:scaling>
          <c:orientation val="minMax"/>
        </c:scaling>
        <c:axPos val="l"/>
        <c:majorGridlines/>
        <c:numFmt formatCode="General" sourceLinked="1"/>
        <c:tickLblPos val="nextTo"/>
        <c:crossAx val="1156286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[2011-03-10 Excel Workbook.xlsx]PivotChart!PivotTable2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PivotChart!$B$1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PivotChart!$A$2:$A$4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PivotChart!$B$2:$B$4</c:f>
              <c:numCache>
                <c:formatCode>General</c:formatCode>
                <c:ptCount val="2"/>
                <c:pt idx="0">
                  <c:v>30</c:v>
                </c:pt>
                <c:pt idx="1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'Histogram-Table'!$A$2:$A$10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More</c:v>
                </c:pt>
              </c:strCache>
            </c:strRef>
          </c:cat>
          <c:val>
            <c:numRef>
              <c:f>'Histogram-Table'!$B$2:$B$10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21</c:v>
                </c:pt>
                <c:pt idx="3">
                  <c:v>12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5395072"/>
        <c:axId val="99522432"/>
      </c:barChart>
      <c:catAx>
        <c:axId val="5539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99522432"/>
        <c:crosses val="autoZero"/>
        <c:auto val="1"/>
        <c:lblAlgn val="ctr"/>
        <c:lblOffset val="100"/>
      </c:catAx>
      <c:valAx>
        <c:axId val="99522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539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'Histogram-Table2'!$A$2:$A$12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cat>
          <c:val>
            <c:numRef>
              <c:f>'Histogram-Table2'!$B$2:$B$12</c:f>
              <c:numCache>
                <c:formatCode>General</c:formatCode>
                <c:ptCount val="11"/>
                <c:pt idx="0">
                  <c:v>2</c:v>
                </c:pt>
                <c:pt idx="1">
                  <c:v>11</c:v>
                </c:pt>
                <c:pt idx="2">
                  <c:v>17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99497088"/>
        <c:axId val="99520896"/>
      </c:barChart>
      <c:catAx>
        <c:axId val="9949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</c:title>
        <c:tickLblPos val="nextTo"/>
        <c:crossAx val="99520896"/>
        <c:crosses val="autoZero"/>
        <c:auto val="1"/>
        <c:lblAlgn val="ctr"/>
        <c:lblOffset val="100"/>
      </c:catAx>
      <c:valAx>
        <c:axId val="99520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949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104775</xdr:rowOff>
    </xdr:from>
    <xdr:to>
      <xdr:col>11</xdr:col>
      <xdr:colOff>171450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533400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formation Technology" refreshedDate="40612.850115856483" createdVersion="3" refreshedVersion="3" minRefreshableVersion="3" recordCount="50">
  <cacheSource type="worksheet">
    <worksheetSource ref="A1:E51" sheet="Data"/>
  </cacheSource>
  <cacheFields count="5">
    <cacheField name="STATE" numFmtId="0">
      <sharedItems/>
    </cacheField>
    <cacheField name="DENS" numFmtId="0">
      <sharedItems containsSemiMixedTypes="0" containsString="0" containsNumber="1" minValue="13.4" maxValue="61.1"/>
    </cacheField>
    <cacheField name="COMP" numFmtId="0">
      <sharedItems containsSemiMixedTypes="0" containsString="0" containsNumber="1" containsInteger="1" minValue="0" maxValue="1" count="2">
        <n v="1"/>
        <n v="0"/>
      </sharedItems>
    </cacheField>
    <cacheField name="RTW" numFmtId="0">
      <sharedItems containsSemiMixedTypes="0" containsString="0" containsNumber="1" containsInteger="1" minValue="0" maxValue="1" count="2">
        <n v="0"/>
        <n v="1"/>
      </sharedItems>
    </cacheField>
    <cacheField name="PVT" numFmtId="0">
      <sharedItems containsSemiMixedTypes="0" containsString="0" containsNumber="1" minValue="3.9" maxValue="33.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NY"/>
    <n v="56.9"/>
    <x v="0"/>
    <x v="0"/>
    <n v="31.2"/>
  </r>
  <r>
    <s v="MI"/>
    <n v="49.6"/>
    <x v="0"/>
    <x v="0"/>
    <n v="30.2"/>
  </r>
  <r>
    <s v="WA"/>
    <n v="32.4"/>
    <x v="0"/>
    <x v="0"/>
    <n v="33.1"/>
  </r>
  <r>
    <s v="HI"/>
    <n v="54.6"/>
    <x v="0"/>
    <x v="0"/>
    <n v="24.7"/>
  </r>
  <r>
    <s v="AK"/>
    <n v="30.7"/>
    <x v="0"/>
    <x v="0"/>
    <n v="30.1"/>
  </r>
  <r>
    <s v="WV"/>
    <n v="30.2"/>
    <x v="1"/>
    <x v="0"/>
    <n v="28.5"/>
  </r>
  <r>
    <s v="IL"/>
    <n v="30.6"/>
    <x v="1"/>
    <x v="0"/>
    <n v="26.9"/>
  </r>
  <r>
    <s v="OR"/>
    <n v="35.1"/>
    <x v="0"/>
    <x v="0"/>
    <n v="25.5"/>
  </r>
  <r>
    <s v="OH"/>
    <n v="38.4"/>
    <x v="0"/>
    <x v="0"/>
    <n v="25.3"/>
  </r>
  <r>
    <s v="PA"/>
    <n v="46.2"/>
    <x v="0"/>
    <x v="0"/>
    <n v="23.6"/>
  </r>
  <r>
    <s v="MO"/>
    <n v="26.1"/>
    <x v="1"/>
    <x v="0"/>
    <n v="26.7"/>
  </r>
  <r>
    <s v="CA"/>
    <n v="32.9"/>
    <x v="0"/>
    <x v="0"/>
    <n v="23.8"/>
  </r>
  <r>
    <s v="IN"/>
    <n v="28.6"/>
    <x v="1"/>
    <x v="0"/>
    <n v="24.4"/>
  </r>
  <r>
    <s v="MN"/>
    <n v="43.5"/>
    <x v="0"/>
    <x v="0"/>
    <n v="20.7"/>
  </r>
  <r>
    <s v="WI"/>
    <n v="44.8"/>
    <x v="0"/>
    <x v="0"/>
    <n v="20.3"/>
  </r>
  <r>
    <s v="NV"/>
    <n v="38"/>
    <x v="1"/>
    <x v="1"/>
    <n v="19.399999999999999"/>
  </r>
  <r>
    <s v="MT"/>
    <n v="25"/>
    <x v="0"/>
    <x v="0"/>
    <n v="20.7"/>
  </r>
  <r>
    <s v="IO"/>
    <n v="35"/>
    <x v="0"/>
    <x v="1"/>
    <n v="16.899999999999999"/>
  </r>
  <r>
    <s v="KY"/>
    <n v="32.799999999999997"/>
    <x v="1"/>
    <x v="0"/>
    <n v="17.5"/>
  </r>
  <r>
    <s v="DE"/>
    <n v="50.6"/>
    <x v="0"/>
    <x v="0"/>
    <n v="14.2"/>
  </r>
  <r>
    <s v="NJ"/>
    <n v="31.6"/>
    <x v="0"/>
    <x v="0"/>
    <n v="17.5"/>
  </r>
  <r>
    <s v="MA"/>
    <n v="52.5"/>
    <x v="0"/>
    <x v="0"/>
    <n v="14.4"/>
  </r>
  <r>
    <s v="RI"/>
    <n v="61.1"/>
    <x v="0"/>
    <x v="0"/>
    <n v="12.1"/>
  </r>
  <r>
    <s v="CT"/>
    <n v="51.6"/>
    <x v="0"/>
    <x v="0"/>
    <n v="14.1"/>
  </r>
  <r>
    <s v="MD"/>
    <n v="32.4"/>
    <x v="1"/>
    <x v="0"/>
    <n v="14.3"/>
  </r>
  <r>
    <s v="ME"/>
    <n v="47.7"/>
    <x v="0"/>
    <x v="0"/>
    <n v="11.2"/>
  </r>
  <r>
    <s v="AL"/>
    <n v="32.4"/>
    <x v="1"/>
    <x v="1"/>
    <n v="14.2"/>
  </r>
  <r>
    <s v="CO"/>
    <n v="32.1"/>
    <x v="1"/>
    <x v="0"/>
    <n v="14.8"/>
  </r>
  <r>
    <s v="TN"/>
    <n v="33"/>
    <x v="1"/>
    <x v="1"/>
    <n v="14"/>
  </r>
  <r>
    <s v="UT"/>
    <n v="42.3"/>
    <x v="1"/>
    <x v="1"/>
    <n v="9.4"/>
  </r>
  <r>
    <s v="NB"/>
    <n v="20.8"/>
    <x v="0"/>
    <x v="1"/>
    <n v="12.4"/>
  </r>
  <r>
    <s v="ID"/>
    <n v="26.1"/>
    <x v="1"/>
    <x v="0"/>
    <n v="13.3"/>
  </r>
  <r>
    <s v="WY"/>
    <n v="31.4"/>
    <x v="1"/>
    <x v="1"/>
    <n v="11.5"/>
  </r>
  <r>
    <s v="ND"/>
    <n v="29"/>
    <x v="0"/>
    <x v="1"/>
    <n v="9.5"/>
  </r>
  <r>
    <s v="LA"/>
    <n v="22.5"/>
    <x v="1"/>
    <x v="1"/>
    <n v="11.8"/>
  </r>
  <r>
    <s v="AR"/>
    <n v="21.6"/>
    <x v="1"/>
    <x v="1"/>
    <n v="11.2"/>
  </r>
  <r>
    <s v="OK"/>
    <n v="25.7"/>
    <x v="1"/>
    <x v="0"/>
    <n v="9.9"/>
  </r>
  <r>
    <s v="NM"/>
    <n v="17.399999999999999"/>
    <x v="1"/>
    <x v="0"/>
    <n v="11.2"/>
  </r>
  <r>
    <s v="AZ"/>
    <n v="24"/>
    <x v="1"/>
    <x v="1"/>
    <n v="10.1"/>
  </r>
  <r>
    <s v="GA"/>
    <n v="19.600000000000001"/>
    <x v="1"/>
    <x v="1"/>
    <n v="11"/>
  </r>
  <r>
    <s v="TX"/>
    <n v="27.3"/>
    <x v="1"/>
    <x v="1"/>
    <n v="9.6"/>
  </r>
  <r>
    <s v="NH"/>
    <n v="41.4"/>
    <x v="0"/>
    <x v="0"/>
    <n v="7.5"/>
  </r>
  <r>
    <s v="KS"/>
    <n v="22.9"/>
    <x v="0"/>
    <x v="1"/>
    <n v="9.1999999999999993"/>
  </r>
  <r>
    <s v="VT"/>
    <n v="37.299999999999997"/>
    <x v="0"/>
    <x v="0"/>
    <n v="6.5"/>
  </r>
  <r>
    <s v="VA"/>
    <n v="20.100000000000001"/>
    <x v="1"/>
    <x v="1"/>
    <n v="8.1"/>
  </r>
  <r>
    <s v="SD"/>
    <n v="23.1"/>
    <x v="0"/>
    <x v="1"/>
    <n v="6.2"/>
  </r>
  <r>
    <s v="FL"/>
    <n v="21.4"/>
    <x v="0"/>
    <x v="1"/>
    <n v="7.2"/>
  </r>
  <r>
    <s v="MS"/>
    <n v="13.4"/>
    <x v="1"/>
    <x v="1"/>
    <n v="8.1"/>
  </r>
  <r>
    <s v="NC"/>
    <n v="28.6"/>
    <x v="1"/>
    <x v="1"/>
    <n v="4.5999999999999996"/>
  </r>
  <r>
    <s v="SC"/>
    <n v="13.7"/>
    <x v="0"/>
    <x v="1"/>
    <n v="3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7" firstHeaderRow="1" firstDataRow="2" firstDataCol="1"/>
  <pivotFields count="5"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PVT" fld="4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4" firstHeaderRow="1" firstDataRow="1" firstDataCol="1"/>
  <pivotFields count="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T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D7" sqref="D7"/>
    </sheetView>
  </sheetViews>
  <sheetFormatPr defaultRowHeight="15"/>
  <cols>
    <col min="1" max="1" width="14.5703125" customWidth="1"/>
    <col min="2" max="2" width="16.28515625" bestFit="1" customWidth="1"/>
    <col min="3" max="3" width="12" customWidth="1"/>
    <col min="4" max="4" width="12" bestFit="1" customWidth="1"/>
  </cols>
  <sheetData>
    <row r="3" spans="1:4">
      <c r="A3" s="2" t="s">
        <v>59</v>
      </c>
      <c r="B3" s="2" t="s">
        <v>58</v>
      </c>
    </row>
    <row r="4" spans="1:4">
      <c r="A4" s="2" t="s">
        <v>55</v>
      </c>
      <c r="B4">
        <v>0</v>
      </c>
      <c r="C4">
        <v>1</v>
      </c>
      <c r="D4" t="s">
        <v>56</v>
      </c>
    </row>
    <row r="5" spans="1:4">
      <c r="A5" s="3">
        <v>0</v>
      </c>
      <c r="B5" s="4">
        <v>18.750000000000004</v>
      </c>
      <c r="C5" s="4">
        <v>10.999999999999998</v>
      </c>
      <c r="D5" s="4">
        <v>14.36956521739131</v>
      </c>
    </row>
    <row r="6" spans="1:4">
      <c r="A6" s="3">
        <v>1</v>
      </c>
      <c r="B6" s="4">
        <v>20.335000000000001</v>
      </c>
      <c r="C6" s="4">
        <v>9.328571428571431</v>
      </c>
      <c r="D6" s="4">
        <v>17.481481481481481</v>
      </c>
    </row>
    <row r="7" spans="1:4">
      <c r="A7" s="3" t="s">
        <v>56</v>
      </c>
      <c r="B7" s="4">
        <v>19.806666666666672</v>
      </c>
      <c r="C7" s="4">
        <v>10.414999999999997</v>
      </c>
      <c r="D7" s="4">
        <v>16.05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J27" sqref="J26:J27"/>
    </sheetView>
  </sheetViews>
  <sheetFormatPr defaultRowHeight="15"/>
  <cols>
    <col min="1" max="1" width="13.140625" bestFit="1" customWidth="1"/>
    <col min="2" max="2" width="14.42578125" bestFit="1" customWidth="1"/>
  </cols>
  <sheetData>
    <row r="1" spans="1:2">
      <c r="A1" s="2" t="s">
        <v>55</v>
      </c>
      <c r="B1" t="s">
        <v>57</v>
      </c>
    </row>
    <row r="2" spans="1:2">
      <c r="A2" s="3">
        <v>0</v>
      </c>
      <c r="B2" s="4">
        <v>30</v>
      </c>
    </row>
    <row r="3" spans="1:2">
      <c r="A3" s="3">
        <v>1</v>
      </c>
      <c r="B3" s="4">
        <v>20</v>
      </c>
    </row>
    <row r="4" spans="1:2">
      <c r="A4" s="3" t="s">
        <v>56</v>
      </c>
      <c r="B4" s="4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H22" sqref="H22"/>
    </sheetView>
  </sheetViews>
  <sheetFormatPr defaultRowHeight="15"/>
  <sheetData>
    <row r="1" spans="1:2">
      <c r="A1" s="8" t="s">
        <v>62</v>
      </c>
      <c r="B1" s="8" t="s">
        <v>61</v>
      </c>
    </row>
    <row r="2" spans="1:2">
      <c r="A2" s="5">
        <v>0</v>
      </c>
      <c r="B2" s="6">
        <v>0</v>
      </c>
    </row>
    <row r="3" spans="1:2">
      <c r="A3" s="5">
        <v>10</v>
      </c>
      <c r="B3" s="6">
        <v>13</v>
      </c>
    </row>
    <row r="4" spans="1:2">
      <c r="A4" s="5">
        <v>20</v>
      </c>
      <c r="B4" s="6">
        <v>21</v>
      </c>
    </row>
    <row r="5" spans="1:2">
      <c r="A5" s="5">
        <v>30</v>
      </c>
      <c r="B5" s="6">
        <v>12</v>
      </c>
    </row>
    <row r="6" spans="1:2">
      <c r="A6" s="5">
        <v>40</v>
      </c>
      <c r="B6" s="6">
        <v>4</v>
      </c>
    </row>
    <row r="7" spans="1:2">
      <c r="A7" s="5">
        <v>50</v>
      </c>
      <c r="B7" s="6">
        <v>0</v>
      </c>
    </row>
    <row r="8" spans="1:2">
      <c r="A8" s="5">
        <v>60</v>
      </c>
      <c r="B8" s="6">
        <v>0</v>
      </c>
    </row>
    <row r="9" spans="1:2">
      <c r="A9" s="5">
        <v>70</v>
      </c>
      <c r="B9" s="6">
        <v>0</v>
      </c>
    </row>
    <row r="10" spans="1:2" ht="15.75" thickBot="1">
      <c r="A10" s="7" t="s">
        <v>60</v>
      </c>
      <c r="B10" s="7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sqref="A1:B12"/>
    </sheetView>
  </sheetViews>
  <sheetFormatPr defaultRowHeight="15"/>
  <sheetData>
    <row r="1" spans="1:2">
      <c r="A1" s="8" t="s">
        <v>62</v>
      </c>
      <c r="B1" s="8" t="s">
        <v>61</v>
      </c>
    </row>
    <row r="2" spans="1:2">
      <c r="A2" s="5">
        <v>5</v>
      </c>
      <c r="B2" s="6">
        <v>2</v>
      </c>
    </row>
    <row r="3" spans="1:2">
      <c r="A3" s="5">
        <v>10</v>
      </c>
      <c r="B3" s="6">
        <v>11</v>
      </c>
    </row>
    <row r="4" spans="1:2">
      <c r="A4" s="5">
        <v>15</v>
      </c>
      <c r="B4" s="6">
        <v>17</v>
      </c>
    </row>
    <row r="5" spans="1:2">
      <c r="A5" s="5">
        <v>20</v>
      </c>
      <c r="B5" s="6">
        <v>4</v>
      </c>
    </row>
    <row r="6" spans="1:2">
      <c r="A6" s="5">
        <v>25</v>
      </c>
      <c r="B6" s="6">
        <v>7</v>
      </c>
    </row>
    <row r="7" spans="1:2">
      <c r="A7" s="5">
        <v>30</v>
      </c>
      <c r="B7" s="6">
        <v>5</v>
      </c>
    </row>
    <row r="8" spans="1:2">
      <c r="A8" s="5">
        <v>35</v>
      </c>
      <c r="B8" s="6">
        <v>4</v>
      </c>
    </row>
    <row r="9" spans="1:2">
      <c r="A9" s="5">
        <v>40</v>
      </c>
      <c r="B9" s="6">
        <v>0</v>
      </c>
    </row>
    <row r="10" spans="1:2">
      <c r="A10" s="5">
        <v>45</v>
      </c>
      <c r="B10" s="6">
        <v>0</v>
      </c>
    </row>
    <row r="11" spans="1:2">
      <c r="A11" s="5">
        <v>50</v>
      </c>
      <c r="B11" s="6">
        <v>0</v>
      </c>
    </row>
    <row r="12" spans="1:2" ht="15.75" thickBot="1">
      <c r="A12" s="7" t="s">
        <v>60</v>
      </c>
      <c r="B12" s="7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43" zoomScale="190" zoomScaleNormal="190" workbookViewId="0">
      <selection activeCell="G53" sqref="G53"/>
    </sheetView>
  </sheetViews>
  <sheetFormatPr defaultRowHeight="15"/>
  <cols>
    <col min="7" max="7" width="13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  <c r="G1" t="s">
        <v>67</v>
      </c>
    </row>
    <row r="2" spans="1:7" ht="15.75">
      <c r="A2" s="1" t="s">
        <v>5</v>
      </c>
      <c r="B2">
        <v>56.9</v>
      </c>
      <c r="C2">
        <v>1</v>
      </c>
      <c r="D2">
        <v>0</v>
      </c>
      <c r="E2">
        <v>31.2</v>
      </c>
      <c r="F2">
        <v>5</v>
      </c>
      <c r="G2">
        <f>(E2-$E$53)^2</f>
        <v>229.52249999999995</v>
      </c>
    </row>
    <row r="3" spans="1:7" ht="15.75">
      <c r="A3" s="1" t="s">
        <v>6</v>
      </c>
      <c r="B3">
        <v>49.6</v>
      </c>
      <c r="C3">
        <v>1</v>
      </c>
      <c r="D3">
        <v>0</v>
      </c>
      <c r="E3">
        <v>30.2</v>
      </c>
      <c r="F3">
        <v>10</v>
      </c>
      <c r="G3">
        <f t="shared" ref="G3:G51" si="0">(E3-$E$53)^2</f>
        <v>200.22249999999997</v>
      </c>
    </row>
    <row r="4" spans="1:7" ht="15.75">
      <c r="A4" s="1" t="s">
        <v>7</v>
      </c>
      <c r="B4">
        <v>32.4</v>
      </c>
      <c r="C4">
        <v>1</v>
      </c>
      <c r="D4">
        <v>0</v>
      </c>
      <c r="E4">
        <v>33.1</v>
      </c>
      <c r="F4">
        <v>15</v>
      </c>
      <c r="G4">
        <f t="shared" si="0"/>
        <v>290.70250000000004</v>
      </c>
    </row>
    <row r="5" spans="1:7" ht="15.75">
      <c r="A5" s="1" t="s">
        <v>8</v>
      </c>
      <c r="B5">
        <v>54.6</v>
      </c>
      <c r="C5">
        <v>1</v>
      </c>
      <c r="D5">
        <v>0</v>
      </c>
      <c r="E5">
        <v>24.7</v>
      </c>
      <c r="F5">
        <v>20</v>
      </c>
      <c r="G5">
        <f t="shared" si="0"/>
        <v>74.822499999999977</v>
      </c>
    </row>
    <row r="6" spans="1:7" ht="15.75">
      <c r="A6" s="1" t="s">
        <v>9</v>
      </c>
      <c r="B6">
        <v>30.7</v>
      </c>
      <c r="C6">
        <v>1</v>
      </c>
      <c r="D6">
        <v>0</v>
      </c>
      <c r="E6">
        <v>30.1</v>
      </c>
      <c r="F6">
        <v>25</v>
      </c>
      <c r="G6">
        <f t="shared" si="0"/>
        <v>197.40250000000003</v>
      </c>
    </row>
    <row r="7" spans="1:7" ht="15.75">
      <c r="A7" s="1" t="s">
        <v>10</v>
      </c>
      <c r="B7">
        <v>30.2</v>
      </c>
      <c r="C7">
        <v>0</v>
      </c>
      <c r="D7">
        <v>0</v>
      </c>
      <c r="E7">
        <v>28.5</v>
      </c>
      <c r="F7">
        <v>30</v>
      </c>
      <c r="G7">
        <f t="shared" si="0"/>
        <v>155.00249999999997</v>
      </c>
    </row>
    <row r="8" spans="1:7" ht="15.75">
      <c r="A8" s="1" t="s">
        <v>11</v>
      </c>
      <c r="B8">
        <v>30.6</v>
      </c>
      <c r="C8">
        <v>0</v>
      </c>
      <c r="D8">
        <v>0</v>
      </c>
      <c r="E8">
        <v>26.9</v>
      </c>
      <c r="F8">
        <v>35</v>
      </c>
      <c r="G8">
        <f t="shared" si="0"/>
        <v>117.72249999999995</v>
      </c>
    </row>
    <row r="9" spans="1:7" ht="15.75">
      <c r="A9" s="1" t="s">
        <v>12</v>
      </c>
      <c r="B9">
        <v>35.1</v>
      </c>
      <c r="C9">
        <v>1</v>
      </c>
      <c r="D9">
        <v>0</v>
      </c>
      <c r="E9">
        <v>25.5</v>
      </c>
      <c r="F9">
        <v>40</v>
      </c>
      <c r="G9">
        <f t="shared" si="0"/>
        <v>89.302499999999981</v>
      </c>
    </row>
    <row r="10" spans="1:7" ht="15.75">
      <c r="A10" s="1" t="s">
        <v>13</v>
      </c>
      <c r="B10">
        <v>38.4</v>
      </c>
      <c r="C10">
        <v>1</v>
      </c>
      <c r="D10">
        <v>0</v>
      </c>
      <c r="E10">
        <v>25.3</v>
      </c>
      <c r="F10">
        <v>45</v>
      </c>
      <c r="G10">
        <f t="shared" si="0"/>
        <v>85.5625</v>
      </c>
    </row>
    <row r="11" spans="1:7" ht="15.75">
      <c r="A11" s="1" t="s">
        <v>14</v>
      </c>
      <c r="B11">
        <v>46.2</v>
      </c>
      <c r="C11">
        <v>1</v>
      </c>
      <c r="D11">
        <v>0</v>
      </c>
      <c r="E11">
        <v>23.6</v>
      </c>
      <c r="F11">
        <v>50</v>
      </c>
      <c r="G11">
        <f t="shared" si="0"/>
        <v>57.002500000000012</v>
      </c>
    </row>
    <row r="12" spans="1:7" ht="15.75">
      <c r="A12" s="1" t="s">
        <v>15</v>
      </c>
      <c r="B12">
        <v>26.1</v>
      </c>
      <c r="C12">
        <v>0</v>
      </c>
      <c r="D12">
        <v>0</v>
      </c>
      <c r="E12">
        <v>26.7</v>
      </c>
      <c r="G12">
        <f t="shared" si="0"/>
        <v>113.42249999999997</v>
      </c>
    </row>
    <row r="13" spans="1:7" ht="15.75">
      <c r="A13" s="1" t="s">
        <v>16</v>
      </c>
      <c r="B13">
        <v>32.9</v>
      </c>
      <c r="C13">
        <v>1</v>
      </c>
      <c r="D13">
        <v>0</v>
      </c>
      <c r="E13">
        <v>23.8</v>
      </c>
      <c r="G13">
        <f t="shared" si="0"/>
        <v>60.0625</v>
      </c>
    </row>
    <row r="14" spans="1:7" ht="15.75">
      <c r="A14" s="1" t="s">
        <v>17</v>
      </c>
      <c r="B14">
        <v>28.6</v>
      </c>
      <c r="C14">
        <v>0</v>
      </c>
      <c r="D14">
        <v>0</v>
      </c>
      <c r="E14">
        <v>24.4</v>
      </c>
      <c r="G14">
        <f t="shared" si="0"/>
        <v>69.722499999999968</v>
      </c>
    </row>
    <row r="15" spans="1:7" ht="15.75">
      <c r="A15" s="1" t="s">
        <v>18</v>
      </c>
      <c r="B15">
        <v>43.5</v>
      </c>
      <c r="C15">
        <v>1</v>
      </c>
      <c r="D15">
        <v>0</v>
      </c>
      <c r="E15">
        <v>20.7</v>
      </c>
      <c r="G15">
        <f t="shared" si="0"/>
        <v>21.622499999999988</v>
      </c>
    </row>
    <row r="16" spans="1:7" ht="15.75">
      <c r="A16" s="1" t="s">
        <v>19</v>
      </c>
      <c r="B16">
        <v>44.8</v>
      </c>
      <c r="C16">
        <v>1</v>
      </c>
      <c r="D16">
        <v>0</v>
      </c>
      <c r="E16">
        <v>20.3</v>
      </c>
      <c r="G16">
        <f t="shared" si="0"/>
        <v>18.0625</v>
      </c>
    </row>
    <row r="17" spans="1:7" ht="15.75">
      <c r="A17" s="1" t="s">
        <v>20</v>
      </c>
      <c r="B17">
        <v>38</v>
      </c>
      <c r="C17">
        <v>0</v>
      </c>
      <c r="D17">
        <v>1</v>
      </c>
      <c r="E17">
        <v>19.399999999999999</v>
      </c>
      <c r="G17">
        <f t="shared" si="0"/>
        <v>11.222499999999986</v>
      </c>
    </row>
    <row r="18" spans="1:7" ht="15.75">
      <c r="A18" s="1" t="s">
        <v>21</v>
      </c>
      <c r="B18">
        <v>25</v>
      </c>
      <c r="C18">
        <v>1</v>
      </c>
      <c r="D18">
        <v>0</v>
      </c>
      <c r="E18">
        <v>20.7</v>
      </c>
      <c r="G18">
        <f t="shared" si="0"/>
        <v>21.622499999999988</v>
      </c>
    </row>
    <row r="19" spans="1:7" ht="15.75">
      <c r="A19" s="1" t="s">
        <v>22</v>
      </c>
      <c r="B19">
        <v>35</v>
      </c>
      <c r="C19">
        <v>1</v>
      </c>
      <c r="D19">
        <v>1</v>
      </c>
      <c r="E19">
        <v>16.899999999999999</v>
      </c>
      <c r="G19">
        <f t="shared" si="0"/>
        <v>0.72249999999999637</v>
      </c>
    </row>
    <row r="20" spans="1:7" ht="15.75">
      <c r="A20" s="1" t="s">
        <v>23</v>
      </c>
      <c r="B20">
        <v>32.799999999999997</v>
      </c>
      <c r="C20">
        <v>0</v>
      </c>
      <c r="D20">
        <v>0</v>
      </c>
      <c r="E20">
        <v>17.5</v>
      </c>
      <c r="G20">
        <f t="shared" si="0"/>
        <v>2.1024999999999978</v>
      </c>
    </row>
    <row r="21" spans="1:7" ht="15.75">
      <c r="A21" s="1" t="s">
        <v>24</v>
      </c>
      <c r="B21">
        <v>50.6</v>
      </c>
      <c r="C21">
        <v>1</v>
      </c>
      <c r="D21">
        <v>0</v>
      </c>
      <c r="E21">
        <v>14.2</v>
      </c>
      <c r="G21">
        <f t="shared" si="0"/>
        <v>3.4225000000000052</v>
      </c>
    </row>
    <row r="22" spans="1:7" ht="15.75">
      <c r="A22" s="1" t="s">
        <v>25</v>
      </c>
      <c r="B22">
        <v>31.6</v>
      </c>
      <c r="C22">
        <v>1</v>
      </c>
      <c r="D22">
        <v>0</v>
      </c>
      <c r="E22">
        <v>17.5</v>
      </c>
      <c r="G22">
        <f t="shared" si="0"/>
        <v>2.1024999999999978</v>
      </c>
    </row>
    <row r="23" spans="1:7" ht="15.75">
      <c r="A23" s="1" t="s">
        <v>26</v>
      </c>
      <c r="B23">
        <v>52.5</v>
      </c>
      <c r="C23">
        <v>1</v>
      </c>
      <c r="D23">
        <v>0</v>
      </c>
      <c r="E23">
        <v>14.4</v>
      </c>
      <c r="G23">
        <f t="shared" si="0"/>
        <v>2.722500000000001</v>
      </c>
    </row>
    <row r="24" spans="1:7" ht="15.75">
      <c r="A24" s="1" t="s">
        <v>27</v>
      </c>
      <c r="B24">
        <v>61.1</v>
      </c>
      <c r="C24">
        <v>1</v>
      </c>
      <c r="D24">
        <v>0</v>
      </c>
      <c r="E24">
        <v>12.1</v>
      </c>
      <c r="G24">
        <f t="shared" si="0"/>
        <v>15.602500000000008</v>
      </c>
    </row>
    <row r="25" spans="1:7" ht="15.75">
      <c r="A25" s="1" t="s">
        <v>28</v>
      </c>
      <c r="B25">
        <v>51.6</v>
      </c>
      <c r="C25">
        <v>1</v>
      </c>
      <c r="D25">
        <v>0</v>
      </c>
      <c r="E25">
        <v>14.1</v>
      </c>
      <c r="G25">
        <f t="shared" si="0"/>
        <v>3.8025000000000042</v>
      </c>
    </row>
    <row r="26" spans="1:7" ht="15.75">
      <c r="A26" s="1" t="s">
        <v>29</v>
      </c>
      <c r="B26">
        <v>32.4</v>
      </c>
      <c r="C26">
        <v>0</v>
      </c>
      <c r="D26">
        <v>0</v>
      </c>
      <c r="E26">
        <v>14.3</v>
      </c>
      <c r="G26">
        <f t="shared" si="0"/>
        <v>3.0625</v>
      </c>
    </row>
    <row r="27" spans="1:7" ht="15.75">
      <c r="A27" s="1" t="s">
        <v>30</v>
      </c>
      <c r="B27">
        <v>47.7</v>
      </c>
      <c r="C27">
        <v>1</v>
      </c>
      <c r="D27">
        <v>0</v>
      </c>
      <c r="E27">
        <v>11.2</v>
      </c>
      <c r="G27">
        <f t="shared" si="0"/>
        <v>23.522500000000015</v>
      </c>
    </row>
    <row r="28" spans="1:7" ht="15.75">
      <c r="A28" s="1" t="s">
        <v>31</v>
      </c>
      <c r="B28">
        <v>32.4</v>
      </c>
      <c r="C28">
        <v>0</v>
      </c>
      <c r="D28">
        <v>1</v>
      </c>
      <c r="E28">
        <v>14.2</v>
      </c>
      <c r="G28">
        <f t="shared" si="0"/>
        <v>3.4225000000000052</v>
      </c>
    </row>
    <row r="29" spans="1:7" ht="15.75">
      <c r="A29" s="1" t="s">
        <v>32</v>
      </c>
      <c r="B29">
        <v>32.1</v>
      </c>
      <c r="C29">
        <v>0</v>
      </c>
      <c r="D29">
        <v>0</v>
      </c>
      <c r="E29">
        <v>14.8</v>
      </c>
      <c r="G29">
        <f t="shared" si="0"/>
        <v>1.5625</v>
      </c>
    </row>
    <row r="30" spans="1:7" ht="15.75">
      <c r="A30" s="1" t="s">
        <v>33</v>
      </c>
      <c r="B30">
        <v>33</v>
      </c>
      <c r="C30">
        <v>0</v>
      </c>
      <c r="D30">
        <v>1</v>
      </c>
      <c r="E30">
        <v>14</v>
      </c>
      <c r="G30">
        <f t="shared" si="0"/>
        <v>4.2025000000000032</v>
      </c>
    </row>
    <row r="31" spans="1:7" ht="15.75">
      <c r="A31" s="1" t="s">
        <v>34</v>
      </c>
      <c r="B31">
        <v>42.3</v>
      </c>
      <c r="C31">
        <v>0</v>
      </c>
      <c r="D31">
        <v>1</v>
      </c>
      <c r="E31">
        <v>9.4</v>
      </c>
      <c r="G31">
        <f t="shared" si="0"/>
        <v>44.222500000000004</v>
      </c>
    </row>
    <row r="32" spans="1:7" ht="15.75">
      <c r="A32" s="1" t="s">
        <v>35</v>
      </c>
      <c r="B32">
        <v>20.8</v>
      </c>
      <c r="C32">
        <v>1</v>
      </c>
      <c r="D32">
        <v>1</v>
      </c>
      <c r="E32">
        <v>12.4</v>
      </c>
      <c r="G32">
        <f t="shared" si="0"/>
        <v>13.322500000000003</v>
      </c>
    </row>
    <row r="33" spans="1:7" ht="15.75">
      <c r="A33" s="1" t="s">
        <v>36</v>
      </c>
      <c r="B33">
        <v>26.1</v>
      </c>
      <c r="C33">
        <v>0</v>
      </c>
      <c r="D33">
        <v>0</v>
      </c>
      <c r="E33">
        <v>13.3</v>
      </c>
      <c r="G33">
        <f t="shared" si="0"/>
        <v>7.5625</v>
      </c>
    </row>
    <row r="34" spans="1:7" ht="15.75">
      <c r="A34" s="1" t="s">
        <v>37</v>
      </c>
      <c r="B34">
        <v>31.4</v>
      </c>
      <c r="C34">
        <v>0</v>
      </c>
      <c r="D34">
        <v>1</v>
      </c>
      <c r="E34">
        <v>11.5</v>
      </c>
      <c r="G34">
        <f t="shared" si="0"/>
        <v>20.702500000000008</v>
      </c>
    </row>
    <row r="35" spans="1:7" ht="15.75">
      <c r="A35" s="1" t="s">
        <v>38</v>
      </c>
      <c r="B35">
        <v>29</v>
      </c>
      <c r="C35">
        <v>1</v>
      </c>
      <c r="D35">
        <v>1</v>
      </c>
      <c r="E35">
        <v>9.5</v>
      </c>
      <c r="G35">
        <f t="shared" si="0"/>
        <v>42.902500000000011</v>
      </c>
    </row>
    <row r="36" spans="1:7" ht="15.75">
      <c r="A36" s="1" t="s">
        <v>39</v>
      </c>
      <c r="B36">
        <v>22.5</v>
      </c>
      <c r="C36">
        <v>0</v>
      </c>
      <c r="D36">
        <v>1</v>
      </c>
      <c r="E36">
        <v>11.8</v>
      </c>
      <c r="G36">
        <f t="shared" si="0"/>
        <v>18.0625</v>
      </c>
    </row>
    <row r="37" spans="1:7" ht="15.75">
      <c r="A37" s="1" t="s">
        <v>40</v>
      </c>
      <c r="B37">
        <v>21.6</v>
      </c>
      <c r="C37">
        <v>0</v>
      </c>
      <c r="D37">
        <v>1</v>
      </c>
      <c r="E37">
        <v>11.2</v>
      </c>
      <c r="G37">
        <f t="shared" si="0"/>
        <v>23.522500000000015</v>
      </c>
    </row>
    <row r="38" spans="1:7" ht="15.75">
      <c r="A38" s="1" t="s">
        <v>41</v>
      </c>
      <c r="B38">
        <v>25.7</v>
      </c>
      <c r="C38">
        <v>0</v>
      </c>
      <c r="D38">
        <v>0</v>
      </c>
      <c r="E38">
        <v>9.9</v>
      </c>
      <c r="G38">
        <f t="shared" si="0"/>
        <v>37.822500000000005</v>
      </c>
    </row>
    <row r="39" spans="1:7" ht="15.75">
      <c r="A39" s="1" t="s">
        <v>42</v>
      </c>
      <c r="B39">
        <v>17.399999999999999</v>
      </c>
      <c r="C39">
        <v>0</v>
      </c>
      <c r="D39">
        <v>0</v>
      </c>
      <c r="E39">
        <v>11.2</v>
      </c>
      <c r="G39">
        <f t="shared" si="0"/>
        <v>23.522500000000015</v>
      </c>
    </row>
    <row r="40" spans="1:7" ht="15.75">
      <c r="A40" s="1" t="s">
        <v>43</v>
      </c>
      <c r="B40">
        <v>24</v>
      </c>
      <c r="C40">
        <v>0</v>
      </c>
      <c r="D40">
        <v>1</v>
      </c>
      <c r="E40">
        <v>10.1</v>
      </c>
      <c r="G40">
        <f t="shared" si="0"/>
        <v>35.402500000000011</v>
      </c>
    </row>
    <row r="41" spans="1:7" ht="15.75">
      <c r="A41" s="1" t="s">
        <v>44</v>
      </c>
      <c r="B41">
        <v>19.600000000000001</v>
      </c>
      <c r="C41">
        <v>0</v>
      </c>
      <c r="D41">
        <v>1</v>
      </c>
      <c r="E41">
        <v>11</v>
      </c>
      <c r="G41">
        <f t="shared" si="0"/>
        <v>25.502500000000008</v>
      </c>
    </row>
    <row r="42" spans="1:7" ht="15.75">
      <c r="A42" s="1" t="s">
        <v>45</v>
      </c>
      <c r="B42">
        <v>27.3</v>
      </c>
      <c r="C42">
        <v>0</v>
      </c>
      <c r="D42">
        <v>1</v>
      </c>
      <c r="E42">
        <v>9.6</v>
      </c>
      <c r="G42">
        <f t="shared" si="0"/>
        <v>41.602500000000013</v>
      </c>
    </row>
    <row r="43" spans="1:7" ht="15.75">
      <c r="A43" s="1" t="s">
        <v>46</v>
      </c>
      <c r="B43">
        <v>41.4</v>
      </c>
      <c r="C43">
        <v>1</v>
      </c>
      <c r="D43">
        <v>0</v>
      </c>
      <c r="E43">
        <v>7.5</v>
      </c>
      <c r="G43">
        <f t="shared" si="0"/>
        <v>73.102500000000006</v>
      </c>
    </row>
    <row r="44" spans="1:7" ht="15.75">
      <c r="A44" s="1" t="s">
        <v>47</v>
      </c>
      <c r="B44">
        <v>22.9</v>
      </c>
      <c r="C44">
        <v>1</v>
      </c>
      <c r="D44">
        <v>1</v>
      </c>
      <c r="E44">
        <v>9.1999999999999993</v>
      </c>
      <c r="G44">
        <f t="shared" si="0"/>
        <v>46.922500000000021</v>
      </c>
    </row>
    <row r="45" spans="1:7" ht="15.75">
      <c r="A45" s="1" t="s">
        <v>48</v>
      </c>
      <c r="B45">
        <v>37.299999999999997</v>
      </c>
      <c r="C45">
        <v>1</v>
      </c>
      <c r="D45">
        <v>0</v>
      </c>
      <c r="E45">
        <v>6.5</v>
      </c>
      <c r="G45">
        <f t="shared" si="0"/>
        <v>91.202500000000015</v>
      </c>
    </row>
    <row r="46" spans="1:7" ht="15.75">
      <c r="A46" s="1" t="s">
        <v>49</v>
      </c>
      <c r="B46">
        <v>20.100000000000001</v>
      </c>
      <c r="C46">
        <v>0</v>
      </c>
      <c r="D46">
        <v>1</v>
      </c>
      <c r="E46">
        <v>8.1</v>
      </c>
      <c r="G46">
        <f t="shared" si="0"/>
        <v>63.202500000000015</v>
      </c>
    </row>
    <row r="47" spans="1:7" ht="15.75">
      <c r="A47" s="1" t="s">
        <v>50</v>
      </c>
      <c r="B47">
        <v>23.1</v>
      </c>
      <c r="C47">
        <v>1</v>
      </c>
      <c r="D47">
        <v>1</v>
      </c>
      <c r="E47">
        <v>6.2</v>
      </c>
      <c r="G47">
        <f t="shared" si="0"/>
        <v>97.022500000000022</v>
      </c>
    </row>
    <row r="48" spans="1:7" ht="15.75">
      <c r="A48" s="1" t="s">
        <v>51</v>
      </c>
      <c r="B48">
        <v>21.4</v>
      </c>
      <c r="C48">
        <v>1</v>
      </c>
      <c r="D48">
        <v>1</v>
      </c>
      <c r="E48">
        <v>7.2</v>
      </c>
      <c r="G48">
        <f t="shared" si="0"/>
        <v>78.322500000000019</v>
      </c>
    </row>
    <row r="49" spans="1:7" ht="15.75">
      <c r="A49" s="1" t="s">
        <v>52</v>
      </c>
      <c r="B49">
        <v>13.4</v>
      </c>
      <c r="C49">
        <v>0</v>
      </c>
      <c r="D49">
        <v>1</v>
      </c>
      <c r="E49">
        <v>8.1</v>
      </c>
      <c r="G49">
        <f t="shared" si="0"/>
        <v>63.202500000000015</v>
      </c>
    </row>
    <row r="50" spans="1:7" ht="15.75">
      <c r="A50" s="1" t="s">
        <v>53</v>
      </c>
      <c r="B50">
        <v>28.6</v>
      </c>
      <c r="C50">
        <v>0</v>
      </c>
      <c r="D50">
        <v>1</v>
      </c>
      <c r="E50">
        <v>4.5999999999999996</v>
      </c>
      <c r="G50">
        <f t="shared" si="0"/>
        <v>131.10250000000002</v>
      </c>
    </row>
    <row r="51" spans="1:7" ht="15.75">
      <c r="A51" s="1" t="s">
        <v>54</v>
      </c>
      <c r="B51">
        <v>13.7</v>
      </c>
      <c r="C51">
        <v>1</v>
      </c>
      <c r="D51">
        <v>1</v>
      </c>
      <c r="E51">
        <v>3.9</v>
      </c>
      <c r="G51">
        <f t="shared" si="0"/>
        <v>147.6225</v>
      </c>
    </row>
    <row r="52" spans="1:7">
      <c r="D52" t="s">
        <v>63</v>
      </c>
      <c r="E52">
        <f>SUM(E2:E51)/COUNT(E2:E51)</f>
        <v>16.05</v>
      </c>
      <c r="F52" t="s">
        <v>68</v>
      </c>
      <c r="G52">
        <f>SUM(G2:G51)/COUNT(G2:G51)</f>
        <v>60.1021</v>
      </c>
    </row>
    <row r="53" spans="1:7">
      <c r="D53" t="s">
        <v>63</v>
      </c>
      <c r="E53">
        <f>AVERAGE(E2:E51)</f>
        <v>16.05</v>
      </c>
      <c r="F53" t="s">
        <v>69</v>
      </c>
      <c r="G53">
        <f>SQRT(G52)</f>
        <v>7.7525544177387111</v>
      </c>
    </row>
    <row r="54" spans="1:7">
      <c r="D54" t="s">
        <v>64</v>
      </c>
      <c r="E54">
        <f>MEDIAN(E2:E51)</f>
        <v>14.149999999999999</v>
      </c>
    </row>
    <row r="55" spans="1:7">
      <c r="D55" t="s">
        <v>65</v>
      </c>
      <c r="E55">
        <f>MODE(E2:E51)</f>
        <v>11.2</v>
      </c>
    </row>
    <row r="56" spans="1:7">
      <c r="D56" t="s">
        <v>66</v>
      </c>
      <c r="E56">
        <f>MAX(E2:E51)-MIN(E2:E51)</f>
        <v>29.200000000000003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PivotTable</vt:lpstr>
      <vt:lpstr>PivotChart</vt:lpstr>
      <vt:lpstr>Histogram-Table</vt:lpstr>
      <vt:lpstr>Histogram-Table2</vt:lpstr>
      <vt:lpstr>Data</vt:lpstr>
      <vt:lpstr>RTW Column</vt:lpstr>
      <vt:lpstr>PVT Column</vt:lpstr>
      <vt:lpstr>PVT Scatter</vt:lpstr>
      <vt:lpstr>PVT-RTW Scatter</vt:lpstr>
    </vt:vector>
  </TitlesOfParts>
  <Company>Grand View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2011-03-09T02:31:45Z</dcterms:created>
  <dcterms:modified xsi:type="dcterms:W3CDTF">2011-03-11T04:20:51Z</dcterms:modified>
</cp:coreProperties>
</file>