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toms.druvaskalns\Personal GitHub Projects\JavaApiForShareApp\excl\"/>
    </mc:Choice>
  </mc:AlternateContent>
  <xr:revisionPtr revIDLastSave="0" documentId="13_ncr:1_{07AD41E7-2714-46FB-BC38-4EC710EEEEE9}" xr6:coauthVersionLast="47" xr6:coauthVersionMax="47" xr10:uidLastSave="{00000000-0000-0000-0000-000000000000}"/>
  <bookViews>
    <workbookView xWindow="-105" yWindow="-16320" windowWidth="29040" windowHeight="15840" tabRatio="601" activeTab="3" xr2:uid="{00000000-000D-0000-FFFF-FFFF00000000}"/>
  </bookViews>
  <sheets>
    <sheet name="SPX calcs" sheetId="1" r:id="rId1"/>
    <sheet name="Celeste" sheetId="3" r:id="rId2"/>
    <sheet name="Money savers" sheetId="2" r:id="rId3"/>
    <sheet name="Tec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" l="1"/>
  <c r="E24" i="1"/>
  <c r="H11" i="1"/>
  <c r="E22" i="1"/>
  <c r="E21" i="1"/>
  <c r="B22" i="2"/>
  <c r="T2" i="1"/>
  <c r="G14" i="1" s="1"/>
  <c r="T4" i="1"/>
  <c r="H14" i="1" s="1"/>
  <c r="T1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7" i="1"/>
  <c r="N3" i="1"/>
  <c r="I6" i="3"/>
  <c r="F5" i="3"/>
  <c r="F4" i="3"/>
  <c r="B7" i="2"/>
  <c r="T3" i="1" l="1"/>
  <c r="T5" i="1"/>
  <c r="G17" i="1" s="1"/>
  <c r="F6" i="3"/>
</calcChain>
</file>

<file path=xl/sharedStrings.xml><?xml version="1.0" encoding="utf-8"?>
<sst xmlns="http://schemas.openxmlformats.org/spreadsheetml/2006/main" count="83" uniqueCount="74">
  <si>
    <t>Blitz</t>
  </si>
  <si>
    <t>WFH</t>
  </si>
  <si>
    <t>No travel</t>
  </si>
  <si>
    <t>MS vouchers</t>
  </si>
  <si>
    <t>Takeaway voucher</t>
  </si>
  <si>
    <t>Gener8</t>
  </si>
  <si>
    <t>Total</t>
  </si>
  <si>
    <t>Divs</t>
  </si>
  <si>
    <t>Current</t>
  </si>
  <si>
    <t>Ppl</t>
  </si>
  <si>
    <t>P/H</t>
  </si>
  <si>
    <t>Potential</t>
  </si>
  <si>
    <t>Per week</t>
  </si>
  <si>
    <t>$</t>
  </si>
  <si>
    <t>Average buying price</t>
  </si>
  <si>
    <t>Total from Blitz</t>
  </si>
  <si>
    <t>Total from Energy</t>
  </si>
  <si>
    <t>Total cost from Energy</t>
  </si>
  <si>
    <t>SXDTs</t>
  </si>
  <si>
    <t>Total Ds</t>
  </si>
  <si>
    <t>Last buyback before the switch</t>
  </si>
  <si>
    <t>Month</t>
  </si>
  <si>
    <t>Buyback in $</t>
  </si>
  <si>
    <t>Percentage Change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</si>
  <si>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</si>
  <si>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</si>
  <si>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</si>
  <si>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</si>
  <si>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</si>
  <si>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</si>
  <si>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</si>
  <si>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</si>
  <si>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</si>
  <si>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</si>
  <si>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</si>
  <si>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</si>
  <si>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SXDTs bought</t>
  </si>
  <si>
    <t>Average Percentage Change</t>
  </si>
  <si>
    <t>AMGR</t>
  </si>
  <si>
    <t>Halifax</t>
  </si>
  <si>
    <t>Aqua</t>
  </si>
  <si>
    <t>Likely Loans</t>
  </si>
  <si>
    <t>RBS overdraft</t>
  </si>
  <si>
    <t>NW Loan</t>
  </si>
  <si>
    <t>Jenkins</t>
  </si>
  <si>
    <t>Docker</t>
  </si>
  <si>
    <t>GraphQL</t>
  </si>
  <si>
    <t>WireMock</t>
  </si>
  <si>
    <t>MockWebServer</t>
  </si>
  <si>
    <t>Mockito</t>
  </si>
  <si>
    <t>Login</t>
  </si>
  <si>
    <t>OneToMany</t>
  </si>
  <si>
    <t>ManyToMany</t>
  </si>
  <si>
    <t>ShareItem</t>
  </si>
  <si>
    <t>ShareData</t>
  </si>
  <si>
    <t>User</t>
  </si>
  <si>
    <t>Portfolio</t>
  </si>
  <si>
    <t>Comment</t>
  </si>
  <si>
    <t>UserHolding</t>
  </si>
  <si>
    <t>TerraForm</t>
  </si>
  <si>
    <t>Total SXDTs</t>
  </si>
  <si>
    <t>Total $</t>
  </si>
  <si>
    <t>Liquibase</t>
  </si>
  <si>
    <t>Rest Assured</t>
  </si>
  <si>
    <t>Refactor ShareItem to POST, add currency and add cron job for data</t>
  </si>
  <si>
    <t>PortfolioVote</t>
  </si>
  <si>
    <t>CommentVote</t>
  </si>
  <si>
    <t>Figure out all test cases</t>
  </si>
  <si>
    <t>EC2</t>
  </si>
  <si>
    <t>Avg $/SXDT</t>
  </si>
  <si>
    <t>Make a microservice that updates prices</t>
  </si>
  <si>
    <t>All BigDecimal for prices</t>
  </si>
  <si>
    <t>All currencies</t>
  </si>
  <si>
    <t>Enabled account creation for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</si>
</sst>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#,##0.0000"/>
    <numFmt numFmtId="166" formatCode="_-[$$-409]* #,##0.00_ ;_-[$$-409]* \-#,##0.00\ ;_-[$$-409]* &quot;-&quot;??_ ;_-@_ "/>
    <numFmt numFmtId="167" formatCode="_-* #,##0.00000_-;\-* #,##0.000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3" fontId="0" fillId="0" borderId="0" xfId="0" applyNumberFormat="1"/>
    <xf numFmtId="164" fontId="0" fillId="0" borderId="0" xfId="1" applyNumberFormat="1" applyFont="1" applyAlignment="1">
      <alignment horizontal="left" indent="1"/>
    </xf>
    <xf numFmtId="164" fontId="0" fillId="0" borderId="0" xfId="1" applyNumberFormat="1" applyFont="1"/>
    <xf numFmtId="43" fontId="0" fillId="0" borderId="0" xfId="0" applyNumberFormat="1"/>
    <xf numFmtId="0" fontId="0" fillId="0" borderId="2" xfId="0" applyBorder="1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/>
    <xf numFmtId="9" fontId="0" fillId="0" borderId="0" xfId="2" applyFont="1"/>
    <xf numFmtId="166" fontId="0" fillId="0" borderId="0" xfId="1" applyNumberFormat="1" applyFont="1"/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3" fontId="0" fillId="0" borderId="3" xfId="0" applyNumberFormat="1" applyBorder="1"/>
    <xf numFmtId="9" fontId="0" fillId="0" borderId="3" xfId="2" applyFont="1" applyBorder="1"/>
    <xf numFmtId="0" fontId="0" fillId="4" borderId="3" xfId="0" applyFill="1" applyBorder="1"/>
    <xf numFmtId="10" fontId="0" fillId="4" borderId="3" xfId="2" applyNumberFormat="1" applyFont="1" applyFill="1" applyBorder="1"/>
    <xf numFmtId="0" fontId="0" fillId="0" borderId="4" xfId="0" applyBorder="1"/>
    <xf numFmtId="0" fontId="3" fillId="3" borderId="3" xfId="0" applyFont="1" applyFill="1" applyBorder="1"/>
    <xf numFmtId="164" fontId="0" fillId="4" borderId="3" xfId="1" applyNumberFormat="1" applyFont="1" applyFill="1" applyBorder="1"/>
    <xf numFmtId="0" fontId="0" fillId="5" borderId="0" xfId="0" applyFill="1"/>
    <xf numFmtId="3" fontId="0" fillId="0" borderId="0" xfId="0" applyNumberFormat="1" applyFill="1"/>
    <xf numFmtId="167" fontId="0" fillId="4" borderId="3" xfId="1" applyNumberFormat="1" applyFont="1" applyFill="1" applyBorder="1"/>
    <xf numFmtId="0" fontId="3" fillId="3" borderId="3" xfId="0" applyFont="1" applyFill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U24"/>
  <sheetViews>
    <sheetView zoomScaleNormal="100" workbookViewId="0">
      <selection activeCell="I27" sqref="I27"/>
    </sheetView>
  </sheetViews>
  <sheetFormatPr defaultRowHeight="15" x14ac:dyDescent="0.25"/>
  <cols>
    <col min="1" max="1" width="8.5703125" customWidth="1"/>
    <col min="2" max="2" width="10.85546875" bestFit="1" customWidth="1"/>
    <col min="3" max="3" width="13.140625" bestFit="1" customWidth="1"/>
    <col min="4" max="4" width="12" bestFit="1" customWidth="1"/>
    <col min="5" max="5" width="11.28515625" customWidth="1"/>
    <col min="6" max="6" width="4.42578125" customWidth="1"/>
    <col min="7" max="7" width="13.85546875" customWidth="1"/>
    <col min="8" max="8" width="12" bestFit="1" customWidth="1"/>
    <col min="9" max="9" width="13.140625" bestFit="1" customWidth="1"/>
    <col min="10" max="10" width="12" bestFit="1" customWidth="1"/>
    <col min="11" max="11" width="11.85546875" customWidth="1"/>
    <col min="14" max="14" width="14" bestFit="1" customWidth="1"/>
    <col min="19" max="19" width="20.85546875" bestFit="1" customWidth="1"/>
  </cols>
  <sheetData>
    <row r="1" spans="2:21" x14ac:dyDescent="0.25">
      <c r="B1" s="8"/>
      <c r="Q1" t="s">
        <v>0</v>
      </c>
      <c r="S1" t="s">
        <v>15</v>
      </c>
      <c r="T1" s="1">
        <f>SUM(Q2:Q24)</f>
        <v>479000</v>
      </c>
      <c r="U1" s="9" t="s">
        <v>18</v>
      </c>
    </row>
    <row r="2" spans="2:21" x14ac:dyDescent="0.25">
      <c r="C2" s="11"/>
      <c r="N2" t="s">
        <v>20</v>
      </c>
      <c r="Q2" s="1">
        <v>307000</v>
      </c>
      <c r="S2" t="s">
        <v>16</v>
      </c>
      <c r="T2" s="1">
        <f>SUM(C6:C38)</f>
        <v>430745</v>
      </c>
      <c r="U2" s="9" t="s">
        <v>18</v>
      </c>
    </row>
    <row r="3" spans="2:21" x14ac:dyDescent="0.25">
      <c r="N3" s="12">
        <f>D20*1.05^(120-COUNT(D6:D20))</f>
        <v>622155.56250458804</v>
      </c>
      <c r="Q3" s="24">
        <v>130000</v>
      </c>
      <c r="S3" t="s">
        <v>19</v>
      </c>
      <c r="T3" s="1">
        <f>T1+T2</f>
        <v>909745</v>
      </c>
    </row>
    <row r="4" spans="2:21" x14ac:dyDescent="0.25">
      <c r="Q4" s="24">
        <v>42000</v>
      </c>
      <c r="S4" t="s">
        <v>17</v>
      </c>
      <c r="T4" s="1">
        <f>SUM(D6:D35)</f>
        <v>52076</v>
      </c>
      <c r="U4" s="8" t="s">
        <v>13</v>
      </c>
    </row>
    <row r="5" spans="2:21" ht="33" customHeight="1" x14ac:dyDescent="0.25">
      <c r="B5" s="13" t="s">
        <v>21</v>
      </c>
      <c r="C5" s="13" t="s">
        <v>36</v>
      </c>
      <c r="D5" s="13" t="s">
        <v>22</v>
      </c>
      <c r="E5" s="14" t="s">
        <v>23</v>
      </c>
      <c r="S5" t="s">
        <v>14</v>
      </c>
      <c r="T5" s="10">
        <f>T4/T2</f>
        <v>0.12089751477092014</v>
      </c>
      <c r="U5" s="8" t="s">
        <v>13</v>
      </c>
    </row>
    <row r="6" spans="2:21" x14ac:dyDescent="0.25">
      <c r="B6" s="15" t="s">
        <v>24</v>
      </c>
      <c r="C6" s="16">
        <v>13972</v>
      </c>
      <c r="D6" s="16">
        <v>2920</v>
      </c>
      <c r="E6" s="15"/>
    </row>
    <row r="7" spans="2:21" x14ac:dyDescent="0.25">
      <c r="B7" s="15" t="s">
        <v>25</v>
      </c>
      <c r="C7" s="16">
        <v>11750</v>
      </c>
      <c r="D7" s="16">
        <v>1988</v>
      </c>
      <c r="E7" s="17">
        <f t="shared" ref="E7:E24" si="0">(D7-D6)/D6</f>
        <v>-0.31917808219178084</v>
      </c>
    </row>
    <row r="8" spans="2:21" x14ac:dyDescent="0.25">
      <c r="B8" s="15" t="s">
        <v>26</v>
      </c>
      <c r="C8" s="16">
        <v>14200</v>
      </c>
      <c r="D8" s="16">
        <v>2036</v>
      </c>
      <c r="E8" s="17">
        <f t="shared" si="0"/>
        <v>2.4144869215291749E-2</v>
      </c>
    </row>
    <row r="9" spans="2:21" x14ac:dyDescent="0.25">
      <c r="B9" s="15" t="s">
        <v>27</v>
      </c>
      <c r="C9" s="16">
        <v>12000</v>
      </c>
      <c r="D9" s="16">
        <v>2150</v>
      </c>
      <c r="E9" s="17">
        <f t="shared" si="0"/>
        <v>5.5992141453831044E-2</v>
      </c>
    </row>
    <row r="10" spans="2:21" x14ac:dyDescent="0.25">
      <c r="B10" s="15" t="s">
        <v>28</v>
      </c>
      <c r="C10" s="16">
        <v>11100</v>
      </c>
      <c r="D10" s="16">
        <v>2063</v>
      </c>
      <c r="E10" s="17">
        <f t="shared" si="0"/>
        <v>-4.046511627906977E-2</v>
      </c>
      <c r="G10" s="26" t="s">
        <v>37</v>
      </c>
      <c r="H10" s="26"/>
    </row>
    <row r="11" spans="2:21" x14ac:dyDescent="0.25">
      <c r="B11" s="15" t="s">
        <v>29</v>
      </c>
      <c r="C11" s="16">
        <v>17800</v>
      </c>
      <c r="D11" s="16">
        <v>2445</v>
      </c>
      <c r="E11" s="17">
        <f t="shared" si="0"/>
        <v>0.1851672321861367</v>
      </c>
      <c r="G11" s="18" t="s">
        <v>38</v>
      </c>
      <c r="H11" s="19">
        <f>AVERAGE(E6:E22)</f>
        <v>4.0115374039580154E-2</v>
      </c>
    </row>
    <row r="12" spans="2:21" x14ac:dyDescent="0.25">
      <c r="B12" s="15" t="s">
        <v>30</v>
      </c>
      <c r="C12" s="16">
        <v>20309</v>
      </c>
      <c r="D12" s="16">
        <v>3125</v>
      </c>
      <c r="E12" s="17">
        <f t="shared" si="0"/>
        <v>0.27811860940695299</v>
      </c>
    </row>
    <row r="13" spans="2:21" x14ac:dyDescent="0.25">
      <c r="B13" s="15" t="s">
        <v>31</v>
      </c>
      <c r="C13" s="16">
        <v>8950</v>
      </c>
      <c r="D13" s="16">
        <v>1556</v>
      </c>
      <c r="E13" s="17">
        <f t="shared" si="0"/>
        <v>-0.50207999999999997</v>
      </c>
      <c r="G13" s="21" t="s">
        <v>60</v>
      </c>
      <c r="H13" s="21" t="s">
        <v>61</v>
      </c>
    </row>
    <row r="14" spans="2:21" x14ac:dyDescent="0.25">
      <c r="B14" s="15" t="s">
        <v>32</v>
      </c>
      <c r="C14" s="16">
        <v>22705</v>
      </c>
      <c r="D14" s="16">
        <v>2156</v>
      </c>
      <c r="E14" s="17">
        <f t="shared" si="0"/>
        <v>0.38560411311053983</v>
      </c>
      <c r="G14" s="22">
        <f>T2</f>
        <v>430745</v>
      </c>
      <c r="H14" s="22">
        <f>T4</f>
        <v>52076</v>
      </c>
    </row>
    <row r="15" spans="2:21" x14ac:dyDescent="0.25">
      <c r="B15" s="15" t="s">
        <v>33</v>
      </c>
      <c r="C15" s="16">
        <v>20039</v>
      </c>
      <c r="D15" s="16">
        <v>2634</v>
      </c>
      <c r="E15" s="17">
        <f t="shared" si="0"/>
        <v>0.22170686456400743</v>
      </c>
    </row>
    <row r="16" spans="2:21" x14ac:dyDescent="0.25">
      <c r="B16" s="15" t="s">
        <v>34</v>
      </c>
      <c r="C16" s="16">
        <v>25950</v>
      </c>
      <c r="D16" s="16">
        <v>3116</v>
      </c>
      <c r="E16" s="17">
        <f t="shared" si="0"/>
        <v>0.18299164768413059</v>
      </c>
      <c r="G16" s="21" t="s">
        <v>69</v>
      </c>
    </row>
    <row r="17" spans="2:19" x14ac:dyDescent="0.25">
      <c r="B17" s="15" t="s">
        <v>35</v>
      </c>
      <c r="C17" s="16">
        <v>24207</v>
      </c>
      <c r="D17" s="16">
        <v>3253</v>
      </c>
      <c r="E17" s="17">
        <f t="shared" si="0"/>
        <v>4.396662387676508E-2</v>
      </c>
      <c r="G17" s="25">
        <f>T5</f>
        <v>0.12089751477092014</v>
      </c>
      <c r="N17" s="2"/>
      <c r="O17" s="3"/>
      <c r="S17" s="4"/>
    </row>
    <row r="18" spans="2:19" x14ac:dyDescent="0.25">
      <c r="B18" s="15" t="s">
        <v>24</v>
      </c>
      <c r="C18" s="16">
        <v>29400</v>
      </c>
      <c r="D18" s="16">
        <v>3221</v>
      </c>
      <c r="E18" s="17">
        <f t="shared" si="0"/>
        <v>-9.8370734706424833E-3</v>
      </c>
    </row>
    <row r="19" spans="2:19" x14ac:dyDescent="0.25">
      <c r="B19" s="15" t="s">
        <v>25</v>
      </c>
      <c r="C19" s="16">
        <v>40708</v>
      </c>
      <c r="D19" s="16">
        <v>3479</v>
      </c>
      <c r="E19" s="17">
        <f t="shared" si="0"/>
        <v>8.0099348028562556E-2</v>
      </c>
    </row>
    <row r="20" spans="2:19" x14ac:dyDescent="0.25">
      <c r="B20" s="15" t="s">
        <v>26</v>
      </c>
      <c r="C20" s="16">
        <v>34000</v>
      </c>
      <c r="D20" s="16">
        <v>3707</v>
      </c>
      <c r="E20" s="17">
        <f t="shared" si="0"/>
        <v>6.5536073584363322E-2</v>
      </c>
    </row>
    <row r="21" spans="2:19" x14ac:dyDescent="0.25">
      <c r="B21" s="15" t="s">
        <v>27</v>
      </c>
      <c r="C21" s="16">
        <v>26742</v>
      </c>
      <c r="D21" s="16">
        <v>3110</v>
      </c>
      <c r="E21" s="17">
        <f t="shared" si="0"/>
        <v>-0.1610466684650661</v>
      </c>
    </row>
    <row r="22" spans="2:19" x14ac:dyDescent="0.25">
      <c r="B22" s="15" t="s">
        <v>28</v>
      </c>
      <c r="C22" s="16">
        <v>36995</v>
      </c>
      <c r="D22" s="16">
        <v>3580</v>
      </c>
      <c r="E22" s="17">
        <f t="shared" si="0"/>
        <v>0.15112540192926044</v>
      </c>
    </row>
    <row r="23" spans="2:19" x14ac:dyDescent="0.25">
      <c r="B23" s="15" t="s">
        <v>29</v>
      </c>
      <c r="C23" s="16">
        <v>22786</v>
      </c>
      <c r="D23" s="16">
        <v>2097</v>
      </c>
      <c r="E23" s="17">
        <f t="shared" si="0"/>
        <v>-0.41424581005586592</v>
      </c>
    </row>
    <row r="24" spans="2:19" x14ac:dyDescent="0.25">
      <c r="B24" s="15" t="s">
        <v>30</v>
      </c>
      <c r="C24" s="16">
        <v>37132</v>
      </c>
      <c r="D24" s="16">
        <v>3440</v>
      </c>
      <c r="E24" s="17">
        <f t="shared" si="0"/>
        <v>0.64043872198378637</v>
      </c>
    </row>
  </sheetData>
  <mergeCells count="1">
    <mergeCell ref="G10:H10"/>
  </mergeCells>
  <phoneticPr fontId="4" type="noConversion"/>
  <conditionalFormatting sqref="E7:E2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FD7C7-06CE-47B6-9A09-47DD80DCF7C2}">
  <dimension ref="B2:I6"/>
  <sheetViews>
    <sheetView workbookViewId="0">
      <selection activeCell="F15" sqref="F15"/>
    </sheetView>
  </sheetViews>
  <sheetFormatPr defaultRowHeight="15" x14ac:dyDescent="0.25"/>
  <sheetData>
    <row r="2" spans="2:9" x14ac:dyDescent="0.25">
      <c r="C2" t="s">
        <v>12</v>
      </c>
    </row>
    <row r="3" spans="2:9" x14ac:dyDescent="0.25">
      <c r="D3" t="s">
        <v>10</v>
      </c>
      <c r="E3" t="s">
        <v>9</v>
      </c>
    </row>
    <row r="4" spans="2:9" x14ac:dyDescent="0.25">
      <c r="C4" t="s">
        <v>8</v>
      </c>
      <c r="D4">
        <v>25</v>
      </c>
      <c r="E4">
        <v>1</v>
      </c>
      <c r="F4" s="5">
        <f>E4*D4</f>
        <v>25</v>
      </c>
    </row>
    <row r="5" spans="2:9" x14ac:dyDescent="0.25">
      <c r="B5" s="7"/>
      <c r="C5" t="s">
        <v>11</v>
      </c>
      <c r="D5">
        <v>35</v>
      </c>
      <c r="E5">
        <v>30</v>
      </c>
      <c r="F5" s="5">
        <f>E5*D5</f>
        <v>1050</v>
      </c>
    </row>
    <row r="6" spans="2:9" x14ac:dyDescent="0.25">
      <c r="F6" s="6">
        <f>SUM(F4:F5)</f>
        <v>1075</v>
      </c>
      <c r="I6">
        <f>F6*52-(F6*4)</f>
        <v>51600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8382-CFBB-48E5-BF9F-3DE6EBF9F25C}">
  <dimension ref="A1:C22"/>
  <sheetViews>
    <sheetView workbookViewId="0">
      <selection activeCell="J13" sqref="J13"/>
    </sheetView>
  </sheetViews>
  <sheetFormatPr defaultRowHeight="15" x14ac:dyDescent="0.25"/>
  <cols>
    <col min="1" max="1" width="20" customWidth="1"/>
  </cols>
  <sheetData>
    <row r="1" spans="1:2" x14ac:dyDescent="0.25">
      <c r="A1" t="s">
        <v>1</v>
      </c>
      <c r="B1">
        <v>26</v>
      </c>
    </row>
    <row r="2" spans="1:2" x14ac:dyDescent="0.25">
      <c r="A2" t="s">
        <v>2</v>
      </c>
      <c r="B2">
        <v>50</v>
      </c>
    </row>
    <row r="3" spans="1:2" x14ac:dyDescent="0.25">
      <c r="A3" t="s">
        <v>3</v>
      </c>
      <c r="B3">
        <v>10</v>
      </c>
    </row>
    <row r="4" spans="1:2" x14ac:dyDescent="0.25">
      <c r="A4" t="s">
        <v>4</v>
      </c>
      <c r="B4">
        <v>10</v>
      </c>
    </row>
    <row r="5" spans="1:2" x14ac:dyDescent="0.25">
      <c r="A5" t="s">
        <v>5</v>
      </c>
      <c r="B5">
        <v>30</v>
      </c>
    </row>
    <row r="6" spans="1:2" x14ac:dyDescent="0.25">
      <c r="A6" t="s">
        <v>7</v>
      </c>
      <c r="B6">
        <v>80</v>
      </c>
    </row>
    <row r="7" spans="1:2" x14ac:dyDescent="0.25">
      <c r="A7" t="s">
        <v>6</v>
      </c>
      <c r="B7">
        <f>SUM(B1:B6)</f>
        <v>206</v>
      </c>
    </row>
    <row r="17" spans="1:3" x14ac:dyDescent="0.25">
      <c r="A17" t="s">
        <v>39</v>
      </c>
      <c r="B17">
        <v>821</v>
      </c>
      <c r="C17">
        <v>0</v>
      </c>
    </row>
    <row r="18" spans="1:3" x14ac:dyDescent="0.25">
      <c r="A18" t="s">
        <v>40</v>
      </c>
      <c r="B18">
        <v>1850</v>
      </c>
      <c r="C18">
        <v>0</v>
      </c>
    </row>
    <row r="19" spans="1:3" x14ac:dyDescent="0.25">
      <c r="A19" t="s">
        <v>41</v>
      </c>
      <c r="B19">
        <v>2217</v>
      </c>
      <c r="C19">
        <v>0</v>
      </c>
    </row>
    <row r="20" spans="1:3" x14ac:dyDescent="0.25">
      <c r="A20" t="s">
        <v>42</v>
      </c>
      <c r="B20">
        <v>2000</v>
      </c>
      <c r="C20">
        <v>0</v>
      </c>
    </row>
    <row r="21" spans="1:3" x14ac:dyDescent="0.25">
      <c r="A21" t="s">
        <v>43</v>
      </c>
      <c r="B21" s="20">
        <v>6266</v>
      </c>
      <c r="C21">
        <v>0</v>
      </c>
    </row>
    <row r="22" spans="1:3" x14ac:dyDescent="0.25">
      <c r="B22">
        <f>SUM(B17:B21)</f>
        <v>13154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673-949D-4E3D-A21C-65A854499F64}">
  <dimension ref="A1:I16"/>
  <sheetViews>
    <sheetView tabSelected="1" workbookViewId="0">
      <selection activeCell="E12" sqref="E12"/>
    </sheetView>
  </sheetViews>
  <sheetFormatPr defaultRowHeight="15" x14ac:dyDescent="0.25"/>
  <cols>
    <col min="1" max="1" width="15.7109375" bestFit="1" customWidth="1"/>
    <col min="5" max="5" width="15" customWidth="1"/>
  </cols>
  <sheetData>
    <row r="1" spans="1:9" x14ac:dyDescent="0.25">
      <c r="E1" t="s">
        <v>53</v>
      </c>
    </row>
    <row r="2" spans="1:9" x14ac:dyDescent="0.25">
      <c r="E2" t="s">
        <v>54</v>
      </c>
    </row>
    <row r="3" spans="1:9" x14ac:dyDescent="0.25">
      <c r="A3" t="s">
        <v>46</v>
      </c>
      <c r="E3" t="s">
        <v>55</v>
      </c>
    </row>
    <row r="4" spans="1:9" x14ac:dyDescent="0.25">
      <c r="A4" s="23" t="s">
        <v>47</v>
      </c>
      <c r="E4" t="s">
        <v>58</v>
      </c>
    </row>
    <row r="5" spans="1:9" x14ac:dyDescent="0.25">
      <c r="A5" s="23" t="s">
        <v>48</v>
      </c>
      <c r="E5" t="s">
        <v>56</v>
      </c>
    </row>
    <row r="6" spans="1:9" x14ac:dyDescent="0.25">
      <c r="A6" s="23" t="s">
        <v>49</v>
      </c>
      <c r="E6" t="s">
        <v>57</v>
      </c>
    </row>
    <row r="7" spans="1:9" x14ac:dyDescent="0.25">
      <c r="E7" t="s">
        <v>65</v>
      </c>
    </row>
    <row r="8" spans="1:9" x14ac:dyDescent="0.25">
      <c r="A8" s="23" t="s">
        <v>51</v>
      </c>
      <c r="E8" t="s">
        <v>66</v>
      </c>
    </row>
    <row r="9" spans="1:9" x14ac:dyDescent="0.25">
      <c r="A9" t="s">
        <v>52</v>
      </c>
    </row>
    <row r="10" spans="1:9" x14ac:dyDescent="0.25">
      <c r="A10" t="s">
        <v>59</v>
      </c>
      <c r="E10" t="s">
        <v>70</v>
      </c>
      <c r="I10" s="23" t="s">
        <v>64</v>
      </c>
    </row>
    <row r="11" spans="1:9" x14ac:dyDescent="0.25">
      <c r="A11" t="s">
        <v>62</v>
      </c>
      <c r="E11" t="s">
        <v>71</v>
      </c>
      <c r="I11" t="s">
        <v>45</v>
      </c>
    </row>
    <row r="12" spans="1:9" x14ac:dyDescent="0.25">
      <c r="E12" t="s">
        <v>72</v>
      </c>
      <c r="I12" t="s">
        <v>68</v>
      </c>
    </row>
    <row r="13" spans="1:9" x14ac:dyDescent="0.25">
      <c r="E13" t="s">
        <v>73</v>
      </c>
      <c r="I13" t="s">
        <v>44</v>
      </c>
    </row>
    <row r="14" spans="1:9" x14ac:dyDescent="0.25">
      <c r="I14" t="s">
        <v>50</v>
      </c>
    </row>
    <row r="15" spans="1:9" x14ac:dyDescent="0.25">
      <c r="I15" t="s">
        <v>63</v>
      </c>
    </row>
    <row r="16" spans="1:9" x14ac:dyDescent="0.25">
      <c r="I16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SPX calcs</vt:lpstr>
      <vt:lpstr>Celeste</vt:lpstr>
      <vt:lpstr>Money savers</vt:lpstr>
      <vt:lpstr>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Druvaskalns, Toms</dc:creator>
  <cp:lastModifiedBy>Tom D</cp:lastModifiedBy>
  <dcterms:created xsi:type="dcterms:W3CDTF">2015-06-05T18:17:20Z</dcterms:created>
  <dcterms:modified xsi:type="dcterms:W3CDTF">2022-11-26T15:40:09Z</dcterms:modified>
</cp:coreProperties>
</file>