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defaultThemeVersion="124226"/>
  <mc:AlternateContent xmlns:mc="http://schemas.openxmlformats.org/markup-compatibility/2006">
    <mc:Choice Requires="x15">
      <x15ac:absPath xmlns:x15ac="http://schemas.microsoft.com/office/spreadsheetml/2010/11/ac" url="C:\Users\terlouw_t\Documents\Projects\TRANSIENCE\hydrogen_applications\data\"/>
    </mc:Choice>
  </mc:AlternateContent>
  <xr:revisionPtr revIDLastSave="0" documentId="13_ncr:1_{C6114192-9CC1-4149-8F2A-C97ECEF87CBD}" xr6:coauthVersionLast="47" xr6:coauthVersionMax="47" xr10:uidLastSave="{00000000-0000-0000-0000-000000000000}"/>
  <bookViews>
    <workbookView xWindow="-96" yWindow="-96" windowWidth="23232" windowHeight="13872" xr2:uid="{00000000-000D-0000-FFFF-FFFF00000000}"/>
  </bookViews>
  <sheets>
    <sheet name="lc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81" i="1" l="1"/>
  <c r="D181" i="1"/>
  <c r="A181" i="1"/>
  <c r="B148" i="1"/>
  <c r="B149" i="1" s="1"/>
  <c r="B147" i="1"/>
  <c r="B145" i="1"/>
  <c r="B146" i="1"/>
  <c r="E109" i="1" l="1"/>
  <c r="D109" i="1"/>
  <c r="H109" i="1"/>
  <c r="A109" i="1"/>
  <c r="B144" i="1"/>
  <c r="B96" i="1"/>
  <c r="B97" i="1"/>
</calcChain>
</file>

<file path=xl/sharedStrings.xml><?xml version="1.0" encoding="utf-8"?>
<sst xmlns="http://schemas.openxmlformats.org/spreadsheetml/2006/main" count="1049" uniqueCount="212">
  <si>
    <t>Database</t>
  </si>
  <si>
    <t>Activity</t>
  </si>
  <si>
    <t>Fossil fuel</t>
  </si>
  <si>
    <t>code</t>
  </si>
  <si>
    <t>469c3a9de00543cca34562d28bbffcd1</t>
  </si>
  <si>
    <t>comment</t>
  </si>
  <si>
    <t>1 kg of fossil fuel. The original sources of this inventory are: https://doi.org/10.1016/j.apenergy.2017.08.183. Only the construction of the refinery (unit) is from the ecoinvent dataset ("petroleum refinery operation"). Note: the hydrogen consumption is the net amount needed by oil refining processing i.e. half of the total hydrogen demand flows within a refinery. The other half is produced by the refinery itself as a by-product.</t>
  </si>
  <si>
    <t>location</t>
  </si>
  <si>
    <t>reference product</t>
  </si>
  <si>
    <t>type</t>
  </si>
  <si>
    <t>process</t>
  </si>
  <si>
    <t>unit</t>
  </si>
  <si>
    <t>kilogram</t>
  </si>
  <si>
    <t>Exchanges</t>
  </si>
  <si>
    <t>name</t>
  </si>
  <si>
    <t>amount</t>
  </si>
  <si>
    <t>database</t>
  </si>
  <si>
    <t>production</t>
  </si>
  <si>
    <t>technosphere</t>
  </si>
  <si>
    <t>market for petroleum</t>
  </si>
  <si>
    <t>petroleum</t>
  </si>
  <si>
    <t>petroleum refinery construction</t>
  </si>
  <si>
    <t>petroleum refinery</t>
  </si>
  <si>
    <t>refinery gas, burned in furnace</t>
  </si>
  <si>
    <t>megajoule</t>
  </si>
  <si>
    <t>heat, district or industrial, other than natural gas</t>
  </si>
  <si>
    <t>biofuel, Neste NExBTL</t>
  </si>
  <si>
    <t>0c380584a4c648abae85b838ba158940</t>
  </si>
  <si>
    <t>market for chemical, inorganic</t>
  </si>
  <si>
    <t>GLO</t>
  </si>
  <si>
    <t>chemical, inorganic</t>
  </si>
  <si>
    <t>kilowatt hour</t>
  </si>
  <si>
    <t>electricity, medium voltage</t>
  </si>
  <si>
    <t>market for methanol factory</t>
  </si>
  <si>
    <t>methanol factory</t>
  </si>
  <si>
    <t>market for nitrogen, liquid</t>
  </si>
  <si>
    <t>nitrogen, liquid</t>
  </si>
  <si>
    <t>market for sodium hydroxide, without water, in 50% solution state</t>
  </si>
  <si>
    <t>sodium hydroxide, without water, in 50% solution state</t>
  </si>
  <si>
    <t>purification of wet-process phosphoric acid to industrial grade, product in 85% solution state</t>
  </si>
  <si>
    <t>phosphoric acid, industrial grade, without water, in 85% solution state</t>
  </si>
  <si>
    <t>steam production, as energy carrier, in chemical industry</t>
  </si>
  <si>
    <t>heat, from steam, in chemical industry</t>
  </si>
  <si>
    <t>water production, decarbonised</t>
  </si>
  <si>
    <t>water, decarbonised</t>
  </si>
  <si>
    <t>RoW</t>
  </si>
  <si>
    <t>market group for electricity, medium voltage</t>
  </si>
  <si>
    <t>hydrogen production, steam methane reforming</t>
  </si>
  <si>
    <t>hydrogen, gaseous, low pressure</t>
  </si>
  <si>
    <t>lci_biofuels_oil</t>
  </si>
  <si>
    <t>RER</t>
  </si>
  <si>
    <t>biosphere3</t>
  </si>
  <si>
    <t>air</t>
  </si>
  <si>
    <t>biosphere</t>
  </si>
  <si>
    <t>Carbon dioxide, fossil</t>
  </si>
  <si>
    <t>cutoff310</t>
  </si>
  <si>
    <t>categories</t>
  </si>
  <si>
    <t>transport, passenger car, compressed gas, Medium, EURO-6</t>
  </si>
  <si>
    <t>production amount</t>
  </si>
  <si>
    <t>transport, passenger car, EURO-6</t>
  </si>
  <si>
    <t>kilometer</t>
  </si>
  <si>
    <t>worksheet name</t>
  </si>
  <si>
    <t>None</t>
  </si>
  <si>
    <t>source</t>
  </si>
  <si>
    <t>Sacchi, R., Bauer, C., Cox, B. and Mutel, C.  carculator: an open-source tool for prospective environmental and economic life cycle assessment of vehicles. When, Where and How can battery-electric vehicles help reduce greenhouse gas emissions? Submitted to Renewable and Sustainable Energy Reviews.</t>
  </si>
  <si>
    <t>description</t>
  </si>
  <si>
    <t>Cradle-to-grave life cycle inventory of the transport activity using a passenger car over 1 km. carculator is a open-source parametrized truck model that produces life cycle inventories for any desired set of parameters value (lifetime, occupancy rate, power, battery size, fuel blend, etc.): to produce your own inventories, go to https://github.com/romainsacchi/carculator or contact carculator@psi.ch.</t>
  </si>
  <si>
    <t>special remark</t>
  </si>
  <si>
    <t/>
  </si>
  <si>
    <t xml:space="preserve">Combustion engine power: 126 [kW]. Power share from combustion engine: 100 [%]. Km over lifetime: 200000 [km]. Yearly mileage: 12000 [km/year]. Autonomy on a full tank/battery: 406 [km]. Tank-to-wheel efficiency: 19 [%]. Tank-to-wheel energy consumption: 2585 [kj/km]. Fuel tank capacity: 292 [kWh]. Curb mass (excl. driver and cargo): 1577 [kg]. Driving mass (incl. driver and cargo): 1717 [kg]. </t>
  </si>
  <si>
    <t>tag</t>
  </si>
  <si>
    <t>Ammonia</t>
  </si>
  <si>
    <t>air::low population density, long-term</t>
  </si>
  <si>
    <t>direct - exhaust</t>
  </si>
  <si>
    <t>air::non-urban air or from high stacks</t>
  </si>
  <si>
    <t>air::urban air close to ground</t>
  </si>
  <si>
    <t>Benzene</t>
  </si>
  <si>
    <t>Carbon monoxide, fossil</t>
  </si>
  <si>
    <t>Dinitrogen monoxide</t>
  </si>
  <si>
    <t>Ethane, 1,1,1,2-tetrafluoro-, HFC-134a</t>
  </si>
  <si>
    <t>other</t>
  </si>
  <si>
    <t>Hydrocarbons, chlorinated</t>
  </si>
  <si>
    <t>Lead</t>
  </si>
  <si>
    <t>Methane, fossil</t>
  </si>
  <si>
    <t>NMVOC, non-methane volatile organic compounds, unspecified origin</t>
  </si>
  <si>
    <t>Nitrogen oxides</t>
  </si>
  <si>
    <t>Particulates, &lt; 2.5 um</t>
  </si>
  <si>
    <t>maintenance, passenger car</t>
  </si>
  <si>
    <t>lci-pass_cars</t>
  </si>
  <si>
    <t>passenger car maintenance</t>
  </si>
  <si>
    <t>maintenance</t>
  </si>
  <si>
    <t>market for brake wear emissions, passenger car</t>
  </si>
  <si>
    <t>brake wear emissions, passenger car</t>
  </si>
  <si>
    <t>direct - non-exhaust</t>
  </si>
  <si>
    <t>market for refrigerant R134a</t>
  </si>
  <si>
    <t>refrigerant R134a</t>
  </si>
  <si>
    <t>market for road</t>
  </si>
  <si>
    <t>meter-year</t>
  </si>
  <si>
    <t>road</t>
  </si>
  <si>
    <t>market for road maintenance</t>
  </si>
  <si>
    <t>road maintenance</t>
  </si>
  <si>
    <t>market for road wear emissions, passenger car</t>
  </si>
  <si>
    <t>road wear emissions, passenger car</t>
  </si>
  <si>
    <t>market for tyre wear emissions, passenger car</t>
  </si>
  <si>
    <t>tyre wear emissions, passenger car</t>
  </si>
  <si>
    <t>energy chain</t>
  </si>
  <si>
    <t>Passenger car, compressed gas, Medium, EURO-6d</t>
  </si>
  <si>
    <t>Passenger car, EURO-6d</t>
  </si>
  <si>
    <t>market for electricity, medium voltage</t>
  </si>
  <si>
    <t>CH</t>
  </si>
  <si>
    <t>natural gas service station</t>
  </si>
  <si>
    <t>natural gas service station construction</t>
  </si>
  <si>
    <t>transport, passenger car, compressed electrochemical gas, Medium, EURO-6</t>
  </si>
  <si>
    <t>methane, from electrochemical methanation, with carbon from atmosphere</t>
  </si>
  <si>
    <t>methane, from electrochemical methanation</t>
  </si>
  <si>
    <t>blast oxygen furnace converter</t>
  </si>
  <si>
    <t>market for blast oxygen furnace converter</t>
  </si>
  <si>
    <t>ecoinvent_310_reference</t>
  </si>
  <si>
    <t>coke</t>
  </si>
  <si>
    <t>market for coke</t>
  </si>
  <si>
    <t>cubic meter</t>
  </si>
  <si>
    <t>compressed air, 600 kPa gauge</t>
  </si>
  <si>
    <t>market for compressed air, 600 kPa gauge</t>
  </si>
  <si>
    <t>dolomite</t>
  </si>
  <si>
    <t>market for dolomite</t>
  </si>
  <si>
    <t>ferromanganese, high-coal, 74.5% Mn</t>
  </si>
  <si>
    <t>market for ferromanganese, high-coal, 74.5% Mn</t>
  </si>
  <si>
    <t>ferronickel</t>
  </si>
  <si>
    <t>market for ferronickel</t>
  </si>
  <si>
    <t>inert waste, for final disposal</t>
  </si>
  <si>
    <t>market for inert waste, for final disposal</t>
  </si>
  <si>
    <t>iron ore concentrate</t>
  </si>
  <si>
    <t>market for iron ore concentrate</t>
  </si>
  <si>
    <t>iron scrap, sorted, pressed</t>
  </si>
  <si>
    <t>market for iron scrap, sorted, pressed</t>
  </si>
  <si>
    <t>mill scale</t>
  </si>
  <si>
    <t>market for mill scale</t>
  </si>
  <si>
    <t>molybdenite</t>
  </si>
  <si>
    <t>market for molybdenite</t>
  </si>
  <si>
    <t>natural gas, high pressure</t>
  </si>
  <si>
    <t>market for natural gas, high pressure</t>
  </si>
  <si>
    <t>market group for natural gas, high pressure</t>
  </si>
  <si>
    <t>Europe without Switzerland</t>
  </si>
  <si>
    <t>oxygen, liquid</t>
  </si>
  <si>
    <t>market for oxygen, liquid</t>
  </si>
  <si>
    <t>pig iron</t>
  </si>
  <si>
    <t>market for pig iron</t>
  </si>
  <si>
    <t>quicklime, in pieces, loose</t>
  </si>
  <si>
    <t>market for quicklime, in pieces, loose</t>
  </si>
  <si>
    <t>wastewater from pig iron production</t>
  </si>
  <si>
    <t>market for wastewater from pig iron production</t>
  </si>
  <si>
    <t>Chromium III</t>
  </si>
  <si>
    <t>Copper ion</t>
  </si>
  <si>
    <t>Dioxins, measured as 2,3,7,8-tetrachlorodibenzo-p-dioxin</t>
  </si>
  <si>
    <t>Heat, waste</t>
  </si>
  <si>
    <t>Iron ion</t>
  </si>
  <si>
    <t>Lead II</t>
  </si>
  <si>
    <t>Manganese II</t>
  </si>
  <si>
    <t>PAH, polycyclic aromatic hydrocarbons</t>
  </si>
  <si>
    <t>Particulate Matter, &lt; 2.5 um</t>
  </si>
  <si>
    <t>Water</t>
  </si>
  <si>
    <t>Water, cooling, unspecified natural origin</t>
  </si>
  <si>
    <t>steel, low-alloyed</t>
  </si>
  <si>
    <t>Ecoinvent 3.10 database + CO2 capture amount used from Zang, G., Sun, P., Elgowainy, A., Bobba, P., McMillan, C., Ma, O., ... &amp; Koleva, M. (2023). Cost and life cycle analysis for deep CO2 emissions reduction of steelmaking: Blast furnace-basic oxygen furnace and electric arc furnace technologies. International Journal of Greenhouse Gas Control, 128, 103958.</t>
  </si>
  <si>
    <t>Carbon dioxide, in air</t>
  </si>
  <si>
    <t>natural resource::in air</t>
  </si>
  <si>
    <t>natural resource::in water</t>
  </si>
  <si>
    <t>carbon dioxide, stored</t>
  </si>
  <si>
    <t>carbon dioxide compression, transport and storage</t>
  </si>
  <si>
    <t>heat production, natural gas, at industrial furnace &gt;100kW</t>
  </si>
  <si>
    <t>heat, district or industrial, natural gas</t>
  </si>
  <si>
    <t>market for monoethanolamine</t>
  </si>
  <si>
    <t>monoethanolamine</t>
  </si>
  <si>
    <t>steel production, from hydrogen-based DRI</t>
  </si>
  <si>
    <t>Inventory from Rosner, F., Papadias, D., Brooks, K., Yoro, K., Ahluwalia, R., Autrey, T., &amp; Breunig, H. (2023). Green steel: design and cost analysis of hydrogen-based direct iron reduction. Energy &amp; Environmental Science, 16(10), 4121-4134.: https://www.rsc.org/suppdata/d3/ee/d3ee01077e/d3ee01077e1.pdf. Slag has been excluded as impact here since there is no matching ecoinvent activity.</t>
  </si>
  <si>
    <t>capacity</t>
  </si>
  <si>
    <t>t/a</t>
  </si>
  <si>
    <t>market for iron pellet</t>
  </si>
  <si>
    <t>iron pellet</t>
  </si>
  <si>
    <t>cf</t>
  </si>
  <si>
    <t>%</t>
  </si>
  <si>
    <t>actual amount</t>
  </si>
  <si>
    <t>using 40MJ/m3</t>
  </si>
  <si>
    <t>NG</t>
  </si>
  <si>
    <t>GJ/a</t>
  </si>
  <si>
    <t>Power</t>
  </si>
  <si>
    <t>MWh/a</t>
  </si>
  <si>
    <t>carbon black production</t>
  </si>
  <si>
    <t>carbon black</t>
  </si>
  <si>
    <t>carbon black assumed as proxy for carbon.</t>
  </si>
  <si>
    <t>market for limestone, crushed, washed</t>
  </si>
  <si>
    <t>limestone, crushed, washed</t>
  </si>
  <si>
    <t>market for water, deionised</t>
  </si>
  <si>
    <t>water, deionised</t>
  </si>
  <si>
    <t>kg</t>
  </si>
  <si>
    <t>water</t>
  </si>
  <si>
    <t>MJ/t</t>
  </si>
  <si>
    <t>Geography:  Data are taken from basic oxygen furnace plants across Europe and are considered representative of the average situation across Europe. 
Technology:  Represents average European technology; LD converter and secondary metallurgy
Time period:  Data are mostly compiled from reports published between 2005 and 2010 but are considered representative of modern operations. 
The total CO2 captured from the BF-BOF baseline case is 1376 kg/MT steel, which, when compared with the total carbon emissions (1995 kg/MT) in the base case, implies a carbon capture ratio of 69% (Zang et al., 2023). 
2.0–4.0 GJ/tCO2 of thermal energy penalty high-temperature heat for desorbing CO2 (Zang et al., 2023).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(see other carbon dioxide capture datasets in premise). The electricity consumption for carbon capture and compression is estimated at 43 MJ/tCO2.</t>
  </si>
  <si>
    <t>tap water</t>
  </si>
  <si>
    <t>market group for tap water</t>
  </si>
  <si>
    <t>sourced from 'carbon dioxide, captured at cement production plant, using monoethanolamine'</t>
  </si>
  <si>
    <t xml:space="preserve">Geography:  Data are taken from basic oxygen furnace plants across Europe and are considered representative of the average situation across Europe. 
Technology:  Represents average European technology; LD converter and secondary metallurgy
Time period:  Data are mostly compiled from reports published between 2005 and 2010 but are considered representative of modern operations. </t>
  </si>
  <si>
    <t>steel production, foreground unmodified, converter, low-alloyed</t>
  </si>
  <si>
    <t>steel production, foreground unmodified, converter, low-alloyed, with CCS</t>
  </si>
  <si>
    <t>market for transport, freight, sea, tanker for petroleum</t>
  </si>
  <si>
    <t>ton kilometer</t>
  </si>
  <si>
    <t>market for transport, freight, lorry, unspecified</t>
  </si>
  <si>
    <t>transport, freight, lorry, unspecified</t>
  </si>
  <si>
    <t>transport, freight, sea, tanker for petroleum</t>
  </si>
  <si>
    <t xml:space="preserve">Edwards, R., Padella, M., Giuntoli, J., Koeble, R., O’Connell, A., Bulgheroni, C., &amp; Marelli, L. (2017). Definition of input data to assess GHG default emissions from biofuels in EU legislation. Version 1c–July. https://op.europa.eu/en/publication-detail/-/publication/7d6dd4ba-720a-11e9-9f05-01aa75ed71a1 </t>
  </si>
  <si>
    <t>Edwards, R., Padella, M., Giuntoli, J., Koeble, R., O’Connell, A., Bulgheroni, C., &amp; Marelli, L. (2017). Definition of input data to assess GHG default emissions from biofuels in EU legislation. Version 1c–July. https://op.europa.eu/en/publication-detail/-/publication/7d6dd4ba-720a-11e9-9f05-01aa75ed71a2</t>
  </si>
  <si>
    <t>1 kg of biofuel. The original source of this inventory is: https://doi.org/10.1016/j.resconrec.2020.104750 and Edwards, R., Padella, M., Giuntoli, J., Koeble, R., O’Connell, A., Bulgheroni, C., &amp; Marelli, L. (2017). Definition of input data to assess GHG default emissions from biofuels in EU legislation. Version 1c–July. https://op.europa.eu/en/publication-detail/-/publication/7d6dd4ba-720a-11e9-9f05-01aa75ed71a1. Only the plant (unit) is taken from the dataset for methanol production from ecoinvent. Note that the original vegetable oil is neglected assuming used cooking oil is used and comes with no impact being a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</si>
</sst>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 #,##0.00_ ;_ * \-#,##0.00_ ;_ * &quot;-&quot;??_ ;_ @_ "/>
  </numFmts>
  <fonts count="6" x14ac:knownFonts="1">
    <font>
      <sz val="11"/>
      <color theme="1"/>
      <name val="Calibri"/>
      <family val="2"/>
      <scheme val="minor"/>
    </font>
    <font>
      <b/>
      <sz val="12"/>
      <color theme="1"/>
      <name val="Calibri"/>
      <family val="2"/>
      <scheme val="minor"/>
    </font>
    <font>
      <sz val="8"/>
      <name val="Calibri"/>
      <family val="2"/>
      <scheme val="minor"/>
    </font>
    <font>
      <sz val="11"/>
      <color theme="1"/>
      <name val="Calibri"/>
      <family val="2"/>
      <scheme val="minor"/>
    </font>
    <font>
      <sz val="11"/>
      <color theme="1"/>
      <name val="Calibri"/>
      <family val="2"/>
    </font>
    <font>
      <sz val="11"/>
      <name val="Calibri"/>
      <family val="2"/>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13">
    <xf numFmtId="0" fontId="0" fillId="0" borderId="0" xfId="0"/>
    <xf numFmtId="0" fontId="1" fillId="0" borderId="0" xfId="0" applyFont="1"/>
    <xf numFmtId="11" fontId="0" fillId="0" borderId="0" xfId="0" applyNumberFormat="1"/>
    <xf numFmtId="0" fontId="0" fillId="2" borderId="0" xfId="0" applyFill="1"/>
    <xf numFmtId="11" fontId="0" fillId="2" borderId="0" xfId="0" applyNumberFormat="1" applyFill="1"/>
    <xf numFmtId="0" fontId="0" fillId="0" borderId="0" xfId="0" applyAlignment="1">
      <alignment wrapText="1"/>
    </xf>
    <xf numFmtId="0" fontId="0" fillId="0" borderId="0" xfId="0"/>
    <xf numFmtId="0" fontId="4" fillId="0" borderId="0" xfId="0" applyFont="1"/>
    <xf numFmtId="11" fontId="4" fillId="0" borderId="0" xfId="0" applyNumberFormat="1" applyFont="1"/>
    <xf numFmtId="0" fontId="4" fillId="2" borderId="0" xfId="0" applyFont="1" applyFill="1"/>
    <xf numFmtId="0" fontId="5" fillId="2" borderId="0" xfId="0" applyFont="1" applyFill="1"/>
    <xf numFmtId="11" fontId="5" fillId="2" borderId="0" xfId="0" applyNumberFormat="1" applyFont="1" applyFill="1"/>
    <xf numFmtId="0" fontId="4" fillId="3" borderId="0" xfId="0" applyFont="1" applyFill="1"/>
  </cellXfs>
  <cellStyles count="2">
    <cellStyle name="Comma 2" xfId="1" xr:uid="{E9C7FEF6-7995-43F2-BCB6-397B0F1FA7E7}"/>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172</xdr:row>
      <xdr:rowOff>0</xdr:rowOff>
    </xdr:from>
    <xdr:to>
      <xdr:col>17</xdr:col>
      <xdr:colOff>589440</xdr:colOff>
      <xdr:row>190</xdr:row>
      <xdr:rowOff>95739</xdr:rowOff>
    </xdr:to>
    <xdr:pic>
      <xdr:nvPicPr>
        <xdr:cNvPr id="2" name="Picture 1">
          <a:extLst>
            <a:ext uri="{FF2B5EF4-FFF2-40B4-BE49-F238E27FC236}">
              <a16:creationId xmlns:a16="http://schemas.microsoft.com/office/drawing/2014/main" id="{FB44C3F9-EDC2-48A2-8DD6-921A14F45C94}"/>
            </a:ext>
          </a:extLst>
        </xdr:cNvPr>
        <xdr:cNvPicPr>
          <a:picLocks noChangeAspect="1"/>
        </xdr:cNvPicPr>
      </xdr:nvPicPr>
      <xdr:blipFill>
        <a:blip xmlns:r="http://schemas.openxmlformats.org/officeDocument/2006/relationships" r:embed="rId1"/>
        <a:stretch>
          <a:fillRect/>
        </a:stretch>
      </xdr:blipFill>
      <xdr:spPr>
        <a:xfrm>
          <a:off x="16259175" y="31032450"/>
          <a:ext cx="5698650" cy="350568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4"/>
  <sheetViews>
    <sheetView tabSelected="1" topLeftCell="A12" zoomScaleNormal="100" workbookViewId="0">
      <selection activeCell="A15" sqref="A15"/>
    </sheetView>
  </sheetViews>
  <sheetFormatPr defaultRowHeight="14.4" x14ac:dyDescent="0.55000000000000004"/>
  <cols>
    <col min="1" max="1" width="77.26171875" customWidth="1"/>
    <col min="3" max="3" width="13.47265625" bestFit="1" customWidth="1"/>
    <col min="4" max="4" width="7.41796875" bestFit="1" customWidth="1"/>
    <col min="6" max="6" width="23.5234375" customWidth="1"/>
    <col min="7" max="7" width="11.20703125" customWidth="1"/>
    <col min="8" max="8" width="37.05078125" bestFit="1" customWidth="1"/>
    <col min="9" max="9" width="37.05078125" customWidth="1"/>
  </cols>
  <sheetData>
    <row r="1" spans="1:8" ht="15.6" x14ac:dyDescent="0.6">
      <c r="A1" s="1" t="s">
        <v>0</v>
      </c>
      <c r="B1" s="1" t="s">
        <v>49</v>
      </c>
    </row>
    <row r="3" spans="1:8" ht="15.6" x14ac:dyDescent="0.6">
      <c r="A3" s="1" t="s">
        <v>1</v>
      </c>
      <c r="B3" s="1" t="s">
        <v>2</v>
      </c>
    </row>
    <row r="4" spans="1:8" x14ac:dyDescent="0.55000000000000004">
      <c r="A4" t="s">
        <v>3</v>
      </c>
      <c r="B4" t="s">
        <v>4</v>
      </c>
    </row>
    <row r="5" spans="1:8" x14ac:dyDescent="0.55000000000000004">
      <c r="A5" t="s">
        <v>5</v>
      </c>
      <c r="B5" t="s">
        <v>6</v>
      </c>
    </row>
    <row r="6" spans="1:8" x14ac:dyDescent="0.55000000000000004">
      <c r="A6" t="s">
        <v>7</v>
      </c>
      <c r="B6" t="s">
        <v>29</v>
      </c>
    </row>
    <row r="7" spans="1:8" x14ac:dyDescent="0.55000000000000004">
      <c r="A7" t="s">
        <v>8</v>
      </c>
      <c r="B7" t="s">
        <v>2</v>
      </c>
    </row>
    <row r="8" spans="1:8" x14ac:dyDescent="0.55000000000000004">
      <c r="A8" t="s">
        <v>9</v>
      </c>
      <c r="B8" t="s">
        <v>10</v>
      </c>
    </row>
    <row r="9" spans="1:8" x14ac:dyDescent="0.55000000000000004">
      <c r="A9" t="s">
        <v>11</v>
      </c>
      <c r="B9" t="s">
        <v>12</v>
      </c>
    </row>
    <row r="10" spans="1:8" ht="15.6" x14ac:dyDescent="0.6">
      <c r="A10" s="1" t="s">
        <v>13</v>
      </c>
    </row>
    <row r="11" spans="1:8" x14ac:dyDescent="0.55000000000000004">
      <c r="A11" t="s">
        <v>14</v>
      </c>
      <c r="B11" t="s">
        <v>15</v>
      </c>
      <c r="C11" t="s">
        <v>16</v>
      </c>
      <c r="D11" t="s">
        <v>7</v>
      </c>
      <c r="E11" t="s">
        <v>11</v>
      </c>
      <c r="F11" t="s">
        <v>9</v>
      </c>
      <c r="G11" t="s">
        <v>8</v>
      </c>
      <c r="H11" t="s">
        <v>5</v>
      </c>
    </row>
    <row r="12" spans="1:8" x14ac:dyDescent="0.55000000000000004">
      <c r="A12" t="s">
        <v>2</v>
      </c>
      <c r="B12">
        <v>1</v>
      </c>
      <c r="C12" t="s">
        <v>49</v>
      </c>
      <c r="D12" t="s">
        <v>29</v>
      </c>
      <c r="E12" t="s">
        <v>12</v>
      </c>
      <c r="F12" t="s">
        <v>17</v>
      </c>
      <c r="G12" t="s">
        <v>2</v>
      </c>
    </row>
    <row r="13" spans="1:8" x14ac:dyDescent="0.55000000000000004">
      <c r="A13" t="s">
        <v>47</v>
      </c>
      <c r="B13">
        <v>1.6999999999999999E-3</v>
      </c>
      <c r="C13" t="s">
        <v>55</v>
      </c>
      <c r="D13" t="s">
        <v>45</v>
      </c>
      <c r="E13" t="s">
        <v>12</v>
      </c>
      <c r="F13" t="s">
        <v>18</v>
      </c>
      <c r="G13" t="s">
        <v>48</v>
      </c>
    </row>
    <row r="14" spans="1:8" x14ac:dyDescent="0.55000000000000004">
      <c r="A14" t="s">
        <v>19</v>
      </c>
      <c r="B14">
        <v>1.0900000000000001</v>
      </c>
      <c r="C14" t="s">
        <v>55</v>
      </c>
      <c r="D14" t="s">
        <v>45</v>
      </c>
      <c r="E14" t="s">
        <v>12</v>
      </c>
      <c r="F14" t="s">
        <v>18</v>
      </c>
      <c r="G14" t="s">
        <v>20</v>
      </c>
    </row>
    <row r="15" spans="1:8" x14ac:dyDescent="0.55000000000000004">
      <c r="A15" t="s">
        <v>21</v>
      </c>
      <c r="B15">
        <v>3.3100000000000001E-11</v>
      </c>
      <c r="C15" t="s">
        <v>55</v>
      </c>
      <c r="D15" t="s">
        <v>45</v>
      </c>
      <c r="E15" t="s">
        <v>11</v>
      </c>
      <c r="F15" t="s">
        <v>18</v>
      </c>
      <c r="G15" t="s">
        <v>22</v>
      </c>
    </row>
    <row r="16" spans="1:8" x14ac:dyDescent="0.55000000000000004">
      <c r="A16" t="s">
        <v>23</v>
      </c>
      <c r="B16">
        <v>4.5</v>
      </c>
      <c r="C16" t="s">
        <v>55</v>
      </c>
      <c r="D16" t="s">
        <v>45</v>
      </c>
      <c r="E16" t="s">
        <v>24</v>
      </c>
      <c r="F16" t="s">
        <v>18</v>
      </c>
      <c r="G16" t="s">
        <v>25</v>
      </c>
    </row>
    <row r="18" spans="1:9" ht="15.6" x14ac:dyDescent="0.6">
      <c r="A18" s="1" t="s">
        <v>1</v>
      </c>
      <c r="B18" s="1" t="s">
        <v>26</v>
      </c>
    </row>
    <row r="19" spans="1:9" x14ac:dyDescent="0.55000000000000004">
      <c r="A19" t="s">
        <v>3</v>
      </c>
      <c r="B19" t="s">
        <v>27</v>
      </c>
    </row>
    <row r="20" spans="1:9" x14ac:dyDescent="0.55000000000000004">
      <c r="A20" t="s">
        <v>5</v>
      </c>
      <c r="B20" t="s">
        <v>211</v>
      </c>
    </row>
    <row r="21" spans="1:9" x14ac:dyDescent="0.55000000000000004">
      <c r="A21" t="s">
        <v>7</v>
      </c>
      <c r="B21" t="s">
        <v>29</v>
      </c>
    </row>
    <row r="22" spans="1:9" x14ac:dyDescent="0.55000000000000004">
      <c r="A22" t="s">
        <v>8</v>
      </c>
      <c r="B22" t="s">
        <v>26</v>
      </c>
    </row>
    <row r="23" spans="1:9" x14ac:dyDescent="0.55000000000000004">
      <c r="A23" t="s">
        <v>9</v>
      </c>
      <c r="B23" t="s">
        <v>10</v>
      </c>
    </row>
    <row r="24" spans="1:9" x14ac:dyDescent="0.55000000000000004">
      <c r="A24" t="s">
        <v>11</v>
      </c>
      <c r="B24" t="s">
        <v>12</v>
      </c>
    </row>
    <row r="25" spans="1:9" ht="15.6" x14ac:dyDescent="0.6">
      <c r="A25" s="1" t="s">
        <v>13</v>
      </c>
    </row>
    <row r="26" spans="1:9" x14ac:dyDescent="0.55000000000000004">
      <c r="A26" t="s">
        <v>14</v>
      </c>
      <c r="B26" t="s">
        <v>15</v>
      </c>
      <c r="C26" t="s">
        <v>16</v>
      </c>
      <c r="D26" t="s">
        <v>7</v>
      </c>
      <c r="E26" t="s">
        <v>11</v>
      </c>
      <c r="F26" t="s">
        <v>9</v>
      </c>
      <c r="G26" t="s">
        <v>8</v>
      </c>
      <c r="H26" t="s">
        <v>56</v>
      </c>
      <c r="I26" t="s">
        <v>5</v>
      </c>
    </row>
    <row r="27" spans="1:9" x14ac:dyDescent="0.55000000000000004">
      <c r="A27" t="s">
        <v>26</v>
      </c>
      <c r="B27">
        <v>1</v>
      </c>
      <c r="C27" t="s">
        <v>49</v>
      </c>
      <c r="D27" t="s">
        <v>29</v>
      </c>
      <c r="E27" t="s">
        <v>12</v>
      </c>
      <c r="F27" t="s">
        <v>17</v>
      </c>
      <c r="G27" t="s">
        <v>26</v>
      </c>
    </row>
    <row r="28" spans="1:9" x14ac:dyDescent="0.55000000000000004">
      <c r="A28" t="s">
        <v>47</v>
      </c>
      <c r="B28">
        <v>4.2000000000000003E-2</v>
      </c>
      <c r="C28" t="s">
        <v>55</v>
      </c>
      <c r="D28" t="s">
        <v>45</v>
      </c>
      <c r="E28" t="s">
        <v>12</v>
      </c>
      <c r="F28" t="s">
        <v>18</v>
      </c>
      <c r="G28" t="s">
        <v>48</v>
      </c>
    </row>
    <row r="29" spans="1:9" x14ac:dyDescent="0.55000000000000004">
      <c r="A29" t="s">
        <v>28</v>
      </c>
      <c r="B29">
        <v>2.4812499999999999E-3</v>
      </c>
      <c r="C29" t="s">
        <v>55</v>
      </c>
      <c r="D29" t="s">
        <v>29</v>
      </c>
      <c r="E29" t="s">
        <v>12</v>
      </c>
      <c r="F29" t="s">
        <v>18</v>
      </c>
      <c r="G29" t="s">
        <v>30</v>
      </c>
    </row>
    <row r="30" spans="1:9" x14ac:dyDescent="0.55000000000000004">
      <c r="A30" t="s">
        <v>46</v>
      </c>
      <c r="B30">
        <v>2.9721999999999998E-2</v>
      </c>
      <c r="C30" t="s">
        <v>55</v>
      </c>
      <c r="D30" t="s">
        <v>29</v>
      </c>
      <c r="E30" t="s">
        <v>31</v>
      </c>
      <c r="F30" t="s">
        <v>18</v>
      </c>
      <c r="G30" t="s">
        <v>32</v>
      </c>
    </row>
    <row r="31" spans="1:9" x14ac:dyDescent="0.55000000000000004">
      <c r="A31" t="s">
        <v>33</v>
      </c>
      <c r="B31">
        <v>3.7000000000000001E-11</v>
      </c>
      <c r="C31" t="s">
        <v>55</v>
      </c>
      <c r="D31" t="s">
        <v>29</v>
      </c>
      <c r="E31" t="s">
        <v>11</v>
      </c>
      <c r="F31" t="s">
        <v>18</v>
      </c>
      <c r="G31" t="s">
        <v>34</v>
      </c>
    </row>
    <row r="32" spans="1:9" x14ac:dyDescent="0.55000000000000004">
      <c r="A32" t="s">
        <v>35</v>
      </c>
      <c r="B32">
        <v>3.9700000000000003E-5</v>
      </c>
      <c r="C32" t="s">
        <v>55</v>
      </c>
      <c r="D32" t="s">
        <v>45</v>
      </c>
      <c r="E32" t="s">
        <v>12</v>
      </c>
      <c r="F32" t="s">
        <v>18</v>
      </c>
      <c r="G32" t="s">
        <v>36</v>
      </c>
    </row>
    <row r="33" spans="1:9" x14ac:dyDescent="0.55000000000000004">
      <c r="A33" t="s">
        <v>37</v>
      </c>
      <c r="B33">
        <v>1.191E-3</v>
      </c>
      <c r="C33" t="s">
        <v>55</v>
      </c>
      <c r="D33" t="s">
        <v>45</v>
      </c>
      <c r="E33" t="s">
        <v>12</v>
      </c>
      <c r="F33" t="s">
        <v>18</v>
      </c>
      <c r="G33" t="s">
        <v>38</v>
      </c>
    </row>
    <row r="34" spans="1:9" x14ac:dyDescent="0.55000000000000004">
      <c r="A34" t="s">
        <v>39</v>
      </c>
      <c r="B34">
        <v>6.9474999999999995E-4</v>
      </c>
      <c r="C34" t="s">
        <v>55</v>
      </c>
      <c r="D34" t="s">
        <v>45</v>
      </c>
      <c r="E34" t="s">
        <v>12</v>
      </c>
      <c r="F34" t="s">
        <v>18</v>
      </c>
      <c r="G34" t="s">
        <v>40</v>
      </c>
    </row>
    <row r="35" spans="1:9" x14ac:dyDescent="0.55000000000000004">
      <c r="A35" t="s">
        <v>41</v>
      </c>
      <c r="B35">
        <v>0.28999999999999998</v>
      </c>
      <c r="C35" t="s">
        <v>55</v>
      </c>
      <c r="D35" t="s">
        <v>45</v>
      </c>
      <c r="E35" t="s">
        <v>24</v>
      </c>
      <c r="F35" t="s">
        <v>18</v>
      </c>
      <c r="G35" t="s">
        <v>42</v>
      </c>
    </row>
    <row r="36" spans="1:9" x14ac:dyDescent="0.55000000000000004">
      <c r="A36" t="s">
        <v>43</v>
      </c>
      <c r="B36">
        <v>2.5000000000000001E-2</v>
      </c>
      <c r="C36" t="s">
        <v>55</v>
      </c>
      <c r="D36" t="s">
        <v>45</v>
      </c>
      <c r="E36" t="s">
        <v>12</v>
      </c>
      <c r="F36" t="s">
        <v>18</v>
      </c>
      <c r="G36" t="s">
        <v>44</v>
      </c>
    </row>
    <row r="37" spans="1:9" s="6" customFormat="1" x14ac:dyDescent="0.55000000000000004">
      <c r="A37" s="6" t="s">
        <v>206</v>
      </c>
      <c r="B37" s="6">
        <v>0.1</v>
      </c>
      <c r="C37" s="6" t="s">
        <v>55</v>
      </c>
      <c r="D37" s="6" t="s">
        <v>50</v>
      </c>
      <c r="E37" s="6" t="s">
        <v>205</v>
      </c>
      <c r="F37" s="6" t="s">
        <v>18</v>
      </c>
      <c r="G37" s="6" t="s">
        <v>207</v>
      </c>
      <c r="I37" s="6" t="s">
        <v>209</v>
      </c>
    </row>
    <row r="38" spans="1:9" s="6" customFormat="1" x14ac:dyDescent="0.55000000000000004">
      <c r="A38" s="6" t="s">
        <v>204</v>
      </c>
      <c r="B38" s="6">
        <v>7</v>
      </c>
      <c r="C38" s="6" t="s">
        <v>55</v>
      </c>
      <c r="D38" s="6" t="s">
        <v>29</v>
      </c>
      <c r="E38" s="6" t="s">
        <v>205</v>
      </c>
      <c r="F38" s="6" t="s">
        <v>18</v>
      </c>
      <c r="G38" s="6" t="s">
        <v>208</v>
      </c>
      <c r="I38" s="6" t="s">
        <v>210</v>
      </c>
    </row>
    <row r="40" spans="1:9" ht="15.6" x14ac:dyDescent="0.6">
      <c r="A40" s="1" t="s">
        <v>1</v>
      </c>
      <c r="B40" s="1" t="s">
        <v>112</v>
      </c>
    </row>
    <row r="41" spans="1:9" ht="15" customHeight="1" x14ac:dyDescent="0.55000000000000004">
      <c r="A41" t="s">
        <v>7</v>
      </c>
      <c r="B41" t="s">
        <v>50</v>
      </c>
    </row>
    <row r="42" spans="1:9" x14ac:dyDescent="0.55000000000000004">
      <c r="A42" t="s">
        <v>58</v>
      </c>
      <c r="B42">
        <v>1</v>
      </c>
    </row>
    <row r="43" spans="1:9" x14ac:dyDescent="0.55000000000000004">
      <c r="A43" t="s">
        <v>8</v>
      </c>
      <c r="B43" t="s">
        <v>59</v>
      </c>
    </row>
    <row r="44" spans="1:9" x14ac:dyDescent="0.55000000000000004">
      <c r="A44" t="s">
        <v>9</v>
      </c>
      <c r="B44" t="s">
        <v>10</v>
      </c>
    </row>
    <row r="45" spans="1:9" x14ac:dyDescent="0.55000000000000004">
      <c r="A45" t="s">
        <v>11</v>
      </c>
      <c r="B45" t="s">
        <v>60</v>
      </c>
    </row>
    <row r="46" spans="1:9" x14ac:dyDescent="0.55000000000000004">
      <c r="A46" t="s">
        <v>61</v>
      </c>
      <c r="B46" t="s">
        <v>62</v>
      </c>
    </row>
    <row r="47" spans="1:9" x14ac:dyDescent="0.55000000000000004">
      <c r="A47" t="s">
        <v>63</v>
      </c>
      <c r="B47" t="s">
        <v>64</v>
      </c>
    </row>
    <row r="48" spans="1:9" x14ac:dyDescent="0.55000000000000004">
      <c r="A48" t="s">
        <v>65</v>
      </c>
      <c r="B48" t="s">
        <v>66</v>
      </c>
    </row>
    <row r="49" spans="1:9" x14ac:dyDescent="0.55000000000000004">
      <c r="A49" t="s">
        <v>67</v>
      </c>
      <c r="B49" t="s">
        <v>68</v>
      </c>
    </row>
    <row r="50" spans="1:9" x14ac:dyDescent="0.55000000000000004">
      <c r="A50" t="s">
        <v>5</v>
      </c>
      <c r="B50" t="s">
        <v>69</v>
      </c>
    </row>
    <row r="51" spans="1:9" ht="15.6" x14ac:dyDescent="0.6">
      <c r="A51" s="1" t="s">
        <v>13</v>
      </c>
    </row>
    <row r="52" spans="1:9" x14ac:dyDescent="0.55000000000000004">
      <c r="A52" t="s">
        <v>14</v>
      </c>
      <c r="B52" t="s">
        <v>15</v>
      </c>
      <c r="C52" t="s">
        <v>16</v>
      </c>
      <c r="D52" t="s">
        <v>7</v>
      </c>
      <c r="E52" t="s">
        <v>11</v>
      </c>
      <c r="F52" t="s">
        <v>56</v>
      </c>
      <c r="G52" t="s">
        <v>9</v>
      </c>
      <c r="H52" t="s">
        <v>8</v>
      </c>
      <c r="I52" t="s">
        <v>70</v>
      </c>
    </row>
    <row r="53" spans="1:9" x14ac:dyDescent="0.55000000000000004">
      <c r="A53" t="s">
        <v>71</v>
      </c>
      <c r="B53">
        <v>1.3891572153981329E-5</v>
      </c>
      <c r="C53" t="s">
        <v>51</v>
      </c>
      <c r="D53" t="s">
        <v>62</v>
      </c>
      <c r="E53" t="s">
        <v>12</v>
      </c>
      <c r="F53" t="s">
        <v>72</v>
      </c>
      <c r="G53" t="s">
        <v>53</v>
      </c>
      <c r="I53" t="s">
        <v>73</v>
      </c>
    </row>
    <row r="54" spans="1:9" x14ac:dyDescent="0.55000000000000004">
      <c r="A54" t="s">
        <v>71</v>
      </c>
      <c r="B54">
        <v>4.4028725384227532E-6</v>
      </c>
      <c r="C54" t="s">
        <v>51</v>
      </c>
      <c r="D54" t="s">
        <v>62</v>
      </c>
      <c r="E54" t="s">
        <v>12</v>
      </c>
      <c r="F54" t="s">
        <v>74</v>
      </c>
      <c r="G54" t="s">
        <v>53</v>
      </c>
      <c r="I54" t="s">
        <v>73</v>
      </c>
    </row>
    <row r="55" spans="1:9" ht="36.9" customHeight="1" x14ac:dyDescent="0.55000000000000004">
      <c r="A55" t="s">
        <v>71</v>
      </c>
      <c r="B55">
        <v>2.8370187293225198E-6</v>
      </c>
      <c r="C55" t="s">
        <v>51</v>
      </c>
      <c r="D55" t="s">
        <v>62</v>
      </c>
      <c r="E55" t="s">
        <v>12</v>
      </c>
      <c r="F55" t="s">
        <v>75</v>
      </c>
      <c r="G55" t="s">
        <v>53</v>
      </c>
      <c r="I55" t="s">
        <v>73</v>
      </c>
    </row>
    <row r="56" spans="1:9" x14ac:dyDescent="0.55000000000000004">
      <c r="A56" t="s">
        <v>76</v>
      </c>
      <c r="B56">
        <v>2.0663134885373411E-8</v>
      </c>
      <c r="C56" t="s">
        <v>51</v>
      </c>
      <c r="D56" t="s">
        <v>62</v>
      </c>
      <c r="E56" t="s">
        <v>12</v>
      </c>
      <c r="F56" t="s">
        <v>72</v>
      </c>
      <c r="G56" t="s">
        <v>53</v>
      </c>
      <c r="I56" t="s">
        <v>73</v>
      </c>
    </row>
    <row r="57" spans="1:9" x14ac:dyDescent="0.55000000000000004">
      <c r="A57" t="s">
        <v>76</v>
      </c>
      <c r="B57">
        <v>6.5490894864958009E-9</v>
      </c>
      <c r="C57" t="s">
        <v>51</v>
      </c>
      <c r="D57" t="s">
        <v>62</v>
      </c>
      <c r="E57" t="s">
        <v>12</v>
      </c>
      <c r="F57" t="s">
        <v>74</v>
      </c>
      <c r="G57" t="s">
        <v>53</v>
      </c>
      <c r="I57" t="s">
        <v>73</v>
      </c>
    </row>
    <row r="58" spans="1:9" x14ac:dyDescent="0.55000000000000004">
      <c r="A58" t="s">
        <v>76</v>
      </c>
      <c r="B58">
        <v>4.2199471756349033E-9</v>
      </c>
      <c r="C58" t="s">
        <v>51</v>
      </c>
      <c r="D58" t="s">
        <v>62</v>
      </c>
      <c r="E58" t="s">
        <v>12</v>
      </c>
      <c r="F58" t="s">
        <v>75</v>
      </c>
      <c r="G58" t="s">
        <v>53</v>
      </c>
      <c r="I58" t="s">
        <v>73</v>
      </c>
    </row>
    <row r="59" spans="1:9" x14ac:dyDescent="0.55000000000000004">
      <c r="A59" t="s">
        <v>54</v>
      </c>
      <c r="B59">
        <v>0.1248300217146716</v>
      </c>
      <c r="C59" t="s">
        <v>51</v>
      </c>
      <c r="D59" t="s">
        <v>62</v>
      </c>
      <c r="E59" t="s">
        <v>12</v>
      </c>
      <c r="F59" t="s">
        <v>52</v>
      </c>
      <c r="G59" t="s">
        <v>53</v>
      </c>
      <c r="I59" t="s">
        <v>73</v>
      </c>
    </row>
    <row r="60" spans="1:9" x14ac:dyDescent="0.55000000000000004">
      <c r="A60" t="s">
        <v>77</v>
      </c>
      <c r="B60">
        <v>1.9793010476472659E-4</v>
      </c>
      <c r="C60" t="s">
        <v>51</v>
      </c>
      <c r="D60" t="s">
        <v>62</v>
      </c>
      <c r="E60" t="s">
        <v>12</v>
      </c>
      <c r="F60" t="s">
        <v>72</v>
      </c>
      <c r="G60" t="s">
        <v>53</v>
      </c>
      <c r="I60" t="s">
        <v>73</v>
      </c>
    </row>
    <row r="61" spans="1:9" x14ac:dyDescent="0.55000000000000004">
      <c r="A61" t="s">
        <v>77</v>
      </c>
      <c r="B61">
        <v>6.2733073919641835E-5</v>
      </c>
      <c r="C61" t="s">
        <v>51</v>
      </c>
      <c r="D61" t="s">
        <v>62</v>
      </c>
      <c r="E61" t="s">
        <v>12</v>
      </c>
      <c r="F61" t="s">
        <v>74</v>
      </c>
      <c r="G61" t="s">
        <v>53</v>
      </c>
      <c r="I61" t="s">
        <v>73</v>
      </c>
    </row>
    <row r="62" spans="1:9" x14ac:dyDescent="0.55000000000000004">
      <c r="A62" t="s">
        <v>77</v>
      </c>
      <c r="B62">
        <v>4.0422452411432448E-5</v>
      </c>
      <c r="C62" t="s">
        <v>51</v>
      </c>
      <c r="D62" t="s">
        <v>62</v>
      </c>
      <c r="E62" t="s">
        <v>12</v>
      </c>
      <c r="F62" t="s">
        <v>75</v>
      </c>
      <c r="G62" t="s">
        <v>53</v>
      </c>
      <c r="I62" t="s">
        <v>73</v>
      </c>
    </row>
    <row r="63" spans="1:9" x14ac:dyDescent="0.55000000000000004">
      <c r="A63" t="s">
        <v>78</v>
      </c>
      <c r="B63">
        <v>2.167665302589832E-7</v>
      </c>
      <c r="C63" t="s">
        <v>51</v>
      </c>
      <c r="D63" t="s">
        <v>62</v>
      </c>
      <c r="E63" t="s">
        <v>12</v>
      </c>
      <c r="F63" t="s">
        <v>72</v>
      </c>
      <c r="G63" t="s">
        <v>53</v>
      </c>
      <c r="I63" t="s">
        <v>73</v>
      </c>
    </row>
    <row r="64" spans="1:9" x14ac:dyDescent="0.55000000000000004">
      <c r="A64" t="s">
        <v>78</v>
      </c>
      <c r="B64">
        <v>6.8703195919616679E-8</v>
      </c>
      <c r="C64" t="s">
        <v>51</v>
      </c>
      <c r="D64" t="s">
        <v>62</v>
      </c>
      <c r="E64" t="s">
        <v>12</v>
      </c>
      <c r="F64" t="s">
        <v>74</v>
      </c>
      <c r="G64" t="s">
        <v>53</v>
      </c>
      <c r="I64" t="s">
        <v>73</v>
      </c>
    </row>
    <row r="65" spans="1:9" x14ac:dyDescent="0.55000000000000004">
      <c r="A65" t="s">
        <v>78</v>
      </c>
      <c r="B65">
        <v>4.4269338230284263E-8</v>
      </c>
      <c r="C65" t="s">
        <v>51</v>
      </c>
      <c r="D65" t="s">
        <v>62</v>
      </c>
      <c r="E65" t="s">
        <v>12</v>
      </c>
      <c r="F65" t="s">
        <v>75</v>
      </c>
      <c r="G65" t="s">
        <v>53</v>
      </c>
      <c r="I65" t="s">
        <v>73</v>
      </c>
    </row>
    <row r="66" spans="1:9" x14ac:dyDescent="0.55000000000000004">
      <c r="A66" t="s">
        <v>79</v>
      </c>
      <c r="B66">
        <v>3.6521739130434779E-6</v>
      </c>
      <c r="C66" t="s">
        <v>51</v>
      </c>
      <c r="D66" t="s">
        <v>62</v>
      </c>
      <c r="E66" t="s">
        <v>12</v>
      </c>
      <c r="F66" t="s">
        <v>52</v>
      </c>
      <c r="G66" t="s">
        <v>53</v>
      </c>
      <c r="I66" t="s">
        <v>80</v>
      </c>
    </row>
    <row r="67" spans="1:9" x14ac:dyDescent="0.55000000000000004">
      <c r="A67" t="s">
        <v>81</v>
      </c>
      <c r="B67">
        <v>1.1294669926391229E-5</v>
      </c>
      <c r="C67" t="s">
        <v>51</v>
      </c>
      <c r="D67" t="s">
        <v>62</v>
      </c>
      <c r="E67" t="s">
        <v>12</v>
      </c>
      <c r="F67" t="s">
        <v>72</v>
      </c>
      <c r="G67" t="s">
        <v>53</v>
      </c>
      <c r="I67" t="s">
        <v>80</v>
      </c>
    </row>
    <row r="68" spans="1:9" x14ac:dyDescent="0.55000000000000004">
      <c r="A68" t="s">
        <v>81</v>
      </c>
      <c r="B68">
        <v>3.5797958285956231E-6</v>
      </c>
      <c r="C68" t="s">
        <v>51</v>
      </c>
      <c r="D68" t="s">
        <v>62</v>
      </c>
      <c r="E68" t="s">
        <v>12</v>
      </c>
      <c r="F68" t="s">
        <v>74</v>
      </c>
      <c r="G68" t="s">
        <v>53</v>
      </c>
      <c r="I68" t="s">
        <v>80</v>
      </c>
    </row>
    <row r="69" spans="1:9" ht="24.3" customHeight="1" x14ac:dyDescent="0.55000000000000004">
      <c r="A69" t="s">
        <v>81</v>
      </c>
      <c r="B69">
        <v>2.3066640526719651E-6</v>
      </c>
      <c r="C69" t="s">
        <v>51</v>
      </c>
      <c r="D69" t="s">
        <v>62</v>
      </c>
      <c r="E69" t="s">
        <v>12</v>
      </c>
      <c r="F69" t="s">
        <v>75</v>
      </c>
      <c r="G69" t="s">
        <v>53</v>
      </c>
      <c r="I69" t="s">
        <v>80</v>
      </c>
    </row>
    <row r="70" spans="1:9" x14ac:dyDescent="0.55000000000000004">
      <c r="A70" t="s">
        <v>82</v>
      </c>
      <c r="B70">
        <v>2.1197866654619341E-8</v>
      </c>
      <c r="C70" t="s">
        <v>51</v>
      </c>
      <c r="D70" t="s">
        <v>62</v>
      </c>
      <c r="E70" t="s">
        <v>12</v>
      </c>
      <c r="F70" t="s">
        <v>72</v>
      </c>
      <c r="G70" t="s">
        <v>53</v>
      </c>
      <c r="I70" t="s">
        <v>73</v>
      </c>
    </row>
    <row r="71" spans="1:9" x14ac:dyDescent="0.55000000000000004">
      <c r="A71" t="s">
        <v>82</v>
      </c>
      <c r="B71">
        <v>6.7185703628240788E-9</v>
      </c>
      <c r="C71" t="s">
        <v>51</v>
      </c>
      <c r="D71" t="s">
        <v>62</v>
      </c>
      <c r="E71" t="s">
        <v>12</v>
      </c>
      <c r="F71" t="s">
        <v>74</v>
      </c>
      <c r="G71" t="s">
        <v>53</v>
      </c>
      <c r="I71" t="s">
        <v>73</v>
      </c>
    </row>
    <row r="72" spans="1:9" x14ac:dyDescent="0.55000000000000004">
      <c r="A72" t="s">
        <v>82</v>
      </c>
      <c r="B72">
        <v>4.3291532487632429E-9</v>
      </c>
      <c r="C72" t="s">
        <v>51</v>
      </c>
      <c r="D72" t="s">
        <v>62</v>
      </c>
      <c r="E72" t="s">
        <v>12</v>
      </c>
      <c r="F72" t="s">
        <v>75</v>
      </c>
      <c r="G72" t="s">
        <v>53</v>
      </c>
      <c r="I72" t="s">
        <v>73</v>
      </c>
    </row>
    <row r="73" spans="1:9" x14ac:dyDescent="0.55000000000000004">
      <c r="A73" t="s">
        <v>83</v>
      </c>
      <c r="B73">
        <v>1.863134652457785E-4</v>
      </c>
      <c r="C73" t="s">
        <v>51</v>
      </c>
      <c r="D73" t="s">
        <v>62</v>
      </c>
      <c r="E73" t="s">
        <v>12</v>
      </c>
      <c r="F73" t="s">
        <v>52</v>
      </c>
      <c r="G73" t="s">
        <v>53</v>
      </c>
      <c r="I73" t="s">
        <v>73</v>
      </c>
    </row>
    <row r="74" spans="1:9" x14ac:dyDescent="0.55000000000000004">
      <c r="A74" t="s">
        <v>83</v>
      </c>
      <c r="B74">
        <v>9.3166134488475382E-6</v>
      </c>
      <c r="C74" t="s">
        <v>51</v>
      </c>
      <c r="D74" t="s">
        <v>62</v>
      </c>
      <c r="E74" t="s">
        <v>12</v>
      </c>
      <c r="F74" t="s">
        <v>72</v>
      </c>
      <c r="G74" t="s">
        <v>53</v>
      </c>
      <c r="I74" t="s">
        <v>73</v>
      </c>
    </row>
    <row r="75" spans="1:9" x14ac:dyDescent="0.55000000000000004">
      <c r="A75" t="s">
        <v>83</v>
      </c>
      <c r="B75">
        <v>2.9528595504055392E-6</v>
      </c>
      <c r="C75" t="s">
        <v>51</v>
      </c>
      <c r="D75" t="s">
        <v>62</v>
      </c>
      <c r="E75" t="s">
        <v>12</v>
      </c>
      <c r="F75" t="s">
        <v>74</v>
      </c>
      <c r="G75" t="s">
        <v>53</v>
      </c>
      <c r="I75" t="s">
        <v>73</v>
      </c>
    </row>
    <row r="76" spans="1:9" x14ac:dyDescent="0.55000000000000004">
      <c r="A76" t="s">
        <v>83</v>
      </c>
      <c r="B76">
        <v>1.9026937019985671E-6</v>
      </c>
      <c r="C76" t="s">
        <v>51</v>
      </c>
      <c r="D76" t="s">
        <v>62</v>
      </c>
      <c r="E76" t="s">
        <v>12</v>
      </c>
      <c r="F76" t="s">
        <v>75</v>
      </c>
      <c r="G76" t="s">
        <v>53</v>
      </c>
      <c r="I76" t="s">
        <v>73</v>
      </c>
    </row>
    <row r="77" spans="1:9" x14ac:dyDescent="0.55000000000000004">
      <c r="A77" t="s">
        <v>84</v>
      </c>
      <c r="B77">
        <v>1.978056658009997E-6</v>
      </c>
      <c r="C77" t="s">
        <v>51</v>
      </c>
      <c r="D77" t="s">
        <v>62</v>
      </c>
      <c r="E77" t="s">
        <v>12</v>
      </c>
      <c r="F77" t="s">
        <v>72</v>
      </c>
      <c r="G77" t="s">
        <v>53</v>
      </c>
      <c r="I77" t="s">
        <v>73</v>
      </c>
    </row>
    <row r="78" spans="1:9" x14ac:dyDescent="0.55000000000000004">
      <c r="A78" t="s">
        <v>84</v>
      </c>
      <c r="B78">
        <v>6.2693633538811269E-7</v>
      </c>
      <c r="C78" t="s">
        <v>51</v>
      </c>
      <c r="D78" t="s">
        <v>62</v>
      </c>
      <c r="E78" t="s">
        <v>12</v>
      </c>
      <c r="F78" t="s">
        <v>74</v>
      </c>
      <c r="G78" t="s">
        <v>53</v>
      </c>
      <c r="I78" t="s">
        <v>73</v>
      </c>
    </row>
    <row r="79" spans="1:9" x14ac:dyDescent="0.55000000000000004">
      <c r="A79" t="s">
        <v>84</v>
      </c>
      <c r="B79">
        <v>4.0397038752933541E-7</v>
      </c>
      <c r="C79" t="s">
        <v>51</v>
      </c>
      <c r="D79" t="s">
        <v>62</v>
      </c>
      <c r="E79" t="s">
        <v>12</v>
      </c>
      <c r="F79" t="s">
        <v>75</v>
      </c>
      <c r="G79" t="s">
        <v>53</v>
      </c>
      <c r="I79" t="s">
        <v>73</v>
      </c>
    </row>
    <row r="80" spans="1:9" x14ac:dyDescent="0.55000000000000004">
      <c r="A80" t="s">
        <v>85</v>
      </c>
      <c r="B80">
        <v>1.8638605944523419E-5</v>
      </c>
      <c r="C80" t="s">
        <v>51</v>
      </c>
      <c r="D80" t="s">
        <v>62</v>
      </c>
      <c r="E80" t="s">
        <v>12</v>
      </c>
      <c r="F80" t="s">
        <v>72</v>
      </c>
      <c r="G80" t="s">
        <v>53</v>
      </c>
      <c r="I80" t="s">
        <v>73</v>
      </c>
    </row>
    <row r="81" spans="1:12" x14ac:dyDescent="0.55000000000000004">
      <c r="A81" t="s">
        <v>85</v>
      </c>
      <c r="B81">
        <v>5.9074239659840922E-6</v>
      </c>
      <c r="C81" t="s">
        <v>51</v>
      </c>
      <c r="D81" t="s">
        <v>62</v>
      </c>
      <c r="E81" t="s">
        <v>12</v>
      </c>
      <c r="F81" t="s">
        <v>74</v>
      </c>
      <c r="G81" t="s">
        <v>53</v>
      </c>
      <c r="I81" t="s">
        <v>73</v>
      </c>
    </row>
    <row r="82" spans="1:12" x14ac:dyDescent="0.55000000000000004">
      <c r="A82" t="s">
        <v>85</v>
      </c>
      <c r="B82">
        <v>3.8064859446395388E-6</v>
      </c>
      <c r="C82" t="s">
        <v>51</v>
      </c>
      <c r="D82" t="s">
        <v>62</v>
      </c>
      <c r="E82" t="s">
        <v>12</v>
      </c>
      <c r="F82" t="s">
        <v>75</v>
      </c>
      <c r="G82" t="s">
        <v>53</v>
      </c>
      <c r="I82" t="s">
        <v>73</v>
      </c>
    </row>
    <row r="83" spans="1:12" x14ac:dyDescent="0.55000000000000004">
      <c r="A83" t="s">
        <v>86</v>
      </c>
      <c r="B83">
        <v>8.2467813283755676E-7</v>
      </c>
      <c r="C83" t="s">
        <v>51</v>
      </c>
      <c r="D83" t="s">
        <v>62</v>
      </c>
      <c r="E83" t="s">
        <v>12</v>
      </c>
      <c r="F83" t="s">
        <v>72</v>
      </c>
      <c r="G83" t="s">
        <v>53</v>
      </c>
      <c r="I83" t="s">
        <v>73</v>
      </c>
    </row>
    <row r="84" spans="1:12" x14ac:dyDescent="0.55000000000000004">
      <c r="A84" t="s">
        <v>86</v>
      </c>
      <c r="B84">
        <v>2.6137809773155468E-7</v>
      </c>
      <c r="C84" t="s">
        <v>51</v>
      </c>
      <c r="D84" t="s">
        <v>62</v>
      </c>
      <c r="E84" t="s">
        <v>12</v>
      </c>
      <c r="F84" t="s">
        <v>74</v>
      </c>
      <c r="G84" t="s">
        <v>53</v>
      </c>
      <c r="I84" t="s">
        <v>73</v>
      </c>
    </row>
    <row r="85" spans="1:12" x14ac:dyDescent="0.55000000000000004">
      <c r="A85" t="s">
        <v>86</v>
      </c>
      <c r="B85">
        <v>1.6842062817579459E-7</v>
      </c>
      <c r="C85" t="s">
        <v>51</v>
      </c>
      <c r="D85" t="s">
        <v>62</v>
      </c>
      <c r="E85" t="s">
        <v>12</v>
      </c>
      <c r="F85" t="s">
        <v>75</v>
      </c>
      <c r="G85" t="s">
        <v>53</v>
      </c>
      <c r="I85" t="s">
        <v>73</v>
      </c>
    </row>
    <row r="86" spans="1:12" x14ac:dyDescent="0.55000000000000004">
      <c r="A86" t="s">
        <v>87</v>
      </c>
      <c r="B86">
        <v>8.4826674009178775E-6</v>
      </c>
      <c r="C86" t="s">
        <v>88</v>
      </c>
      <c r="D86" t="s">
        <v>50</v>
      </c>
      <c r="E86" t="s">
        <v>11</v>
      </c>
      <c r="F86" t="s">
        <v>68</v>
      </c>
      <c r="G86" t="s">
        <v>18</v>
      </c>
      <c r="H86" t="s">
        <v>89</v>
      </c>
      <c r="I86" t="s">
        <v>90</v>
      </c>
    </row>
    <row r="87" spans="1:12" x14ac:dyDescent="0.55000000000000004">
      <c r="A87" t="s">
        <v>91</v>
      </c>
      <c r="B87">
        <v>-1.525765782050612E-5</v>
      </c>
      <c r="C87" t="s">
        <v>88</v>
      </c>
      <c r="D87" t="s">
        <v>29</v>
      </c>
      <c r="E87" t="s">
        <v>12</v>
      </c>
      <c r="F87" t="s">
        <v>68</v>
      </c>
      <c r="G87" t="s">
        <v>18</v>
      </c>
      <c r="H87" t="s">
        <v>92</v>
      </c>
      <c r="I87" t="s">
        <v>93</v>
      </c>
    </row>
    <row r="88" spans="1:12" x14ac:dyDescent="0.55000000000000004">
      <c r="A88" t="s">
        <v>94</v>
      </c>
      <c r="B88">
        <v>6.3304347826086954E-6</v>
      </c>
      <c r="C88" t="s">
        <v>88</v>
      </c>
      <c r="D88" t="s">
        <v>29</v>
      </c>
      <c r="E88" t="s">
        <v>12</v>
      </c>
      <c r="F88" t="s">
        <v>68</v>
      </c>
      <c r="G88" t="s">
        <v>18</v>
      </c>
      <c r="H88" t="s">
        <v>95</v>
      </c>
      <c r="I88" t="s">
        <v>80</v>
      </c>
    </row>
    <row r="89" spans="1:12" x14ac:dyDescent="0.55000000000000004">
      <c r="A89" t="s">
        <v>96</v>
      </c>
      <c r="B89">
        <v>9.224457853384794E-4</v>
      </c>
      <c r="C89" t="s">
        <v>88</v>
      </c>
      <c r="D89" t="s">
        <v>29</v>
      </c>
      <c r="E89" t="s">
        <v>97</v>
      </c>
      <c r="F89" t="s">
        <v>68</v>
      </c>
      <c r="G89" t="s">
        <v>18</v>
      </c>
      <c r="H89" t="s">
        <v>98</v>
      </c>
      <c r="I89" t="s">
        <v>98</v>
      </c>
    </row>
    <row r="90" spans="1:12" x14ac:dyDescent="0.55000000000000004">
      <c r="A90" t="s">
        <v>99</v>
      </c>
      <c r="B90">
        <v>1.2899999999999999E-3</v>
      </c>
      <c r="C90" t="s">
        <v>88</v>
      </c>
      <c r="D90" t="s">
        <v>50</v>
      </c>
      <c r="E90" t="s">
        <v>97</v>
      </c>
      <c r="F90" t="s">
        <v>68</v>
      </c>
      <c r="G90" t="s">
        <v>18</v>
      </c>
      <c r="H90" t="s">
        <v>100</v>
      </c>
      <c r="I90" t="s">
        <v>98</v>
      </c>
    </row>
    <row r="91" spans="1:12" x14ac:dyDescent="0.55000000000000004">
      <c r="A91" t="s">
        <v>101</v>
      </c>
      <c r="B91">
        <v>-1.6885653332299341E-5</v>
      </c>
      <c r="C91" t="s">
        <v>88</v>
      </c>
      <c r="D91" t="s">
        <v>29</v>
      </c>
      <c r="E91" t="s">
        <v>12</v>
      </c>
      <c r="F91" t="s">
        <v>68</v>
      </c>
      <c r="G91" t="s">
        <v>18</v>
      </c>
      <c r="H91" t="s">
        <v>102</v>
      </c>
      <c r="I91" t="s">
        <v>98</v>
      </c>
    </row>
    <row r="92" spans="1:12" x14ac:dyDescent="0.55000000000000004">
      <c r="A92" t="s">
        <v>103</v>
      </c>
      <c r="B92">
        <v>-1.9741464616821639E-5</v>
      </c>
      <c r="C92" t="s">
        <v>88</v>
      </c>
      <c r="D92" t="s">
        <v>29</v>
      </c>
      <c r="E92" t="s">
        <v>12</v>
      </c>
      <c r="F92" t="s">
        <v>68</v>
      </c>
      <c r="G92" t="s">
        <v>18</v>
      </c>
      <c r="H92" t="s">
        <v>104</v>
      </c>
      <c r="I92" t="s">
        <v>93</v>
      </c>
    </row>
    <row r="93" spans="1:12" s="3" customFormat="1" x14ac:dyDescent="0.55000000000000004">
      <c r="A93" s="3" t="s">
        <v>113</v>
      </c>
      <c r="B93" s="3">
        <v>4.6764679776690403E-2</v>
      </c>
      <c r="D93" s="3" t="s">
        <v>50</v>
      </c>
      <c r="E93" s="3" t="s">
        <v>12</v>
      </c>
      <c r="F93" s="3" t="s">
        <v>68</v>
      </c>
      <c r="G93" s="3" t="s">
        <v>18</v>
      </c>
      <c r="H93" s="3" t="s">
        <v>114</v>
      </c>
      <c r="I93" s="3" t="s">
        <v>105</v>
      </c>
    </row>
    <row r="94" spans="1:12" x14ac:dyDescent="0.55000000000000004">
      <c r="A94" t="s">
        <v>57</v>
      </c>
      <c r="B94">
        <v>1</v>
      </c>
      <c r="C94" t="s">
        <v>88</v>
      </c>
      <c r="D94" t="s">
        <v>50</v>
      </c>
      <c r="E94" t="s">
        <v>60</v>
      </c>
      <c r="F94" t="s">
        <v>68</v>
      </c>
      <c r="G94" t="s">
        <v>17</v>
      </c>
      <c r="H94" t="s">
        <v>59</v>
      </c>
      <c r="I94" t="s">
        <v>80</v>
      </c>
    </row>
    <row r="95" spans="1:12" x14ac:dyDescent="0.55000000000000004">
      <c r="A95" t="s">
        <v>106</v>
      </c>
      <c r="B95">
        <v>5.0000000000000004E-6</v>
      </c>
      <c r="C95" t="s">
        <v>88</v>
      </c>
      <c r="D95" t="s">
        <v>50</v>
      </c>
      <c r="E95" t="s">
        <v>11</v>
      </c>
      <c r="F95" t="s">
        <v>68</v>
      </c>
      <c r="G95" t="s">
        <v>18</v>
      </c>
      <c r="H95" t="s">
        <v>107</v>
      </c>
      <c r="I95" t="s">
        <v>80</v>
      </c>
    </row>
    <row r="96" spans="1:12" x14ac:dyDescent="0.55000000000000004">
      <c r="A96" s="3" t="s">
        <v>108</v>
      </c>
      <c r="B96" s="3">
        <f>$B$93*L96</f>
        <v>1.6882049399385236E-2</v>
      </c>
      <c r="C96" s="3"/>
      <c r="D96" s="3" t="s">
        <v>109</v>
      </c>
      <c r="E96" s="3" t="s">
        <v>31</v>
      </c>
      <c r="F96" s="3"/>
      <c r="G96" s="3" t="s">
        <v>18</v>
      </c>
      <c r="H96" s="3" t="s">
        <v>32</v>
      </c>
      <c r="I96" s="3" t="s">
        <v>105</v>
      </c>
      <c r="L96">
        <v>0.36099999999999999</v>
      </c>
    </row>
    <row r="97" spans="1:12" x14ac:dyDescent="0.55000000000000004">
      <c r="A97" s="3" t="s">
        <v>111</v>
      </c>
      <c r="B97" s="4">
        <f>$B$93*L97</f>
        <v>3.9666269033386567E-9</v>
      </c>
      <c r="C97" s="3"/>
      <c r="D97" s="3" t="s">
        <v>109</v>
      </c>
      <c r="E97" s="3" t="s">
        <v>11</v>
      </c>
      <c r="F97" s="3"/>
      <c r="G97" s="3" t="s">
        <v>18</v>
      </c>
      <c r="H97" s="3" t="s">
        <v>110</v>
      </c>
      <c r="I97" s="3" t="s">
        <v>105</v>
      </c>
      <c r="L97" s="2">
        <v>8.4821000000000002E-8</v>
      </c>
    </row>
    <row r="99" spans="1:12" ht="15.6" x14ac:dyDescent="0.6">
      <c r="A99" s="1" t="s">
        <v>1</v>
      </c>
      <c r="B99" s="1" t="s">
        <v>203</v>
      </c>
    </row>
    <row r="100" spans="1:12" x14ac:dyDescent="0.55000000000000004">
      <c r="A100" t="s">
        <v>7</v>
      </c>
      <c r="B100" t="s">
        <v>50</v>
      </c>
    </row>
    <row r="101" spans="1:12" x14ac:dyDescent="0.55000000000000004">
      <c r="A101" t="s">
        <v>58</v>
      </c>
      <c r="B101">
        <v>1</v>
      </c>
    </row>
    <row r="102" spans="1:12" x14ac:dyDescent="0.55000000000000004">
      <c r="A102" t="s">
        <v>8</v>
      </c>
      <c r="B102" t="s">
        <v>162</v>
      </c>
    </row>
    <row r="103" spans="1:12" x14ac:dyDescent="0.55000000000000004">
      <c r="A103" t="s">
        <v>9</v>
      </c>
      <c r="B103" t="s">
        <v>10</v>
      </c>
    </row>
    <row r="104" spans="1:12" x14ac:dyDescent="0.55000000000000004">
      <c r="A104" t="s">
        <v>11</v>
      </c>
      <c r="B104" t="s">
        <v>12</v>
      </c>
    </row>
    <row r="105" spans="1:12" x14ac:dyDescent="0.55000000000000004">
      <c r="A105" t="s">
        <v>63</v>
      </c>
      <c r="B105" t="s">
        <v>163</v>
      </c>
    </row>
    <row r="106" spans="1:12" ht="21" customHeight="1" x14ac:dyDescent="0.55000000000000004">
      <c r="A106" t="s">
        <v>65</v>
      </c>
      <c r="B106" s="5" t="s">
        <v>197</v>
      </c>
    </row>
    <row r="107" spans="1:12" ht="15.6" x14ac:dyDescent="0.6">
      <c r="A107" s="1" t="s">
        <v>13</v>
      </c>
    </row>
    <row r="108" spans="1:12" x14ac:dyDescent="0.55000000000000004">
      <c r="A108" t="s">
        <v>14</v>
      </c>
      <c r="B108" t="s">
        <v>15</v>
      </c>
      <c r="C108" t="s">
        <v>16</v>
      </c>
      <c r="D108" t="s">
        <v>7</v>
      </c>
      <c r="E108" t="s">
        <v>11</v>
      </c>
      <c r="F108" t="s">
        <v>56</v>
      </c>
      <c r="G108" t="s">
        <v>9</v>
      </c>
      <c r="H108" t="s">
        <v>8</v>
      </c>
    </row>
    <row r="109" spans="1:12" x14ac:dyDescent="0.55000000000000004">
      <c r="A109" t="str">
        <f>B99</f>
        <v>steel production, foreground unmodified, converter, low-alloyed, with CCS</v>
      </c>
      <c r="B109">
        <v>1</v>
      </c>
      <c r="C109" t="s">
        <v>117</v>
      </c>
      <c r="D109" t="str">
        <f>B100</f>
        <v>RER</v>
      </c>
      <c r="E109" t="str">
        <f>B104</f>
        <v>kilogram</v>
      </c>
      <c r="G109" t="s">
        <v>17</v>
      </c>
      <c r="H109" t="str">
        <f>B102</f>
        <v>steel, low-alloyed</v>
      </c>
    </row>
    <row r="110" spans="1:12" x14ac:dyDescent="0.55000000000000004">
      <c r="A110" t="s">
        <v>116</v>
      </c>
      <c r="B110" s="2">
        <v>1.3333000000000001E-11</v>
      </c>
      <c r="C110" t="s">
        <v>117</v>
      </c>
      <c r="D110" t="s">
        <v>29</v>
      </c>
      <c r="E110" t="s">
        <v>11</v>
      </c>
      <c r="G110" t="s">
        <v>18</v>
      </c>
      <c r="H110" t="s">
        <v>115</v>
      </c>
    </row>
    <row r="111" spans="1:12" x14ac:dyDescent="0.55000000000000004">
      <c r="A111" t="s">
        <v>119</v>
      </c>
      <c r="B111">
        <v>1.8321595661992301E-4</v>
      </c>
      <c r="C111" t="s">
        <v>117</v>
      </c>
      <c r="D111" t="s">
        <v>45</v>
      </c>
      <c r="E111" t="s">
        <v>24</v>
      </c>
      <c r="G111" t="s">
        <v>18</v>
      </c>
      <c r="H111" t="s">
        <v>118</v>
      </c>
    </row>
    <row r="112" spans="1:12" x14ac:dyDescent="0.55000000000000004">
      <c r="A112" t="s">
        <v>122</v>
      </c>
      <c r="B112">
        <v>1.4422205101856E-2</v>
      </c>
      <c r="C112" t="s">
        <v>117</v>
      </c>
      <c r="D112" t="s">
        <v>50</v>
      </c>
      <c r="E112" t="s">
        <v>120</v>
      </c>
      <c r="G112" t="s">
        <v>18</v>
      </c>
      <c r="H112" t="s">
        <v>121</v>
      </c>
    </row>
    <row r="113" spans="1:8" x14ac:dyDescent="0.55000000000000004">
      <c r="A113" t="s">
        <v>124</v>
      </c>
      <c r="B113">
        <v>4.4221766846903798E-3</v>
      </c>
      <c r="C113" t="s">
        <v>117</v>
      </c>
      <c r="D113" t="s">
        <v>50</v>
      </c>
      <c r="E113" t="s">
        <v>12</v>
      </c>
      <c r="G113" t="s">
        <v>18</v>
      </c>
      <c r="H113" t="s">
        <v>123</v>
      </c>
    </row>
    <row r="114" spans="1:8" x14ac:dyDescent="0.55000000000000004">
      <c r="A114" t="s">
        <v>46</v>
      </c>
      <c r="B114">
        <v>2.4152313898818101E-2</v>
      </c>
      <c r="C114" t="s">
        <v>117</v>
      </c>
      <c r="D114" t="s">
        <v>50</v>
      </c>
      <c r="E114" t="s">
        <v>31</v>
      </c>
      <c r="G114" t="s">
        <v>18</v>
      </c>
      <c r="H114" t="s">
        <v>32</v>
      </c>
    </row>
    <row r="115" spans="1:8" x14ac:dyDescent="0.55000000000000004">
      <c r="A115" t="s">
        <v>126</v>
      </c>
      <c r="B115">
        <v>1.5278E-2</v>
      </c>
      <c r="C115" t="s">
        <v>117</v>
      </c>
      <c r="D115" t="s">
        <v>29</v>
      </c>
      <c r="E115" t="s">
        <v>12</v>
      </c>
      <c r="G115" t="s">
        <v>18</v>
      </c>
      <c r="H115" t="s">
        <v>125</v>
      </c>
    </row>
    <row r="116" spans="1:8" x14ac:dyDescent="0.55000000000000004">
      <c r="A116" t="s">
        <v>128</v>
      </c>
      <c r="B116">
        <v>4.4999999999999998E-2</v>
      </c>
      <c r="C116" t="s">
        <v>117</v>
      </c>
      <c r="D116" t="s">
        <v>29</v>
      </c>
      <c r="E116" t="s">
        <v>12</v>
      </c>
      <c r="G116" t="s">
        <v>18</v>
      </c>
      <c r="H116" t="s">
        <v>127</v>
      </c>
    </row>
    <row r="117" spans="1:8" x14ac:dyDescent="0.55000000000000004">
      <c r="A117" t="s">
        <v>130</v>
      </c>
      <c r="B117">
        <v>-5.6568500000000002E-4</v>
      </c>
      <c r="C117" t="s">
        <v>117</v>
      </c>
      <c r="D117" t="s">
        <v>109</v>
      </c>
      <c r="E117" t="s">
        <v>12</v>
      </c>
      <c r="G117" t="s">
        <v>18</v>
      </c>
      <c r="H117" t="s">
        <v>129</v>
      </c>
    </row>
    <row r="118" spans="1:8" x14ac:dyDescent="0.55000000000000004">
      <c r="A118" t="s">
        <v>132</v>
      </c>
      <c r="B118">
        <v>6.2289646009589699E-4</v>
      </c>
      <c r="C118" t="s">
        <v>117</v>
      </c>
      <c r="D118" t="s">
        <v>29</v>
      </c>
      <c r="E118" t="s">
        <v>12</v>
      </c>
      <c r="G118" t="s">
        <v>18</v>
      </c>
      <c r="H118" t="s">
        <v>131</v>
      </c>
    </row>
    <row r="119" spans="1:8" x14ac:dyDescent="0.55000000000000004">
      <c r="A119" t="s">
        <v>134</v>
      </c>
      <c r="B119">
        <v>0.19886479100000001</v>
      </c>
      <c r="C119" t="s">
        <v>117</v>
      </c>
      <c r="D119" t="s">
        <v>50</v>
      </c>
      <c r="E119" t="s">
        <v>12</v>
      </c>
      <c r="G119" t="s">
        <v>18</v>
      </c>
      <c r="H119" t="s">
        <v>133</v>
      </c>
    </row>
    <row r="120" spans="1:8" x14ac:dyDescent="0.55000000000000004">
      <c r="A120" t="s">
        <v>136</v>
      </c>
      <c r="B120" s="2">
        <v>-6.6299999999999999E-5</v>
      </c>
      <c r="C120" t="s">
        <v>117</v>
      </c>
      <c r="D120" t="s">
        <v>50</v>
      </c>
      <c r="E120" t="s">
        <v>12</v>
      </c>
      <c r="G120" t="s">
        <v>18</v>
      </c>
      <c r="H120" t="s">
        <v>135</v>
      </c>
    </row>
    <row r="121" spans="1:8" x14ac:dyDescent="0.55000000000000004">
      <c r="A121" t="s">
        <v>138</v>
      </c>
      <c r="B121">
        <v>5.9648999999999998E-4</v>
      </c>
      <c r="C121" t="s">
        <v>117</v>
      </c>
      <c r="D121" t="s">
        <v>29</v>
      </c>
      <c r="E121" t="s">
        <v>12</v>
      </c>
      <c r="G121" t="s">
        <v>18</v>
      </c>
      <c r="H121" t="s">
        <v>137</v>
      </c>
    </row>
    <row r="122" spans="1:8" x14ac:dyDescent="0.55000000000000004">
      <c r="A122" t="s">
        <v>140</v>
      </c>
      <c r="B122" s="2">
        <v>8.3241951376564305E-6</v>
      </c>
      <c r="C122" t="s">
        <v>117</v>
      </c>
      <c r="D122" t="s">
        <v>109</v>
      </c>
      <c r="E122" t="s">
        <v>120</v>
      </c>
      <c r="G122" t="s">
        <v>18</v>
      </c>
      <c r="H122" t="s">
        <v>139</v>
      </c>
    </row>
    <row r="123" spans="1:8" x14ac:dyDescent="0.55000000000000004">
      <c r="A123" t="s">
        <v>141</v>
      </c>
      <c r="B123">
        <v>1.19386159721207E-3</v>
      </c>
      <c r="C123" t="s">
        <v>117</v>
      </c>
      <c r="D123" t="s">
        <v>142</v>
      </c>
      <c r="E123" t="s">
        <v>120</v>
      </c>
      <c r="G123" t="s">
        <v>18</v>
      </c>
      <c r="H123" t="s">
        <v>139</v>
      </c>
    </row>
    <row r="124" spans="1:8" x14ac:dyDescent="0.55000000000000004">
      <c r="A124" t="s">
        <v>144</v>
      </c>
      <c r="B124">
        <v>7.8053996310246704E-2</v>
      </c>
      <c r="C124" t="s">
        <v>117</v>
      </c>
      <c r="D124" t="s">
        <v>50</v>
      </c>
      <c r="E124" t="s">
        <v>12</v>
      </c>
      <c r="G124" t="s">
        <v>18</v>
      </c>
      <c r="H124" t="s">
        <v>143</v>
      </c>
    </row>
    <row r="125" spans="1:8" x14ac:dyDescent="0.55000000000000004">
      <c r="A125" t="s">
        <v>146</v>
      </c>
      <c r="B125">
        <v>0.86794461199999995</v>
      </c>
      <c r="C125" t="s">
        <v>117</v>
      </c>
      <c r="D125" t="s">
        <v>50</v>
      </c>
      <c r="E125" t="s">
        <v>12</v>
      </c>
      <c r="G125" t="s">
        <v>18</v>
      </c>
      <c r="H125" t="s">
        <v>145</v>
      </c>
    </row>
    <row r="126" spans="1:8" x14ac:dyDescent="0.55000000000000004">
      <c r="A126" t="s">
        <v>148</v>
      </c>
      <c r="B126">
        <v>4.4833023542919799E-2</v>
      </c>
      <c r="C126" t="s">
        <v>117</v>
      </c>
      <c r="D126" t="s">
        <v>109</v>
      </c>
      <c r="E126" t="s">
        <v>12</v>
      </c>
      <c r="G126" t="s">
        <v>18</v>
      </c>
      <c r="H126" t="s">
        <v>147</v>
      </c>
    </row>
    <row r="127" spans="1:8" x14ac:dyDescent="0.55000000000000004">
      <c r="A127" t="s">
        <v>150</v>
      </c>
      <c r="B127" s="2">
        <v>-3.2890823640569998E-5</v>
      </c>
      <c r="C127" t="s">
        <v>117</v>
      </c>
      <c r="D127" t="s">
        <v>109</v>
      </c>
      <c r="E127" t="s">
        <v>120</v>
      </c>
      <c r="G127" t="s">
        <v>18</v>
      </c>
      <c r="H127" t="s">
        <v>149</v>
      </c>
    </row>
    <row r="128" spans="1:8" x14ac:dyDescent="0.55000000000000004">
      <c r="A128" t="s">
        <v>150</v>
      </c>
      <c r="B128">
        <v>-1.3087499628593E-3</v>
      </c>
      <c r="C128" t="s">
        <v>117</v>
      </c>
      <c r="D128" t="s">
        <v>142</v>
      </c>
      <c r="E128" t="s">
        <v>120</v>
      </c>
      <c r="G128" t="s">
        <v>18</v>
      </c>
      <c r="H128" t="s">
        <v>149</v>
      </c>
    </row>
    <row r="129" spans="1:8" x14ac:dyDescent="0.55000000000000004">
      <c r="A129" t="s">
        <v>54</v>
      </c>
      <c r="B129">
        <v>6.2708851049911599E-2</v>
      </c>
      <c r="C129" t="s">
        <v>51</v>
      </c>
      <c r="E129" t="s">
        <v>12</v>
      </c>
      <c r="F129" t="s">
        <v>52</v>
      </c>
      <c r="G129" t="s">
        <v>53</v>
      </c>
    </row>
    <row r="130" spans="1:8" x14ac:dyDescent="0.55000000000000004">
      <c r="A130" t="s">
        <v>77</v>
      </c>
      <c r="B130">
        <v>1.68214149226514E-3</v>
      </c>
      <c r="C130" t="s">
        <v>51</v>
      </c>
      <c r="E130" t="s">
        <v>12</v>
      </c>
      <c r="F130" t="s">
        <v>52</v>
      </c>
      <c r="G130" t="s">
        <v>53</v>
      </c>
    </row>
    <row r="131" spans="1:8" x14ac:dyDescent="0.55000000000000004">
      <c r="A131" t="s">
        <v>151</v>
      </c>
      <c r="B131" s="2">
        <v>2.7386127875258301E-8</v>
      </c>
      <c r="C131" t="s">
        <v>51</v>
      </c>
      <c r="E131" t="s">
        <v>12</v>
      </c>
      <c r="F131" t="s">
        <v>52</v>
      </c>
      <c r="G131" t="s">
        <v>53</v>
      </c>
    </row>
    <row r="132" spans="1:8" x14ac:dyDescent="0.55000000000000004">
      <c r="A132" s="7" t="s">
        <v>152</v>
      </c>
      <c r="B132" s="8">
        <v>1.3868418961177301E-7</v>
      </c>
      <c r="C132" s="7" t="s">
        <v>51</v>
      </c>
      <c r="D132" s="7"/>
      <c r="E132" s="7" t="s">
        <v>12</v>
      </c>
      <c r="F132" s="7" t="s">
        <v>52</v>
      </c>
      <c r="G132" s="7" t="s">
        <v>53</v>
      </c>
      <c r="H132" s="7"/>
    </row>
    <row r="133" spans="1:8" x14ac:dyDescent="0.55000000000000004">
      <c r="A133" s="7" t="s">
        <v>153</v>
      </c>
      <c r="B133" s="8">
        <v>6.3576725301009299E-14</v>
      </c>
      <c r="C133" s="7" t="s">
        <v>51</v>
      </c>
      <c r="D133" s="7"/>
      <c r="E133" s="7" t="s">
        <v>12</v>
      </c>
      <c r="F133" s="7" t="s">
        <v>52</v>
      </c>
      <c r="G133" s="7" t="s">
        <v>53</v>
      </c>
      <c r="H133" s="7"/>
    </row>
    <row r="134" spans="1:8" x14ac:dyDescent="0.55000000000000004">
      <c r="A134" s="7" t="s">
        <v>154</v>
      </c>
      <c r="B134" s="7">
        <v>0.204696179355145</v>
      </c>
      <c r="C134" s="7" t="s">
        <v>51</v>
      </c>
      <c r="D134" s="7"/>
      <c r="E134" s="7" t="s">
        <v>24</v>
      </c>
      <c r="F134" s="7" t="s">
        <v>52</v>
      </c>
      <c r="G134" s="7" t="s">
        <v>53</v>
      </c>
      <c r="H134" s="7"/>
    </row>
    <row r="135" spans="1:8" x14ac:dyDescent="0.55000000000000004">
      <c r="A135" s="7" t="s">
        <v>155</v>
      </c>
      <c r="B135" s="8">
        <v>4.1149999999999997E-5</v>
      </c>
      <c r="C135" s="7" t="s">
        <v>51</v>
      </c>
      <c r="D135" s="7"/>
      <c r="E135" s="7" t="s">
        <v>12</v>
      </c>
      <c r="F135" s="7" t="s">
        <v>52</v>
      </c>
      <c r="G135" s="7" t="s">
        <v>53</v>
      </c>
      <c r="H135" s="7"/>
    </row>
    <row r="136" spans="1:8" x14ac:dyDescent="0.55000000000000004">
      <c r="A136" s="7" t="s">
        <v>156</v>
      </c>
      <c r="B136" s="8">
        <v>4.08166632639171E-7</v>
      </c>
      <c r="C136" s="7" t="s">
        <v>51</v>
      </c>
      <c r="D136" s="7"/>
      <c r="E136" s="7" t="s">
        <v>12</v>
      </c>
      <c r="F136" s="7" t="s">
        <v>52</v>
      </c>
      <c r="G136" s="7" t="s">
        <v>53</v>
      </c>
      <c r="H136" s="7"/>
    </row>
    <row r="137" spans="1:8" x14ac:dyDescent="0.55000000000000004">
      <c r="A137" s="7" t="s">
        <v>157</v>
      </c>
      <c r="B137" s="8">
        <v>6.8410525505948304E-7</v>
      </c>
      <c r="C137" s="7" t="s">
        <v>51</v>
      </c>
      <c r="D137" s="7"/>
      <c r="E137" s="7" t="s">
        <v>12</v>
      </c>
      <c r="F137" s="7" t="s">
        <v>52</v>
      </c>
      <c r="G137" s="7" t="s">
        <v>53</v>
      </c>
      <c r="H137" s="7"/>
    </row>
    <row r="138" spans="1:8" x14ac:dyDescent="0.55000000000000004">
      <c r="A138" s="7" t="s">
        <v>85</v>
      </c>
      <c r="B138" s="8">
        <v>2.1236760581595299E-5</v>
      </c>
      <c r="C138" s="7" t="s">
        <v>51</v>
      </c>
      <c r="D138" s="7"/>
      <c r="E138" s="7" t="s">
        <v>12</v>
      </c>
      <c r="F138" s="7" t="s">
        <v>52</v>
      </c>
      <c r="G138" s="7" t="s">
        <v>53</v>
      </c>
      <c r="H138" s="7"/>
    </row>
    <row r="139" spans="1:8" x14ac:dyDescent="0.55000000000000004">
      <c r="A139" s="7" t="s">
        <v>158</v>
      </c>
      <c r="B139" s="8">
        <v>1E-8</v>
      </c>
      <c r="C139" s="7" t="s">
        <v>51</v>
      </c>
      <c r="D139" s="7"/>
      <c r="E139" s="7" t="s">
        <v>12</v>
      </c>
      <c r="F139" s="7" t="s">
        <v>52</v>
      </c>
      <c r="G139" s="7" t="s">
        <v>53</v>
      </c>
      <c r="H139" s="7"/>
    </row>
    <row r="140" spans="1:8" x14ac:dyDescent="0.55000000000000004">
      <c r="A140" s="7" t="s">
        <v>159</v>
      </c>
      <c r="B140" s="8">
        <v>4.47437146423942E-5</v>
      </c>
      <c r="C140" s="7" t="s">
        <v>51</v>
      </c>
      <c r="D140" s="7"/>
      <c r="E140" s="7" t="s">
        <v>12</v>
      </c>
      <c r="F140" s="7" t="s">
        <v>52</v>
      </c>
      <c r="G140" s="7" t="s">
        <v>53</v>
      </c>
      <c r="H140" s="7"/>
    </row>
    <row r="141" spans="1:8" x14ac:dyDescent="0.55000000000000004">
      <c r="A141" s="7" t="s">
        <v>160</v>
      </c>
      <c r="B141" s="7">
        <v>6.1184085870649701E-3</v>
      </c>
      <c r="C141" s="7" t="s">
        <v>51</v>
      </c>
      <c r="D141" s="7"/>
      <c r="E141" s="7" t="s">
        <v>120</v>
      </c>
      <c r="F141" s="7" t="s">
        <v>52</v>
      </c>
      <c r="G141" s="7" t="s">
        <v>53</v>
      </c>
      <c r="H141" s="7"/>
    </row>
    <row r="142" spans="1:8" x14ac:dyDescent="0.55000000000000004">
      <c r="A142" s="7" t="s">
        <v>161</v>
      </c>
      <c r="B142" s="7">
        <v>5.7758116312774596E-3</v>
      </c>
      <c r="C142" s="7" t="s">
        <v>51</v>
      </c>
      <c r="D142" s="7"/>
      <c r="E142" s="7" t="s">
        <v>120</v>
      </c>
      <c r="F142" s="7" t="s">
        <v>166</v>
      </c>
      <c r="G142" s="7" t="s">
        <v>53</v>
      </c>
      <c r="H142" s="7"/>
    </row>
    <row r="143" spans="1:8" x14ac:dyDescent="0.55000000000000004">
      <c r="A143" s="9" t="s">
        <v>164</v>
      </c>
      <c r="B143" s="12">
        <v>1.3759999999999999</v>
      </c>
      <c r="C143" s="9" t="s">
        <v>51</v>
      </c>
      <c r="D143" s="9"/>
      <c r="E143" s="9" t="s">
        <v>12</v>
      </c>
      <c r="F143" s="9" t="s">
        <v>165</v>
      </c>
      <c r="G143" s="9" t="s">
        <v>53</v>
      </c>
      <c r="H143" s="9"/>
    </row>
    <row r="144" spans="1:8" x14ac:dyDescent="0.55000000000000004">
      <c r="A144" s="9" t="s">
        <v>168</v>
      </c>
      <c r="B144" s="9">
        <f>B143</f>
        <v>1.3759999999999999</v>
      </c>
      <c r="C144" s="9" t="s">
        <v>117</v>
      </c>
      <c r="D144" s="9" t="s">
        <v>50</v>
      </c>
      <c r="E144" s="9" t="s">
        <v>12</v>
      </c>
      <c r="F144" s="9"/>
      <c r="G144" s="9" t="s">
        <v>18</v>
      </c>
      <c r="H144" s="9" t="s">
        <v>167</v>
      </c>
    </row>
    <row r="145" spans="1:13" x14ac:dyDescent="0.55000000000000004">
      <c r="A145" s="9" t="s">
        <v>169</v>
      </c>
      <c r="B145" s="9">
        <f>B143*3</f>
        <v>4.1280000000000001</v>
      </c>
      <c r="C145" s="9" t="s">
        <v>117</v>
      </c>
      <c r="D145" s="9" t="s">
        <v>142</v>
      </c>
      <c r="E145" s="9" t="s">
        <v>24</v>
      </c>
      <c r="F145" s="9"/>
      <c r="G145" s="9" t="s">
        <v>18</v>
      </c>
      <c r="H145" s="9" t="s">
        <v>170</v>
      </c>
    </row>
    <row r="146" spans="1:13" x14ac:dyDescent="0.55000000000000004">
      <c r="A146" s="9" t="s">
        <v>171</v>
      </c>
      <c r="B146" s="9">
        <f>B143*0.004</f>
        <v>5.5039999999999993E-3</v>
      </c>
      <c r="C146" s="9" t="s">
        <v>117</v>
      </c>
      <c r="D146" s="9" t="s">
        <v>29</v>
      </c>
      <c r="E146" s="9" t="s">
        <v>12</v>
      </c>
      <c r="F146" s="9"/>
      <c r="G146" s="9" t="s">
        <v>18</v>
      </c>
      <c r="H146" s="9" t="s">
        <v>172</v>
      </c>
    </row>
    <row r="147" spans="1:13" s="6" customFormat="1" x14ac:dyDescent="0.55000000000000004">
      <c r="A147" s="9" t="s">
        <v>46</v>
      </c>
      <c r="B147" s="9">
        <f>B143*I147/1000/3.6</f>
        <v>1.6435555555555554E-2</v>
      </c>
      <c r="C147" s="9" t="s">
        <v>117</v>
      </c>
      <c r="D147" s="9" t="s">
        <v>29</v>
      </c>
      <c r="E147" s="9" t="s">
        <v>31</v>
      </c>
      <c r="F147" s="9"/>
      <c r="G147" s="9" t="s">
        <v>18</v>
      </c>
      <c r="H147" s="9" t="s">
        <v>32</v>
      </c>
      <c r="I147" s="6">
        <v>43</v>
      </c>
      <c r="J147" s="3" t="s">
        <v>196</v>
      </c>
    </row>
    <row r="148" spans="1:13" s="6" customFormat="1" x14ac:dyDescent="0.55000000000000004">
      <c r="A148" s="10" t="s">
        <v>199</v>
      </c>
      <c r="B148" s="11">
        <f>0.473*B143</f>
        <v>0.65084799999999987</v>
      </c>
      <c r="C148" s="9" t="s">
        <v>117</v>
      </c>
      <c r="D148" s="10" t="s">
        <v>29</v>
      </c>
      <c r="E148" s="10" t="s">
        <v>12</v>
      </c>
      <c r="F148" s="9"/>
      <c r="G148" s="10" t="s">
        <v>18</v>
      </c>
      <c r="H148" s="10" t="s">
        <v>198</v>
      </c>
      <c r="I148" s="10" t="s">
        <v>200</v>
      </c>
      <c r="J148" s="3"/>
    </row>
    <row r="149" spans="1:13" s="6" customFormat="1" x14ac:dyDescent="0.55000000000000004">
      <c r="A149" s="10" t="s">
        <v>160</v>
      </c>
      <c r="B149" s="11">
        <f>B148/1000</f>
        <v>6.5084799999999988E-4</v>
      </c>
      <c r="C149" s="9" t="s">
        <v>51</v>
      </c>
      <c r="D149" s="9"/>
      <c r="E149" s="10" t="s">
        <v>120</v>
      </c>
      <c r="F149" s="10" t="s">
        <v>52</v>
      </c>
      <c r="G149" s="10" t="s">
        <v>53</v>
      </c>
      <c r="H149" s="10"/>
      <c r="I149" s="10" t="s">
        <v>200</v>
      </c>
      <c r="J149" s="3"/>
    </row>
    <row r="150" spans="1:13" x14ac:dyDescent="0.55000000000000004">
      <c r="E150" s="6"/>
    </row>
    <row r="151" spans="1:13" ht="15.6" x14ac:dyDescent="0.6">
      <c r="A151" s="1" t="s">
        <v>1</v>
      </c>
      <c r="B151" s="1" t="s">
        <v>173</v>
      </c>
      <c r="C151" s="6"/>
      <c r="D151" s="6"/>
      <c r="E151" s="6"/>
      <c r="F151" s="6"/>
      <c r="G151" s="6"/>
      <c r="H151" s="6"/>
      <c r="I151" s="6"/>
      <c r="J151" s="6"/>
      <c r="K151" s="6"/>
      <c r="L151" s="6"/>
      <c r="M151" s="6"/>
    </row>
    <row r="152" spans="1:13" ht="20.100000000000001" customHeight="1" x14ac:dyDescent="0.55000000000000004">
      <c r="A152" s="6" t="s">
        <v>5</v>
      </c>
      <c r="B152" s="5" t="s">
        <v>174</v>
      </c>
      <c r="C152" s="6"/>
      <c r="D152" s="6"/>
      <c r="E152" s="6"/>
      <c r="F152" s="6"/>
      <c r="G152" s="6"/>
      <c r="H152" s="6"/>
      <c r="I152" s="6"/>
      <c r="J152" s="6"/>
      <c r="K152" s="6"/>
      <c r="L152" s="6"/>
      <c r="M152" s="6"/>
    </row>
    <row r="153" spans="1:13" x14ac:dyDescent="0.55000000000000004">
      <c r="A153" s="6" t="s">
        <v>7</v>
      </c>
      <c r="B153" s="6" t="s">
        <v>29</v>
      </c>
      <c r="C153" s="6"/>
      <c r="D153" s="6"/>
      <c r="E153" s="6"/>
      <c r="F153" s="6"/>
      <c r="G153" s="6"/>
      <c r="H153" s="6"/>
      <c r="I153" s="6"/>
      <c r="J153" s="6"/>
      <c r="K153" s="6"/>
      <c r="L153" s="6"/>
      <c r="M153" s="6"/>
    </row>
    <row r="154" spans="1:13" x14ac:dyDescent="0.55000000000000004">
      <c r="A154" s="6" t="s">
        <v>8</v>
      </c>
      <c r="B154" s="6" t="s">
        <v>173</v>
      </c>
      <c r="C154" s="6"/>
      <c r="D154" s="6"/>
      <c r="E154" s="6"/>
      <c r="F154" s="6"/>
      <c r="G154" s="6"/>
      <c r="H154" s="6"/>
      <c r="I154" s="6"/>
      <c r="J154" s="6"/>
      <c r="K154" s="6"/>
      <c r="L154" s="6"/>
      <c r="M154" s="6"/>
    </row>
    <row r="155" spans="1:13" x14ac:dyDescent="0.55000000000000004">
      <c r="A155" s="6" t="s">
        <v>9</v>
      </c>
      <c r="B155" s="6" t="s">
        <v>10</v>
      </c>
      <c r="C155" s="6"/>
      <c r="D155" s="6"/>
      <c r="E155" s="6"/>
      <c r="F155" s="6"/>
      <c r="G155" s="6"/>
      <c r="H155" s="6"/>
      <c r="I155" s="6"/>
      <c r="J155" s="6"/>
      <c r="K155" s="6"/>
      <c r="L155" s="6"/>
      <c r="M155" s="6"/>
    </row>
    <row r="156" spans="1:13" x14ac:dyDescent="0.55000000000000004">
      <c r="A156" s="6" t="s">
        <v>11</v>
      </c>
      <c r="B156" s="6" t="s">
        <v>12</v>
      </c>
      <c r="C156" s="6"/>
      <c r="D156" s="6"/>
      <c r="E156" s="6"/>
      <c r="F156" s="6"/>
      <c r="G156" s="6"/>
      <c r="H156" s="6"/>
      <c r="I156" s="6"/>
      <c r="J156" s="6"/>
      <c r="K156" s="6"/>
      <c r="L156" s="6"/>
      <c r="M156" s="6"/>
    </row>
    <row r="157" spans="1:13" ht="15.6" x14ac:dyDescent="0.6">
      <c r="A157" s="1" t="s">
        <v>13</v>
      </c>
      <c r="B157" s="6"/>
      <c r="C157" s="6"/>
      <c r="D157" s="6"/>
      <c r="E157" s="6"/>
      <c r="F157" s="6"/>
      <c r="G157" s="6"/>
      <c r="H157" s="6"/>
      <c r="I157" s="6"/>
      <c r="J157" s="6"/>
      <c r="K157" s="6"/>
      <c r="L157" s="6"/>
      <c r="M157" s="6"/>
    </row>
    <row r="158" spans="1:13" x14ac:dyDescent="0.55000000000000004">
      <c r="A158" s="6" t="s">
        <v>14</v>
      </c>
      <c r="B158" s="6" t="s">
        <v>15</v>
      </c>
      <c r="C158" s="6" t="s">
        <v>16</v>
      </c>
      <c r="D158" s="6" t="s">
        <v>7</v>
      </c>
      <c r="E158" s="6" t="s">
        <v>11</v>
      </c>
      <c r="F158" s="6" t="s">
        <v>9</v>
      </c>
      <c r="G158" s="6" t="s">
        <v>56</v>
      </c>
      <c r="H158" s="6" t="s">
        <v>8</v>
      </c>
      <c r="I158" s="6" t="s">
        <v>5</v>
      </c>
      <c r="J158" s="6"/>
      <c r="K158" s="6"/>
      <c r="L158" s="6"/>
      <c r="M158" s="6"/>
    </row>
    <row r="159" spans="1:13" x14ac:dyDescent="0.55000000000000004">
      <c r="A159" s="6" t="s">
        <v>173</v>
      </c>
      <c r="B159" s="6">
        <v>1</v>
      </c>
      <c r="C159" s="6" t="s">
        <v>49</v>
      </c>
      <c r="D159" s="6" t="s">
        <v>29</v>
      </c>
      <c r="E159" s="6" t="s">
        <v>12</v>
      </c>
      <c r="F159" s="6" t="s">
        <v>17</v>
      </c>
      <c r="G159" s="6"/>
      <c r="H159" s="6" t="s">
        <v>173</v>
      </c>
      <c r="I159" s="6"/>
      <c r="J159" s="6" t="s">
        <v>175</v>
      </c>
      <c r="K159" s="6">
        <v>1162120</v>
      </c>
      <c r="L159" s="6" t="s">
        <v>176</v>
      </c>
      <c r="M159" s="6"/>
    </row>
    <row r="160" spans="1:13" x14ac:dyDescent="0.55000000000000004">
      <c r="A160" s="6" t="s">
        <v>177</v>
      </c>
      <c r="B160" s="6">
        <v>1.6292666276574994</v>
      </c>
      <c r="C160" s="6" t="s">
        <v>55</v>
      </c>
      <c r="D160" s="6" t="s">
        <v>29</v>
      </c>
      <c r="E160" s="6" t="s">
        <v>12</v>
      </c>
      <c r="F160" s="6" t="s">
        <v>18</v>
      </c>
      <c r="G160" s="6"/>
      <c r="H160" s="6" t="s">
        <v>178</v>
      </c>
      <c r="I160" s="6"/>
      <c r="J160" s="6" t="s">
        <v>179</v>
      </c>
      <c r="K160" s="6">
        <v>90</v>
      </c>
      <c r="L160" s="6" t="s">
        <v>180</v>
      </c>
      <c r="M160" s="6"/>
    </row>
    <row r="161" spans="1:13" x14ac:dyDescent="0.55000000000000004">
      <c r="A161" s="6" t="s">
        <v>47</v>
      </c>
      <c r="B161" s="6">
        <v>6.6967649162259016E-2</v>
      </c>
      <c r="C161" s="6" t="s">
        <v>55</v>
      </c>
      <c r="D161" s="6" t="s">
        <v>45</v>
      </c>
      <c r="E161" s="6" t="s">
        <v>12</v>
      </c>
      <c r="F161" s="6" t="s">
        <v>18</v>
      </c>
      <c r="G161" s="6"/>
      <c r="H161" s="6" t="s">
        <v>48</v>
      </c>
      <c r="I161" s="6"/>
      <c r="J161" s="6" t="s">
        <v>181</v>
      </c>
      <c r="K161" s="6">
        <v>1045908</v>
      </c>
      <c r="L161" s="6" t="s">
        <v>176</v>
      </c>
      <c r="M161" s="6"/>
    </row>
    <row r="162" spans="1:13" x14ac:dyDescent="0.55000000000000004">
      <c r="A162" s="6" t="s">
        <v>140</v>
      </c>
      <c r="B162" s="6">
        <v>2.6579703951016727E-2</v>
      </c>
      <c r="C162" s="6" t="s">
        <v>55</v>
      </c>
      <c r="D162" s="6" t="s">
        <v>45</v>
      </c>
      <c r="E162" s="6" t="s">
        <v>120</v>
      </c>
      <c r="F162" s="6" t="s">
        <v>18</v>
      </c>
      <c r="G162" s="6"/>
      <c r="H162" s="6" t="s">
        <v>139</v>
      </c>
      <c r="I162" s="6" t="s">
        <v>182</v>
      </c>
      <c r="J162" s="6" t="s">
        <v>183</v>
      </c>
      <c r="K162" s="6">
        <v>1111997</v>
      </c>
      <c r="L162" s="6" t="s">
        <v>184</v>
      </c>
      <c r="M162" s="6">
        <v>1.063188158040669</v>
      </c>
    </row>
    <row r="163" spans="1:13" x14ac:dyDescent="0.55000000000000004">
      <c r="A163" s="6" t="s">
        <v>46</v>
      </c>
      <c r="B163" s="6">
        <v>0.55050061764514657</v>
      </c>
      <c r="C163" s="6" t="s">
        <v>55</v>
      </c>
      <c r="D163" s="6" t="s">
        <v>29</v>
      </c>
      <c r="E163" s="6" t="s">
        <v>31</v>
      </c>
      <c r="F163" s="6" t="s">
        <v>18</v>
      </c>
      <c r="G163" s="6"/>
      <c r="H163" s="6" t="s">
        <v>32</v>
      </c>
      <c r="I163" s="6"/>
      <c r="J163" s="6" t="s">
        <v>185</v>
      </c>
      <c r="K163" s="6">
        <v>575773</v>
      </c>
      <c r="L163" s="6" t="s">
        <v>186</v>
      </c>
      <c r="M163" s="6"/>
    </row>
    <row r="164" spans="1:13" x14ac:dyDescent="0.55000000000000004">
      <c r="A164" s="6" t="s">
        <v>187</v>
      </c>
      <c r="B164" s="6">
        <v>3.395231702979612E-2</v>
      </c>
      <c r="C164" s="6" t="s">
        <v>55</v>
      </c>
      <c r="D164" s="6" t="s">
        <v>29</v>
      </c>
      <c r="E164" s="6" t="s">
        <v>12</v>
      </c>
      <c r="F164" s="6" t="s">
        <v>18</v>
      </c>
      <c r="G164" s="6"/>
      <c r="H164" s="6" t="s">
        <v>188</v>
      </c>
      <c r="I164" s="6" t="s">
        <v>189</v>
      </c>
      <c r="J164" s="6"/>
      <c r="K164" s="6"/>
      <c r="L164" s="6"/>
      <c r="M164" s="6"/>
    </row>
    <row r="165" spans="1:13" x14ac:dyDescent="0.55000000000000004">
      <c r="A165" s="6" t="s">
        <v>190</v>
      </c>
      <c r="B165" s="6">
        <v>5.1187102498498914E-2</v>
      </c>
      <c r="C165" s="6" t="s">
        <v>55</v>
      </c>
      <c r="D165" s="6" t="s">
        <v>45</v>
      </c>
      <c r="E165" s="6" t="s">
        <v>12</v>
      </c>
      <c r="F165" s="6" t="s">
        <v>18</v>
      </c>
      <c r="G165" s="6"/>
      <c r="H165" s="6" t="s">
        <v>191</v>
      </c>
      <c r="I165" s="6"/>
      <c r="J165" s="6"/>
      <c r="K165" s="6"/>
      <c r="L165" s="6"/>
      <c r="M165" s="6"/>
    </row>
    <row r="166" spans="1:13" x14ac:dyDescent="0.55000000000000004">
      <c r="A166" s="6" t="s">
        <v>192</v>
      </c>
      <c r="B166" s="6">
        <v>1.2044883488796339</v>
      </c>
      <c r="C166" s="6" t="s">
        <v>55</v>
      </c>
      <c r="D166" s="6" t="s">
        <v>45</v>
      </c>
      <c r="E166" s="6" t="s">
        <v>12</v>
      </c>
      <c r="F166" s="6" t="s">
        <v>18</v>
      </c>
      <c r="G166" s="6"/>
      <c r="H166" s="6" t="s">
        <v>193</v>
      </c>
      <c r="I166" s="6"/>
      <c r="J166" s="6"/>
      <c r="K166" s="6"/>
      <c r="L166" s="6"/>
      <c r="M166" s="6"/>
    </row>
    <row r="167" spans="1:13" x14ac:dyDescent="0.55000000000000004">
      <c r="A167" s="6" t="s">
        <v>160</v>
      </c>
      <c r="B167" s="6">
        <v>7.6588093790276016E-4</v>
      </c>
      <c r="C167" s="6" t="s">
        <v>51</v>
      </c>
      <c r="D167" s="6"/>
      <c r="E167" s="6" t="s">
        <v>120</v>
      </c>
      <c r="F167" s="6" t="s">
        <v>53</v>
      </c>
      <c r="G167" s="6" t="s">
        <v>52</v>
      </c>
      <c r="H167" s="6"/>
      <c r="I167" s="6"/>
      <c r="J167" s="6"/>
      <c r="K167" s="6">
        <v>0.76588093790276013</v>
      </c>
      <c r="L167" s="6" t="s">
        <v>194</v>
      </c>
      <c r="M167" s="6"/>
    </row>
    <row r="168" spans="1:13" x14ac:dyDescent="0.55000000000000004">
      <c r="A168" s="6" t="s">
        <v>160</v>
      </c>
      <c r="B168" s="6">
        <v>4.3860741097687366E-4</v>
      </c>
      <c r="C168" s="6" t="s">
        <v>51</v>
      </c>
      <c r="D168" s="6"/>
      <c r="E168" s="6" t="s">
        <v>120</v>
      </c>
      <c r="F168" s="6" t="s">
        <v>53</v>
      </c>
      <c r="G168" s="6" t="s">
        <v>195</v>
      </c>
      <c r="H168" s="6"/>
      <c r="I168" s="6"/>
      <c r="J168" s="6"/>
      <c r="K168" s="6">
        <v>0.43860741097687367</v>
      </c>
      <c r="L168" s="6" t="s">
        <v>194</v>
      </c>
      <c r="M168" s="6"/>
    </row>
    <row r="169" spans="1:13" x14ac:dyDescent="0.55000000000000004">
      <c r="A169" s="6" t="s">
        <v>54</v>
      </c>
      <c r="B169" s="6">
        <v>0.16013549948943884</v>
      </c>
      <c r="C169" s="6" t="s">
        <v>51</v>
      </c>
      <c r="D169" s="6"/>
      <c r="E169" s="6" t="s">
        <v>12</v>
      </c>
      <c r="F169" s="6" t="s">
        <v>53</v>
      </c>
      <c r="G169" s="6" t="s">
        <v>52</v>
      </c>
      <c r="H169" s="6"/>
      <c r="I169" s="6"/>
      <c r="J169" s="6"/>
      <c r="K169" s="6">
        <v>1.2044883488796339</v>
      </c>
      <c r="L169" s="6" t="s">
        <v>194</v>
      </c>
      <c r="M169" s="6"/>
    </row>
    <row r="170" spans="1:13" x14ac:dyDescent="0.55000000000000004">
      <c r="A170" s="6"/>
      <c r="B170" s="6"/>
      <c r="C170" s="6"/>
      <c r="D170" s="6"/>
      <c r="E170" s="6"/>
      <c r="F170" s="6"/>
      <c r="G170" s="6"/>
      <c r="H170" s="6"/>
      <c r="I170" s="6"/>
      <c r="J170" s="6"/>
      <c r="K170" s="6"/>
      <c r="L170" s="6"/>
      <c r="M170" s="6"/>
    </row>
    <row r="171" spans="1:13" ht="15.6" x14ac:dyDescent="0.6">
      <c r="A171" s="1" t="s">
        <v>1</v>
      </c>
      <c r="B171" s="1" t="s">
        <v>202</v>
      </c>
      <c r="C171" s="6"/>
      <c r="D171" s="6"/>
      <c r="E171" s="6"/>
      <c r="F171" s="6"/>
      <c r="G171" s="6"/>
    </row>
    <row r="172" spans="1:13" x14ac:dyDescent="0.55000000000000004">
      <c r="A172" s="6" t="s">
        <v>7</v>
      </c>
      <c r="B172" s="6" t="s">
        <v>50</v>
      </c>
      <c r="C172" s="6"/>
      <c r="D172" s="6"/>
      <c r="E172" s="6"/>
      <c r="F172" s="6"/>
      <c r="G172" s="6"/>
    </row>
    <row r="173" spans="1:13" x14ac:dyDescent="0.55000000000000004">
      <c r="A173" s="6" t="s">
        <v>58</v>
      </c>
      <c r="B173" s="6">
        <v>1</v>
      </c>
      <c r="C173" s="6"/>
      <c r="D173" s="6"/>
      <c r="E173" s="6"/>
      <c r="F173" s="6"/>
      <c r="G173" s="6"/>
    </row>
    <row r="174" spans="1:13" x14ac:dyDescent="0.55000000000000004">
      <c r="A174" s="6" t="s">
        <v>8</v>
      </c>
      <c r="B174" s="6" t="s">
        <v>162</v>
      </c>
      <c r="C174" s="6"/>
      <c r="D174" s="6"/>
      <c r="E174" s="6"/>
      <c r="F174" s="6"/>
      <c r="G174" s="6"/>
    </row>
    <row r="175" spans="1:13" x14ac:dyDescent="0.55000000000000004">
      <c r="A175" s="6" t="s">
        <v>9</v>
      </c>
      <c r="B175" s="6" t="s">
        <v>10</v>
      </c>
      <c r="C175" s="6"/>
      <c r="D175" s="6"/>
      <c r="E175" s="6"/>
      <c r="F175" s="6"/>
      <c r="G175" s="6"/>
    </row>
    <row r="176" spans="1:13" x14ac:dyDescent="0.55000000000000004">
      <c r="A176" s="6" t="s">
        <v>11</v>
      </c>
      <c r="B176" s="6" t="s">
        <v>12</v>
      </c>
      <c r="C176" s="6"/>
      <c r="D176" s="6"/>
      <c r="E176" s="6"/>
      <c r="F176" s="6"/>
      <c r="G176" s="6"/>
    </row>
    <row r="177" spans="1:7" x14ac:dyDescent="0.55000000000000004">
      <c r="A177" s="6" t="s">
        <v>63</v>
      </c>
      <c r="B177" s="6" t="s">
        <v>163</v>
      </c>
      <c r="C177" s="6"/>
      <c r="D177" s="6"/>
      <c r="E177" s="6"/>
      <c r="F177" s="6"/>
      <c r="G177" s="6"/>
    </row>
    <row r="178" spans="1:7" ht="24.6" customHeight="1" x14ac:dyDescent="0.55000000000000004">
      <c r="A178" s="6" t="s">
        <v>65</v>
      </c>
      <c r="B178" s="5" t="s">
        <v>201</v>
      </c>
      <c r="C178" s="6"/>
      <c r="D178" s="6"/>
      <c r="E178" s="6"/>
      <c r="F178" s="6"/>
      <c r="G178" s="6"/>
    </row>
    <row r="179" spans="1:7" ht="15.6" x14ac:dyDescent="0.6">
      <c r="A179" s="1" t="s">
        <v>13</v>
      </c>
      <c r="B179" s="6"/>
      <c r="C179" s="6"/>
      <c r="D179" s="6"/>
      <c r="E179" s="6"/>
      <c r="F179" s="6"/>
      <c r="G179" s="6"/>
    </row>
    <row r="180" spans="1:7" x14ac:dyDescent="0.55000000000000004">
      <c r="A180" s="6" t="s">
        <v>14</v>
      </c>
      <c r="B180" s="6" t="s">
        <v>15</v>
      </c>
      <c r="C180" s="6" t="s">
        <v>16</v>
      </c>
      <c r="D180" s="6" t="s">
        <v>7</v>
      </c>
      <c r="E180" s="6" t="s">
        <v>11</v>
      </c>
      <c r="F180" s="6" t="s">
        <v>56</v>
      </c>
      <c r="G180" s="6" t="s">
        <v>9</v>
      </c>
    </row>
    <row r="181" spans="1:7" x14ac:dyDescent="0.55000000000000004">
      <c r="A181" s="6" t="str">
        <f>B171</f>
        <v>steel production, foreground unmodified, converter, low-alloyed</v>
      </c>
      <c r="B181" s="6">
        <v>1</v>
      </c>
      <c r="C181" s="6" t="s">
        <v>117</v>
      </c>
      <c r="D181" s="6" t="str">
        <f>B172</f>
        <v>RER</v>
      </c>
      <c r="E181" s="6" t="str">
        <f>B176</f>
        <v>kilogram</v>
      </c>
      <c r="F181" s="6"/>
      <c r="G181" s="6" t="s">
        <v>17</v>
      </c>
    </row>
    <row r="182" spans="1:7" x14ac:dyDescent="0.55000000000000004">
      <c r="A182" s="6" t="s">
        <v>116</v>
      </c>
      <c r="B182" s="2">
        <v>1.3333000000000001E-11</v>
      </c>
      <c r="C182" s="6" t="s">
        <v>117</v>
      </c>
      <c r="D182" s="6" t="s">
        <v>29</v>
      </c>
      <c r="E182" s="6" t="s">
        <v>11</v>
      </c>
      <c r="F182" s="6"/>
      <c r="G182" s="6" t="s">
        <v>18</v>
      </c>
    </row>
    <row r="183" spans="1:7" x14ac:dyDescent="0.55000000000000004">
      <c r="A183" s="6" t="s">
        <v>119</v>
      </c>
      <c r="B183" s="6">
        <v>1.8321595661992301E-4</v>
      </c>
      <c r="C183" s="6" t="s">
        <v>117</v>
      </c>
      <c r="D183" s="6" t="s">
        <v>45</v>
      </c>
      <c r="E183" s="6" t="s">
        <v>24</v>
      </c>
      <c r="F183" s="6"/>
      <c r="G183" s="6" t="s">
        <v>18</v>
      </c>
    </row>
    <row r="184" spans="1:7" x14ac:dyDescent="0.55000000000000004">
      <c r="A184" s="6" t="s">
        <v>122</v>
      </c>
      <c r="B184" s="6">
        <v>1.4422205101856E-2</v>
      </c>
      <c r="C184" s="6" t="s">
        <v>117</v>
      </c>
      <c r="D184" s="6" t="s">
        <v>50</v>
      </c>
      <c r="E184" s="6" t="s">
        <v>120</v>
      </c>
      <c r="F184" s="6"/>
      <c r="G184" s="6" t="s">
        <v>18</v>
      </c>
    </row>
    <row r="185" spans="1:7" x14ac:dyDescent="0.55000000000000004">
      <c r="A185" s="6" t="s">
        <v>124</v>
      </c>
      <c r="B185" s="6">
        <v>4.4221766846903798E-3</v>
      </c>
      <c r="C185" s="6" t="s">
        <v>117</v>
      </c>
      <c r="D185" s="6" t="s">
        <v>50</v>
      </c>
      <c r="E185" s="6" t="s">
        <v>12</v>
      </c>
      <c r="F185" s="6"/>
      <c r="G185" s="6" t="s">
        <v>18</v>
      </c>
    </row>
    <row r="186" spans="1:7" x14ac:dyDescent="0.55000000000000004">
      <c r="A186" s="6" t="s">
        <v>46</v>
      </c>
      <c r="B186" s="6">
        <v>2.4152313898818101E-2</v>
      </c>
      <c r="C186" s="6" t="s">
        <v>117</v>
      </c>
      <c r="D186" s="6" t="s">
        <v>50</v>
      </c>
      <c r="E186" s="6" t="s">
        <v>31</v>
      </c>
      <c r="F186" s="6"/>
      <c r="G186" s="6" t="s">
        <v>18</v>
      </c>
    </row>
    <row r="187" spans="1:7" x14ac:dyDescent="0.55000000000000004">
      <c r="A187" s="6" t="s">
        <v>126</v>
      </c>
      <c r="B187" s="6">
        <v>1.5278E-2</v>
      </c>
      <c r="C187" s="6" t="s">
        <v>117</v>
      </c>
      <c r="D187" s="6" t="s">
        <v>29</v>
      </c>
      <c r="E187" s="6" t="s">
        <v>12</v>
      </c>
      <c r="F187" s="6"/>
      <c r="G187" s="6" t="s">
        <v>18</v>
      </c>
    </row>
    <row r="188" spans="1:7" x14ac:dyDescent="0.55000000000000004">
      <c r="A188" s="6" t="s">
        <v>128</v>
      </c>
      <c r="B188" s="6">
        <v>4.4999999999999998E-2</v>
      </c>
      <c r="C188" s="6" t="s">
        <v>117</v>
      </c>
      <c r="D188" s="6" t="s">
        <v>29</v>
      </c>
      <c r="E188" s="6" t="s">
        <v>12</v>
      </c>
      <c r="F188" s="6"/>
      <c r="G188" s="6" t="s">
        <v>18</v>
      </c>
    </row>
    <row r="189" spans="1:7" x14ac:dyDescent="0.55000000000000004">
      <c r="A189" s="6" t="s">
        <v>130</v>
      </c>
      <c r="B189" s="6">
        <v>-5.6568500000000002E-4</v>
      </c>
      <c r="C189" s="6" t="s">
        <v>117</v>
      </c>
      <c r="D189" s="6" t="s">
        <v>109</v>
      </c>
      <c r="E189" s="6" t="s">
        <v>12</v>
      </c>
      <c r="F189" s="6"/>
      <c r="G189" s="6" t="s">
        <v>18</v>
      </c>
    </row>
    <row r="190" spans="1:7" x14ac:dyDescent="0.55000000000000004">
      <c r="A190" s="6" t="s">
        <v>132</v>
      </c>
      <c r="B190" s="6">
        <v>6.2289646009589699E-4</v>
      </c>
      <c r="C190" s="6" t="s">
        <v>117</v>
      </c>
      <c r="D190" s="6" t="s">
        <v>29</v>
      </c>
      <c r="E190" s="6" t="s">
        <v>12</v>
      </c>
      <c r="F190" s="6"/>
      <c r="G190" s="6" t="s">
        <v>18</v>
      </c>
    </row>
    <row r="191" spans="1:7" x14ac:dyDescent="0.55000000000000004">
      <c r="A191" s="6" t="s">
        <v>134</v>
      </c>
      <c r="B191" s="6">
        <v>0.19886479100000001</v>
      </c>
      <c r="C191" s="6" t="s">
        <v>117</v>
      </c>
      <c r="D191" s="6" t="s">
        <v>50</v>
      </c>
      <c r="E191" s="6" t="s">
        <v>12</v>
      </c>
      <c r="F191" s="6"/>
      <c r="G191" s="6" t="s">
        <v>18</v>
      </c>
    </row>
    <row r="192" spans="1:7" x14ac:dyDescent="0.55000000000000004">
      <c r="A192" s="6" t="s">
        <v>136</v>
      </c>
      <c r="B192" s="2">
        <v>-6.6299999999999999E-5</v>
      </c>
      <c r="C192" s="6" t="s">
        <v>117</v>
      </c>
      <c r="D192" s="6" t="s">
        <v>50</v>
      </c>
      <c r="E192" s="6" t="s">
        <v>12</v>
      </c>
      <c r="F192" s="6"/>
      <c r="G192" s="6" t="s">
        <v>18</v>
      </c>
    </row>
    <row r="193" spans="1:7" x14ac:dyDescent="0.55000000000000004">
      <c r="A193" s="6" t="s">
        <v>138</v>
      </c>
      <c r="B193" s="6">
        <v>5.9648999999999998E-4</v>
      </c>
      <c r="C193" s="6" t="s">
        <v>117</v>
      </c>
      <c r="D193" s="6" t="s">
        <v>29</v>
      </c>
      <c r="E193" s="6" t="s">
        <v>12</v>
      </c>
      <c r="F193" s="6"/>
      <c r="G193" s="6" t="s">
        <v>18</v>
      </c>
    </row>
    <row r="194" spans="1:7" x14ac:dyDescent="0.55000000000000004">
      <c r="A194" s="6" t="s">
        <v>140</v>
      </c>
      <c r="B194" s="2">
        <v>8.3241951376564305E-6</v>
      </c>
      <c r="C194" s="6" t="s">
        <v>117</v>
      </c>
      <c r="D194" s="6" t="s">
        <v>109</v>
      </c>
      <c r="E194" s="6" t="s">
        <v>120</v>
      </c>
      <c r="F194" s="6"/>
      <c r="G194" s="6" t="s">
        <v>18</v>
      </c>
    </row>
    <row r="195" spans="1:7" x14ac:dyDescent="0.55000000000000004">
      <c r="A195" s="6" t="s">
        <v>141</v>
      </c>
      <c r="B195" s="6">
        <v>1.19386159721207E-3</v>
      </c>
      <c r="C195" s="6" t="s">
        <v>117</v>
      </c>
      <c r="D195" s="6" t="s">
        <v>142</v>
      </c>
      <c r="E195" s="6" t="s">
        <v>120</v>
      </c>
      <c r="F195" s="6"/>
      <c r="G195" s="6" t="s">
        <v>18</v>
      </c>
    </row>
    <row r="196" spans="1:7" x14ac:dyDescent="0.55000000000000004">
      <c r="A196" s="6" t="s">
        <v>144</v>
      </c>
      <c r="B196" s="6">
        <v>7.8053996310246704E-2</v>
      </c>
      <c r="C196" s="6" t="s">
        <v>117</v>
      </c>
      <c r="D196" s="6" t="s">
        <v>50</v>
      </c>
      <c r="E196" s="6" t="s">
        <v>12</v>
      </c>
      <c r="F196" s="6"/>
      <c r="G196" s="6" t="s">
        <v>18</v>
      </c>
    </row>
    <row r="197" spans="1:7" x14ac:dyDescent="0.55000000000000004">
      <c r="A197" s="6" t="s">
        <v>146</v>
      </c>
      <c r="B197" s="6">
        <v>0.86794461199999995</v>
      </c>
      <c r="C197" s="6" t="s">
        <v>117</v>
      </c>
      <c r="D197" s="6" t="s">
        <v>50</v>
      </c>
      <c r="E197" s="6" t="s">
        <v>12</v>
      </c>
      <c r="F197" s="6"/>
      <c r="G197" s="6" t="s">
        <v>18</v>
      </c>
    </row>
    <row r="198" spans="1:7" x14ac:dyDescent="0.55000000000000004">
      <c r="A198" s="6" t="s">
        <v>148</v>
      </c>
      <c r="B198" s="6">
        <v>4.4833023542919799E-2</v>
      </c>
      <c r="C198" s="6" t="s">
        <v>117</v>
      </c>
      <c r="D198" s="6" t="s">
        <v>109</v>
      </c>
      <c r="E198" s="6" t="s">
        <v>12</v>
      </c>
      <c r="F198" s="6"/>
      <c r="G198" s="6" t="s">
        <v>18</v>
      </c>
    </row>
    <row r="199" spans="1:7" x14ac:dyDescent="0.55000000000000004">
      <c r="A199" s="6" t="s">
        <v>150</v>
      </c>
      <c r="B199" s="2">
        <v>-3.2890823640569998E-5</v>
      </c>
      <c r="C199" s="6" t="s">
        <v>117</v>
      </c>
      <c r="D199" s="6" t="s">
        <v>109</v>
      </c>
      <c r="E199" s="6" t="s">
        <v>120</v>
      </c>
      <c r="F199" s="6"/>
      <c r="G199" s="6" t="s">
        <v>18</v>
      </c>
    </row>
    <row r="200" spans="1:7" x14ac:dyDescent="0.55000000000000004">
      <c r="A200" s="6" t="s">
        <v>150</v>
      </c>
      <c r="B200" s="6">
        <v>-1.3087499628593E-3</v>
      </c>
      <c r="C200" s="6" t="s">
        <v>117</v>
      </c>
      <c r="D200" s="6" t="s">
        <v>142</v>
      </c>
      <c r="E200" s="6" t="s">
        <v>120</v>
      </c>
      <c r="F200" s="6"/>
      <c r="G200" s="6" t="s">
        <v>18</v>
      </c>
    </row>
    <row r="201" spans="1:7" x14ac:dyDescent="0.55000000000000004">
      <c r="A201" s="6" t="s">
        <v>54</v>
      </c>
      <c r="B201" s="6">
        <v>6.2708851049911599E-2</v>
      </c>
      <c r="C201" s="6" t="s">
        <v>51</v>
      </c>
      <c r="D201" s="6"/>
      <c r="E201" s="6" t="s">
        <v>12</v>
      </c>
      <c r="F201" s="6" t="s">
        <v>52</v>
      </c>
      <c r="G201" s="6" t="s">
        <v>53</v>
      </c>
    </row>
    <row r="202" spans="1:7" x14ac:dyDescent="0.55000000000000004">
      <c r="A202" s="6" t="s">
        <v>77</v>
      </c>
      <c r="B202" s="6">
        <v>1.68214149226514E-3</v>
      </c>
      <c r="C202" s="6" t="s">
        <v>51</v>
      </c>
      <c r="D202" s="6"/>
      <c r="E202" s="6" t="s">
        <v>12</v>
      </c>
      <c r="F202" s="6" t="s">
        <v>52</v>
      </c>
      <c r="G202" s="6" t="s">
        <v>53</v>
      </c>
    </row>
    <row r="203" spans="1:7" x14ac:dyDescent="0.55000000000000004">
      <c r="A203" s="6" t="s">
        <v>151</v>
      </c>
      <c r="B203" s="2">
        <v>2.7386127875258301E-8</v>
      </c>
      <c r="C203" s="6" t="s">
        <v>51</v>
      </c>
      <c r="D203" s="6"/>
      <c r="E203" s="6" t="s">
        <v>12</v>
      </c>
      <c r="F203" s="6" t="s">
        <v>52</v>
      </c>
      <c r="G203" s="6" t="s">
        <v>53</v>
      </c>
    </row>
    <row r="204" spans="1:7" x14ac:dyDescent="0.55000000000000004">
      <c r="A204" s="7" t="s">
        <v>152</v>
      </c>
      <c r="B204" s="8">
        <v>1.3868418961177301E-7</v>
      </c>
      <c r="C204" s="7" t="s">
        <v>51</v>
      </c>
      <c r="D204" s="7"/>
      <c r="E204" s="7" t="s">
        <v>12</v>
      </c>
      <c r="F204" s="7" t="s">
        <v>52</v>
      </c>
      <c r="G204" s="7" t="s">
        <v>53</v>
      </c>
    </row>
    <row r="205" spans="1:7" x14ac:dyDescent="0.55000000000000004">
      <c r="A205" s="7" t="s">
        <v>153</v>
      </c>
      <c r="B205" s="8">
        <v>6.3576725301009299E-14</v>
      </c>
      <c r="C205" s="7" t="s">
        <v>51</v>
      </c>
      <c r="D205" s="7"/>
      <c r="E205" s="7" t="s">
        <v>12</v>
      </c>
      <c r="F205" s="7" t="s">
        <v>52</v>
      </c>
      <c r="G205" s="7" t="s">
        <v>53</v>
      </c>
    </row>
    <row r="206" spans="1:7" x14ac:dyDescent="0.55000000000000004">
      <c r="A206" s="7" t="s">
        <v>154</v>
      </c>
      <c r="B206" s="7">
        <v>0.204696179355145</v>
      </c>
      <c r="C206" s="7" t="s">
        <v>51</v>
      </c>
      <c r="D206" s="7"/>
      <c r="E206" s="7" t="s">
        <v>24</v>
      </c>
      <c r="F206" s="7" t="s">
        <v>52</v>
      </c>
      <c r="G206" s="7" t="s">
        <v>53</v>
      </c>
    </row>
    <row r="207" spans="1:7" x14ac:dyDescent="0.55000000000000004">
      <c r="A207" s="7" t="s">
        <v>155</v>
      </c>
      <c r="B207" s="8">
        <v>4.1149999999999997E-5</v>
      </c>
      <c r="C207" s="7" t="s">
        <v>51</v>
      </c>
      <c r="D207" s="7"/>
      <c r="E207" s="7" t="s">
        <v>12</v>
      </c>
      <c r="F207" s="7" t="s">
        <v>52</v>
      </c>
      <c r="G207" s="7" t="s">
        <v>53</v>
      </c>
    </row>
    <row r="208" spans="1:7" x14ac:dyDescent="0.55000000000000004">
      <c r="A208" s="7" t="s">
        <v>156</v>
      </c>
      <c r="B208" s="8">
        <v>4.08166632639171E-7</v>
      </c>
      <c r="C208" s="7" t="s">
        <v>51</v>
      </c>
      <c r="D208" s="7"/>
      <c r="E208" s="7" t="s">
        <v>12</v>
      </c>
      <c r="F208" s="7" t="s">
        <v>52</v>
      </c>
      <c r="G208" s="7" t="s">
        <v>53</v>
      </c>
    </row>
    <row r="209" spans="1:7" x14ac:dyDescent="0.55000000000000004">
      <c r="A209" s="7" t="s">
        <v>157</v>
      </c>
      <c r="B209" s="8">
        <v>6.8410525505948304E-7</v>
      </c>
      <c r="C209" s="7" t="s">
        <v>51</v>
      </c>
      <c r="D209" s="7"/>
      <c r="E209" s="7" t="s">
        <v>12</v>
      </c>
      <c r="F209" s="7" t="s">
        <v>52</v>
      </c>
      <c r="G209" s="7" t="s">
        <v>53</v>
      </c>
    </row>
    <row r="210" spans="1:7" x14ac:dyDescent="0.55000000000000004">
      <c r="A210" s="7" t="s">
        <v>85</v>
      </c>
      <c r="B210" s="8">
        <v>2.1236760581595299E-5</v>
      </c>
      <c r="C210" s="7" t="s">
        <v>51</v>
      </c>
      <c r="D210" s="7"/>
      <c r="E210" s="7" t="s">
        <v>12</v>
      </c>
      <c r="F210" s="7" t="s">
        <v>52</v>
      </c>
      <c r="G210" s="7" t="s">
        <v>53</v>
      </c>
    </row>
    <row r="211" spans="1:7" x14ac:dyDescent="0.55000000000000004">
      <c r="A211" s="7" t="s">
        <v>158</v>
      </c>
      <c r="B211" s="8">
        <v>1E-8</v>
      </c>
      <c r="C211" s="7" t="s">
        <v>51</v>
      </c>
      <c r="D211" s="7"/>
      <c r="E211" s="7" t="s">
        <v>12</v>
      </c>
      <c r="F211" s="7" t="s">
        <v>52</v>
      </c>
      <c r="G211" s="7" t="s">
        <v>53</v>
      </c>
    </row>
    <row r="212" spans="1:7" x14ac:dyDescent="0.55000000000000004">
      <c r="A212" s="7" t="s">
        <v>159</v>
      </c>
      <c r="B212" s="8">
        <v>4.47437146423942E-5</v>
      </c>
      <c r="C212" s="7" t="s">
        <v>51</v>
      </c>
      <c r="D212" s="7"/>
      <c r="E212" s="7" t="s">
        <v>12</v>
      </c>
      <c r="F212" s="7" t="s">
        <v>52</v>
      </c>
      <c r="G212" s="7" t="s">
        <v>53</v>
      </c>
    </row>
    <row r="213" spans="1:7" x14ac:dyDescent="0.55000000000000004">
      <c r="A213" s="7" t="s">
        <v>160</v>
      </c>
      <c r="B213" s="7">
        <v>6.1184085870649701E-3</v>
      </c>
      <c r="C213" s="7" t="s">
        <v>51</v>
      </c>
      <c r="D213" s="7"/>
      <c r="E213" s="7" t="s">
        <v>120</v>
      </c>
      <c r="F213" s="7" t="s">
        <v>52</v>
      </c>
      <c r="G213" s="7" t="s">
        <v>53</v>
      </c>
    </row>
    <row r="214" spans="1:7" x14ac:dyDescent="0.55000000000000004">
      <c r="A214" s="7" t="s">
        <v>161</v>
      </c>
      <c r="B214" s="7">
        <v>5.7758116312774596E-3</v>
      </c>
      <c r="C214" s="7" t="s">
        <v>51</v>
      </c>
      <c r="D214" s="7"/>
      <c r="E214" s="7" t="s">
        <v>120</v>
      </c>
      <c r="F214" s="7" t="s">
        <v>166</v>
      </c>
      <c r="G214" s="7" t="s">
        <v>53</v>
      </c>
    </row>
  </sheetData>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Terlouw Tom Mike</cp:lastModifiedBy>
  <dcterms:created xsi:type="dcterms:W3CDTF">2024-09-04T14:24:17Z</dcterms:created>
  <dcterms:modified xsi:type="dcterms:W3CDTF">2025-06-11T13:04:11Z</dcterms:modified>
</cp:coreProperties>
</file>