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erlouw\Documents\Projects\Robinson\mes_optimization\new_data\"/>
    </mc:Choice>
  </mc:AlternateContent>
  <xr:revisionPtr revIDLastSave="0" documentId="13_ncr:1_{F4348F2A-8C58-4D7A-8858-AAB4703F7BB4}" xr6:coauthVersionLast="47" xr6:coauthVersionMax="47" xr10:uidLastSave="{00000000-0000-0000-0000-000000000000}"/>
  <bookViews>
    <workbookView xWindow="-285" yWindow="-16320" windowWidth="29040" windowHeight="15720" xr2:uid="{90D157A2-8169-49C2-8D79-8B98E27C7AC4}"/>
  </bookViews>
  <sheets>
    <sheet name="l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E67" i="1"/>
  <c r="D67" i="1"/>
  <c r="C67" i="1"/>
  <c r="B62" i="1"/>
  <c r="G67" i="1" s="1"/>
  <c r="B54" i="1"/>
  <c r="B51" i="1"/>
  <c r="B50" i="1" s="1"/>
  <c r="G49" i="1"/>
  <c r="D49" i="1"/>
  <c r="A49" i="1"/>
  <c r="K25" i="1"/>
  <c r="K26" i="1" s="1"/>
  <c r="K27" i="1" s="1"/>
  <c r="K24" i="1"/>
  <c r="B21" i="1"/>
  <c r="B14" i="1"/>
  <c r="E12" i="1"/>
  <c r="D12" i="1"/>
  <c r="C12" i="1"/>
  <c r="B7" i="1"/>
  <c r="G12" i="1" s="1"/>
  <c r="J48" i="1" l="1"/>
  <c r="A67" i="1"/>
  <c r="A12" i="1"/>
</calcChain>
</file>

<file path=xl/sharedStrings.xml><?xml version="1.0" encoding="utf-8"?>
<sst xmlns="http://schemas.openxmlformats.org/spreadsheetml/2006/main" count="411" uniqueCount="120">
  <si>
    <t>cutoff</t>
  </si>
  <si>
    <t>Database</t>
  </si>
  <si>
    <t>additional_lci</t>
  </si>
  <si>
    <t>Activity</t>
  </si>
  <si>
    <t>production amount</t>
  </si>
  <si>
    <t>comment</t>
  </si>
  <si>
    <t>reference product</t>
  </si>
  <si>
    <t>location</t>
  </si>
  <si>
    <t>RER</t>
  </si>
  <si>
    <t>unit</t>
  </si>
  <si>
    <t>kilowatt hour</t>
  </si>
  <si>
    <t>Exchanges</t>
  </si>
  <si>
    <t>name</t>
  </si>
  <si>
    <t>amount</t>
  </si>
  <si>
    <t>database</t>
  </si>
  <si>
    <t>type</t>
  </si>
  <si>
    <t>categories</t>
  </si>
  <si>
    <t>production</t>
  </si>
  <si>
    <t>kilogram</t>
  </si>
  <si>
    <t>biosphere3</t>
  </si>
  <si>
    <t>biosphere</t>
  </si>
  <si>
    <t>cubic meter</t>
  </si>
  <si>
    <t>electric storage heater, 5kW</t>
  </si>
  <si>
    <t>electric storage heater, 5kW based on LCI in 'Life cycle inventories of heating systems' (2021) Kagi et al.</t>
  </si>
  <si>
    <t>CH</t>
  </si>
  <si>
    <t>market for steel, low-alloyed</t>
  </si>
  <si>
    <t>ecoinvent 3.9.1</t>
  </si>
  <si>
    <t>GLO</t>
  </si>
  <si>
    <t>technosphere</t>
  </si>
  <si>
    <t>steel, low-alloyed</t>
  </si>
  <si>
    <t>sheet rolling, steel</t>
  </si>
  <si>
    <t>enamelling</t>
  </si>
  <si>
    <t>square meter</t>
  </si>
  <si>
    <t>polyester resin production, unsaturated</t>
  </si>
  <si>
    <t>polyester resin, unsaturated </t>
  </si>
  <si>
    <t>stone wool production, packed</t>
  </si>
  <si>
    <t>stone wool, packed</t>
  </si>
  <si>
    <t>expanded perlite production</t>
  </si>
  <si>
    <t>expanded perlite</t>
  </si>
  <si>
    <t>light clay brick production</t>
  </si>
  <si>
    <t>DE</t>
  </si>
  <si>
    <t>light clay brick</t>
  </si>
  <si>
    <t>metal working, average for steel product manufacturing</t>
  </si>
  <si>
    <t>refractory production, high aluminium oxide, packed</t>
  </si>
  <si>
    <t>refractory, high aluminium oxide, packed</t>
  </si>
  <si>
    <t>steel production, electric, chromium steel 18/8</t>
  </si>
  <si>
    <t>steel, chromium steel 18/8</t>
  </si>
  <si>
    <t>kw</t>
  </si>
  <si>
    <t>metal working, average for chromium steel product manufacturing</t>
  </si>
  <si>
    <t>kWh</t>
  </si>
  <si>
    <t>gold mine operation and refining</t>
  </si>
  <si>
    <t>SE</t>
  </si>
  <si>
    <t>zinc</t>
  </si>
  <si>
    <t>MJ</t>
  </si>
  <si>
    <t>sheet rolling, aluminium</t>
  </si>
  <si>
    <t>GJ</t>
  </si>
  <si>
    <t>market for electronic component, passive, unspecified</t>
  </si>
  <si>
    <t>electronic component, passive, unspecified</t>
  </si>
  <si>
    <t>market for transport, freight, lorry 16-32 metric ton, EURO5</t>
  </si>
  <si>
    <t>ton kilometer</t>
  </si>
  <si>
    <t>transport, freight, lorry 16-32 metric ton, EURO5</t>
  </si>
  <si>
    <t>market for transport, freight train</t>
  </si>
  <si>
    <t>Europe without Switzerland</t>
  </si>
  <si>
    <t>transport, freight train</t>
  </si>
  <si>
    <t>market for electricity, medium voltage</t>
  </si>
  <si>
    <t>electricity, medium voltage</t>
  </si>
  <si>
    <t>heat production, natural gas, at industrial furnace low-NOx &gt;100kW</t>
  </si>
  <si>
    <t>megajoule</t>
  </si>
  <si>
    <t>heat, district or industrial, natural gas</t>
  </si>
  <si>
    <t>market for electricity, low voltage, Crete</t>
  </si>
  <si>
    <t>based on local electricity mix in Crete (Greece), Most of the electricity in Crete is produced from fossil fuels that are transported from the mainland with Heavy Fuel Oil 58% and Diesel 20.4%. RES represents 21.6% of the overall energy production: 17% wind turbines, 4.6% solar (mainly PVs) and only 0.01% from small hydro. https://www.robinson-h2020.eu.</t>
  </si>
  <si>
    <t>electricity, low voltage</t>
  </si>
  <si>
    <t>GR</t>
  </si>
  <si>
    <t>Sum</t>
  </si>
  <si>
    <t>electricity production, photovoltaic</t>
  </si>
  <si>
    <t>electricity production, photovoltaic, residential</t>
  </si>
  <si>
    <t>electricity production, wind, &lt;1MW turbine, onshore</t>
  </si>
  <si>
    <t>electricity, high voltage</t>
  </si>
  <si>
    <t>electricity production, lignite</t>
  </si>
  <si>
    <t>electricity production, oil</t>
  </si>
  <si>
    <t>electricity production, natural gas, combined cycle power plant</t>
  </si>
  <si>
    <t>electricity production, hydro, pumped storage</t>
  </si>
  <si>
    <t>heat pump, air-water, 7kW</t>
  </si>
  <si>
    <t>heat pump, air-water, 7kW, 7kW based on LCI in 'Life cycle inventories of heating systems' (2021) Kagi et al.</t>
  </si>
  <si>
    <t>Water, unspecified natural origin</t>
  </si>
  <si>
    <t>natural resource::in water</t>
  </si>
  <si>
    <t>Methane, difluoro-, HFC-32</t>
  </si>
  <si>
    <t>air::low population density, long-term</t>
  </si>
  <si>
    <t>Ethane, pentafluoro-, HFC-125</t>
  </si>
  <si>
    <t>Heat, waste</t>
  </si>
  <si>
    <t>market group for electricity, medium voltage</t>
  </si>
  <si>
    <t>ENTSO-E</t>
  </si>
  <si>
    <t>market for heat, central or small-scale, biomethane</t>
  </si>
  <si>
    <t>heat, central or small-scale, biomethane</t>
  </si>
  <si>
    <t>heat production, softwood chips from forest, at furnace 1000kW</t>
  </si>
  <si>
    <t>heat, district or industrial, other than natural gas</t>
  </si>
  <si>
    <t>heat production, natural gas, at industrial furnace &gt;100kW</t>
  </si>
  <si>
    <t>heat production, light fuel oil, at industrial furnace 1MW</t>
  </si>
  <si>
    <t>Occupation, industrial area</t>
  </si>
  <si>
    <t>square meter-year</t>
  </si>
  <si>
    <t>natural resource::land</t>
  </si>
  <si>
    <t>tube insulation production, elastomere</t>
  </si>
  <si>
    <t>tube insulation, elastomere</t>
  </si>
  <si>
    <t>stone wool production</t>
  </si>
  <si>
    <t>stone wool</t>
  </si>
  <si>
    <t>market for trifluoromethane</t>
  </si>
  <si>
    <t>trifluoromethane</t>
  </si>
  <si>
    <t>1,1-difluoroethane production, HFC-152a</t>
  </si>
  <si>
    <t>US</t>
  </si>
  <si>
    <t>1,1-difluoroethane, HFC-152a</t>
  </si>
  <si>
    <t>market for copper, anode</t>
  </si>
  <si>
    <t>copper, anode</t>
  </si>
  <si>
    <t>polyvinylchloride production, bulk polymerisation</t>
  </si>
  <si>
    <t>polyvinylchloride, bulk polymerised</t>
  </si>
  <si>
    <t>market for aluminium, primary, ingot</t>
  </si>
  <si>
    <t>IAI Area, EU27 &amp; EFTA</t>
  </si>
  <si>
    <t>aluminium, primary, ingot</t>
  </si>
  <si>
    <t>lubricating oil production</t>
  </si>
  <si>
    <t>lubricating oil</t>
  </si>
  <si>
    <t>No activitity for 'disposal, plastics, mixture, 15.3% water, to municipal incineration'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</si>
</sst>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indexed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Calibri"/>
      <family val="2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A7A7A7"/>
      </left>
      <right style="medium">
        <color rgb="FFA7A7A7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0" borderId="0" xfId="1" applyFont="1"/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2" applyFont="1"/>
    <xf numFmtId="0" fontId="7" fillId="0" borderId="0" xfId="0" applyFont="1"/>
    <xf numFmtId="0" fontId="3" fillId="0" borderId="0" xfId="0" applyFont="1" applyAlignment="1">
      <alignment wrapText="1"/>
    </xf>
    <xf numFmtId="11" fontId="3" fillId="0" borderId="0" xfId="0" applyNumberFormat="1" applyFont="1"/>
    <xf numFmtId="0" fontId="7" fillId="0" borderId="0" xfId="2" applyFont="1"/>
    <xf numFmtId="0" fontId="3" fillId="0" borderId="1" xfId="2" applyFont="1" applyBorder="1"/>
    <xf numFmtId="0" fontId="7" fillId="0" borderId="0" xfId="0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4" borderId="0" xfId="0" applyFont="1" applyFill="1"/>
    <xf numFmtId="11" fontId="7" fillId="0" borderId="0" xfId="0" applyNumberFormat="1" applyFont="1"/>
    <xf numFmtId="0" fontId="9" fillId="0" borderId="1" xfId="0" applyFont="1" applyBorder="1"/>
  </cellXfs>
  <cellStyles count="3">
    <cellStyle name="Normal" xfId="0" builtinId="0"/>
    <cellStyle name="Normal 11 3" xfId="1" xr:uid="{D10CC004-E17B-43F0-B819-5F7B1C2083AB}"/>
    <cellStyle name="Normal 2" xfId="2" xr:uid="{9DFA11DD-4F38-4BE4-B608-48B4134047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4581-50E4-4250-A981-A5F505760D8A}">
  <dimension ref="A1:L90"/>
  <sheetViews>
    <sheetView tabSelected="1" workbookViewId="0">
      <selection activeCell="E12" sqref="E12"/>
    </sheetView>
  </sheetViews>
  <sheetFormatPr defaultRowHeight="14.4" x14ac:dyDescent="0.55000000000000004"/>
  <cols>
    <col min="1" max="1" width="56.7890625" bestFit="1" customWidth="1"/>
  </cols>
  <sheetData>
    <row r="1" spans="1:10" x14ac:dyDescent="0.55000000000000004">
      <c r="A1" s="2" t="s">
        <v>0</v>
      </c>
      <c r="B1" s="2">
        <v>9</v>
      </c>
      <c r="C1" s="2"/>
      <c r="D1" s="2"/>
      <c r="E1" s="2"/>
      <c r="F1" s="2"/>
      <c r="G1" s="2"/>
      <c r="H1" s="2"/>
      <c r="I1" s="2"/>
      <c r="J1" s="3"/>
    </row>
    <row r="2" spans="1:10" x14ac:dyDescent="0.55000000000000004">
      <c r="A2" s="4" t="s">
        <v>1</v>
      </c>
      <c r="B2" s="4" t="s">
        <v>2</v>
      </c>
      <c r="C2" s="2"/>
      <c r="D2" s="2"/>
      <c r="E2" s="2"/>
      <c r="F2" s="2"/>
      <c r="G2" s="2"/>
      <c r="H2" s="2"/>
      <c r="I2" s="2"/>
      <c r="J2" s="3"/>
    </row>
    <row r="3" spans="1:10" x14ac:dyDescent="0.55000000000000004">
      <c r="A3" s="5"/>
      <c r="B3" s="5"/>
      <c r="C3" s="5"/>
      <c r="D3" s="5"/>
      <c r="E3" s="5"/>
      <c r="F3" s="5"/>
      <c r="G3" s="5"/>
      <c r="H3" s="5"/>
      <c r="I3" s="5"/>
      <c r="J3" s="3"/>
    </row>
    <row r="4" spans="1:10" x14ac:dyDescent="0.55000000000000004">
      <c r="A4" s="4" t="s">
        <v>3</v>
      </c>
      <c r="B4" s="6" t="s">
        <v>22</v>
      </c>
      <c r="C4" s="7"/>
      <c r="D4" s="7"/>
      <c r="E4" s="7"/>
      <c r="F4" s="7"/>
      <c r="G4" s="7"/>
      <c r="H4" s="7"/>
      <c r="I4" s="7"/>
      <c r="J4" s="3"/>
    </row>
    <row r="5" spans="1:10" x14ac:dyDescent="0.55000000000000004">
      <c r="A5" s="8" t="s">
        <v>4</v>
      </c>
      <c r="B5" s="9">
        <v>1</v>
      </c>
      <c r="C5" s="7"/>
      <c r="D5" s="7"/>
      <c r="E5" s="7"/>
      <c r="F5" s="7"/>
      <c r="G5" s="7"/>
      <c r="H5" s="7"/>
      <c r="I5" s="7"/>
      <c r="J5" s="3"/>
    </row>
    <row r="6" spans="1:10" x14ac:dyDescent="0.55000000000000004">
      <c r="A6" s="8" t="s">
        <v>5</v>
      </c>
      <c r="B6" s="9" t="s">
        <v>23</v>
      </c>
      <c r="C6" s="7"/>
      <c r="D6" s="7"/>
      <c r="E6" s="7"/>
      <c r="F6" s="7"/>
      <c r="G6" s="7"/>
      <c r="H6" s="7"/>
      <c r="I6" s="7"/>
      <c r="J6" s="3"/>
    </row>
    <row r="7" spans="1:10" x14ac:dyDescent="0.55000000000000004">
      <c r="A7" s="8" t="s">
        <v>6</v>
      </c>
      <c r="B7" s="7" t="str">
        <f>B4</f>
        <v>electric storage heater, 5kW</v>
      </c>
      <c r="C7" s="7"/>
      <c r="D7" s="7"/>
      <c r="E7" s="7"/>
      <c r="F7" s="7"/>
      <c r="G7" s="7"/>
      <c r="H7" s="7"/>
      <c r="I7" s="7"/>
      <c r="J7" s="3"/>
    </row>
    <row r="8" spans="1:10" x14ac:dyDescent="0.55000000000000004">
      <c r="A8" s="8" t="s">
        <v>7</v>
      </c>
      <c r="B8" s="9" t="s">
        <v>24</v>
      </c>
      <c r="C8" s="7"/>
      <c r="D8" s="7"/>
      <c r="E8" s="7"/>
      <c r="F8" s="7"/>
      <c r="G8" s="7"/>
      <c r="H8" s="7"/>
      <c r="I8" s="7"/>
      <c r="J8" s="3"/>
    </row>
    <row r="9" spans="1:10" x14ac:dyDescent="0.55000000000000004">
      <c r="A9" s="8" t="s">
        <v>9</v>
      </c>
      <c r="B9" s="7" t="s">
        <v>9</v>
      </c>
      <c r="C9" s="7"/>
      <c r="D9" s="7"/>
      <c r="E9" s="7"/>
      <c r="F9" s="7"/>
      <c r="G9" s="7"/>
      <c r="H9" s="6"/>
      <c r="I9" s="6"/>
      <c r="J9" s="3"/>
    </row>
    <row r="10" spans="1:10" x14ac:dyDescent="0.55000000000000004">
      <c r="A10" s="6" t="s">
        <v>11</v>
      </c>
      <c r="B10" s="6"/>
      <c r="C10" s="6"/>
      <c r="D10" s="6"/>
      <c r="E10" s="6"/>
      <c r="F10" s="6"/>
      <c r="G10" s="6"/>
      <c r="H10" s="10"/>
      <c r="I10" s="10"/>
      <c r="J10" s="3"/>
    </row>
    <row r="11" spans="1:10" x14ac:dyDescent="0.55000000000000004">
      <c r="A11" s="2" t="s">
        <v>12</v>
      </c>
      <c r="B11" s="2" t="s">
        <v>13</v>
      </c>
      <c r="C11" s="2" t="s">
        <v>14</v>
      </c>
      <c r="D11" s="2" t="s">
        <v>7</v>
      </c>
      <c r="E11" s="2" t="s">
        <v>9</v>
      </c>
      <c r="F11" s="2" t="s">
        <v>15</v>
      </c>
      <c r="G11" s="2" t="s">
        <v>6</v>
      </c>
      <c r="H11" s="2" t="s">
        <v>16</v>
      </c>
      <c r="I11" s="10" t="s">
        <v>5</v>
      </c>
      <c r="J11" s="3"/>
    </row>
    <row r="12" spans="1:10" x14ac:dyDescent="0.55000000000000004">
      <c r="A12" s="11" t="str">
        <f>B7</f>
        <v>electric storage heater, 5kW</v>
      </c>
      <c r="B12" s="11">
        <v>1</v>
      </c>
      <c r="C12" s="11" t="str">
        <f>B2</f>
        <v>additional_lci</v>
      </c>
      <c r="D12" s="11" t="str">
        <f>B8</f>
        <v>CH</v>
      </c>
      <c r="E12" s="11" t="str">
        <f>B9</f>
        <v>unit</v>
      </c>
      <c r="F12" s="11" t="s">
        <v>17</v>
      </c>
      <c r="G12" s="11" t="str">
        <f>B7</f>
        <v>electric storage heater, 5kW</v>
      </c>
      <c r="H12" s="10"/>
      <c r="I12" s="10"/>
      <c r="J12" s="3"/>
    </row>
    <row r="13" spans="1:10" x14ac:dyDescent="0.55000000000000004">
      <c r="A13" s="11" t="s">
        <v>25</v>
      </c>
      <c r="B13" s="11">
        <v>28.27</v>
      </c>
      <c r="C13" s="11" t="s">
        <v>26</v>
      </c>
      <c r="D13" s="11" t="s">
        <v>27</v>
      </c>
      <c r="E13" s="11" t="s">
        <v>18</v>
      </c>
      <c r="F13" s="11" t="s">
        <v>28</v>
      </c>
      <c r="G13" s="14" t="s">
        <v>29</v>
      </c>
      <c r="H13" s="10"/>
      <c r="I13" s="10"/>
      <c r="J13" s="15"/>
    </row>
    <row r="14" spans="1:10" x14ac:dyDescent="0.55000000000000004">
      <c r="A14" s="11" t="s">
        <v>30</v>
      </c>
      <c r="B14" s="11">
        <f>B13</f>
        <v>28.27</v>
      </c>
      <c r="C14" s="11" t="s">
        <v>26</v>
      </c>
      <c r="D14" s="11" t="s">
        <v>8</v>
      </c>
      <c r="E14" s="11" t="s">
        <v>18</v>
      </c>
      <c r="F14" s="11" t="s">
        <v>28</v>
      </c>
      <c r="G14" s="11" t="s">
        <v>30</v>
      </c>
      <c r="H14" s="2"/>
      <c r="I14" s="2"/>
      <c r="J14" s="3"/>
    </row>
    <row r="15" spans="1:10" x14ac:dyDescent="0.55000000000000004">
      <c r="A15" s="16" t="s">
        <v>31</v>
      </c>
      <c r="B15" s="11">
        <v>1.7668999999999999</v>
      </c>
      <c r="C15" s="11" t="s">
        <v>26</v>
      </c>
      <c r="D15" s="11" t="s">
        <v>8</v>
      </c>
      <c r="E15" s="11" t="s">
        <v>32</v>
      </c>
      <c r="F15" s="11" t="s">
        <v>28</v>
      </c>
      <c r="G15" s="11" t="s">
        <v>31</v>
      </c>
      <c r="H15" s="2"/>
      <c r="I15" s="2"/>
      <c r="J15" s="3"/>
    </row>
    <row r="16" spans="1:10" x14ac:dyDescent="0.55000000000000004">
      <c r="A16" s="11" t="s">
        <v>33</v>
      </c>
      <c r="B16" s="11">
        <v>0.5</v>
      </c>
      <c r="C16" s="11" t="s">
        <v>26</v>
      </c>
      <c r="D16" s="11" t="s">
        <v>8</v>
      </c>
      <c r="E16" s="11" t="s">
        <v>18</v>
      </c>
      <c r="F16" s="11" t="s">
        <v>28</v>
      </c>
      <c r="G16" s="11" t="s">
        <v>34</v>
      </c>
      <c r="H16" s="2"/>
      <c r="I16" s="2"/>
      <c r="J16" s="3"/>
    </row>
    <row r="17" spans="1:12" x14ac:dyDescent="0.55000000000000004">
      <c r="A17" s="11" t="s">
        <v>35</v>
      </c>
      <c r="B17" s="11">
        <v>8.35</v>
      </c>
      <c r="C17" s="11" t="s">
        <v>26</v>
      </c>
      <c r="D17" s="11" t="s">
        <v>24</v>
      </c>
      <c r="E17" s="11" t="s">
        <v>18</v>
      </c>
      <c r="F17" s="11" t="s">
        <v>28</v>
      </c>
      <c r="G17" s="11" t="s">
        <v>36</v>
      </c>
      <c r="H17" s="7"/>
      <c r="I17" s="7"/>
      <c r="J17" s="3"/>
    </row>
    <row r="18" spans="1:12" x14ac:dyDescent="0.55000000000000004">
      <c r="A18" s="11" t="s">
        <v>37</v>
      </c>
      <c r="B18" s="11">
        <v>4.17</v>
      </c>
      <c r="C18" s="11" t="s">
        <v>26</v>
      </c>
      <c r="D18" s="11" t="s">
        <v>24</v>
      </c>
      <c r="E18" s="11" t="s">
        <v>18</v>
      </c>
      <c r="F18" s="11" t="s">
        <v>28</v>
      </c>
      <c r="G18" s="11" t="s">
        <v>38</v>
      </c>
      <c r="H18" s="2"/>
      <c r="I18" s="2"/>
      <c r="J18" s="3"/>
    </row>
    <row r="19" spans="1:12" x14ac:dyDescent="0.55000000000000004">
      <c r="A19" s="11" t="s">
        <v>39</v>
      </c>
      <c r="B19" s="11">
        <v>4.17</v>
      </c>
      <c r="C19" s="11" t="s">
        <v>26</v>
      </c>
      <c r="D19" s="11" t="s">
        <v>40</v>
      </c>
      <c r="E19" s="11" t="s">
        <v>18</v>
      </c>
      <c r="F19" s="11" t="s">
        <v>28</v>
      </c>
      <c r="G19" s="11" t="s">
        <v>41</v>
      </c>
      <c r="H19" s="2"/>
      <c r="I19" s="2"/>
      <c r="J19" s="3"/>
    </row>
    <row r="20" spans="1:12" x14ac:dyDescent="0.55000000000000004">
      <c r="A20" s="11" t="s">
        <v>25</v>
      </c>
      <c r="B20" s="11">
        <v>0.84</v>
      </c>
      <c r="C20" s="11" t="s">
        <v>26</v>
      </c>
      <c r="D20" s="11" t="s">
        <v>27</v>
      </c>
      <c r="E20" s="11" t="s">
        <v>18</v>
      </c>
      <c r="F20" s="11" t="s">
        <v>28</v>
      </c>
      <c r="G20" s="14" t="s">
        <v>29</v>
      </c>
      <c r="H20" s="2"/>
      <c r="I20" s="2"/>
      <c r="J20" s="3"/>
    </row>
    <row r="21" spans="1:12" x14ac:dyDescent="0.55000000000000004">
      <c r="A21" s="11" t="s">
        <v>30</v>
      </c>
      <c r="B21" s="11">
        <f>B20</f>
        <v>0.84</v>
      </c>
      <c r="C21" s="11" t="s">
        <v>26</v>
      </c>
      <c r="D21" s="11" t="s">
        <v>8</v>
      </c>
      <c r="E21" s="11" t="s">
        <v>18</v>
      </c>
      <c r="F21" s="11" t="s">
        <v>28</v>
      </c>
      <c r="G21" s="11" t="s">
        <v>30</v>
      </c>
      <c r="H21" s="2"/>
      <c r="I21" s="2"/>
      <c r="J21" s="3"/>
    </row>
    <row r="22" spans="1:12" x14ac:dyDescent="0.55000000000000004">
      <c r="A22" s="11" t="s">
        <v>42</v>
      </c>
      <c r="B22" s="11">
        <v>0.84</v>
      </c>
      <c r="C22" s="11" t="s">
        <v>26</v>
      </c>
      <c r="D22" s="11" t="s">
        <v>8</v>
      </c>
      <c r="E22" s="11" t="s">
        <v>18</v>
      </c>
      <c r="F22" s="11" t="s">
        <v>28</v>
      </c>
      <c r="G22" s="11" t="s">
        <v>42</v>
      </c>
      <c r="H22" s="2"/>
      <c r="I22" s="2"/>
      <c r="J22" s="3"/>
    </row>
    <row r="23" spans="1:12" x14ac:dyDescent="0.55000000000000004">
      <c r="A23" s="11" t="s">
        <v>43</v>
      </c>
      <c r="B23" s="11">
        <v>95.04</v>
      </c>
      <c r="C23" s="11" t="s">
        <v>26</v>
      </c>
      <c r="D23" s="11" t="s">
        <v>40</v>
      </c>
      <c r="E23" s="11" t="s">
        <v>18</v>
      </c>
      <c r="F23" s="11" t="s">
        <v>28</v>
      </c>
      <c r="G23" s="11" t="s">
        <v>44</v>
      </c>
      <c r="H23" s="2"/>
      <c r="I23" s="2"/>
      <c r="J23" s="3"/>
    </row>
    <row r="24" spans="1:12" x14ac:dyDescent="0.55000000000000004">
      <c r="A24" s="11" t="s">
        <v>45</v>
      </c>
      <c r="B24" s="11">
        <v>13.4</v>
      </c>
      <c r="C24" s="11" t="s">
        <v>26</v>
      </c>
      <c r="D24" s="11" t="s">
        <v>8</v>
      </c>
      <c r="E24" s="11" t="s">
        <v>18</v>
      </c>
      <c r="F24" s="11" t="s">
        <v>28</v>
      </c>
      <c r="G24" s="11" t="s">
        <v>46</v>
      </c>
      <c r="H24" s="2"/>
      <c r="I24" s="2"/>
      <c r="J24" s="3"/>
      <c r="K24">
        <f>7</f>
        <v>7</v>
      </c>
      <c r="L24" t="s">
        <v>47</v>
      </c>
    </row>
    <row r="25" spans="1:12" x14ac:dyDescent="0.55000000000000004">
      <c r="A25" s="11" t="s">
        <v>48</v>
      </c>
      <c r="B25" s="11">
        <v>13.4</v>
      </c>
      <c r="C25" s="11" t="s">
        <v>26</v>
      </c>
      <c r="D25" s="11" t="s">
        <v>8</v>
      </c>
      <c r="E25" s="11" t="s">
        <v>18</v>
      </c>
      <c r="F25" s="11" t="s">
        <v>28</v>
      </c>
      <c r="G25" s="11" t="s">
        <v>48</v>
      </c>
      <c r="H25" s="2"/>
      <c r="I25" s="2"/>
      <c r="J25" s="3"/>
      <c r="K25">
        <f>7*2100*20</f>
        <v>294000</v>
      </c>
      <c r="L25" t="s">
        <v>49</v>
      </c>
    </row>
    <row r="26" spans="1:12" x14ac:dyDescent="0.55000000000000004">
      <c r="A26" s="11" t="s">
        <v>50</v>
      </c>
      <c r="B26" s="11">
        <v>0.5</v>
      </c>
      <c r="C26" s="11" t="s">
        <v>26</v>
      </c>
      <c r="D26" s="11" t="s">
        <v>51</v>
      </c>
      <c r="E26" s="11" t="s">
        <v>18</v>
      </c>
      <c r="F26" s="11" t="s">
        <v>28</v>
      </c>
      <c r="G26" s="11" t="s">
        <v>52</v>
      </c>
      <c r="H26" s="2"/>
      <c r="I26" s="2"/>
      <c r="J26" s="3"/>
      <c r="K26">
        <f>K25*3.6</f>
        <v>1058400</v>
      </c>
      <c r="L26" t="s">
        <v>53</v>
      </c>
    </row>
    <row r="27" spans="1:12" ht="38.700000000000003" x14ac:dyDescent="0.55000000000000004">
      <c r="A27" s="11" t="s">
        <v>54</v>
      </c>
      <c r="B27" s="11">
        <v>0.5</v>
      </c>
      <c r="C27" s="11" t="s">
        <v>26</v>
      </c>
      <c r="D27" s="11" t="s">
        <v>8</v>
      </c>
      <c r="E27" s="11" t="s">
        <v>18</v>
      </c>
      <c r="F27" s="11" t="s">
        <v>28</v>
      </c>
      <c r="G27" s="17" t="s">
        <v>54</v>
      </c>
      <c r="H27" s="2"/>
      <c r="I27" s="2"/>
      <c r="J27" s="3"/>
      <c r="K27">
        <f>K26/1000</f>
        <v>1058.4000000000001</v>
      </c>
      <c r="L27" t="s">
        <v>55</v>
      </c>
    </row>
    <row r="28" spans="1:12" x14ac:dyDescent="0.55000000000000004">
      <c r="A28" s="11" t="s">
        <v>25</v>
      </c>
      <c r="B28" s="11">
        <v>0.5</v>
      </c>
      <c r="C28" s="11" t="s">
        <v>26</v>
      </c>
      <c r="D28" s="11" t="s">
        <v>27</v>
      </c>
      <c r="E28" s="11" t="s">
        <v>18</v>
      </c>
      <c r="F28" s="11" t="s">
        <v>28</v>
      </c>
      <c r="G28" s="14" t="s">
        <v>29</v>
      </c>
      <c r="H28" s="2"/>
      <c r="I28" s="2"/>
      <c r="J28" s="3"/>
    </row>
    <row r="29" spans="1:12" x14ac:dyDescent="0.55000000000000004">
      <c r="A29" s="11" t="s">
        <v>30</v>
      </c>
      <c r="B29" s="11">
        <v>1</v>
      </c>
      <c r="C29" s="11" t="s">
        <v>26</v>
      </c>
      <c r="D29" s="11" t="s">
        <v>8</v>
      </c>
      <c r="E29" s="11" t="s">
        <v>18</v>
      </c>
      <c r="F29" s="11" t="s">
        <v>28</v>
      </c>
      <c r="G29" s="11" t="s">
        <v>30</v>
      </c>
      <c r="H29" s="2"/>
      <c r="I29" s="2"/>
      <c r="J29" s="3"/>
    </row>
    <row r="30" spans="1:12" x14ac:dyDescent="0.55000000000000004">
      <c r="A30" s="18" t="s">
        <v>56</v>
      </c>
      <c r="B30" s="11">
        <v>0.4</v>
      </c>
      <c r="C30" s="11" t="s">
        <v>26</v>
      </c>
      <c r="D30" s="11" t="s">
        <v>27</v>
      </c>
      <c r="E30" s="11" t="s">
        <v>18</v>
      </c>
      <c r="F30" s="11" t="s">
        <v>28</v>
      </c>
      <c r="G30" s="11" t="s">
        <v>57</v>
      </c>
      <c r="H30" s="2"/>
      <c r="I30" s="2"/>
      <c r="J30" s="3"/>
    </row>
    <row r="31" spans="1:12" x14ac:dyDescent="0.55000000000000004">
      <c r="A31" s="11" t="s">
        <v>33</v>
      </c>
      <c r="B31" s="11">
        <v>0.5</v>
      </c>
      <c r="C31" s="11" t="s">
        <v>26</v>
      </c>
      <c r="D31" s="11" t="s">
        <v>8</v>
      </c>
      <c r="E31" s="11" t="s">
        <v>18</v>
      </c>
      <c r="F31" s="11" t="s">
        <v>28</v>
      </c>
      <c r="G31" s="11" t="s">
        <v>34</v>
      </c>
      <c r="H31" s="2"/>
      <c r="I31" s="2"/>
      <c r="J31" s="3"/>
    </row>
    <row r="32" spans="1:12" x14ac:dyDescent="0.55000000000000004">
      <c r="A32" s="18" t="s">
        <v>56</v>
      </c>
      <c r="B32" s="11">
        <v>2</v>
      </c>
      <c r="C32" s="11" t="s">
        <v>26</v>
      </c>
      <c r="D32" s="11" t="s">
        <v>27</v>
      </c>
      <c r="E32" s="11" t="s">
        <v>18</v>
      </c>
      <c r="F32" s="11" t="s">
        <v>28</v>
      </c>
      <c r="G32" s="11" t="s">
        <v>57</v>
      </c>
      <c r="H32" s="2"/>
      <c r="I32" s="19"/>
      <c r="J32" s="3"/>
    </row>
    <row r="33" spans="1:12" x14ac:dyDescent="0.55000000000000004">
      <c r="A33" s="11" t="s">
        <v>35</v>
      </c>
      <c r="B33" s="11">
        <v>0.56499999999999995</v>
      </c>
      <c r="C33" s="11" t="s">
        <v>26</v>
      </c>
      <c r="D33" s="11" t="s">
        <v>24</v>
      </c>
      <c r="E33" s="11" t="s">
        <v>18</v>
      </c>
      <c r="F33" s="11" t="s">
        <v>28</v>
      </c>
      <c r="G33" s="11" t="s">
        <v>36</v>
      </c>
      <c r="H33" s="2"/>
      <c r="I33" s="2"/>
      <c r="J33" s="3"/>
    </row>
    <row r="34" spans="1:12" x14ac:dyDescent="0.55000000000000004">
      <c r="A34" s="11" t="s">
        <v>37</v>
      </c>
      <c r="B34" s="11">
        <v>0.28199999999999997</v>
      </c>
      <c r="C34" s="11" t="s">
        <v>26</v>
      </c>
      <c r="D34" s="11" t="s">
        <v>24</v>
      </c>
      <c r="E34" s="11" t="s">
        <v>18</v>
      </c>
      <c r="F34" s="11" t="s">
        <v>28</v>
      </c>
      <c r="G34" s="11" t="s">
        <v>38</v>
      </c>
      <c r="H34" s="2"/>
      <c r="I34" s="2"/>
      <c r="J34" s="3"/>
    </row>
    <row r="35" spans="1:12" x14ac:dyDescent="0.55000000000000004">
      <c r="A35" s="11" t="s">
        <v>39</v>
      </c>
      <c r="B35" s="11">
        <v>0.28199999999999997</v>
      </c>
      <c r="C35" s="11" t="s">
        <v>26</v>
      </c>
      <c r="D35" s="11" t="s">
        <v>40</v>
      </c>
      <c r="E35" s="11" t="s">
        <v>18</v>
      </c>
      <c r="F35" s="11" t="s">
        <v>28</v>
      </c>
      <c r="G35" s="11" t="s">
        <v>41</v>
      </c>
      <c r="H35" s="2"/>
      <c r="I35" s="2"/>
      <c r="J35" s="3"/>
    </row>
    <row r="36" spans="1:12" x14ac:dyDescent="0.55000000000000004">
      <c r="A36" s="18" t="s">
        <v>58</v>
      </c>
      <c r="B36" s="11">
        <v>8</v>
      </c>
      <c r="C36" s="11" t="s">
        <v>26</v>
      </c>
      <c r="D36" s="11" t="s">
        <v>8</v>
      </c>
      <c r="E36" s="11" t="s">
        <v>59</v>
      </c>
      <c r="F36" s="11" t="s">
        <v>28</v>
      </c>
      <c r="G36" s="11" t="s">
        <v>60</v>
      </c>
      <c r="H36" s="2"/>
      <c r="I36" s="2"/>
      <c r="J36" s="3"/>
      <c r="K36" s="1"/>
      <c r="L36" s="1"/>
    </row>
    <row r="37" spans="1:12" x14ac:dyDescent="0.55000000000000004">
      <c r="A37" s="18" t="s">
        <v>61</v>
      </c>
      <c r="B37" s="11">
        <v>96</v>
      </c>
      <c r="C37" s="11" t="s">
        <v>26</v>
      </c>
      <c r="D37" s="11" t="s">
        <v>62</v>
      </c>
      <c r="E37" s="11" t="s">
        <v>59</v>
      </c>
      <c r="F37" s="11" t="s">
        <v>28</v>
      </c>
      <c r="G37" s="11" t="s">
        <v>63</v>
      </c>
      <c r="H37" s="2"/>
      <c r="I37" s="2"/>
      <c r="J37" s="3"/>
    </row>
    <row r="38" spans="1:12" x14ac:dyDescent="0.55000000000000004">
      <c r="A38" s="11" t="s">
        <v>64</v>
      </c>
      <c r="B38" s="11">
        <v>5.52</v>
      </c>
      <c r="C38" s="11" t="s">
        <v>26</v>
      </c>
      <c r="D38" s="11" t="s">
        <v>24</v>
      </c>
      <c r="E38" s="11" t="s">
        <v>10</v>
      </c>
      <c r="F38" s="11" t="s">
        <v>28</v>
      </c>
      <c r="G38" s="11" t="s">
        <v>65</v>
      </c>
      <c r="H38" s="2"/>
      <c r="I38" s="2"/>
      <c r="J38" s="3"/>
    </row>
    <row r="39" spans="1:12" x14ac:dyDescent="0.55000000000000004">
      <c r="A39" s="11" t="s">
        <v>66</v>
      </c>
      <c r="B39" s="11">
        <v>45.002000000000002</v>
      </c>
      <c r="C39" s="11" t="s">
        <v>26</v>
      </c>
      <c r="D39" s="11" t="s">
        <v>62</v>
      </c>
      <c r="E39" s="11" t="s">
        <v>67</v>
      </c>
      <c r="F39" s="11" t="s">
        <v>28</v>
      </c>
      <c r="G39" s="11" t="s">
        <v>68</v>
      </c>
      <c r="H39" s="2"/>
      <c r="I39" s="2"/>
      <c r="J39" s="3"/>
    </row>
    <row r="40" spans="1:12" x14ac:dyDescent="0.55000000000000004">
      <c r="A40" s="5"/>
      <c r="B40" s="5"/>
      <c r="C40" s="5"/>
      <c r="D40" s="5"/>
      <c r="E40" s="5"/>
      <c r="F40" s="5"/>
      <c r="G40" s="5"/>
      <c r="H40" s="5"/>
      <c r="I40" s="5"/>
      <c r="J40" s="3"/>
    </row>
    <row r="41" spans="1:12" x14ac:dyDescent="0.55000000000000004">
      <c r="A41" s="4" t="s">
        <v>3</v>
      </c>
      <c r="B41" s="6" t="s">
        <v>69</v>
      </c>
      <c r="C41" s="7"/>
      <c r="D41" s="7"/>
      <c r="E41" s="7"/>
      <c r="F41" s="7"/>
      <c r="G41" s="7"/>
      <c r="H41" s="7"/>
      <c r="I41" s="7"/>
      <c r="J41" s="3"/>
    </row>
    <row r="42" spans="1:12" x14ac:dyDescent="0.55000000000000004">
      <c r="A42" s="8" t="s">
        <v>4</v>
      </c>
      <c r="B42" s="9">
        <v>1</v>
      </c>
      <c r="C42" s="7"/>
      <c r="D42" s="7"/>
      <c r="E42" s="7"/>
      <c r="F42" s="7"/>
      <c r="G42" s="7"/>
      <c r="H42" s="7"/>
      <c r="I42" s="7"/>
      <c r="J42" s="3"/>
    </row>
    <row r="43" spans="1:12" x14ac:dyDescent="0.55000000000000004">
      <c r="A43" s="8" t="s">
        <v>5</v>
      </c>
      <c r="B43" s="9" t="s">
        <v>70</v>
      </c>
      <c r="C43" s="7"/>
      <c r="D43" s="7"/>
      <c r="E43" s="7"/>
      <c r="F43" s="7"/>
      <c r="G43" s="7"/>
      <c r="H43" s="7"/>
      <c r="I43" s="7"/>
      <c r="J43" s="3"/>
    </row>
    <row r="44" spans="1:12" x14ac:dyDescent="0.55000000000000004">
      <c r="A44" s="8" t="s">
        <v>6</v>
      </c>
      <c r="B44" s="7" t="s">
        <v>71</v>
      </c>
      <c r="C44" s="7"/>
      <c r="D44" s="7"/>
      <c r="E44" s="7"/>
      <c r="F44" s="7"/>
      <c r="G44" s="7"/>
      <c r="H44" s="7"/>
      <c r="I44" s="7"/>
      <c r="J44" s="3"/>
    </row>
    <row r="45" spans="1:12" x14ac:dyDescent="0.55000000000000004">
      <c r="A45" s="8" t="s">
        <v>7</v>
      </c>
      <c r="B45" s="9" t="s">
        <v>72</v>
      </c>
      <c r="C45" s="7"/>
      <c r="D45" s="7"/>
      <c r="E45" s="7"/>
      <c r="F45" s="7"/>
      <c r="G45" s="7"/>
      <c r="H45" s="7"/>
      <c r="I45" s="7"/>
      <c r="J45" s="3"/>
    </row>
    <row r="46" spans="1:12" x14ac:dyDescent="0.55000000000000004">
      <c r="A46" s="8" t="s">
        <v>9</v>
      </c>
      <c r="B46" s="11" t="s">
        <v>10</v>
      </c>
      <c r="C46" s="7"/>
      <c r="D46" s="7"/>
      <c r="E46" s="7"/>
      <c r="F46" s="7"/>
      <c r="G46" s="7"/>
      <c r="H46" s="6"/>
      <c r="I46" s="6"/>
      <c r="J46" s="3"/>
    </row>
    <row r="47" spans="1:12" x14ac:dyDescent="0.55000000000000004">
      <c r="A47" s="6" t="s">
        <v>11</v>
      </c>
      <c r="B47" s="6"/>
      <c r="C47" s="6"/>
      <c r="D47" s="6"/>
      <c r="E47" s="6"/>
      <c r="F47" s="6"/>
      <c r="G47" s="6"/>
      <c r="H47" s="10"/>
      <c r="I47" s="10"/>
      <c r="J47" s="3"/>
    </row>
    <row r="48" spans="1:12" x14ac:dyDescent="0.55000000000000004">
      <c r="A48" s="2" t="s">
        <v>12</v>
      </c>
      <c r="B48" s="2" t="s">
        <v>13</v>
      </c>
      <c r="C48" s="2" t="s">
        <v>14</v>
      </c>
      <c r="D48" s="2" t="s">
        <v>7</v>
      </c>
      <c r="E48" s="2" t="s">
        <v>9</v>
      </c>
      <c r="F48" s="2" t="s">
        <v>15</v>
      </c>
      <c r="G48" s="2" t="s">
        <v>6</v>
      </c>
      <c r="H48" s="2" t="s">
        <v>16</v>
      </c>
      <c r="I48" s="10" t="s">
        <v>5</v>
      </c>
      <c r="J48" s="20">
        <f>SUM(B50:B56)</f>
        <v>1</v>
      </c>
      <c r="K48" t="s">
        <v>73</v>
      </c>
    </row>
    <row r="49" spans="1:10" x14ac:dyDescent="0.55000000000000004">
      <c r="A49" s="11" t="str">
        <f>B41</f>
        <v>market for electricity, low voltage, Crete</v>
      </c>
      <c r="B49" s="11">
        <v>1</v>
      </c>
      <c r="C49" s="11" t="s">
        <v>2</v>
      </c>
      <c r="D49" s="11" t="str">
        <f>B45</f>
        <v>GR</v>
      </c>
      <c r="E49" s="11" t="s">
        <v>10</v>
      </c>
      <c r="F49" s="11" t="s">
        <v>17</v>
      </c>
      <c r="G49" s="11" t="str">
        <f>B44</f>
        <v>electricity, low voltage</v>
      </c>
      <c r="H49" s="2"/>
      <c r="I49" s="2"/>
      <c r="J49" s="3"/>
    </row>
    <row r="50" spans="1:10" x14ac:dyDescent="0.55000000000000004">
      <c r="A50" s="11" t="s">
        <v>74</v>
      </c>
      <c r="B50" s="11">
        <f>B51</f>
        <v>2.3E-2</v>
      </c>
      <c r="C50" s="11" t="s">
        <v>26</v>
      </c>
      <c r="D50" s="11" t="s">
        <v>72</v>
      </c>
      <c r="E50" s="11" t="s">
        <v>10</v>
      </c>
      <c r="F50" s="11" t="s">
        <v>28</v>
      </c>
      <c r="G50" s="11" t="s">
        <v>71</v>
      </c>
      <c r="H50" s="2"/>
      <c r="I50" s="2"/>
      <c r="J50" s="3"/>
    </row>
    <row r="51" spans="1:10" x14ac:dyDescent="0.55000000000000004">
      <c r="A51" s="11" t="s">
        <v>75</v>
      </c>
      <c r="B51" s="11">
        <f>0.046/2</f>
        <v>2.3E-2</v>
      </c>
      <c r="C51" s="11" t="s">
        <v>26</v>
      </c>
      <c r="D51" s="11" t="s">
        <v>72</v>
      </c>
      <c r="E51" s="11" t="s">
        <v>10</v>
      </c>
      <c r="F51" s="11" t="s">
        <v>28</v>
      </c>
      <c r="G51" s="11" t="s">
        <v>71</v>
      </c>
      <c r="H51" s="2"/>
      <c r="I51" s="2"/>
      <c r="J51" s="3"/>
    </row>
    <row r="52" spans="1:10" x14ac:dyDescent="0.55000000000000004">
      <c r="A52" s="11" t="s">
        <v>76</v>
      </c>
      <c r="B52" s="11">
        <v>0.17</v>
      </c>
      <c r="C52" s="11" t="s">
        <v>26</v>
      </c>
      <c r="D52" s="11" t="s">
        <v>72</v>
      </c>
      <c r="E52" s="11" t="s">
        <v>10</v>
      </c>
      <c r="F52" s="11" t="s">
        <v>28</v>
      </c>
      <c r="G52" s="11" t="s">
        <v>77</v>
      </c>
      <c r="H52" s="2"/>
      <c r="I52" s="2"/>
      <c r="J52" s="3"/>
    </row>
    <row r="53" spans="1:10" x14ac:dyDescent="0.55000000000000004">
      <c r="A53" s="11" t="s">
        <v>78</v>
      </c>
      <c r="B53" s="11">
        <v>0</v>
      </c>
      <c r="C53" s="11" t="s">
        <v>26</v>
      </c>
      <c r="D53" s="11" t="s">
        <v>72</v>
      </c>
      <c r="E53" s="11" t="s">
        <v>10</v>
      </c>
      <c r="F53" s="11" t="s">
        <v>28</v>
      </c>
      <c r="G53" s="11" t="s">
        <v>77</v>
      </c>
      <c r="H53" s="2"/>
      <c r="I53" s="2"/>
      <c r="J53" s="3"/>
    </row>
    <row r="54" spans="1:10" x14ac:dyDescent="0.55000000000000004">
      <c r="A54" s="11" t="s">
        <v>79</v>
      </c>
      <c r="B54" s="11">
        <f>0.58+0.204</f>
        <v>0.78399999999999992</v>
      </c>
      <c r="C54" s="11" t="s">
        <v>26</v>
      </c>
      <c r="D54" s="11" t="s">
        <v>72</v>
      </c>
      <c r="E54" s="11" t="s">
        <v>10</v>
      </c>
      <c r="F54" s="11" t="s">
        <v>28</v>
      </c>
      <c r="G54" s="11" t="s">
        <v>77</v>
      </c>
      <c r="H54" s="2"/>
      <c r="I54" s="2"/>
      <c r="J54" s="3"/>
    </row>
    <row r="55" spans="1:10" x14ac:dyDescent="0.55000000000000004">
      <c r="A55" s="11" t="s">
        <v>80</v>
      </c>
      <c r="B55" s="11">
        <v>0</v>
      </c>
      <c r="C55" s="11" t="s">
        <v>26</v>
      </c>
      <c r="D55" s="11" t="s">
        <v>72</v>
      </c>
      <c r="E55" s="11" t="s">
        <v>10</v>
      </c>
      <c r="F55" s="11" t="s">
        <v>28</v>
      </c>
      <c r="G55" s="11" t="s">
        <v>77</v>
      </c>
      <c r="H55" s="2"/>
      <c r="I55" s="2"/>
      <c r="J55" s="3"/>
    </row>
    <row r="56" spans="1:10" x14ac:dyDescent="0.55000000000000004">
      <c r="A56" s="11" t="s">
        <v>81</v>
      </c>
      <c r="B56" s="11">
        <v>0</v>
      </c>
      <c r="C56" s="11" t="s">
        <v>26</v>
      </c>
      <c r="D56" s="11" t="s">
        <v>72</v>
      </c>
      <c r="E56" s="11" t="s">
        <v>10</v>
      </c>
      <c r="F56" s="11" t="s">
        <v>28</v>
      </c>
      <c r="G56" s="11" t="s">
        <v>77</v>
      </c>
      <c r="H56" s="2"/>
      <c r="I56" s="2"/>
      <c r="J56" s="3"/>
    </row>
    <row r="57" spans="1:10" x14ac:dyDescent="0.55000000000000004">
      <c r="A57" s="11"/>
      <c r="B57" s="11"/>
      <c r="C57" s="11"/>
      <c r="D57" s="11"/>
      <c r="E57" s="11"/>
      <c r="F57" s="11"/>
      <c r="G57" s="11"/>
      <c r="H57" s="2"/>
      <c r="I57" s="2"/>
      <c r="J57" s="3"/>
    </row>
    <row r="58" spans="1:10" x14ac:dyDescent="0.55000000000000004">
      <c r="A58" s="5"/>
      <c r="B58" s="5"/>
      <c r="C58" s="5"/>
      <c r="D58" s="5"/>
      <c r="E58" s="5"/>
      <c r="F58" s="5"/>
      <c r="G58" s="5"/>
      <c r="H58" s="5"/>
      <c r="I58" s="5"/>
      <c r="J58" s="3"/>
    </row>
    <row r="59" spans="1:10" x14ac:dyDescent="0.55000000000000004">
      <c r="A59" s="4" t="s">
        <v>3</v>
      </c>
      <c r="B59" s="6" t="s">
        <v>82</v>
      </c>
      <c r="C59" s="7"/>
      <c r="D59" s="7"/>
      <c r="E59" s="7"/>
      <c r="F59" s="7"/>
      <c r="G59" s="7"/>
      <c r="H59" s="7"/>
      <c r="I59" s="7"/>
      <c r="J59" s="3"/>
    </row>
    <row r="60" spans="1:10" x14ac:dyDescent="0.55000000000000004">
      <c r="A60" s="8" t="s">
        <v>4</v>
      </c>
      <c r="B60" s="9">
        <v>1</v>
      </c>
      <c r="C60" s="7"/>
      <c r="D60" s="7"/>
      <c r="E60" s="7"/>
      <c r="F60" s="7"/>
      <c r="G60" s="7"/>
      <c r="H60" s="7"/>
      <c r="I60" s="7"/>
      <c r="J60" s="3"/>
    </row>
    <row r="61" spans="1:10" x14ac:dyDescent="0.55000000000000004">
      <c r="A61" s="8" t="s">
        <v>5</v>
      </c>
      <c r="B61" s="9" t="s">
        <v>83</v>
      </c>
      <c r="C61" s="7"/>
      <c r="D61" s="7"/>
      <c r="E61" s="7"/>
      <c r="F61" s="7"/>
      <c r="G61" s="7"/>
      <c r="H61" s="7"/>
      <c r="I61" s="7"/>
      <c r="J61" s="3"/>
    </row>
    <row r="62" spans="1:10" x14ac:dyDescent="0.55000000000000004">
      <c r="A62" s="8" t="s">
        <v>6</v>
      </c>
      <c r="B62" s="7" t="str">
        <f>B59</f>
        <v>heat pump, air-water, 7kW</v>
      </c>
      <c r="C62" s="7"/>
      <c r="D62" s="7"/>
      <c r="E62" s="7"/>
      <c r="F62" s="7"/>
      <c r="G62" s="7"/>
      <c r="H62" s="7"/>
      <c r="I62" s="7"/>
      <c r="J62" s="3"/>
    </row>
    <row r="63" spans="1:10" x14ac:dyDescent="0.55000000000000004">
      <c r="A63" s="8" t="s">
        <v>7</v>
      </c>
      <c r="B63" s="9" t="s">
        <v>8</v>
      </c>
      <c r="C63" s="7"/>
      <c r="D63" s="7"/>
      <c r="E63" s="7"/>
      <c r="F63" s="7"/>
      <c r="G63" s="7"/>
      <c r="H63" s="7"/>
      <c r="I63" s="7"/>
      <c r="J63" s="3"/>
    </row>
    <row r="64" spans="1:10" x14ac:dyDescent="0.55000000000000004">
      <c r="A64" s="8" t="s">
        <v>9</v>
      </c>
      <c r="B64" s="7" t="s">
        <v>9</v>
      </c>
      <c r="C64" s="7"/>
      <c r="D64" s="7"/>
      <c r="E64" s="7"/>
      <c r="F64" s="7"/>
      <c r="G64" s="7"/>
      <c r="H64" s="6"/>
      <c r="I64" s="6"/>
      <c r="J64" s="3"/>
    </row>
    <row r="65" spans="1:10" x14ac:dyDescent="0.55000000000000004">
      <c r="A65" s="6" t="s">
        <v>11</v>
      </c>
      <c r="B65" s="6"/>
      <c r="C65" s="6"/>
      <c r="D65" s="6"/>
      <c r="E65" s="6"/>
      <c r="F65" s="6"/>
      <c r="G65" s="6"/>
      <c r="H65" s="10"/>
      <c r="I65" s="10"/>
      <c r="J65" s="3"/>
    </row>
    <row r="66" spans="1:10" x14ac:dyDescent="0.55000000000000004">
      <c r="A66" s="2" t="s">
        <v>12</v>
      </c>
      <c r="B66" s="2" t="s">
        <v>13</v>
      </c>
      <c r="C66" s="2" t="s">
        <v>14</v>
      </c>
      <c r="D66" s="2" t="s">
        <v>7</v>
      </c>
      <c r="E66" s="2" t="s">
        <v>9</v>
      </c>
      <c r="F66" s="2" t="s">
        <v>15</v>
      </c>
      <c r="G66" s="2" t="s">
        <v>6</v>
      </c>
      <c r="H66" s="2" t="s">
        <v>16</v>
      </c>
      <c r="I66" s="10" t="s">
        <v>5</v>
      </c>
      <c r="J66" s="3"/>
    </row>
    <row r="67" spans="1:10" x14ac:dyDescent="0.55000000000000004">
      <c r="A67" s="11" t="str">
        <f>B62</f>
        <v>heat pump, air-water, 7kW</v>
      </c>
      <c r="B67" s="11">
        <v>1</v>
      </c>
      <c r="C67" s="11" t="str">
        <f>B2</f>
        <v>additional_lci</v>
      </c>
      <c r="D67" s="11" t="str">
        <f>B63</f>
        <v>RER</v>
      </c>
      <c r="E67" s="11" t="str">
        <f>B64</f>
        <v>unit</v>
      </c>
      <c r="F67" s="11" t="s">
        <v>17</v>
      </c>
      <c r="G67" s="11" t="str">
        <f>B62</f>
        <v>heat pump, air-water, 7kW</v>
      </c>
      <c r="H67" s="10"/>
      <c r="I67" s="10"/>
      <c r="J67" s="3"/>
    </row>
    <row r="68" spans="1:10" ht="39" x14ac:dyDescent="0.55000000000000004">
      <c r="A68" s="2" t="s">
        <v>84</v>
      </c>
      <c r="B68" s="13">
        <f>0.95/1000</f>
        <v>9.5E-4</v>
      </c>
      <c r="C68" s="2" t="s">
        <v>19</v>
      </c>
      <c r="D68" s="2"/>
      <c r="E68" s="2" t="s">
        <v>21</v>
      </c>
      <c r="F68" s="2" t="s">
        <v>20</v>
      </c>
      <c r="G68" s="2"/>
      <c r="H68" s="12" t="s">
        <v>85</v>
      </c>
      <c r="I68" s="10"/>
      <c r="J68" s="3"/>
    </row>
    <row r="69" spans="1:10" x14ac:dyDescent="0.55000000000000004">
      <c r="A69" s="2" t="s">
        <v>86</v>
      </c>
      <c r="B69" s="13">
        <v>0.38500000000000001</v>
      </c>
      <c r="C69" s="2" t="s">
        <v>19</v>
      </c>
      <c r="D69" s="2"/>
      <c r="E69" s="2" t="s">
        <v>18</v>
      </c>
      <c r="F69" s="2" t="s">
        <v>20</v>
      </c>
      <c r="G69" s="2"/>
      <c r="H69" s="2" t="s">
        <v>87</v>
      </c>
      <c r="I69" s="2"/>
      <c r="J69" s="3"/>
    </row>
    <row r="70" spans="1:10" x14ac:dyDescent="0.55000000000000004">
      <c r="A70" s="2" t="s">
        <v>88</v>
      </c>
      <c r="B70" s="13">
        <v>0.38500000000000001</v>
      </c>
      <c r="C70" s="2" t="s">
        <v>19</v>
      </c>
      <c r="D70" s="2"/>
      <c r="E70" s="2" t="s">
        <v>18</v>
      </c>
      <c r="F70" s="2" t="s">
        <v>20</v>
      </c>
      <c r="G70" s="2"/>
      <c r="H70" s="2" t="s">
        <v>87</v>
      </c>
      <c r="I70" s="2"/>
      <c r="J70" s="3"/>
    </row>
    <row r="71" spans="1:10" x14ac:dyDescent="0.55000000000000004">
      <c r="A71" s="2" t="s">
        <v>89</v>
      </c>
      <c r="B71" s="13">
        <v>2010</v>
      </c>
      <c r="C71" s="2" t="s">
        <v>19</v>
      </c>
      <c r="D71" s="2"/>
      <c r="E71" s="2" t="s">
        <v>67</v>
      </c>
      <c r="F71" s="2" t="s">
        <v>20</v>
      </c>
      <c r="G71" s="2"/>
      <c r="H71" s="2" t="s">
        <v>87</v>
      </c>
      <c r="I71" s="2"/>
      <c r="J71" s="3"/>
    </row>
    <row r="72" spans="1:10" x14ac:dyDescent="0.55000000000000004">
      <c r="A72" s="2" t="s">
        <v>90</v>
      </c>
      <c r="B72" s="13">
        <v>557</v>
      </c>
      <c r="C72" s="11" t="s">
        <v>26</v>
      </c>
      <c r="D72" s="2" t="s">
        <v>91</v>
      </c>
      <c r="E72" s="2" t="s">
        <v>10</v>
      </c>
      <c r="F72" s="11" t="s">
        <v>28</v>
      </c>
      <c r="G72" s="2" t="s">
        <v>65</v>
      </c>
      <c r="H72" s="2"/>
      <c r="I72" s="2"/>
      <c r="J72" s="3"/>
    </row>
    <row r="73" spans="1:10" x14ac:dyDescent="0.55000000000000004">
      <c r="A73" s="2" t="s">
        <v>92</v>
      </c>
      <c r="B73" s="13">
        <v>704</v>
      </c>
      <c r="C73" s="11" t="s">
        <v>26</v>
      </c>
      <c r="D73" s="2" t="s">
        <v>24</v>
      </c>
      <c r="E73" s="2" t="s">
        <v>67</v>
      </c>
      <c r="F73" s="11" t="s">
        <v>28</v>
      </c>
      <c r="G73" s="2" t="s">
        <v>93</v>
      </c>
      <c r="H73" s="2"/>
      <c r="I73" s="2"/>
      <c r="J73" s="3"/>
    </row>
    <row r="74" spans="1:10" x14ac:dyDescent="0.55000000000000004">
      <c r="A74" s="2" t="s">
        <v>94</v>
      </c>
      <c r="B74" s="13">
        <v>571</v>
      </c>
      <c r="C74" s="11" t="s">
        <v>26</v>
      </c>
      <c r="D74" s="2" t="s">
        <v>24</v>
      </c>
      <c r="E74" s="2" t="s">
        <v>67</v>
      </c>
      <c r="F74" s="11" t="s">
        <v>28</v>
      </c>
      <c r="G74" s="2" t="s">
        <v>95</v>
      </c>
      <c r="H74" s="2"/>
      <c r="I74" s="2"/>
      <c r="J74" s="3"/>
    </row>
    <row r="75" spans="1:10" x14ac:dyDescent="0.55000000000000004">
      <c r="A75" s="2" t="s">
        <v>96</v>
      </c>
      <c r="B75" s="13">
        <v>1498</v>
      </c>
      <c r="C75" s="11" t="s">
        <v>26</v>
      </c>
      <c r="D75" s="2" t="s">
        <v>62</v>
      </c>
      <c r="E75" s="2" t="s">
        <v>67</v>
      </c>
      <c r="F75" s="11" t="s">
        <v>28</v>
      </c>
      <c r="G75" s="2" t="s">
        <v>68</v>
      </c>
      <c r="H75" s="2"/>
      <c r="I75" s="2"/>
      <c r="J75" s="3"/>
    </row>
    <row r="76" spans="1:10" x14ac:dyDescent="0.55000000000000004">
      <c r="A76" s="2" t="s">
        <v>97</v>
      </c>
      <c r="B76" s="13">
        <v>47.3</v>
      </c>
      <c r="C76" s="11" t="s">
        <v>26</v>
      </c>
      <c r="D76" s="2" t="s">
        <v>62</v>
      </c>
      <c r="E76" s="2" t="s">
        <v>67</v>
      </c>
      <c r="F76" s="11" t="s">
        <v>28</v>
      </c>
      <c r="G76" s="2" t="s">
        <v>95</v>
      </c>
      <c r="H76" s="2"/>
      <c r="I76" s="2"/>
      <c r="J76" s="3"/>
    </row>
    <row r="77" spans="1:10" ht="39" x14ac:dyDescent="0.55000000000000004">
      <c r="A77" s="2" t="s">
        <v>98</v>
      </c>
      <c r="B77" s="13">
        <v>8.26</v>
      </c>
      <c r="C77" s="2" t="s">
        <v>19</v>
      </c>
      <c r="D77" s="2"/>
      <c r="E77" s="2" t="s">
        <v>99</v>
      </c>
      <c r="F77" s="2" t="s">
        <v>20</v>
      </c>
      <c r="G77" s="2"/>
      <c r="H77" s="12" t="s">
        <v>100</v>
      </c>
      <c r="I77" s="2"/>
      <c r="J77" s="3"/>
    </row>
    <row r="78" spans="1:10" ht="39" x14ac:dyDescent="0.55000000000000004">
      <c r="A78" s="2" t="s">
        <v>98</v>
      </c>
      <c r="B78" s="13">
        <v>2.2799999999999998</v>
      </c>
      <c r="C78" s="2" t="s">
        <v>19</v>
      </c>
      <c r="D78" s="2"/>
      <c r="E78" s="2" t="s">
        <v>99</v>
      </c>
      <c r="F78" s="2" t="s">
        <v>20</v>
      </c>
      <c r="G78" s="2"/>
      <c r="H78" s="12" t="s">
        <v>100</v>
      </c>
      <c r="I78" s="2"/>
      <c r="J78" s="3"/>
    </row>
    <row r="79" spans="1:10" x14ac:dyDescent="0.55000000000000004">
      <c r="A79" s="2" t="s">
        <v>101</v>
      </c>
      <c r="B79" s="13">
        <v>12.1</v>
      </c>
      <c r="C79" s="11" t="s">
        <v>26</v>
      </c>
      <c r="D79" s="2" t="s">
        <v>40</v>
      </c>
      <c r="E79" s="2" t="s">
        <v>18</v>
      </c>
      <c r="F79" s="11" t="s">
        <v>28</v>
      </c>
      <c r="G79" s="2" t="s">
        <v>102</v>
      </c>
      <c r="H79" s="12"/>
      <c r="I79" s="2"/>
      <c r="J79" s="3"/>
    </row>
    <row r="80" spans="1:10" x14ac:dyDescent="0.55000000000000004">
      <c r="A80" s="2" t="s">
        <v>103</v>
      </c>
      <c r="B80" s="13">
        <v>4</v>
      </c>
      <c r="C80" s="11" t="s">
        <v>26</v>
      </c>
      <c r="D80" s="2" t="s">
        <v>24</v>
      </c>
      <c r="E80" s="2" t="s">
        <v>18</v>
      </c>
      <c r="F80" s="11" t="s">
        <v>28</v>
      </c>
      <c r="G80" s="2" t="s">
        <v>104</v>
      </c>
      <c r="H80" s="12"/>
      <c r="I80" s="2"/>
      <c r="J80" s="3"/>
    </row>
    <row r="81" spans="1:10" x14ac:dyDescent="0.55000000000000004">
      <c r="A81" s="2" t="s">
        <v>105</v>
      </c>
      <c r="B81" s="13">
        <v>1.75</v>
      </c>
      <c r="C81" s="11" t="s">
        <v>26</v>
      </c>
      <c r="D81" s="2" t="s">
        <v>27</v>
      </c>
      <c r="E81" s="2" t="s">
        <v>18</v>
      </c>
      <c r="F81" s="11" t="s">
        <v>28</v>
      </c>
      <c r="G81" s="2" t="s">
        <v>106</v>
      </c>
      <c r="H81" s="12"/>
      <c r="I81" s="2"/>
      <c r="J81" s="3"/>
    </row>
    <row r="82" spans="1:10" x14ac:dyDescent="0.55000000000000004">
      <c r="A82" s="2" t="s">
        <v>107</v>
      </c>
      <c r="B82" s="13">
        <v>1.75</v>
      </c>
      <c r="C82" s="11" t="s">
        <v>26</v>
      </c>
      <c r="D82" s="2" t="s">
        <v>108</v>
      </c>
      <c r="E82" s="2" t="s">
        <v>18</v>
      </c>
      <c r="F82" s="11" t="s">
        <v>28</v>
      </c>
      <c r="G82" s="2" t="s">
        <v>109</v>
      </c>
      <c r="H82" s="12"/>
      <c r="I82" s="2"/>
      <c r="J82" s="3"/>
    </row>
    <row r="83" spans="1:10" x14ac:dyDescent="0.55000000000000004">
      <c r="A83" s="2" t="s">
        <v>110</v>
      </c>
      <c r="B83" s="13">
        <v>59.2</v>
      </c>
      <c r="C83" s="11" t="s">
        <v>26</v>
      </c>
      <c r="D83" s="2" t="s">
        <v>27</v>
      </c>
      <c r="E83" s="2" t="s">
        <v>18</v>
      </c>
      <c r="F83" s="2" t="s">
        <v>28</v>
      </c>
      <c r="G83" s="2" t="s">
        <v>111</v>
      </c>
      <c r="H83" s="12"/>
      <c r="I83" s="2"/>
      <c r="J83" s="3"/>
    </row>
    <row r="84" spans="1:10" x14ac:dyDescent="0.55000000000000004">
      <c r="A84" s="2" t="s">
        <v>112</v>
      </c>
      <c r="B84" s="13">
        <v>1.2</v>
      </c>
      <c r="C84" s="11" t="s">
        <v>26</v>
      </c>
      <c r="D84" s="2" t="s">
        <v>8</v>
      </c>
      <c r="E84" s="2" t="s">
        <v>18</v>
      </c>
      <c r="F84" s="2" t="s">
        <v>28</v>
      </c>
      <c r="G84" s="13" t="s">
        <v>113</v>
      </c>
      <c r="H84" s="12"/>
      <c r="I84" s="2"/>
      <c r="J84" s="3"/>
    </row>
    <row r="85" spans="1:10" x14ac:dyDescent="0.55000000000000004">
      <c r="A85" s="2" t="s">
        <v>114</v>
      </c>
      <c r="B85" s="13">
        <v>32.299999999999997</v>
      </c>
      <c r="C85" s="11" t="s">
        <v>26</v>
      </c>
      <c r="D85" s="2" t="s">
        <v>115</v>
      </c>
      <c r="E85" s="2" t="s">
        <v>18</v>
      </c>
      <c r="F85" s="2" t="s">
        <v>28</v>
      </c>
      <c r="G85" s="2" t="s">
        <v>116</v>
      </c>
      <c r="H85" s="12"/>
      <c r="I85" s="2"/>
      <c r="J85" s="3"/>
    </row>
    <row r="86" spans="1:10" x14ac:dyDescent="0.55000000000000004">
      <c r="A86" s="11" t="s">
        <v>25</v>
      </c>
      <c r="B86" s="21">
        <v>147</v>
      </c>
      <c r="C86" s="11" t="s">
        <v>26</v>
      </c>
      <c r="D86" s="11" t="s">
        <v>27</v>
      </c>
      <c r="E86" s="11" t="s">
        <v>18</v>
      </c>
      <c r="F86" s="11" t="s">
        <v>28</v>
      </c>
      <c r="G86" s="14" t="s">
        <v>29</v>
      </c>
      <c r="H86" s="12"/>
      <c r="I86" s="2"/>
      <c r="J86" s="3"/>
    </row>
    <row r="87" spans="1:10" x14ac:dyDescent="0.55000000000000004">
      <c r="A87" s="18" t="s">
        <v>58</v>
      </c>
      <c r="B87" s="21">
        <v>12.8</v>
      </c>
      <c r="C87" s="11" t="s">
        <v>26</v>
      </c>
      <c r="D87" s="11" t="s">
        <v>8</v>
      </c>
      <c r="E87" s="11" t="s">
        <v>59</v>
      </c>
      <c r="F87" s="11" t="s">
        <v>28</v>
      </c>
      <c r="G87" s="11" t="s">
        <v>60</v>
      </c>
      <c r="H87" s="12"/>
      <c r="I87" s="2"/>
      <c r="J87" s="3"/>
    </row>
    <row r="88" spans="1:10" x14ac:dyDescent="0.55000000000000004">
      <c r="A88" s="18" t="s">
        <v>61</v>
      </c>
      <c r="B88" s="21">
        <v>154</v>
      </c>
      <c r="C88" s="11" t="s">
        <v>26</v>
      </c>
      <c r="D88" s="11" t="s">
        <v>62</v>
      </c>
      <c r="E88" s="11" t="s">
        <v>59</v>
      </c>
      <c r="F88" s="11" t="s">
        <v>28</v>
      </c>
      <c r="G88" s="11" t="s">
        <v>63</v>
      </c>
      <c r="H88" s="12"/>
      <c r="I88" s="2"/>
      <c r="J88" s="3"/>
    </row>
    <row r="89" spans="1:10" x14ac:dyDescent="0.55000000000000004">
      <c r="A89" s="18" t="s">
        <v>117</v>
      </c>
      <c r="B89" s="21">
        <v>2.2000000000000002</v>
      </c>
      <c r="C89" s="11" t="s">
        <v>26</v>
      </c>
      <c r="D89" s="11" t="s">
        <v>8</v>
      </c>
      <c r="E89" s="11" t="s">
        <v>18</v>
      </c>
      <c r="F89" s="11" t="s">
        <v>28</v>
      </c>
      <c r="G89" s="11" t="s">
        <v>118</v>
      </c>
      <c r="H89" s="12"/>
      <c r="I89" s="2"/>
      <c r="J89" s="3"/>
    </row>
    <row r="90" spans="1:10" x14ac:dyDescent="0.55000000000000004">
      <c r="A90" s="18" t="s">
        <v>56</v>
      </c>
      <c r="B90" s="21">
        <v>1.5</v>
      </c>
      <c r="C90" s="11" t="s">
        <v>26</v>
      </c>
      <c r="D90" s="11" t="s">
        <v>27</v>
      </c>
      <c r="E90" s="11" t="s">
        <v>18</v>
      </c>
      <c r="F90" s="11" t="s">
        <v>28</v>
      </c>
      <c r="G90" s="11" t="s">
        <v>57</v>
      </c>
      <c r="H90" s="12"/>
      <c r="I90" s="11"/>
      <c r="J90" s="2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 Tom Mike</dc:creator>
  <cp:lastModifiedBy>Terlouw  Tom Mike</cp:lastModifiedBy>
  <dcterms:created xsi:type="dcterms:W3CDTF">2024-04-17T08:15:08Z</dcterms:created>
  <dcterms:modified xsi:type="dcterms:W3CDTF">2024-04-18T09:35:17Z</dcterms:modified>
</cp:coreProperties>
</file>