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7E463307-6F9D-4AE6-95A1-456C042162D4}" xr6:coauthVersionLast="47" xr6:coauthVersionMax="47" xr10:uidLastSave="{00000000-0000-0000-0000-000000000000}"/>
  <bookViews>
    <workbookView xWindow="-5790" yWindow="2348" windowWidth="14400" windowHeight="7485" firstSheet="2" activeTab="4" xr2:uid="{00000000-000D-0000-FFFF-FFFF00000000}"/>
  </bookViews>
  <sheets>
    <sheet name="Goederentreinen" sheetId="2" r:id="rId1"/>
    <sheet name="ZWNL Treinseries" sheetId="1" r:id="rId2"/>
    <sheet name="ZWNL Goederenverbindingen" sheetId="4" r:id="rId3"/>
    <sheet name="ZvNL Treinseries" sheetId="3" r:id="rId4"/>
    <sheet name="HSL Treinseries" sheetId="5" r:id="rId5"/>
    <sheet name="HSL Scenarios" sheetId="6" r:id="rId6"/>
  </sheets>
  <definedNames>
    <definedName name="_xlnm._FilterDatabase" localSheetId="4" hidden="1">'HSL Treinseries'!$A$1:$G$8</definedName>
    <definedName name="_xlnm._FilterDatabase" localSheetId="3" hidden="1">'ZvNL Treinseries'!$A$1:$F$31</definedName>
    <definedName name="_xlnm._FilterDatabase" localSheetId="2" hidden="1">'ZWNL Goederenverbindingen'!$A$20:$E$30</definedName>
    <definedName name="_xlnm._FilterDatabase" localSheetId="1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5" l="1"/>
  <c r="F36" i="5"/>
  <c r="F35" i="5"/>
  <c r="F34" i="5"/>
  <c r="F32" i="5"/>
  <c r="F31" i="5"/>
  <c r="F30" i="5"/>
  <c r="F29" i="5"/>
  <c r="F28" i="5"/>
  <c r="F27" i="5"/>
  <c r="F26" i="5"/>
  <c r="F25" i="5"/>
  <c r="F24" i="5"/>
  <c r="F22" i="5"/>
  <c r="F23" i="5"/>
  <c r="F21" i="5"/>
  <c r="F20" i="5"/>
  <c r="F19" i="5"/>
  <c r="F18" i="5"/>
  <c r="F3" i="5"/>
  <c r="F2" i="5"/>
  <c r="F13" i="5"/>
  <c r="F12" i="5"/>
  <c r="F11" i="5"/>
  <c r="F10" i="5"/>
  <c r="F9" i="5"/>
  <c r="F8" i="5"/>
  <c r="F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<sst xmlns="http://schemas.openxmlformats.org/spreadsheetml/2006/main" count="461" uniqueCount="200">
  <si>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</si>
  <si>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</si>
  <si>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</si>
  <si>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</si>
  <si>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</si>
  <si>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</si>
  <si>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</si>
  <si>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</si>
  <si>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</si>
  <si>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</si>
  <si>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</si>
  <si>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</si>
  <si>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</si>
  <si>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</si>
  <si>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</si>
  <si>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</si>
  <si>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</si>
  <si>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</si>
  <si>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</si>
  <si>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</si>
  <si>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</si>
  <si>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</si>
  <si>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</si>
  <si>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</si>
  <si>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</si>
  <si>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</si>
  <si>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</si>
  <si>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</si>
  <si>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</si>
  <si>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</si>
  <si>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</si>
  <si>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</si>
  <si>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</si>
  <si>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</si>
  <si>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</si>
  <si>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</si>
  <si>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</si>
  <si>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</si>
  <si>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</si>
  <si>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</si>
  <si>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</si>
  <si>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</si>
  <si>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</si>
  <si>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</si>
  <si>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</si>
  <si>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</si>
  <si>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</si>
  <si>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</si>
  <si>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</si>
  <si>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</si>
  <si>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</si>
  <si>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</si>
  <si>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</si>
  <si>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</si>
  <si>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</si>
  <si>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</si>
  <si>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</si>
  <si>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</si>
  <si>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</si>
  <si>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</si>
  <si>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</si>
  <si>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</si>
  <si>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</si>
  <si>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</si>
  <si>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</si>
  <si>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</si>
  <si>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</si>
  <si>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</si>
  <si>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</si>
  <si>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</si>
  <si>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</si>
  <si>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</si>
  <si>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</si>
  <si>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</si>
  <si>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</si>
  <si>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</si>
  <si>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</si>
  <si>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</si>
  <si>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</si>
  <si>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</si>
  <si>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</si>
  <si>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</si>
  <si>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</si>
  <si>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</si>
  <si>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</si>
  <si>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</si>
  <si>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</si>
  <si>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</si>
  <si>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</si>
  <si>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</si>
  <si>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</si>
  <si>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</si>
  <si>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</si>
  <si>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</si>
  <si>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</si>
  <si>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</si>
  <si>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</si>
  <si>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</si>
  <si>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</si>
  <si>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</si>
  <si>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</si>
  <si>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</si>
  <si>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</si>
  <si>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</si>
  <si>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</si>
  <si>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</si>
  <si>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</si>
  <si>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</si>
  <si>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</si>
  <si>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</si>
  <si>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</si>
  <si>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</si>
  <si>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</si>
  <si>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</si>
  <si>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</si>
  <si>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</si>
  <si>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</si>
  <si>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</si>
  <si>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</si>
  <si>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</si>
  <si>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</si>
  <si>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</si>
  <si>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</si>
  <si>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</si>
  <si>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</si>
  <si>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</si>
  <si>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</si>
  <si>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</si>
  <si>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</si>
  <si>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</si>
  <si>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</si>
  <si>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</si>
  <si>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</si>
  <si>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</si>
  <si>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</si>
  <si>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</si>
  <si>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</si>
  <si>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</si>
  <si>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</si>
  <si>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</si>
  <si>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</si>
  <si>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</si>
  <si>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</si>
  <si>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</si>
  <si>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</si>
  <si>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</si>
  <si>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</si>
  <si>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</si>
  <si>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</si>
  <si>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</si>
  <si>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</si>
  <si>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</si>
  <si>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</si>
  <si>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</si>
  <si>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</si>
  <si>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</si>
  <si>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</si>
  <si>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</si>
  <si>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</si>
  <si>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</si>
  <si>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</si>
  <si>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</si>
  <si>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</si>
  <si>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</si>
  <si>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</si>
  <si>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</si>
  <si>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</si>
  <si>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</si>
  <si>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</si>
  <si>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</si>
  <si>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</si>
  <si>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</si>
  <si>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</si>
  <si>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</si>
  <si>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</si>
  <si>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</si>
  <si>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</si>
  <si>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</si>
  <si>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</si>
  <si>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</si>
  <si>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</si>
  <si>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</si>
  <si>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</si>
  <si>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</si>
  <si>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</si>
  <si>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</si>
  <si>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</si>
  <si>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</si>
  <si>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</si>
  <si>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</si>
  <si>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</si>
  <si>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</si>
  <si>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</si>
  <si>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Statisch</t>
  </si>
  <si>
    <t>Treinen vóór speler</t>
  </si>
  <si>
    <t>Altijd-rood</t>
  </si>
  <si>
    <t>Timers</t>
  </si>
  <si>
    <t>- Hfdm MDWVZ</t>
  </si>
  <si>
    <t>Hfd:
- asdas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</si>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</sst>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quotePrefix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1600</v>
      </c>
      <c r="B2" t="s">
        <v>184</v>
      </c>
      <c r="C2">
        <v>4</v>
      </c>
      <c r="D2">
        <v>6</v>
      </c>
      <c r="E2" t="s">
        <v>186</v>
      </c>
      <c r="F2">
        <f>2*85</f>
        <v>170</v>
      </c>
      <c r="G2" t="s">
        <v>14</v>
      </c>
    </row>
    <row r="3" spans="1:7" x14ac:dyDescent="0.45">
      <c r="A3">
        <v>11600</v>
      </c>
      <c r="B3" t="s">
        <v>184</v>
      </c>
      <c r="C3">
        <v>4</v>
      </c>
      <c r="D3">
        <v>6</v>
      </c>
      <c r="E3" t="s">
        <v>186</v>
      </c>
      <c r="F3">
        <f>2*85</f>
        <v>170</v>
      </c>
      <c r="G3" t="s">
        <v>185</v>
      </c>
    </row>
    <row r="4" spans="1:7" x14ac:dyDescent="0.45">
      <c r="A4">
        <v>9100</v>
      </c>
      <c r="B4" t="s">
        <v>20</v>
      </c>
      <c r="E4" t="s">
        <v>24</v>
      </c>
    </row>
    <row r="5" spans="1:7" x14ac:dyDescent="0.45">
      <c r="A5">
        <v>140</v>
      </c>
      <c r="B5" t="s">
        <v>180</v>
      </c>
      <c r="E5" t="s">
        <v>26</v>
      </c>
    </row>
    <row r="6" spans="1:7" x14ac:dyDescent="0.45">
      <c r="A6">
        <v>100</v>
      </c>
      <c r="B6" t="s">
        <v>130</v>
      </c>
      <c r="C6" t="s">
        <v>23</v>
      </c>
      <c r="D6" t="s">
        <v>23</v>
      </c>
      <c r="E6" t="s">
        <v>32</v>
      </c>
    </row>
    <row r="7" spans="1:7" x14ac:dyDescent="0.45">
      <c r="A7">
        <v>2600</v>
      </c>
      <c r="B7" t="s">
        <v>6</v>
      </c>
      <c r="C7">
        <v>3</v>
      </c>
      <c r="D7">
        <v>8</v>
      </c>
      <c r="E7" t="s">
        <v>27</v>
      </c>
      <c r="F7">
        <f>2*110</f>
        <v>220</v>
      </c>
    </row>
    <row r="8" spans="1:7" x14ac:dyDescent="0.45">
      <c r="A8">
        <v>600</v>
      </c>
      <c r="B8" t="s">
        <v>6</v>
      </c>
      <c r="C8">
        <v>3</v>
      </c>
      <c r="D8">
        <v>7</v>
      </c>
      <c r="E8" t="s">
        <v>27</v>
      </c>
      <c r="F8">
        <f>110+85</f>
        <v>195</v>
      </c>
    </row>
    <row r="9" spans="1:7" x14ac:dyDescent="0.45">
      <c r="A9">
        <v>700</v>
      </c>
      <c r="B9" t="s">
        <v>6</v>
      </c>
      <c r="C9">
        <v>3</v>
      </c>
      <c r="D9">
        <v>7</v>
      </c>
      <c r="E9" t="s">
        <v>27</v>
      </c>
      <c r="F9">
        <f>110+85</f>
        <v>195</v>
      </c>
    </row>
    <row r="10" spans="1:7" x14ac:dyDescent="0.45">
      <c r="A10">
        <v>1500</v>
      </c>
      <c r="B10" t="s">
        <v>6</v>
      </c>
      <c r="C10">
        <v>3</v>
      </c>
      <c r="D10">
        <v>7</v>
      </c>
      <c r="E10" t="s">
        <v>27</v>
      </c>
      <c r="F10">
        <f>110+85</f>
        <v>195</v>
      </c>
    </row>
    <row r="11" spans="1:7" x14ac:dyDescent="0.45">
      <c r="A11">
        <v>500</v>
      </c>
      <c r="B11" t="s">
        <v>6</v>
      </c>
      <c r="C11">
        <v>4</v>
      </c>
      <c r="D11">
        <v>7</v>
      </c>
      <c r="E11" t="s">
        <v>27</v>
      </c>
      <c r="F11">
        <f>110+85</f>
        <v>195</v>
      </c>
    </row>
    <row r="12" spans="1:7" x14ac:dyDescent="0.45">
      <c r="A12">
        <v>1800</v>
      </c>
      <c r="B12" t="s">
        <v>6</v>
      </c>
      <c r="C12">
        <v>4</v>
      </c>
      <c r="D12">
        <v>7</v>
      </c>
      <c r="E12" t="s">
        <v>27</v>
      </c>
      <c r="F12">
        <f>110+85</f>
        <v>195</v>
      </c>
    </row>
    <row r="13" spans="1:7" x14ac:dyDescent="0.45">
      <c r="A13">
        <v>2800</v>
      </c>
      <c r="B13" t="s">
        <v>6</v>
      </c>
      <c r="C13">
        <v>6</v>
      </c>
      <c r="D13">
        <v>7</v>
      </c>
      <c r="E13" t="s">
        <v>27</v>
      </c>
      <c r="F13">
        <f>110+85</f>
        <v>195</v>
      </c>
    </row>
    <row r="14" spans="1:7" x14ac:dyDescent="0.45">
      <c r="A14">
        <v>1100</v>
      </c>
      <c r="B14" t="s">
        <v>183</v>
      </c>
      <c r="C14">
        <v>7</v>
      </c>
      <c r="D14">
        <v>9</v>
      </c>
      <c r="E14" t="s">
        <v>29</v>
      </c>
    </row>
    <row r="15" spans="1:7" x14ac:dyDescent="0.45">
      <c r="A15">
        <v>9200</v>
      </c>
      <c r="B15" t="s">
        <v>21</v>
      </c>
      <c r="E15" t="s">
        <v>28</v>
      </c>
    </row>
    <row r="16" spans="1:7" x14ac:dyDescent="0.45">
      <c r="A16">
        <v>900</v>
      </c>
      <c r="B16" t="s">
        <v>7</v>
      </c>
      <c r="C16">
        <v>7</v>
      </c>
      <c r="D16">
        <v>9</v>
      </c>
      <c r="E16" t="s">
        <v>30</v>
      </c>
    </row>
    <row r="17" spans="1:7" x14ac:dyDescent="0.45">
      <c r="A17">
        <v>1000</v>
      </c>
      <c r="B17" t="s">
        <v>7</v>
      </c>
      <c r="C17">
        <v>7</v>
      </c>
      <c r="D17">
        <v>7</v>
      </c>
      <c r="E17" t="s">
        <v>30</v>
      </c>
      <c r="F17" t="s">
        <v>199</v>
      </c>
    </row>
    <row r="18" spans="1:7" x14ac:dyDescent="0.45">
      <c r="A18">
        <v>7400</v>
      </c>
      <c r="B18" t="s">
        <v>15</v>
      </c>
      <c r="C18">
        <v>6</v>
      </c>
      <c r="D18">
        <v>12</v>
      </c>
      <c r="E18" t="s">
        <v>35</v>
      </c>
      <c r="F18">
        <f>2*105</f>
        <v>210</v>
      </c>
    </row>
    <row r="19" spans="1:7" x14ac:dyDescent="0.45">
      <c r="A19">
        <v>4000</v>
      </c>
      <c r="B19" t="s">
        <v>15</v>
      </c>
      <c r="C19">
        <v>4</v>
      </c>
      <c r="D19">
        <v>10</v>
      </c>
      <c r="E19" t="s">
        <v>35</v>
      </c>
      <c r="F19">
        <f>105+75</f>
        <v>180</v>
      </c>
    </row>
    <row r="20" spans="1:7" x14ac:dyDescent="0.45">
      <c r="A20">
        <v>4800</v>
      </c>
      <c r="B20" t="s">
        <v>15</v>
      </c>
      <c r="C20">
        <v>6</v>
      </c>
      <c r="D20">
        <v>10</v>
      </c>
      <c r="E20" t="s">
        <v>35</v>
      </c>
      <c r="F20">
        <f>105+75</f>
        <v>180</v>
      </c>
    </row>
    <row r="21" spans="1:7" x14ac:dyDescent="0.45">
      <c r="A21">
        <v>5400</v>
      </c>
      <c r="B21" t="s">
        <v>15</v>
      </c>
      <c r="C21">
        <v>6</v>
      </c>
      <c r="D21">
        <v>10</v>
      </c>
      <c r="E21" t="s">
        <v>35</v>
      </c>
      <c r="F21">
        <f>105+75</f>
        <v>180</v>
      </c>
    </row>
    <row r="22" spans="1:7" x14ac:dyDescent="0.45">
      <c r="A22">
        <v>5700</v>
      </c>
      <c r="B22" t="s">
        <v>135</v>
      </c>
      <c r="C22">
        <v>4</v>
      </c>
      <c r="D22">
        <v>8</v>
      </c>
      <c r="E22" t="s">
        <v>141</v>
      </c>
      <c r="F22">
        <f>2*80</f>
        <v>160</v>
      </c>
      <c r="G22" t="s">
        <v>185</v>
      </c>
    </row>
    <row r="23" spans="1:7" x14ac:dyDescent="0.45">
      <c r="A23">
        <v>7700</v>
      </c>
      <c r="B23" t="s">
        <v>189</v>
      </c>
      <c r="C23">
        <v>6</v>
      </c>
      <c r="D23">
        <v>12</v>
      </c>
      <c r="E23" t="s">
        <v>35</v>
      </c>
      <c r="F23">
        <f>2*105</f>
        <v>210</v>
      </c>
    </row>
    <row r="24" spans="1:7" x14ac:dyDescent="0.45">
      <c r="A24">
        <v>14600</v>
      </c>
      <c r="B24" t="s">
        <v>16</v>
      </c>
      <c r="C24">
        <v>3</v>
      </c>
      <c r="D24">
        <v>11</v>
      </c>
      <c r="E24" t="s">
        <v>25</v>
      </c>
      <c r="F24">
        <f>2*80+65</f>
        <v>225</v>
      </c>
    </row>
    <row r="25" spans="1:7" x14ac:dyDescent="0.45">
      <c r="A25">
        <v>4600</v>
      </c>
      <c r="B25" t="s">
        <v>16</v>
      </c>
      <c r="C25">
        <v>7</v>
      </c>
      <c r="D25">
        <v>11</v>
      </c>
      <c r="E25" t="s">
        <v>25</v>
      </c>
      <c r="F25">
        <f>2*80+65</f>
        <v>225</v>
      </c>
    </row>
    <row r="26" spans="1:7" x14ac:dyDescent="0.45">
      <c r="A26">
        <v>3300</v>
      </c>
      <c r="B26" t="s">
        <v>16</v>
      </c>
      <c r="C26">
        <v>3</v>
      </c>
      <c r="D26">
        <v>8</v>
      </c>
      <c r="E26" t="s">
        <v>25</v>
      </c>
      <c r="F26">
        <f>2*80</f>
        <v>160</v>
      </c>
    </row>
    <row r="27" spans="1:7" x14ac:dyDescent="0.45">
      <c r="A27">
        <v>5100</v>
      </c>
      <c r="B27" t="s">
        <v>16</v>
      </c>
      <c r="C27">
        <v>7</v>
      </c>
      <c r="D27">
        <v>8</v>
      </c>
      <c r="E27" t="s">
        <v>25</v>
      </c>
      <c r="F27">
        <f>2*80</f>
        <v>160</v>
      </c>
    </row>
    <row r="28" spans="1:7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7" x14ac:dyDescent="0.45">
      <c r="A29">
        <v>5000</v>
      </c>
      <c r="B29" t="s">
        <v>16</v>
      </c>
      <c r="C29">
        <v>6</v>
      </c>
      <c r="D29">
        <v>7</v>
      </c>
      <c r="E29" t="s">
        <v>25</v>
      </c>
      <c r="F29">
        <f>65+80</f>
        <v>145</v>
      </c>
    </row>
    <row r="30" spans="1:7" x14ac:dyDescent="0.45">
      <c r="A30">
        <v>5800</v>
      </c>
      <c r="B30" t="s">
        <v>16</v>
      </c>
      <c r="C30">
        <v>6</v>
      </c>
      <c r="D30">
        <v>7</v>
      </c>
      <c r="E30" t="s">
        <v>25</v>
      </c>
      <c r="F30">
        <f>65+80</f>
        <v>145</v>
      </c>
    </row>
    <row r="31" spans="1:7" x14ac:dyDescent="0.45">
      <c r="A31">
        <v>15800</v>
      </c>
      <c r="B31" t="s">
        <v>16</v>
      </c>
      <c r="C31">
        <v>6</v>
      </c>
      <c r="D31">
        <v>7</v>
      </c>
      <c r="E31" t="s">
        <v>25</v>
      </c>
      <c r="F31">
        <f>65+80</f>
        <v>145</v>
      </c>
    </row>
    <row r="32" spans="1:7" x14ac:dyDescent="0.45">
      <c r="A32">
        <v>5200</v>
      </c>
      <c r="B32" t="s">
        <v>188</v>
      </c>
      <c r="C32">
        <v>7</v>
      </c>
      <c r="D32">
        <v>8</v>
      </c>
      <c r="E32" t="s">
        <v>25</v>
      </c>
      <c r="F32">
        <f>2*80</f>
        <v>160</v>
      </c>
    </row>
    <row r="33" spans="1:6" x14ac:dyDescent="0.45">
      <c r="A33">
        <v>9300</v>
      </c>
      <c r="B33" t="s">
        <v>22</v>
      </c>
      <c r="C33" t="s">
        <v>19</v>
      </c>
      <c r="D33" t="s">
        <v>23</v>
      </c>
      <c r="E33" t="s">
        <v>24</v>
      </c>
    </row>
    <row r="34" spans="1:6" x14ac:dyDescent="0.45">
      <c r="A34">
        <v>2100</v>
      </c>
      <c r="B34" t="s">
        <v>182</v>
      </c>
      <c r="C34">
        <v>4</v>
      </c>
      <c r="D34">
        <v>10</v>
      </c>
      <c r="E34" t="s">
        <v>31</v>
      </c>
      <c r="F34">
        <f>115+170</f>
        <v>285</v>
      </c>
    </row>
    <row r="35" spans="1:6" x14ac:dyDescent="0.45">
      <c r="A35">
        <v>2200</v>
      </c>
      <c r="B35" t="s">
        <v>182</v>
      </c>
      <c r="C35">
        <v>4</v>
      </c>
      <c r="D35">
        <v>10</v>
      </c>
      <c r="E35" t="s">
        <v>31</v>
      </c>
      <c r="F35">
        <f>115+170</f>
        <v>285</v>
      </c>
    </row>
    <row r="36" spans="1:6" x14ac:dyDescent="0.45">
      <c r="A36">
        <v>3000</v>
      </c>
      <c r="B36" t="s">
        <v>182</v>
      </c>
      <c r="C36">
        <v>4</v>
      </c>
      <c r="D36">
        <v>10</v>
      </c>
      <c r="E36" t="s">
        <v>31</v>
      </c>
      <c r="F36">
        <f>115+170</f>
        <v>285</v>
      </c>
    </row>
    <row r="37" spans="1:6" x14ac:dyDescent="0.45">
      <c r="A37">
        <v>800</v>
      </c>
      <c r="B37" t="s">
        <v>182</v>
      </c>
      <c r="C37">
        <v>4</v>
      </c>
      <c r="D37">
        <v>6</v>
      </c>
      <c r="E37" t="s">
        <v>31</v>
      </c>
      <c r="F37">
        <v>170</v>
      </c>
    </row>
    <row r="38" spans="1:6" x14ac:dyDescent="0.45">
      <c r="A38">
        <v>2900</v>
      </c>
      <c r="B38" t="s">
        <v>182</v>
      </c>
      <c r="C38">
        <v>4</v>
      </c>
      <c r="D38">
        <v>6</v>
      </c>
      <c r="E38" t="s">
        <v>31</v>
      </c>
      <c r="F38">
        <v>170</v>
      </c>
    </row>
    <row r="39" spans="1:6" x14ac:dyDescent="0.45">
      <c r="A39">
        <v>3100</v>
      </c>
      <c r="B39" t="s">
        <v>182</v>
      </c>
      <c r="C39">
        <v>4</v>
      </c>
      <c r="D39">
        <v>6</v>
      </c>
      <c r="E39" t="s">
        <v>31</v>
      </c>
      <c r="F39">
        <v>170</v>
      </c>
    </row>
    <row r="40" spans="1:6" x14ac:dyDescent="0.45">
      <c r="A40">
        <v>3200</v>
      </c>
      <c r="B40" t="s">
        <v>182</v>
      </c>
      <c r="C40">
        <v>4</v>
      </c>
      <c r="D40">
        <v>6</v>
      </c>
      <c r="E40" t="s">
        <v>31</v>
      </c>
      <c r="F40">
        <v>170</v>
      </c>
    </row>
    <row r="41" spans="1:6" x14ac:dyDescent="0.45">
      <c r="A41">
        <v>3500</v>
      </c>
      <c r="B41" t="s">
        <v>182</v>
      </c>
      <c r="C41">
        <v>4</v>
      </c>
      <c r="D41">
        <v>6</v>
      </c>
      <c r="E41" t="s">
        <v>31</v>
      </c>
      <c r="F41">
        <v>170</v>
      </c>
    </row>
    <row r="42" spans="1:6" x14ac:dyDescent="0.45">
      <c r="A42">
        <v>3700</v>
      </c>
      <c r="B42" t="s">
        <v>182</v>
      </c>
      <c r="C42">
        <v>4</v>
      </c>
      <c r="D42">
        <v>6</v>
      </c>
      <c r="E42" t="s">
        <v>31</v>
      </c>
      <c r="F42">
        <v>170</v>
      </c>
    </row>
    <row r="43" spans="1:6" x14ac:dyDescent="0.45">
      <c r="A43">
        <v>3900</v>
      </c>
      <c r="B43" t="s">
        <v>182</v>
      </c>
      <c r="C43">
        <v>4</v>
      </c>
      <c r="D43">
        <v>6</v>
      </c>
      <c r="E43" t="s">
        <v>31</v>
      </c>
      <c r="F43">
        <v>170</v>
      </c>
    </row>
    <row r="44" spans="1:6" x14ac:dyDescent="0.45">
      <c r="A44">
        <v>2400</v>
      </c>
      <c r="B44" t="s">
        <v>187</v>
      </c>
      <c r="C44">
        <v>4</v>
      </c>
      <c r="D44">
        <v>10</v>
      </c>
      <c r="E44" t="s">
        <v>31</v>
      </c>
      <c r="F44">
        <f>115+170</f>
        <v>285</v>
      </c>
    </row>
    <row r="45" spans="1:6" x14ac:dyDescent="0.45">
      <c r="A45">
        <v>4500</v>
      </c>
      <c r="B45" t="s">
        <v>187</v>
      </c>
      <c r="C45">
        <v>4</v>
      </c>
      <c r="D45">
        <v>6</v>
      </c>
      <c r="E45" t="s">
        <v>31</v>
      </c>
      <c r="F45">
        <v>170</v>
      </c>
    </row>
  </sheetData>
  <autoFilter ref="A1:G8" xr:uid="{46531A28-311C-40D4-A423-7F6D69360C5D}">
    <sortState xmlns:xlrd2="http://schemas.microsoft.com/office/spreadsheetml/2017/richdata2" ref="A2:G46">
      <sortCondition ref="B1:B8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FEE2-AEDE-4E3A-A60D-3085849F37AC}">
  <dimension ref="A1:G2"/>
  <sheetViews>
    <sheetView workbookViewId="0">
      <selection activeCell="C3" sqref="C3"/>
    </sheetView>
  </sheetViews>
  <sheetFormatPr defaultRowHeight="14.25" x14ac:dyDescent="0.45"/>
  <cols>
    <col min="1" max="1" width="9.06640625" style="5"/>
    <col min="2" max="2" width="16.19921875" style="5" customWidth="1"/>
    <col min="3" max="3" width="21.53125" style="5" customWidth="1"/>
    <col min="4" max="4" width="16" style="5" customWidth="1"/>
    <col min="5" max="5" width="17.6640625" style="5" customWidth="1"/>
    <col min="6" max="6" width="12.19921875" style="5" customWidth="1"/>
    <col min="7" max="7" width="13.06640625" style="5" customWidth="1"/>
    <col min="8" max="16384" width="9.06640625" style="5"/>
  </cols>
  <sheetData>
    <row r="1" spans="1:7" x14ac:dyDescent="0.45">
      <c r="A1" s="5" t="s">
        <v>190</v>
      </c>
      <c r="B1" s="5" t="s">
        <v>191</v>
      </c>
      <c r="C1" s="5" t="s">
        <v>192</v>
      </c>
      <c r="D1" s="5" t="s">
        <v>193</v>
      </c>
      <c r="E1" s="5" t="s">
        <v>194</v>
      </c>
      <c r="F1" s="5" t="s">
        <v>196</v>
      </c>
      <c r="G1" s="5" t="s">
        <v>195</v>
      </c>
    </row>
    <row r="2" spans="1:7" ht="28.5" x14ac:dyDescent="0.45">
      <c r="A2" s="5">
        <v>5801</v>
      </c>
      <c r="B2" s="16" t="s">
        <v>197</v>
      </c>
      <c r="C2" s="7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Goederentreinen</vt:lpstr>
      <vt:lpstr>ZWNL Treinseries</vt:lpstr>
      <vt:lpstr>ZWNL Goederenverbindingen</vt:lpstr>
      <vt:lpstr>ZvNL Treinseries</vt:lpstr>
      <vt:lpstr>HSL Treinseries</vt:lpstr>
      <vt:lpstr>HSL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2022-03-20T10:07:50Z</dcterms:modified>
</cp:coreProperties>
</file>