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scrutinios DEFINITIVOS\"/>
    </mc:Choice>
  </mc:AlternateContent>
  <bookViews>
    <workbookView xWindow="10800" yWindow="-15" windowWidth="10845" windowHeight="10035" tabRatio="946"/>
  </bookViews>
  <sheets>
    <sheet name="CABA" sheetId="1" r:id="rId1"/>
    <sheet name="CHACO" sheetId="6" r:id="rId2"/>
    <sheet name="ENTRE RIOS" sheetId="8" r:id="rId3"/>
    <sheet name="NEUQUEN" sheetId="15" r:id="rId4"/>
    <sheet name="RIO NEGRO" sheetId="16" r:id="rId5"/>
    <sheet name="SALTA" sheetId="17" r:id="rId6"/>
    <sheet name="S. DEL ESTERO" sheetId="22" r:id="rId7"/>
    <sheet name="TIERRA DEL FUEGO" sheetId="24" r:id="rId8"/>
  </sheets>
  <calcPr calcId="162913"/>
</workbook>
</file>

<file path=xl/calcChain.xml><?xml version="1.0" encoding="utf-8"?>
<calcChain xmlns="http://schemas.openxmlformats.org/spreadsheetml/2006/main">
  <c r="C15" i="6" l="1"/>
  <c r="C18" i="6" s="1"/>
  <c r="C14" i="16" l="1"/>
  <c r="D13" i="16" s="1"/>
  <c r="C17" i="24"/>
  <c r="E15" i="24" s="1"/>
  <c r="C7" i="22"/>
  <c r="E13" i="22"/>
  <c r="E11" i="22"/>
  <c r="C15" i="22"/>
  <c r="C7" i="17"/>
  <c r="D18" i="17"/>
  <c r="D16" i="17"/>
  <c r="E15" i="17"/>
  <c r="D15" i="17"/>
  <c r="D14" i="17"/>
  <c r="E13" i="17"/>
  <c r="D13" i="17"/>
  <c r="D12" i="17"/>
  <c r="E11" i="17"/>
  <c r="D11" i="17"/>
  <c r="C16" i="17"/>
  <c r="C19" i="17" s="1"/>
  <c r="D17" i="17" s="1"/>
  <c r="C16" i="15"/>
  <c r="C7" i="8"/>
  <c r="D17" i="8"/>
  <c r="D16" i="8"/>
  <c r="D15" i="8"/>
  <c r="E14" i="8"/>
  <c r="D14" i="8"/>
  <c r="E13" i="8"/>
  <c r="D13" i="8"/>
  <c r="E12" i="8"/>
  <c r="D12" i="8"/>
  <c r="E11" i="8"/>
  <c r="D11" i="8"/>
  <c r="C18" i="8"/>
  <c r="C15" i="8"/>
  <c r="C7" i="6"/>
  <c r="D17" i="6"/>
  <c r="D16" i="6"/>
  <c r="D15" i="6"/>
  <c r="E14" i="6"/>
  <c r="D14" i="6"/>
  <c r="E13" i="6"/>
  <c r="D13" i="6"/>
  <c r="E12" i="6"/>
  <c r="D12" i="6"/>
  <c r="E11" i="6"/>
  <c r="D11" i="6"/>
  <c r="C7" i="1"/>
  <c r="D18" i="1"/>
  <c r="D17" i="1"/>
  <c r="D16" i="1"/>
  <c r="E15" i="1"/>
  <c r="D15" i="1"/>
  <c r="E14" i="1"/>
  <c r="D14" i="1"/>
  <c r="E13" i="1"/>
  <c r="D13" i="1"/>
  <c r="E12" i="1"/>
  <c r="D12" i="1"/>
  <c r="E11" i="1"/>
  <c r="D11" i="1"/>
  <c r="C19" i="1"/>
  <c r="C16" i="1"/>
  <c r="C17" i="16" l="1"/>
  <c r="E11" i="16"/>
  <c r="D12" i="16"/>
  <c r="D14" i="16"/>
  <c r="E13" i="16"/>
  <c r="E12" i="16"/>
  <c r="D11" i="16"/>
  <c r="D12" i="24"/>
  <c r="D14" i="24"/>
  <c r="D16" i="24"/>
  <c r="C20" i="24"/>
  <c r="D17" i="24" s="1"/>
  <c r="E12" i="24"/>
  <c r="E14" i="24"/>
  <c r="E16" i="24"/>
  <c r="D11" i="24"/>
  <c r="D13" i="24"/>
  <c r="D15" i="24"/>
  <c r="E11" i="24"/>
  <c r="E13" i="24"/>
  <c r="D12" i="22"/>
  <c r="D14" i="22"/>
  <c r="C18" i="22"/>
  <c r="E12" i="22"/>
  <c r="E14" i="22"/>
  <c r="D11" i="22"/>
  <c r="D13" i="22"/>
  <c r="E12" i="17"/>
  <c r="E14" i="17"/>
  <c r="E12" i="15"/>
  <c r="D15" i="15"/>
  <c r="C19" i="15"/>
  <c r="D13" i="15"/>
  <c r="E15" i="15"/>
  <c r="D11" i="15"/>
  <c r="E13" i="15"/>
  <c r="E11" i="15"/>
  <c r="E14" i="15"/>
  <c r="D12" i="15"/>
  <c r="D14" i="15"/>
  <c r="D18" i="15" l="1"/>
  <c r="C7" i="15"/>
  <c r="D15" i="16"/>
  <c r="D16" i="16"/>
  <c r="C7" i="16"/>
  <c r="D18" i="24"/>
  <c r="C7" i="24"/>
  <c r="D19" i="24"/>
  <c r="D17" i="22"/>
  <c r="D16" i="22"/>
  <c r="D15" i="22"/>
  <c r="D17" i="15"/>
  <c r="D16" i="15"/>
</calcChain>
</file>

<file path=xl/sharedStrings.xml><?xml version="1.0" encoding="utf-8"?>
<sst xmlns="http://schemas.openxmlformats.org/spreadsheetml/2006/main" count="156" uniqueCount="40">
  <si>
    <t>CAPITAL FEDERAL</t>
  </si>
  <si>
    <t>ELECTORES HABILES</t>
  </si>
  <si>
    <t>PORCENTAJE DE VOTANTES</t>
  </si>
  <si>
    <t>VOTOS</t>
  </si>
  <si>
    <t>% VALIDOS</t>
  </si>
  <si>
    <t>MESAS:</t>
  </si>
  <si>
    <t>CHACO</t>
  </si>
  <si>
    <t>ENTRE RIOS</t>
  </si>
  <si>
    <t>NEUQUEN</t>
  </si>
  <si>
    <t>RIO NEGRO</t>
  </si>
  <si>
    <t>SALTA</t>
  </si>
  <si>
    <t>SANTIAGO DEL ESTERO</t>
  </si>
  <si>
    <t>TIERRA DEL FUEGO</t>
  </si>
  <si>
    <t>JUNTOS POR EL CAMBIO</t>
  </si>
  <si>
    <t>UNITE POR LA LIBERTAD Y LA DIGNIDAD</t>
  </si>
  <si>
    <t>AGRUPACIONES POLITICAS - LISTAS</t>
  </si>
  <si>
    <t>% POSITIVOS</t>
  </si>
  <si>
    <t>FRENTE DE TODOS</t>
  </si>
  <si>
    <t>CONSENSO FEDERAL</t>
  </si>
  <si>
    <t>FRENTE DE IZQUIERDA Y DE TRABAJADORES - UNIDAD</t>
  </si>
  <si>
    <t xml:space="preserve">VOTOS POSITIVOS  </t>
  </si>
  <si>
    <t xml:space="preserve">VOTOS EN BLANCO  </t>
  </si>
  <si>
    <t xml:space="preserve">VOTOS ANULADOS  </t>
  </si>
  <si>
    <t xml:space="preserve">TOTAL DE  VOTANTES  </t>
  </si>
  <si>
    <t>ACCION CHAQUEÑA</t>
  </si>
  <si>
    <t>NUEVA IZQUIERDA</t>
  </si>
  <si>
    <t>MOVIMIENTO POPULAR NEUQUINO</t>
  </si>
  <si>
    <t>JUNTOS SOMOS RIO NEGRO</t>
  </si>
  <si>
    <t>UNION POR SALTA</t>
  </si>
  <si>
    <t>CONSERVADOR POPULAR</t>
  </si>
  <si>
    <t>FRENTE CIVICO POR SANTIAGO</t>
  </si>
  <si>
    <t>MOVIMIENTO LIBRES DEL SUR</t>
  </si>
  <si>
    <t>VAMOS TODOS A VIVIR MEJOR</t>
  </si>
  <si>
    <t>GEN</t>
  </si>
  <si>
    <t>Categoría: SENADORES NACIONALES</t>
  </si>
  <si>
    <t>SOCIAL PATAGONICO</t>
  </si>
  <si>
    <t>OBRERO</t>
  </si>
  <si>
    <t>SOCIALISTA</t>
  </si>
  <si>
    <t>ELECCIONES GENERALES - 27 DE OCTUBRE DE 2019</t>
  </si>
  <si>
    <t>(Inlcuye P.L., A.E. y V.C.)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</si>
</sst>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58">
    <xf numFmtId="0" fontId="0" fillId="0" borderId="0" xfId="0"/>
    <xf numFmtId="3" fontId="4" fillId="2" borderId="0" xfId="0" applyNumberFormat="1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10" fontId="2" fillId="0" borderId="0" xfId="0" applyNumberFormat="1" applyFont="1" applyBorder="1" applyAlignment="1">
      <alignment vertical="center"/>
    </xf>
    <xf numFmtId="10" fontId="4" fillId="2" borderId="0" xfId="2" applyNumberFormat="1" applyFont="1" applyFill="1" applyBorder="1" applyAlignment="1">
      <alignment horizontal="center" vertical="center" wrapText="1"/>
    </xf>
    <xf numFmtId="4" fontId="2" fillId="2" borderId="0" xfId="3" applyNumberFormat="1" applyFont="1" applyFill="1" applyBorder="1" applyAlignment="1">
      <alignment horizontal="right" vertical="center" wrapText="1"/>
    </xf>
    <xf numFmtId="165" fontId="2" fillId="2" borderId="0" xfId="1" applyNumberFormat="1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Alignment="1">
      <alignment vertical="center"/>
    </xf>
    <xf numFmtId="3" fontId="4" fillId="0" borderId="0" xfId="0" applyNumberFormat="1" applyFont="1" applyFill="1" applyBorder="1" applyAlignment="1">
      <alignment vertical="center" wrapText="1"/>
    </xf>
    <xf numFmtId="10" fontId="4" fillId="2" borderId="0" xfId="2" applyNumberFormat="1" applyFont="1" applyFill="1" applyBorder="1" applyAlignment="1">
      <alignment vertical="center" wrapText="1"/>
    </xf>
    <xf numFmtId="10" fontId="4" fillId="0" borderId="0" xfId="2" applyNumberFormat="1" applyFont="1" applyFill="1" applyBorder="1" applyAlignment="1">
      <alignment vertical="center" wrapText="1"/>
    </xf>
    <xf numFmtId="10" fontId="4" fillId="0" borderId="0" xfId="2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0" fontId="2" fillId="0" borderId="0" xfId="2" applyNumberFormat="1" applyFont="1" applyAlignment="1">
      <alignment horizontal="center" vertical="center"/>
    </xf>
    <xf numFmtId="10" fontId="2" fillId="0" borderId="0" xfId="2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 wrapText="1"/>
    </xf>
    <xf numFmtId="3" fontId="2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0" fontId="4" fillId="0" borderId="0" xfId="2" applyNumberFormat="1" applyFont="1" applyFill="1" applyAlignment="1">
      <alignment vertical="center"/>
    </xf>
    <xf numFmtId="10" fontId="4" fillId="0" borderId="0" xfId="2" applyNumberFormat="1" applyFont="1" applyAlignment="1">
      <alignment vertical="center"/>
    </xf>
    <xf numFmtId="0" fontId="4" fillId="0" borderId="0" xfId="0" applyFont="1" applyFill="1" applyBorder="1" applyAlignment="1">
      <alignment vertical="center"/>
    </xf>
    <xf numFmtId="4" fontId="7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right" vertical="center"/>
    </xf>
    <xf numFmtId="4" fontId="2" fillId="2" borderId="0" xfId="0" applyNumberFormat="1" applyFont="1" applyFill="1" applyBorder="1" applyAlignment="1">
      <alignment horizontal="right" vertical="center"/>
    </xf>
    <xf numFmtId="3" fontId="0" fillId="0" borderId="1" xfId="0" applyNumberFormat="1" applyBorder="1"/>
    <xf numFmtId="3" fontId="2" fillId="0" borderId="1" xfId="0" applyNumberFormat="1" applyFont="1" applyBorder="1" applyAlignment="1">
      <alignment vertical="center"/>
    </xf>
    <xf numFmtId="10" fontId="2" fillId="0" borderId="1" xfId="2" applyNumberFormat="1" applyFont="1" applyBorder="1" applyAlignment="1">
      <alignment vertical="center"/>
    </xf>
    <xf numFmtId="165" fontId="4" fillId="0" borderId="1" xfId="1" applyNumberFormat="1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right" vertical="center"/>
    </xf>
    <xf numFmtId="10" fontId="4" fillId="0" borderId="1" xfId="2" applyNumberFormat="1" applyFont="1" applyBorder="1" applyAlignment="1">
      <alignment horizontal="right" vertical="center"/>
    </xf>
    <xf numFmtId="10" fontId="2" fillId="0" borderId="1" xfId="2" applyNumberFormat="1" applyFont="1" applyBorder="1" applyAlignment="1">
      <alignment horizontal="right" vertical="center"/>
    </xf>
    <xf numFmtId="3" fontId="2" fillId="3" borderId="1" xfId="0" applyNumberFormat="1" applyFont="1" applyFill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Fill="1" applyBorder="1" applyAlignment="1">
      <alignment horizontal="right" vertical="center" wrapText="1"/>
    </xf>
    <xf numFmtId="165" fontId="2" fillId="0" borderId="0" xfId="1" applyNumberFormat="1" applyFont="1" applyFill="1" applyBorder="1" applyAlignment="1">
      <alignment horizontal="right" vertical="center" wrapText="1"/>
    </xf>
    <xf numFmtId="0" fontId="2" fillId="0" borderId="0" xfId="3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right" vertical="center"/>
    </xf>
    <xf numFmtId="165" fontId="2" fillId="3" borderId="1" xfId="1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3" fontId="9" fillId="0" borderId="1" xfId="0" applyNumberFormat="1" applyFont="1" applyFill="1" applyBorder="1"/>
    <xf numFmtId="10" fontId="2" fillId="0" borderId="1" xfId="2" applyNumberFormat="1" applyFont="1" applyFill="1" applyBorder="1" applyAlignment="1">
      <alignment vertical="center"/>
    </xf>
    <xf numFmtId="165" fontId="2" fillId="0" borderId="1" xfId="1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3" fontId="2" fillId="0" borderId="1" xfId="0" applyNumberFormat="1" applyFont="1" applyFill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3" fontId="4" fillId="0" borderId="1" xfId="1" applyNumberFormat="1" applyFont="1" applyBorder="1" applyAlignment="1">
      <alignment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8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2" fillId="0" borderId="0" xfId="1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</cellXfs>
  <cellStyles count="4">
    <cellStyle name="Millares" xfId="1" builtinId="3"/>
    <cellStyle name="Normal" xfId="0" builtinId="0"/>
    <cellStyle name="Normal 2" xfId="3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9"/>
  <sheetViews>
    <sheetView showGridLines="0" tabSelected="1" workbookViewId="0">
      <selection activeCell="B1" sqref="B1:E1"/>
    </sheetView>
  </sheetViews>
  <sheetFormatPr baseColWidth="10" defaultColWidth="11.42578125" defaultRowHeight="17.25" customHeight="1" x14ac:dyDescent="0.25"/>
  <cols>
    <col min="1" max="1" width="5.7109375" style="28" customWidth="1"/>
    <col min="2" max="2" width="60.7109375" style="13" customWidth="1"/>
    <col min="3" max="3" width="11.7109375" style="13" customWidth="1"/>
    <col min="4" max="4" width="11.7109375" style="25" customWidth="1"/>
    <col min="5" max="5" width="11.7109375" style="24" customWidth="1"/>
    <col min="6" max="16384" width="11.42578125" style="8"/>
  </cols>
  <sheetData>
    <row r="1" spans="1:6" ht="30" customHeight="1" x14ac:dyDescent="0.25">
      <c r="A1" s="38"/>
      <c r="B1" s="53" t="s">
        <v>0</v>
      </c>
      <c r="C1" s="53"/>
      <c r="D1" s="53"/>
      <c r="E1" s="53"/>
    </row>
    <row r="2" spans="1:6" ht="17.25" customHeight="1" x14ac:dyDescent="0.25">
      <c r="A2" s="38"/>
      <c r="B2" s="55" t="s">
        <v>38</v>
      </c>
      <c r="C2" s="55"/>
      <c r="D2" s="55"/>
      <c r="E2" s="55"/>
    </row>
    <row r="3" spans="1:6" ht="17.25" customHeight="1" x14ac:dyDescent="0.25">
      <c r="A3" s="38"/>
      <c r="B3" s="54" t="s">
        <v>34</v>
      </c>
      <c r="C3" s="54"/>
      <c r="D3" s="54"/>
      <c r="E3" s="54"/>
    </row>
    <row r="4" spans="1:6" ht="17.25" customHeight="1" x14ac:dyDescent="0.25">
      <c r="B4" s="14"/>
      <c r="C4" s="14"/>
      <c r="D4" s="15"/>
      <c r="E4" s="16"/>
    </row>
    <row r="5" spans="1:6" s="7" customFormat="1" ht="17.25" customHeight="1" x14ac:dyDescent="0.25">
      <c r="A5" s="39"/>
      <c r="B5" s="17" t="s">
        <v>1</v>
      </c>
      <c r="C5" s="18">
        <v>2710325</v>
      </c>
      <c r="D5" s="10"/>
      <c r="E5" s="11"/>
      <c r="F5" s="9"/>
    </row>
    <row r="6" spans="1:6" s="7" customFormat="1" ht="17.25" customHeight="1" x14ac:dyDescent="0.25">
      <c r="A6" s="40"/>
      <c r="B6" s="5" t="s">
        <v>5</v>
      </c>
      <c r="C6" s="6">
        <v>7415</v>
      </c>
      <c r="D6" s="56" t="s">
        <v>39</v>
      </c>
      <c r="E6" s="57"/>
      <c r="F6" s="9"/>
    </row>
    <row r="7" spans="1:6" s="7" customFormat="1" ht="17.25" customHeight="1" x14ac:dyDescent="0.25">
      <c r="A7" s="41"/>
      <c r="B7" s="17" t="s">
        <v>2</v>
      </c>
      <c r="C7" s="3">
        <f>+C19/C5</f>
        <v>0.76477986957283717</v>
      </c>
      <c r="D7" s="4"/>
      <c r="E7" s="12"/>
    </row>
    <row r="8" spans="1:6" s="7" customFormat="1" ht="17.25" customHeight="1" x14ac:dyDescent="0.25">
      <c r="A8" s="41"/>
      <c r="B8" s="17"/>
      <c r="C8" s="3"/>
      <c r="D8" s="4"/>
      <c r="E8" s="12"/>
    </row>
    <row r="9" spans="1:6" s="7" customFormat="1" ht="17.25" customHeight="1" x14ac:dyDescent="0.25">
      <c r="A9" s="41"/>
      <c r="B9" s="17"/>
      <c r="C9" s="3"/>
      <c r="D9" s="4"/>
      <c r="E9" s="12"/>
    </row>
    <row r="10" spans="1:6" s="26" customFormat="1" ht="17.25" customHeight="1" x14ac:dyDescent="0.25">
      <c r="A10" s="29"/>
      <c r="B10" s="19" t="s">
        <v>15</v>
      </c>
      <c r="C10" s="20" t="s">
        <v>3</v>
      </c>
      <c r="D10" s="27" t="s">
        <v>16</v>
      </c>
      <c r="E10" s="27" t="s">
        <v>4</v>
      </c>
    </row>
    <row r="11" spans="1:6" ht="17.25" customHeight="1" x14ac:dyDescent="0.25">
      <c r="A11" s="42">
        <v>503</v>
      </c>
      <c r="B11" s="44" t="s">
        <v>13</v>
      </c>
      <c r="C11" s="45">
        <v>1076452</v>
      </c>
      <c r="D11" s="46">
        <f>+C11/$C$16</f>
        <v>0.5398942733045109</v>
      </c>
      <c r="E11" s="46">
        <f>+C11/($C$16+$C$17)</f>
        <v>0.52287186760769988</v>
      </c>
    </row>
    <row r="12" spans="1:6" ht="17.25" customHeight="1" x14ac:dyDescent="0.25">
      <c r="A12" s="42">
        <v>502</v>
      </c>
      <c r="B12" s="44" t="s">
        <v>17</v>
      </c>
      <c r="C12" s="45">
        <v>679569</v>
      </c>
      <c r="D12" s="46">
        <f>+C12/$C$16</f>
        <v>0.34083768845733314</v>
      </c>
      <c r="E12" s="46">
        <f>+C12/($C$16+$C$17)</f>
        <v>0.33009136700781549</v>
      </c>
    </row>
    <row r="13" spans="1:6" ht="17.25" customHeight="1" x14ac:dyDescent="0.25">
      <c r="A13" s="42">
        <v>504</v>
      </c>
      <c r="B13" s="44" t="s">
        <v>18</v>
      </c>
      <c r="C13" s="45">
        <v>114907</v>
      </c>
      <c r="D13" s="46">
        <f>+C13/$C$16</f>
        <v>5.7631581587104151E-2</v>
      </c>
      <c r="E13" s="46">
        <f>+C13/($C$16+$C$17)</f>
        <v>5.5814507001889516E-2</v>
      </c>
    </row>
    <row r="14" spans="1:6" ht="17.25" customHeight="1" x14ac:dyDescent="0.25">
      <c r="A14" s="42">
        <v>501</v>
      </c>
      <c r="B14" s="44" t="s">
        <v>19</v>
      </c>
      <c r="C14" s="45">
        <v>83922</v>
      </c>
      <c r="D14" s="46">
        <f>+C14/$C$16</f>
        <v>4.2091061379663161E-2</v>
      </c>
      <c r="E14" s="46">
        <f>+C14/($C$16+$C$17)</f>
        <v>4.0763966134461538E-2</v>
      </c>
    </row>
    <row r="15" spans="1:6" ht="17.25" customHeight="1" x14ac:dyDescent="0.25">
      <c r="A15" s="42">
        <v>87</v>
      </c>
      <c r="B15" s="44" t="s">
        <v>14</v>
      </c>
      <c r="C15" s="45">
        <v>38970</v>
      </c>
      <c r="D15" s="46">
        <f>+C15/$C$16</f>
        <v>1.9545395271388592E-2</v>
      </c>
      <c r="E15" s="46">
        <f>+C15/($C$16+$C$17)</f>
        <v>1.8929145638330428E-2</v>
      </c>
    </row>
    <row r="16" spans="1:6" ht="17.25" customHeight="1" x14ac:dyDescent="0.25">
      <c r="B16" s="22" t="s">
        <v>20</v>
      </c>
      <c r="C16" s="31">
        <f>SUM(C11:C15)</f>
        <v>1993820</v>
      </c>
      <c r="D16" s="32">
        <f>+C16/$C$19</f>
        <v>0.96189602287145615</v>
      </c>
    </row>
    <row r="17" spans="2:4" ht="17.25" customHeight="1" x14ac:dyDescent="0.25">
      <c r="B17" s="23" t="s">
        <v>21</v>
      </c>
      <c r="C17" s="30">
        <v>64910</v>
      </c>
      <c r="D17" s="32">
        <f>+C17/$C$19</f>
        <v>3.1315099078445506E-2</v>
      </c>
    </row>
    <row r="18" spans="2:4" ht="17.25" customHeight="1" x14ac:dyDescent="0.25">
      <c r="B18" s="23" t="s">
        <v>22</v>
      </c>
      <c r="C18" s="30">
        <v>14072</v>
      </c>
      <c r="D18" s="32">
        <f>+C18/$C$19</f>
        <v>6.788878050098369E-3</v>
      </c>
    </row>
    <row r="19" spans="2:4" ht="17.25" customHeight="1" x14ac:dyDescent="0.25">
      <c r="B19" s="22" t="s">
        <v>23</v>
      </c>
      <c r="C19" s="37">
        <f>SUM(C16:C18)</f>
        <v>2072802</v>
      </c>
    </row>
  </sheetData>
  <mergeCells count="4">
    <mergeCell ref="B1:E1"/>
    <mergeCell ref="B3:E3"/>
    <mergeCell ref="B2:E2"/>
    <mergeCell ref="D6:E6"/>
  </mergeCells>
  <pageMargins left="0.70866141732283472" right="0.70866141732283472" top="0.74803149606299213" bottom="0.74803149606299213" header="0.31496062992125984" footer="0.31496062992125984"/>
  <pageSetup paperSize="9" scale="85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showGridLines="0" workbookViewId="0">
      <selection activeCell="B1" sqref="B1:E1"/>
    </sheetView>
  </sheetViews>
  <sheetFormatPr baseColWidth="10" defaultColWidth="11.42578125" defaultRowHeight="17.25" customHeight="1" x14ac:dyDescent="0.25"/>
  <cols>
    <col min="1" max="1" width="5.7109375" style="28" customWidth="1"/>
    <col min="2" max="2" width="60.7109375" style="13" customWidth="1"/>
    <col min="3" max="3" width="11.7109375" style="13" customWidth="1"/>
    <col min="4" max="4" width="11.7109375" style="25" customWidth="1"/>
    <col min="5" max="5" width="11.7109375" style="24" customWidth="1"/>
    <col min="6" max="16384" width="11.42578125" style="13"/>
  </cols>
  <sheetData>
    <row r="1" spans="1:6" ht="30" customHeight="1" x14ac:dyDescent="0.25">
      <c r="A1" s="38"/>
      <c r="B1" s="53" t="s">
        <v>6</v>
      </c>
      <c r="C1" s="53"/>
      <c r="D1" s="53"/>
      <c r="E1" s="53"/>
    </row>
    <row r="2" spans="1:6" ht="17.25" customHeight="1" x14ac:dyDescent="0.25">
      <c r="A2" s="38"/>
      <c r="B2" s="55" t="s">
        <v>38</v>
      </c>
      <c r="C2" s="55"/>
      <c r="D2" s="55"/>
      <c r="E2" s="55"/>
    </row>
    <row r="3" spans="1:6" ht="17.25" customHeight="1" x14ac:dyDescent="0.25">
      <c r="A3" s="38"/>
      <c r="B3" s="54" t="s">
        <v>34</v>
      </c>
      <c r="C3" s="54"/>
      <c r="D3" s="54"/>
      <c r="E3" s="54"/>
    </row>
    <row r="4" spans="1:6" ht="17.25" customHeight="1" x14ac:dyDescent="0.25">
      <c r="B4" s="14"/>
      <c r="C4" s="14"/>
      <c r="D4" s="15"/>
      <c r="E4" s="16"/>
    </row>
    <row r="5" spans="1:6" s="2" customFormat="1" ht="17.25" customHeight="1" x14ac:dyDescent="0.25">
      <c r="A5" s="39"/>
      <c r="B5" s="17" t="s">
        <v>1</v>
      </c>
      <c r="C5" s="18">
        <v>950537</v>
      </c>
      <c r="D5" s="10"/>
      <c r="E5" s="11"/>
      <c r="F5" s="1"/>
    </row>
    <row r="6" spans="1:6" s="2" customFormat="1" ht="17.25" customHeight="1" x14ac:dyDescent="0.25">
      <c r="A6" s="40"/>
      <c r="B6" s="5" t="s">
        <v>5</v>
      </c>
      <c r="C6" s="6">
        <v>2788</v>
      </c>
      <c r="D6" s="56" t="s">
        <v>39</v>
      </c>
      <c r="E6" s="57"/>
      <c r="F6" s="1"/>
    </row>
    <row r="7" spans="1:6" s="2" customFormat="1" ht="17.25" customHeight="1" x14ac:dyDescent="0.25">
      <c r="A7" s="41"/>
      <c r="B7" s="17" t="s">
        <v>2</v>
      </c>
      <c r="C7" s="3">
        <f>+C18/C5</f>
        <v>0.77582040467651447</v>
      </c>
      <c r="D7" s="4"/>
      <c r="E7" s="12"/>
      <c r="F7" s="7"/>
    </row>
    <row r="8" spans="1:6" s="2" customFormat="1" ht="17.25" customHeight="1" x14ac:dyDescent="0.25">
      <c r="A8" s="41"/>
      <c r="B8" s="17"/>
      <c r="C8" s="3"/>
      <c r="D8" s="4"/>
      <c r="E8" s="12"/>
      <c r="F8" s="7"/>
    </row>
    <row r="9" spans="1:6" s="2" customFormat="1" ht="17.25" customHeight="1" x14ac:dyDescent="0.25">
      <c r="A9" s="41"/>
      <c r="B9" s="17"/>
      <c r="C9" s="3"/>
      <c r="D9" s="4"/>
      <c r="E9" s="12"/>
      <c r="F9" s="7"/>
    </row>
    <row r="10" spans="1:6" s="21" customFormat="1" ht="17.25" customHeight="1" x14ac:dyDescent="0.25">
      <c r="A10" s="29"/>
      <c r="B10" s="19" t="s">
        <v>15</v>
      </c>
      <c r="C10" s="20" t="s">
        <v>3</v>
      </c>
      <c r="D10" s="27" t="s">
        <v>16</v>
      </c>
      <c r="E10" s="27" t="s">
        <v>4</v>
      </c>
      <c r="F10" s="26"/>
    </row>
    <row r="11" spans="1:6" ht="17.25" customHeight="1" x14ac:dyDescent="0.25">
      <c r="A11" s="42">
        <v>501</v>
      </c>
      <c r="B11" s="48" t="s">
        <v>17</v>
      </c>
      <c r="C11" s="49">
        <v>400188</v>
      </c>
      <c r="D11" s="46">
        <f>+C11/$C$15</f>
        <v>0.56977618315393819</v>
      </c>
      <c r="E11" s="46">
        <f>+C11/($C$15+$C$16)</f>
        <v>0.54569553039868879</v>
      </c>
    </row>
    <row r="12" spans="1:6" ht="17.25" customHeight="1" x14ac:dyDescent="0.25">
      <c r="A12" s="42">
        <v>503</v>
      </c>
      <c r="B12" s="48" t="s">
        <v>13</v>
      </c>
      <c r="C12" s="49">
        <v>254215</v>
      </c>
      <c r="D12" s="46">
        <f>+C12/$C$15</f>
        <v>0.36194401731305881</v>
      </c>
      <c r="E12" s="46">
        <f>+C12/($C$15+$C$16)</f>
        <v>0.34664704903770893</v>
      </c>
    </row>
    <row r="13" spans="1:6" ht="17.25" customHeight="1" x14ac:dyDescent="0.25">
      <c r="A13" s="42">
        <v>504</v>
      </c>
      <c r="B13" s="48" t="s">
        <v>18</v>
      </c>
      <c r="C13" s="49">
        <v>26766</v>
      </c>
      <c r="D13" s="46">
        <f>+C13/$C$15</f>
        <v>3.8108662224500253E-2</v>
      </c>
      <c r="E13" s="46">
        <f>+C13/($C$15+$C$16)</f>
        <v>3.6498062327334414E-2</v>
      </c>
    </row>
    <row r="14" spans="1:6" ht="17.25" customHeight="1" x14ac:dyDescent="0.25">
      <c r="A14" s="42">
        <v>156</v>
      </c>
      <c r="B14" s="48" t="s">
        <v>24</v>
      </c>
      <c r="C14" s="49">
        <v>21191</v>
      </c>
      <c r="D14" s="46">
        <f>+C14/$C$15</f>
        <v>3.0171137308502762E-2</v>
      </c>
      <c r="E14" s="46">
        <f>+C14/($C$15+$C$16)</f>
        <v>2.8896003839891785E-2</v>
      </c>
    </row>
    <row r="15" spans="1:6" ht="17.25" customHeight="1" x14ac:dyDescent="0.25">
      <c r="B15" s="22" t="s">
        <v>20</v>
      </c>
      <c r="C15" s="50">
        <f>SUM(C11:C14)</f>
        <v>702360</v>
      </c>
      <c r="D15" s="46">
        <f>+C15/$C$18</f>
        <v>0.95242227905500876</v>
      </c>
      <c r="E15" s="13"/>
    </row>
    <row r="16" spans="1:6" ht="17.25" customHeight="1" x14ac:dyDescent="0.25">
      <c r="B16" s="23" t="s">
        <v>21</v>
      </c>
      <c r="C16" s="51">
        <v>30994</v>
      </c>
      <c r="D16" s="35">
        <f>+C16/$C$18</f>
        <v>4.2028840077781966E-2</v>
      </c>
    </row>
    <row r="17" spans="2:4" ht="17.25" customHeight="1" x14ac:dyDescent="0.25">
      <c r="B17" s="23" t="s">
        <v>22</v>
      </c>
      <c r="C17" s="51">
        <v>4092</v>
      </c>
      <c r="D17" s="35">
        <f>+C17/$C$18</f>
        <v>5.5488808672092601E-3</v>
      </c>
    </row>
    <row r="18" spans="2:4" ht="17.25" customHeight="1" x14ac:dyDescent="0.25">
      <c r="B18" s="22" t="s">
        <v>23</v>
      </c>
      <c r="C18" s="37">
        <f>SUM(C15:C17)</f>
        <v>737446</v>
      </c>
    </row>
  </sheetData>
  <sortState ref="A11:E14">
    <sortCondition descending="1" ref="C11:C14"/>
  </sortState>
  <mergeCells count="4">
    <mergeCell ref="B1:E1"/>
    <mergeCell ref="B3:E3"/>
    <mergeCell ref="B2:E2"/>
    <mergeCell ref="D6:E6"/>
  </mergeCells>
  <pageMargins left="0.70866141732283472" right="0.70866141732283472" top="0.74803149606299213" bottom="0.74803149606299213" header="0.31496062992125984" footer="0.31496062992125984"/>
  <pageSetup paperSize="9" scale="77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showGridLines="0" workbookViewId="0">
      <selection activeCell="B1" sqref="B1:E1"/>
    </sheetView>
  </sheetViews>
  <sheetFormatPr baseColWidth="10" defaultColWidth="11.42578125" defaultRowHeight="17.25" customHeight="1" x14ac:dyDescent="0.25"/>
  <cols>
    <col min="1" max="1" width="5.7109375" style="28" customWidth="1"/>
    <col min="2" max="2" width="60.7109375" style="13" customWidth="1"/>
    <col min="3" max="3" width="11.7109375" style="13" customWidth="1"/>
    <col min="4" max="4" width="11.7109375" style="25" customWidth="1"/>
    <col min="5" max="5" width="11.7109375" style="24" customWidth="1"/>
    <col min="6" max="16384" width="11.42578125" style="13"/>
  </cols>
  <sheetData>
    <row r="1" spans="1:6" ht="30" customHeight="1" x14ac:dyDescent="0.25">
      <c r="A1" s="38"/>
      <c r="B1" s="53" t="s">
        <v>7</v>
      </c>
      <c r="C1" s="53"/>
      <c r="D1" s="53"/>
      <c r="E1" s="53"/>
    </row>
    <row r="2" spans="1:6" ht="17.25" customHeight="1" x14ac:dyDescent="0.25">
      <c r="A2" s="38"/>
      <c r="B2" s="55" t="s">
        <v>38</v>
      </c>
      <c r="C2" s="55"/>
      <c r="D2" s="55"/>
      <c r="E2" s="55"/>
    </row>
    <row r="3" spans="1:6" ht="17.25" customHeight="1" x14ac:dyDescent="0.25">
      <c r="A3" s="38"/>
      <c r="B3" s="54" t="s">
        <v>34</v>
      </c>
      <c r="C3" s="54"/>
      <c r="D3" s="54"/>
      <c r="E3" s="54"/>
    </row>
    <row r="4" spans="1:6" ht="17.25" customHeight="1" x14ac:dyDescent="0.25">
      <c r="B4" s="14"/>
      <c r="C4" s="14"/>
      <c r="D4" s="15"/>
      <c r="E4" s="16"/>
    </row>
    <row r="5" spans="1:6" s="2" customFormat="1" ht="17.25" customHeight="1" x14ac:dyDescent="0.25">
      <c r="A5" s="39"/>
      <c r="B5" s="17" t="s">
        <v>1</v>
      </c>
      <c r="C5" s="18">
        <v>1110559</v>
      </c>
      <c r="E5" s="7"/>
      <c r="F5" s="1"/>
    </row>
    <row r="6" spans="1:6" s="2" customFormat="1" ht="17.25" customHeight="1" x14ac:dyDescent="0.25">
      <c r="A6" s="40"/>
      <c r="B6" s="5" t="s">
        <v>5</v>
      </c>
      <c r="C6" s="6">
        <v>3306</v>
      </c>
      <c r="D6" s="56" t="s">
        <v>39</v>
      </c>
      <c r="E6" s="57"/>
      <c r="F6" s="1"/>
    </row>
    <row r="7" spans="1:6" s="2" customFormat="1" ht="17.25" customHeight="1" x14ac:dyDescent="0.25">
      <c r="A7" s="41"/>
      <c r="B7" s="17" t="s">
        <v>2</v>
      </c>
      <c r="C7" s="3">
        <f>+C18/C5</f>
        <v>0.80574287363390873</v>
      </c>
      <c r="D7" s="4"/>
      <c r="E7" s="12"/>
    </row>
    <row r="8" spans="1:6" s="2" customFormat="1" ht="17.25" customHeight="1" x14ac:dyDescent="0.25">
      <c r="A8" s="41"/>
      <c r="B8" s="17"/>
      <c r="C8" s="3"/>
      <c r="D8" s="4"/>
      <c r="E8" s="12"/>
      <c r="F8" s="7"/>
    </row>
    <row r="9" spans="1:6" s="2" customFormat="1" ht="17.25" customHeight="1" x14ac:dyDescent="0.25">
      <c r="A9" s="41"/>
      <c r="B9" s="17"/>
      <c r="C9" s="3"/>
      <c r="D9" s="4"/>
      <c r="E9" s="12"/>
      <c r="F9" s="7"/>
    </row>
    <row r="10" spans="1:6" s="21" customFormat="1" ht="17.25" customHeight="1" x14ac:dyDescent="0.25">
      <c r="A10" s="29"/>
      <c r="B10" s="19" t="s">
        <v>15</v>
      </c>
      <c r="C10" s="20" t="s">
        <v>3</v>
      </c>
      <c r="D10" s="27" t="s">
        <v>16</v>
      </c>
      <c r="E10" s="27" t="s">
        <v>4</v>
      </c>
      <c r="F10" s="26"/>
    </row>
    <row r="11" spans="1:6" ht="17.25" customHeight="1" x14ac:dyDescent="0.25">
      <c r="A11" s="47">
        <v>502</v>
      </c>
      <c r="B11" s="47" t="s">
        <v>13</v>
      </c>
      <c r="C11" s="47">
        <v>384300</v>
      </c>
      <c r="D11" s="46">
        <f>+C11/$C$15</f>
        <v>0.45594652505392341</v>
      </c>
      <c r="E11" s="46">
        <f>+C11/($C$15+$C$16)</f>
        <v>0.43279415192955467</v>
      </c>
    </row>
    <row r="12" spans="1:6" ht="17.25" customHeight="1" x14ac:dyDescent="0.25">
      <c r="A12" s="47">
        <v>501</v>
      </c>
      <c r="B12" s="47" t="s">
        <v>17</v>
      </c>
      <c r="C12" s="47">
        <v>383238</v>
      </c>
      <c r="D12" s="46">
        <f>+C12/$C$15</f>
        <v>0.45468653231489853</v>
      </c>
      <c r="E12" s="46">
        <f>+C12/($C$15+$C$16)</f>
        <v>0.43159813998745428</v>
      </c>
    </row>
    <row r="13" spans="1:6" ht="17.25" customHeight="1" x14ac:dyDescent="0.25">
      <c r="A13" s="47">
        <v>50</v>
      </c>
      <c r="B13" s="47" t="s">
        <v>37</v>
      </c>
      <c r="C13" s="47">
        <v>56606</v>
      </c>
      <c r="D13" s="46">
        <f>+C13/$C$15</f>
        <v>6.7159273997404081E-2</v>
      </c>
      <c r="E13" s="46">
        <f>+C13/($C$15+$C$16)</f>
        <v>6.3749013177528943E-2</v>
      </c>
    </row>
    <row r="14" spans="1:6" ht="17.25" customHeight="1" x14ac:dyDescent="0.25">
      <c r="A14" s="47">
        <v>68</v>
      </c>
      <c r="B14" s="47" t="s">
        <v>25</v>
      </c>
      <c r="C14" s="47">
        <v>18718</v>
      </c>
      <c r="D14" s="46">
        <f>+C14/$C$15</f>
        <v>2.2207668633773974E-2</v>
      </c>
      <c r="E14" s="46">
        <f>+C14/($C$15+$C$16)</f>
        <v>2.1079992026587054E-2</v>
      </c>
    </row>
    <row r="15" spans="1:6" ht="17.25" customHeight="1" x14ac:dyDescent="0.25">
      <c r="B15" s="22" t="s">
        <v>20</v>
      </c>
      <c r="C15" s="34">
        <f>SUM(C11:C14)</f>
        <v>842862</v>
      </c>
      <c r="D15" s="36">
        <f>+C15/$C$18</f>
        <v>0.94192942754169806</v>
      </c>
    </row>
    <row r="16" spans="1:6" ht="17.25" customHeight="1" x14ac:dyDescent="0.25">
      <c r="B16" s="23" t="s">
        <v>21</v>
      </c>
      <c r="C16" s="33">
        <v>45089</v>
      </c>
      <c r="D16" s="35">
        <f>+C16/$C$18</f>
        <v>5.0388623473863602E-2</v>
      </c>
    </row>
    <row r="17" spans="2:4" ht="17.25" customHeight="1" x14ac:dyDescent="0.25">
      <c r="B17" s="23" t="s">
        <v>22</v>
      </c>
      <c r="C17" s="33">
        <v>6874</v>
      </c>
      <c r="D17" s="35">
        <f>+C17/$C$18</f>
        <v>7.6819489844382983E-3</v>
      </c>
    </row>
    <row r="18" spans="2:4" ht="17.25" customHeight="1" x14ac:dyDescent="0.25">
      <c r="B18" s="22" t="s">
        <v>23</v>
      </c>
      <c r="C18" s="43">
        <f>SUM(C15:C17)</f>
        <v>894825</v>
      </c>
    </row>
  </sheetData>
  <sortState ref="A11:E14">
    <sortCondition descending="1" ref="C11:C14"/>
  </sortState>
  <mergeCells count="4">
    <mergeCell ref="B1:E1"/>
    <mergeCell ref="B3:E3"/>
    <mergeCell ref="B2:E2"/>
    <mergeCell ref="D6:E6"/>
  </mergeCells>
  <pageMargins left="0.70866141732283472" right="0.70866141732283472" top="0.74803149606299213" bottom="0.74803149606299213" header="0.31496062992125984" footer="0.31496062992125984"/>
  <pageSetup paperSize="9" scale="77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showGridLines="0" workbookViewId="0">
      <selection activeCell="B1" sqref="B1:E1"/>
    </sheetView>
  </sheetViews>
  <sheetFormatPr baseColWidth="10" defaultColWidth="11.42578125" defaultRowHeight="17.25" customHeight="1" x14ac:dyDescent="0.25"/>
  <cols>
    <col min="1" max="1" width="5.7109375" style="28" customWidth="1"/>
    <col min="2" max="2" width="60.7109375" style="13" customWidth="1"/>
    <col min="3" max="3" width="11.7109375" style="13" customWidth="1"/>
    <col min="4" max="4" width="11.7109375" style="25" customWidth="1"/>
    <col min="5" max="5" width="11.7109375" style="24" customWidth="1"/>
    <col min="6" max="16384" width="11.42578125" style="13"/>
  </cols>
  <sheetData>
    <row r="1" spans="1:8" ht="30" customHeight="1" x14ac:dyDescent="0.25">
      <c r="A1" s="38"/>
      <c r="B1" s="53" t="s">
        <v>8</v>
      </c>
      <c r="C1" s="53"/>
      <c r="D1" s="53"/>
      <c r="E1" s="53"/>
    </row>
    <row r="2" spans="1:8" ht="17.25" customHeight="1" x14ac:dyDescent="0.25">
      <c r="A2" s="38"/>
      <c r="B2" s="55" t="s">
        <v>38</v>
      </c>
      <c r="C2" s="55"/>
      <c r="D2" s="55"/>
      <c r="E2" s="55"/>
    </row>
    <row r="3" spans="1:8" ht="17.25" customHeight="1" x14ac:dyDescent="0.25">
      <c r="A3" s="38"/>
      <c r="B3" s="54" t="s">
        <v>34</v>
      </c>
      <c r="C3" s="54"/>
      <c r="D3" s="54"/>
      <c r="E3" s="54"/>
    </row>
    <row r="4" spans="1:8" ht="17.25" customHeight="1" x14ac:dyDescent="0.25">
      <c r="B4" s="14"/>
      <c r="C4" s="14"/>
      <c r="D4" s="15"/>
      <c r="E4" s="16"/>
    </row>
    <row r="5" spans="1:8" s="2" customFormat="1" ht="17.25" customHeight="1" x14ac:dyDescent="0.25">
      <c r="A5" s="39"/>
      <c r="B5" s="17" t="s">
        <v>1</v>
      </c>
      <c r="C5" s="18">
        <v>508431</v>
      </c>
      <c r="E5" s="7"/>
      <c r="F5" s="1"/>
    </row>
    <row r="6" spans="1:8" s="2" customFormat="1" ht="17.25" customHeight="1" x14ac:dyDescent="0.25">
      <c r="A6" s="40"/>
      <c r="B6" s="5" t="s">
        <v>5</v>
      </c>
      <c r="C6" s="6">
        <v>1530</v>
      </c>
      <c r="D6" s="56" t="s">
        <v>39</v>
      </c>
      <c r="E6" s="57"/>
      <c r="F6" s="1"/>
    </row>
    <row r="7" spans="1:8" s="2" customFormat="1" ht="17.25" customHeight="1" x14ac:dyDescent="0.25">
      <c r="A7" s="41"/>
      <c r="B7" s="17" t="s">
        <v>2</v>
      </c>
      <c r="C7" s="3">
        <f>+C19/C5</f>
        <v>0.83940987075925744</v>
      </c>
      <c r="D7" s="4"/>
      <c r="E7" s="12"/>
    </row>
    <row r="8" spans="1:8" s="2" customFormat="1" ht="17.25" customHeight="1" x14ac:dyDescent="0.25">
      <c r="A8" s="41"/>
      <c r="B8" s="17"/>
      <c r="C8" s="3"/>
      <c r="D8" s="4"/>
      <c r="E8" s="12"/>
      <c r="H8" s="52"/>
    </row>
    <row r="9" spans="1:8" s="2" customFormat="1" ht="17.25" customHeight="1" x14ac:dyDescent="0.25">
      <c r="A9" s="41"/>
      <c r="B9" s="17"/>
      <c r="C9" s="3"/>
      <c r="D9" s="4"/>
      <c r="E9" s="12"/>
    </row>
    <row r="10" spans="1:8" s="21" customFormat="1" ht="17.25" customHeight="1" x14ac:dyDescent="0.25">
      <c r="A10" s="29"/>
      <c r="B10" s="19" t="s">
        <v>15</v>
      </c>
      <c r="C10" s="20" t="s">
        <v>3</v>
      </c>
      <c r="D10" s="27" t="s">
        <v>16</v>
      </c>
      <c r="E10" s="27" t="s">
        <v>4</v>
      </c>
    </row>
    <row r="11" spans="1:8" ht="17.25" customHeight="1" x14ac:dyDescent="0.25">
      <c r="A11" s="42">
        <v>503</v>
      </c>
      <c r="B11" s="48" t="s">
        <v>17</v>
      </c>
      <c r="C11" s="34">
        <v>136350</v>
      </c>
      <c r="D11" s="46">
        <f>+C11/$C$16</f>
        <v>0.35658805253495268</v>
      </c>
      <c r="E11" s="46">
        <f>+C11/($C$16+$C$17)</f>
        <v>0.32881251296198943</v>
      </c>
    </row>
    <row r="12" spans="1:8" ht="17.25" customHeight="1" x14ac:dyDescent="0.25">
      <c r="A12" s="42">
        <v>501</v>
      </c>
      <c r="B12" s="48" t="s">
        <v>13</v>
      </c>
      <c r="C12" s="34">
        <v>123490</v>
      </c>
      <c r="D12" s="46">
        <f>+C12/$C$16</f>
        <v>0.32295605872784239</v>
      </c>
      <c r="E12" s="46">
        <f>+C12/($C$16+$C$17)</f>
        <v>0.29780019967492538</v>
      </c>
    </row>
    <row r="13" spans="1:8" ht="17.25" customHeight="1" x14ac:dyDescent="0.25">
      <c r="A13" s="42">
        <v>151</v>
      </c>
      <c r="B13" s="48" t="s">
        <v>26</v>
      </c>
      <c r="C13" s="34">
        <v>85617</v>
      </c>
      <c r="D13" s="46">
        <f>+C13/$C$16</f>
        <v>0.22390905239372971</v>
      </c>
      <c r="E13" s="46">
        <f>+C13/($C$16+$C$17)</f>
        <v>0.2064682135846472</v>
      </c>
    </row>
    <row r="14" spans="1:8" ht="17.25" customHeight="1" x14ac:dyDescent="0.25">
      <c r="A14" s="42">
        <v>502</v>
      </c>
      <c r="B14" s="48" t="s">
        <v>19</v>
      </c>
      <c r="C14" s="34">
        <v>19319</v>
      </c>
      <c r="D14" s="46">
        <f>+C14/$C$16</f>
        <v>5.0523832687368909E-2</v>
      </c>
      <c r="E14" s="46">
        <f>+C14/($C$16+$C$17)</f>
        <v>4.6588404385131454E-2</v>
      </c>
    </row>
    <row r="15" spans="1:8" ht="17.25" customHeight="1" x14ac:dyDescent="0.25">
      <c r="A15" s="42">
        <v>504</v>
      </c>
      <c r="B15" s="48" t="s">
        <v>18</v>
      </c>
      <c r="C15" s="34">
        <v>17598</v>
      </c>
      <c r="D15" s="46">
        <f>+C15/$C$16</f>
        <v>4.6023003656106322E-2</v>
      </c>
      <c r="E15" s="46">
        <f>+C15/($C$16+$C$17)</f>
        <v>4.2438156238394496E-2</v>
      </c>
    </row>
    <row r="16" spans="1:8" ht="17.25" customHeight="1" x14ac:dyDescent="0.25">
      <c r="B16" s="22" t="s">
        <v>20</v>
      </c>
      <c r="C16" s="34">
        <f>SUM(C11:C15)</f>
        <v>382374</v>
      </c>
      <c r="D16" s="36">
        <f>+C16/$C$19</f>
        <v>0.89594687685984886</v>
      </c>
    </row>
    <row r="17" spans="2:4" ht="17.25" customHeight="1" x14ac:dyDescent="0.25">
      <c r="B17" s="23" t="s">
        <v>21</v>
      </c>
      <c r="C17" s="33">
        <v>32300</v>
      </c>
      <c r="D17" s="35">
        <f>+C17/$C$19</f>
        <v>7.5682667029068701E-2</v>
      </c>
    </row>
    <row r="18" spans="2:4" ht="17.25" customHeight="1" x14ac:dyDescent="0.25">
      <c r="B18" s="23" t="s">
        <v>22</v>
      </c>
      <c r="C18" s="33">
        <v>12108</v>
      </c>
      <c r="D18" s="35">
        <f>+C18/$C$19</f>
        <v>2.8370456111082472E-2</v>
      </c>
    </row>
    <row r="19" spans="2:4" ht="17.25" customHeight="1" x14ac:dyDescent="0.25">
      <c r="B19" s="22" t="s">
        <v>23</v>
      </c>
      <c r="C19" s="37">
        <f>SUM(C16:C18)</f>
        <v>426782</v>
      </c>
    </row>
  </sheetData>
  <sortState ref="A11:E15">
    <sortCondition descending="1" ref="C11:C15"/>
  </sortState>
  <mergeCells count="4">
    <mergeCell ref="B1:E1"/>
    <mergeCell ref="B3:E3"/>
    <mergeCell ref="B2:E2"/>
    <mergeCell ref="D6:E6"/>
  </mergeCells>
  <pageMargins left="0.70866141732283472" right="0.70866141732283472" top="0.74803149606299213" bottom="0.74803149606299213" header="0.31496062992125984" footer="0.31496062992125984"/>
  <pageSetup paperSize="9" scale="77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7"/>
  <sheetViews>
    <sheetView showGridLines="0" workbookViewId="0">
      <selection activeCell="B1" sqref="B1:E1"/>
    </sheetView>
  </sheetViews>
  <sheetFormatPr baseColWidth="10" defaultColWidth="11.42578125" defaultRowHeight="17.25" customHeight="1" x14ac:dyDescent="0.25"/>
  <cols>
    <col min="1" max="1" width="5.7109375" style="28" customWidth="1"/>
    <col min="2" max="2" width="60.7109375" style="13" customWidth="1"/>
    <col min="3" max="3" width="11.7109375" style="13" customWidth="1"/>
    <col min="4" max="4" width="11.7109375" style="25" customWidth="1"/>
    <col min="5" max="5" width="11.7109375" style="24" customWidth="1"/>
    <col min="6" max="16384" width="11.42578125" style="13"/>
  </cols>
  <sheetData>
    <row r="1" spans="1:6" ht="30" customHeight="1" x14ac:dyDescent="0.25">
      <c r="A1" s="38"/>
      <c r="B1" s="53" t="s">
        <v>9</v>
      </c>
      <c r="C1" s="53"/>
      <c r="D1" s="53"/>
      <c r="E1" s="53"/>
    </row>
    <row r="2" spans="1:6" ht="17.25" customHeight="1" x14ac:dyDescent="0.25">
      <c r="A2" s="38"/>
      <c r="B2" s="55" t="s">
        <v>38</v>
      </c>
      <c r="C2" s="55"/>
      <c r="D2" s="55"/>
      <c r="E2" s="55"/>
    </row>
    <row r="3" spans="1:6" ht="17.25" customHeight="1" x14ac:dyDescent="0.25">
      <c r="A3" s="38"/>
      <c r="B3" s="54" t="s">
        <v>34</v>
      </c>
      <c r="C3" s="54"/>
      <c r="D3" s="54"/>
      <c r="E3" s="54"/>
    </row>
    <row r="4" spans="1:6" ht="17.25" customHeight="1" x14ac:dyDescent="0.25">
      <c r="B4" s="14"/>
      <c r="C4" s="14"/>
      <c r="D4" s="15"/>
      <c r="E4" s="16"/>
    </row>
    <row r="5" spans="1:6" s="2" customFormat="1" ht="17.25" customHeight="1" x14ac:dyDescent="0.25">
      <c r="A5" s="39"/>
      <c r="B5" s="17" t="s">
        <v>1</v>
      </c>
      <c r="C5" s="18">
        <v>563382</v>
      </c>
      <c r="D5" s="10"/>
      <c r="E5" s="11"/>
      <c r="F5" s="9"/>
    </row>
    <row r="6" spans="1:6" s="2" customFormat="1" ht="17.25" customHeight="1" x14ac:dyDescent="0.25">
      <c r="A6" s="40"/>
      <c r="B6" s="5" t="s">
        <v>5</v>
      </c>
      <c r="C6" s="6">
        <v>1664</v>
      </c>
      <c r="D6" s="56" t="s">
        <v>39</v>
      </c>
      <c r="E6" s="57"/>
      <c r="F6" s="1"/>
    </row>
    <row r="7" spans="1:6" s="2" customFormat="1" ht="17.25" customHeight="1" x14ac:dyDescent="0.25">
      <c r="A7" s="41"/>
      <c r="B7" s="17" t="s">
        <v>2</v>
      </c>
      <c r="C7" s="3">
        <f>+C17/C5</f>
        <v>0.8016408049955448</v>
      </c>
      <c r="D7" s="4"/>
      <c r="E7" s="12"/>
    </row>
    <row r="8" spans="1:6" s="2" customFormat="1" ht="17.25" customHeight="1" x14ac:dyDescent="0.25">
      <c r="A8" s="41"/>
      <c r="B8" s="17"/>
      <c r="C8" s="3"/>
      <c r="D8" s="4"/>
      <c r="E8" s="12"/>
    </row>
    <row r="9" spans="1:6" s="2" customFormat="1" ht="17.25" customHeight="1" x14ac:dyDescent="0.25">
      <c r="A9" s="41"/>
      <c r="B9" s="17"/>
      <c r="C9" s="3"/>
      <c r="D9" s="4"/>
      <c r="E9" s="12"/>
    </row>
    <row r="10" spans="1:6" s="21" customFormat="1" ht="17.25" customHeight="1" x14ac:dyDescent="0.25">
      <c r="A10" s="29"/>
      <c r="B10" s="19" t="s">
        <v>15</v>
      </c>
      <c r="C10" s="20" t="s">
        <v>3</v>
      </c>
      <c r="D10" s="27" t="s">
        <v>16</v>
      </c>
      <c r="E10" s="27" t="s">
        <v>4</v>
      </c>
      <c r="F10" s="26"/>
    </row>
    <row r="11" spans="1:6" ht="17.25" customHeight="1" x14ac:dyDescent="0.25">
      <c r="A11" s="48">
        <v>502</v>
      </c>
      <c r="B11" s="48" t="s">
        <v>17</v>
      </c>
      <c r="C11" s="34">
        <v>169726</v>
      </c>
      <c r="D11" s="46">
        <f>+C11/$C$14</f>
        <v>0.50377700671105086</v>
      </c>
      <c r="E11" s="46">
        <f>+C11/($C$14+$C$15)</f>
        <v>0.38899788226881432</v>
      </c>
    </row>
    <row r="12" spans="1:6" ht="17.25" customHeight="1" x14ac:dyDescent="0.25">
      <c r="A12" s="48">
        <v>169</v>
      </c>
      <c r="B12" s="48" t="s">
        <v>27</v>
      </c>
      <c r="C12" s="34">
        <v>153338</v>
      </c>
      <c r="D12" s="46">
        <f>+C12/$C$14</f>
        <v>0.45513450299340769</v>
      </c>
      <c r="E12" s="46">
        <f>+C12/($C$14+$C$15)</f>
        <v>0.35143794864272682</v>
      </c>
    </row>
    <row r="13" spans="1:6" ht="17.25" customHeight="1" x14ac:dyDescent="0.25">
      <c r="A13" s="48">
        <v>503</v>
      </c>
      <c r="B13" s="48" t="s">
        <v>19</v>
      </c>
      <c r="C13" s="34">
        <v>13843</v>
      </c>
      <c r="D13" s="46">
        <f>+C13/$C$14</f>
        <v>4.1088490295541499E-2</v>
      </c>
      <c r="E13" s="46">
        <f>+C13/($C$14+$C$15)</f>
        <v>3.1727005198067454E-2</v>
      </c>
    </row>
    <row r="14" spans="1:6" ht="17.25" customHeight="1" x14ac:dyDescent="0.25">
      <c r="B14" s="22" t="s">
        <v>20</v>
      </c>
      <c r="C14" s="34">
        <f>SUM(C11:C13)</f>
        <v>336907</v>
      </c>
      <c r="D14" s="36">
        <f>+C14/$C$17</f>
        <v>0.74598011646701945</v>
      </c>
    </row>
    <row r="15" spans="1:6" ht="17.25" customHeight="1" x14ac:dyDescent="0.25">
      <c r="B15" s="23" t="s">
        <v>21</v>
      </c>
      <c r="C15" s="33">
        <v>99409</v>
      </c>
      <c r="D15" s="35">
        <f>+C15/$C$17</f>
        <v>0.22011159577530279</v>
      </c>
    </row>
    <row r="16" spans="1:6" ht="17.25" customHeight="1" x14ac:dyDescent="0.25">
      <c r="B16" s="23" t="s">
        <v>22</v>
      </c>
      <c r="C16" s="33">
        <v>15314</v>
      </c>
      <c r="D16" s="35">
        <f>+C16/$C$17</f>
        <v>3.3908287757677742E-2</v>
      </c>
    </row>
    <row r="17" spans="2:3" ht="17.25" customHeight="1" x14ac:dyDescent="0.25">
      <c r="B17" s="22" t="s">
        <v>23</v>
      </c>
      <c r="C17" s="37">
        <f>SUM(C14:C16)</f>
        <v>451630</v>
      </c>
    </row>
  </sheetData>
  <mergeCells count="4">
    <mergeCell ref="B1:E1"/>
    <mergeCell ref="B3:E3"/>
    <mergeCell ref="B2:E2"/>
    <mergeCell ref="D6:E6"/>
  </mergeCells>
  <pageMargins left="0.70866141732283472" right="0.70866141732283472" top="0.74803149606299213" bottom="0.74803149606299213" header="0.31496062992125984" footer="0.31496062992125984"/>
  <pageSetup paperSize="9" scale="77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9"/>
  <sheetViews>
    <sheetView showGridLines="0" workbookViewId="0">
      <selection activeCell="B1" sqref="B1:E1"/>
    </sheetView>
  </sheetViews>
  <sheetFormatPr baseColWidth="10" defaultColWidth="11.42578125" defaultRowHeight="17.25" customHeight="1" x14ac:dyDescent="0.25"/>
  <cols>
    <col min="1" max="1" width="5.7109375" style="28" customWidth="1"/>
    <col min="2" max="2" width="60.7109375" style="13" customWidth="1"/>
    <col min="3" max="3" width="11.7109375" style="13" customWidth="1"/>
    <col min="4" max="4" width="11.7109375" style="25" customWidth="1"/>
    <col min="5" max="5" width="11.7109375" style="24" customWidth="1"/>
    <col min="6" max="16384" width="11.42578125" style="13"/>
  </cols>
  <sheetData>
    <row r="1" spans="1:6" ht="30" customHeight="1" x14ac:dyDescent="0.25">
      <c r="A1" s="38"/>
      <c r="B1" s="53" t="s">
        <v>10</v>
      </c>
      <c r="C1" s="53"/>
      <c r="D1" s="53"/>
      <c r="E1" s="53"/>
    </row>
    <row r="2" spans="1:6" ht="17.25" customHeight="1" x14ac:dyDescent="0.25">
      <c r="A2" s="38"/>
      <c r="B2" s="55" t="s">
        <v>38</v>
      </c>
      <c r="C2" s="55"/>
      <c r="D2" s="55"/>
      <c r="E2" s="55"/>
    </row>
    <row r="3" spans="1:6" ht="17.25" customHeight="1" x14ac:dyDescent="0.25">
      <c r="A3" s="38"/>
      <c r="B3" s="54" t="s">
        <v>34</v>
      </c>
      <c r="C3" s="54"/>
      <c r="D3" s="54"/>
      <c r="E3" s="54"/>
    </row>
    <row r="4" spans="1:6" ht="17.25" customHeight="1" x14ac:dyDescent="0.25">
      <c r="B4" s="14"/>
      <c r="C4" s="14"/>
      <c r="D4" s="15"/>
      <c r="E4" s="16"/>
    </row>
    <row r="5" spans="1:6" s="2" customFormat="1" ht="17.25" customHeight="1" x14ac:dyDescent="0.25">
      <c r="A5" s="39"/>
      <c r="B5" s="17" t="s">
        <v>1</v>
      </c>
      <c r="C5" s="18">
        <v>1029950</v>
      </c>
      <c r="E5" s="7"/>
      <c r="F5" s="1"/>
    </row>
    <row r="6" spans="1:6" s="2" customFormat="1" ht="17.25" customHeight="1" x14ac:dyDescent="0.25">
      <c r="A6" s="40"/>
      <c r="B6" s="5" t="s">
        <v>5</v>
      </c>
      <c r="C6" s="6">
        <v>3119</v>
      </c>
      <c r="D6" s="56" t="s">
        <v>39</v>
      </c>
      <c r="E6" s="57"/>
      <c r="F6" s="1"/>
    </row>
    <row r="7" spans="1:6" s="2" customFormat="1" ht="17.25" customHeight="1" x14ac:dyDescent="0.25">
      <c r="A7" s="41"/>
      <c r="B7" s="17" t="s">
        <v>2</v>
      </c>
      <c r="C7" s="3">
        <f>+C19/C5</f>
        <v>0.76088936356133796</v>
      </c>
      <c r="D7" s="4"/>
      <c r="E7" s="12"/>
    </row>
    <row r="8" spans="1:6" s="2" customFormat="1" ht="17.25" customHeight="1" x14ac:dyDescent="0.25">
      <c r="A8" s="41"/>
      <c r="B8" s="17"/>
      <c r="C8" s="3"/>
      <c r="D8" s="4"/>
      <c r="E8" s="12"/>
    </row>
    <row r="9" spans="1:6" s="2" customFormat="1" ht="17.25" customHeight="1" x14ac:dyDescent="0.25">
      <c r="A9" s="41"/>
      <c r="B9" s="17"/>
      <c r="C9" s="3"/>
      <c r="D9" s="4"/>
      <c r="E9" s="12"/>
    </row>
    <row r="10" spans="1:6" s="21" customFormat="1" ht="17.25" customHeight="1" x14ac:dyDescent="0.25">
      <c r="A10" s="29"/>
      <c r="B10" s="19" t="s">
        <v>15</v>
      </c>
      <c r="C10" s="20" t="s">
        <v>3</v>
      </c>
      <c r="D10" s="27" t="s">
        <v>16</v>
      </c>
      <c r="E10" s="27" t="s">
        <v>4</v>
      </c>
      <c r="F10" s="26"/>
    </row>
    <row r="11" spans="1:6" ht="17.25" customHeight="1" x14ac:dyDescent="0.25">
      <c r="A11" s="42">
        <v>501</v>
      </c>
      <c r="B11" s="48" t="s">
        <v>17</v>
      </c>
      <c r="C11" s="34">
        <v>330324</v>
      </c>
      <c r="D11" s="46">
        <f>+C11/$C$16</f>
        <v>0.46548305683046404</v>
      </c>
      <c r="E11" s="46">
        <f>+C11/($C$16+$C$17)</f>
        <v>0.42447458541882177</v>
      </c>
    </row>
    <row r="12" spans="1:6" ht="17.25" customHeight="1" x14ac:dyDescent="0.25">
      <c r="A12" s="42">
        <v>503</v>
      </c>
      <c r="B12" s="48" t="s">
        <v>13</v>
      </c>
      <c r="C12" s="34">
        <v>247699</v>
      </c>
      <c r="D12" s="46">
        <f>+C12/$C$16</f>
        <v>0.34905028909146507</v>
      </c>
      <c r="E12" s="46">
        <f>+C12/($C$16+$C$17)</f>
        <v>0.31829939796580548</v>
      </c>
    </row>
    <row r="13" spans="1:6" ht="17.25" customHeight="1" x14ac:dyDescent="0.25">
      <c r="A13" s="42">
        <v>502</v>
      </c>
      <c r="B13" s="48" t="s">
        <v>28</v>
      </c>
      <c r="C13" s="34">
        <v>85601</v>
      </c>
      <c r="D13" s="46">
        <f>+C13/$C$16</f>
        <v>0.1206264611343546</v>
      </c>
      <c r="E13" s="46">
        <f>+C13/($C$16+$C$17)</f>
        <v>0.10999942173876727</v>
      </c>
    </row>
    <row r="14" spans="1:6" ht="17.25" customHeight="1" x14ac:dyDescent="0.25">
      <c r="A14" s="42">
        <v>504</v>
      </c>
      <c r="B14" s="48" t="s">
        <v>19</v>
      </c>
      <c r="C14" s="34">
        <v>23708</v>
      </c>
      <c r="D14" s="46">
        <f>+C14/$C$16</f>
        <v>3.3408630046065806E-2</v>
      </c>
      <c r="E14" s="46">
        <f>+C14/($C$16+$C$17)</f>
        <v>3.0465371789847019E-2</v>
      </c>
    </row>
    <row r="15" spans="1:6" ht="17.25" customHeight="1" x14ac:dyDescent="0.25">
      <c r="A15" s="42">
        <v>19</v>
      </c>
      <c r="B15" s="48" t="s">
        <v>29</v>
      </c>
      <c r="C15" s="34">
        <v>22305</v>
      </c>
      <c r="D15" s="46">
        <f>+C15/$C$16</f>
        <v>3.1431562897650492E-2</v>
      </c>
      <c r="E15" s="46">
        <f>+C15/($C$16+$C$17)</f>
        <v>2.8662481768708357E-2</v>
      </c>
    </row>
    <row r="16" spans="1:6" ht="17.25" customHeight="1" x14ac:dyDescent="0.25">
      <c r="B16" s="22" t="s">
        <v>20</v>
      </c>
      <c r="C16" s="34">
        <f>SUM(C11:C15)</f>
        <v>709637</v>
      </c>
      <c r="D16" s="36">
        <f>+C16/$C$19</f>
        <v>0.90552114516421289</v>
      </c>
    </row>
    <row r="17" spans="2:4" ht="17.25" customHeight="1" x14ac:dyDescent="0.25">
      <c r="B17" s="23" t="s">
        <v>21</v>
      </c>
      <c r="C17" s="33">
        <v>68558</v>
      </c>
      <c r="D17" s="35">
        <f>+C17/$C$19</f>
        <v>8.7482358825946377E-2</v>
      </c>
    </row>
    <row r="18" spans="2:4" ht="17.25" customHeight="1" x14ac:dyDescent="0.25">
      <c r="B18" s="23" t="s">
        <v>22</v>
      </c>
      <c r="C18" s="33">
        <v>5483</v>
      </c>
      <c r="D18" s="35">
        <f>+C18/$C$19</f>
        <v>6.9964960098407762E-3</v>
      </c>
    </row>
    <row r="19" spans="2:4" ht="17.25" customHeight="1" x14ac:dyDescent="0.25">
      <c r="B19" s="22" t="s">
        <v>23</v>
      </c>
      <c r="C19" s="37">
        <f>SUM(C16:C18)</f>
        <v>783678</v>
      </c>
    </row>
  </sheetData>
  <sortState ref="A11:E15">
    <sortCondition descending="1" ref="C11:C15"/>
  </sortState>
  <mergeCells count="4">
    <mergeCell ref="B1:E1"/>
    <mergeCell ref="B3:E3"/>
    <mergeCell ref="B2:E2"/>
    <mergeCell ref="D6:E6"/>
  </mergeCells>
  <pageMargins left="0.70866141732283472" right="0.70866141732283472" top="0.74803149606299213" bottom="0.74803149606299213" header="0.31496062992125984" footer="0.31496062992125984"/>
  <pageSetup paperSize="9" scale="77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8"/>
  <sheetViews>
    <sheetView showGridLines="0" workbookViewId="0">
      <selection activeCell="B1" sqref="B1:E1"/>
    </sheetView>
  </sheetViews>
  <sheetFormatPr baseColWidth="10" defaultColWidth="11.42578125" defaultRowHeight="17.25" customHeight="1" x14ac:dyDescent="0.25"/>
  <cols>
    <col min="1" max="1" width="5.7109375" style="28" customWidth="1"/>
    <col min="2" max="2" width="60.5703125" style="13" customWidth="1"/>
    <col min="3" max="3" width="11.7109375" style="13" customWidth="1"/>
    <col min="4" max="4" width="11.7109375" style="25" customWidth="1"/>
    <col min="5" max="5" width="11.7109375" style="24" customWidth="1"/>
    <col min="6" max="16384" width="11.42578125" style="8"/>
  </cols>
  <sheetData>
    <row r="1" spans="1:5" ht="30" customHeight="1" x14ac:dyDescent="0.25">
      <c r="A1" s="38"/>
      <c r="B1" s="53" t="s">
        <v>11</v>
      </c>
      <c r="C1" s="53"/>
      <c r="D1" s="53"/>
      <c r="E1" s="53"/>
    </row>
    <row r="2" spans="1:5" ht="17.25" customHeight="1" x14ac:dyDescent="0.25">
      <c r="A2" s="38"/>
      <c r="B2" s="55" t="s">
        <v>38</v>
      </c>
      <c r="C2" s="55"/>
      <c r="D2" s="55"/>
      <c r="E2" s="55"/>
    </row>
    <row r="3" spans="1:5" ht="17.25" customHeight="1" x14ac:dyDescent="0.25">
      <c r="A3" s="38"/>
      <c r="B3" s="54" t="s">
        <v>34</v>
      </c>
      <c r="C3" s="54"/>
      <c r="D3" s="54"/>
      <c r="E3" s="54"/>
    </row>
    <row r="4" spans="1:5" ht="17.25" customHeight="1" x14ac:dyDescent="0.25">
      <c r="B4" s="14"/>
      <c r="C4" s="14"/>
      <c r="D4" s="15"/>
      <c r="E4" s="16"/>
    </row>
    <row r="5" spans="1:5" s="7" customFormat="1" ht="17.25" customHeight="1" x14ac:dyDescent="0.25">
      <c r="A5" s="39"/>
      <c r="B5" s="17" t="s">
        <v>1</v>
      </c>
      <c r="C5" s="18">
        <v>760878</v>
      </c>
      <c r="D5" s="10"/>
      <c r="E5" s="11"/>
    </row>
    <row r="6" spans="1:5" s="7" customFormat="1" ht="17.25" customHeight="1" x14ac:dyDescent="0.25">
      <c r="A6" s="40"/>
      <c r="B6" s="5" t="s">
        <v>5</v>
      </c>
      <c r="C6" s="6">
        <v>2316</v>
      </c>
      <c r="D6" s="56" t="s">
        <v>39</v>
      </c>
      <c r="E6" s="57"/>
    </row>
    <row r="7" spans="1:5" s="7" customFormat="1" ht="17.25" customHeight="1" x14ac:dyDescent="0.25">
      <c r="A7" s="41"/>
      <c r="B7" s="17" t="s">
        <v>2</v>
      </c>
      <c r="C7" s="3">
        <f>+C18/C5</f>
        <v>0.80352960658607553</v>
      </c>
      <c r="D7" s="4"/>
      <c r="E7" s="12"/>
    </row>
    <row r="8" spans="1:5" s="7" customFormat="1" ht="17.25" customHeight="1" x14ac:dyDescent="0.25">
      <c r="A8" s="41"/>
      <c r="B8" s="17"/>
      <c r="C8" s="3"/>
      <c r="D8" s="4"/>
      <c r="E8" s="12"/>
    </row>
    <row r="9" spans="1:5" s="7" customFormat="1" ht="17.25" customHeight="1" x14ac:dyDescent="0.25">
      <c r="A9" s="41"/>
      <c r="B9" s="17"/>
      <c r="C9" s="3"/>
      <c r="D9" s="4"/>
      <c r="E9" s="12"/>
    </row>
    <row r="10" spans="1:5" s="26" customFormat="1" ht="17.25" customHeight="1" x14ac:dyDescent="0.25">
      <c r="A10" s="29"/>
      <c r="B10" s="19" t="s">
        <v>15</v>
      </c>
      <c r="C10" s="20" t="s">
        <v>3</v>
      </c>
      <c r="D10" s="27" t="s">
        <v>16</v>
      </c>
      <c r="E10" s="27" t="s">
        <v>4</v>
      </c>
    </row>
    <row r="11" spans="1:5" ht="17.25" customHeight="1" x14ac:dyDescent="0.25">
      <c r="A11" s="42">
        <v>501</v>
      </c>
      <c r="B11" s="48" t="s">
        <v>30</v>
      </c>
      <c r="C11" s="34">
        <v>328627</v>
      </c>
      <c r="D11" s="46">
        <f>+C11/$C$15</f>
        <v>0.56957874394460672</v>
      </c>
      <c r="E11" s="46">
        <f>+C11/($C$15+$C$16)</f>
        <v>0.54025702021605215</v>
      </c>
    </row>
    <row r="12" spans="1:5" ht="17.25" customHeight="1" x14ac:dyDescent="0.25">
      <c r="A12" s="42">
        <v>502</v>
      </c>
      <c r="B12" s="48" t="s">
        <v>17</v>
      </c>
      <c r="C12" s="34">
        <v>126413</v>
      </c>
      <c r="D12" s="46">
        <f>+C12/$C$15</f>
        <v>0.21909994540396732</v>
      </c>
      <c r="E12" s="46">
        <f>+C12/($C$15+$C$16)</f>
        <v>0.20782075330563771</v>
      </c>
    </row>
    <row r="13" spans="1:5" ht="17.25" customHeight="1" x14ac:dyDescent="0.25">
      <c r="A13" s="42">
        <v>503</v>
      </c>
      <c r="B13" s="48" t="s">
        <v>13</v>
      </c>
      <c r="C13" s="34">
        <v>103581</v>
      </c>
      <c r="D13" s="46">
        <f>+C13/$C$15</f>
        <v>0.17952735434558423</v>
      </c>
      <c r="E13" s="46">
        <f>+C13/($C$15+$C$16)</f>
        <v>0.17028534603364576</v>
      </c>
    </row>
    <row r="14" spans="1:5" ht="17.25" customHeight="1" x14ac:dyDescent="0.25">
      <c r="A14" s="42">
        <v>40</v>
      </c>
      <c r="B14" s="48" t="s">
        <v>31</v>
      </c>
      <c r="C14" s="34">
        <v>18344</v>
      </c>
      <c r="D14" s="46">
        <f>+C14/$C$15</f>
        <v>3.1793956305841774E-2</v>
      </c>
      <c r="E14" s="46">
        <f>+C14/($C$15+$C$16)</f>
        <v>3.0157214041582892E-2</v>
      </c>
    </row>
    <row r="15" spans="1:5" ht="17.25" customHeight="1" x14ac:dyDescent="0.25">
      <c r="B15" s="22" t="s">
        <v>20</v>
      </c>
      <c r="C15" s="34">
        <f>SUM(C11:C14)</f>
        <v>576965</v>
      </c>
      <c r="D15" s="36">
        <f>+C15/$C$18</f>
        <v>0.94369696493879496</v>
      </c>
    </row>
    <row r="16" spans="1:5" ht="17.25" customHeight="1" x14ac:dyDescent="0.25">
      <c r="B16" s="23" t="s">
        <v>21</v>
      </c>
      <c r="C16" s="33">
        <v>31314</v>
      </c>
      <c r="D16" s="35">
        <f>+C16/$C$18</f>
        <v>5.1217884551217882E-2</v>
      </c>
    </row>
    <row r="17" spans="2:4" ht="17.25" customHeight="1" x14ac:dyDescent="0.25">
      <c r="B17" s="23" t="s">
        <v>22</v>
      </c>
      <c r="C17" s="33">
        <v>3109</v>
      </c>
      <c r="D17" s="35">
        <f>+C17/$C$18</f>
        <v>5.0851505099871117E-3</v>
      </c>
    </row>
    <row r="18" spans="2:4" ht="17.25" customHeight="1" x14ac:dyDescent="0.25">
      <c r="B18" s="22" t="s">
        <v>23</v>
      </c>
      <c r="C18" s="37">
        <f>SUM(C15:C17)</f>
        <v>611388</v>
      </c>
    </row>
  </sheetData>
  <mergeCells count="4">
    <mergeCell ref="B1:E1"/>
    <mergeCell ref="B3:E3"/>
    <mergeCell ref="B2:E2"/>
    <mergeCell ref="D6:E6"/>
  </mergeCells>
  <pageMargins left="0.70866141732283472" right="0.70866141732283472" top="0.74803149606299213" bottom="0.74803149606299213" header="0.31496062992125984" footer="0.31496062992125984"/>
  <pageSetup paperSize="9" scale="85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"/>
  <sheetViews>
    <sheetView showGridLines="0" workbookViewId="0">
      <selection activeCell="B1" sqref="B1:E1"/>
    </sheetView>
  </sheetViews>
  <sheetFormatPr baseColWidth="10" defaultColWidth="11.42578125" defaultRowHeight="17.25" customHeight="1" x14ac:dyDescent="0.25"/>
  <cols>
    <col min="1" max="1" width="5.7109375" style="28" customWidth="1"/>
    <col min="2" max="2" width="60.7109375" style="13" customWidth="1"/>
    <col min="3" max="3" width="11.7109375" style="13" customWidth="1"/>
    <col min="4" max="4" width="11.7109375" style="25" customWidth="1"/>
    <col min="5" max="5" width="11.7109375" style="24" customWidth="1"/>
    <col min="6" max="16384" width="11.42578125" style="13"/>
  </cols>
  <sheetData>
    <row r="1" spans="1:6" ht="30" customHeight="1" x14ac:dyDescent="0.25">
      <c r="A1" s="38"/>
      <c r="B1" s="53" t="s">
        <v>12</v>
      </c>
      <c r="C1" s="53"/>
      <c r="D1" s="53"/>
      <c r="E1" s="53"/>
    </row>
    <row r="2" spans="1:6" ht="17.25" customHeight="1" x14ac:dyDescent="0.25">
      <c r="A2" s="38"/>
      <c r="B2" s="55" t="s">
        <v>38</v>
      </c>
      <c r="C2" s="55"/>
      <c r="D2" s="55"/>
      <c r="E2" s="55"/>
    </row>
    <row r="3" spans="1:6" ht="17.25" customHeight="1" x14ac:dyDescent="0.25">
      <c r="A3" s="38"/>
      <c r="B3" s="54" t="s">
        <v>34</v>
      </c>
      <c r="C3" s="54"/>
      <c r="D3" s="54"/>
      <c r="E3" s="54"/>
    </row>
    <row r="4" spans="1:6" ht="17.25" customHeight="1" x14ac:dyDescent="0.25">
      <c r="B4" s="14"/>
      <c r="C4" s="14"/>
      <c r="D4" s="15"/>
      <c r="E4" s="16"/>
    </row>
    <row r="5" spans="1:6" s="2" customFormat="1" ht="17.25" customHeight="1" x14ac:dyDescent="0.25">
      <c r="A5" s="39"/>
      <c r="B5" s="17" t="s">
        <v>1</v>
      </c>
      <c r="C5" s="18">
        <v>138264</v>
      </c>
      <c r="E5" s="7"/>
      <c r="F5" s="1"/>
    </row>
    <row r="6" spans="1:6" s="2" customFormat="1" ht="17.25" customHeight="1" x14ac:dyDescent="0.25">
      <c r="A6" s="40"/>
      <c r="B6" s="5" t="s">
        <v>5</v>
      </c>
      <c r="C6" s="6">
        <v>479</v>
      </c>
      <c r="D6" s="56" t="s">
        <v>39</v>
      </c>
      <c r="E6" s="57"/>
      <c r="F6" s="1"/>
    </row>
    <row r="7" spans="1:6" s="2" customFormat="1" ht="17.25" customHeight="1" x14ac:dyDescent="0.25">
      <c r="A7" s="41"/>
      <c r="B7" s="17" t="s">
        <v>2</v>
      </c>
      <c r="C7" s="3">
        <f>+C20/C5</f>
        <v>0.75832465428455709</v>
      </c>
      <c r="D7" s="4"/>
      <c r="E7" s="12"/>
    </row>
    <row r="8" spans="1:6" s="2" customFormat="1" ht="17.25" customHeight="1" x14ac:dyDescent="0.25">
      <c r="A8" s="41"/>
      <c r="B8" s="17"/>
      <c r="C8" s="3"/>
      <c r="D8" s="4"/>
      <c r="E8" s="12"/>
      <c r="F8" s="7"/>
    </row>
    <row r="9" spans="1:6" s="2" customFormat="1" ht="17.25" customHeight="1" x14ac:dyDescent="0.25">
      <c r="A9" s="41"/>
      <c r="B9" s="17"/>
      <c r="C9" s="3"/>
      <c r="D9" s="4"/>
      <c r="E9" s="12"/>
      <c r="F9" s="7"/>
    </row>
    <row r="10" spans="1:6" s="21" customFormat="1" ht="17.25" customHeight="1" x14ac:dyDescent="0.25">
      <c r="A10" s="29"/>
      <c r="B10" s="19" t="s">
        <v>15</v>
      </c>
      <c r="C10" s="20" t="s">
        <v>3</v>
      </c>
      <c r="D10" s="27" t="s">
        <v>16</v>
      </c>
      <c r="E10" s="27" t="s">
        <v>4</v>
      </c>
      <c r="F10" s="26"/>
    </row>
    <row r="11" spans="1:6" ht="17.25" customHeight="1" x14ac:dyDescent="0.25">
      <c r="A11" s="42">
        <v>501</v>
      </c>
      <c r="B11" s="48" t="s">
        <v>17</v>
      </c>
      <c r="C11" s="34">
        <v>37413</v>
      </c>
      <c r="D11" s="46">
        <f t="shared" ref="D11:D16" si="0">+C11/$C$17</f>
        <v>0.41121772677811852</v>
      </c>
      <c r="E11" s="46">
        <f t="shared" ref="E11:E16" si="1">+C11/($C$17+$C$18)</f>
        <v>0.36882627812062541</v>
      </c>
    </row>
    <row r="12" spans="1:6" ht="17.25" customHeight="1" x14ac:dyDescent="0.25">
      <c r="A12" s="42">
        <v>502</v>
      </c>
      <c r="B12" s="48" t="s">
        <v>13</v>
      </c>
      <c r="C12" s="34">
        <v>20573</v>
      </c>
      <c r="D12" s="46">
        <f t="shared" si="0"/>
        <v>0.2261241358085754</v>
      </c>
      <c r="E12" s="46">
        <f t="shared" si="1"/>
        <v>0.20281354127644471</v>
      </c>
    </row>
    <row r="13" spans="1:6" ht="17.25" customHeight="1" x14ac:dyDescent="0.25">
      <c r="A13" s="42">
        <v>503</v>
      </c>
      <c r="B13" s="48" t="s">
        <v>32</v>
      </c>
      <c r="C13" s="34">
        <v>17210</v>
      </c>
      <c r="D13" s="46">
        <f t="shared" si="0"/>
        <v>0.18916037414405207</v>
      </c>
      <c r="E13" s="46">
        <f t="shared" si="1"/>
        <v>0.1696602851002583</v>
      </c>
    </row>
    <row r="14" spans="1:6" ht="17.25" customHeight="1" x14ac:dyDescent="0.25">
      <c r="A14" s="42">
        <v>69</v>
      </c>
      <c r="B14" s="48" t="s">
        <v>33</v>
      </c>
      <c r="C14" s="34">
        <v>8144</v>
      </c>
      <c r="D14" s="46">
        <f t="shared" si="0"/>
        <v>8.95131950627054E-2</v>
      </c>
      <c r="E14" s="46">
        <f t="shared" si="1"/>
        <v>8.028549458782705E-2</v>
      </c>
    </row>
    <row r="15" spans="1:6" ht="17.25" customHeight="1" x14ac:dyDescent="0.25">
      <c r="A15" s="42">
        <v>187</v>
      </c>
      <c r="B15" s="48" t="s">
        <v>35</v>
      </c>
      <c r="C15" s="34">
        <v>4826</v>
      </c>
      <c r="D15" s="46">
        <f t="shared" si="0"/>
        <v>5.3044042162649345E-2</v>
      </c>
      <c r="E15" s="46">
        <f t="shared" si="1"/>
        <v>4.7575859145487884E-2</v>
      </c>
    </row>
    <row r="16" spans="1:6" ht="17.25" customHeight="1" x14ac:dyDescent="0.25">
      <c r="A16" s="42">
        <v>203</v>
      </c>
      <c r="B16" s="48" t="s">
        <v>36</v>
      </c>
      <c r="C16" s="34">
        <v>2815</v>
      </c>
      <c r="D16" s="46">
        <f t="shared" si="0"/>
        <v>3.0940526043899276E-2</v>
      </c>
      <c r="E16" s="46">
        <f t="shared" si="1"/>
        <v>2.7750941461779609E-2</v>
      </c>
    </row>
    <row r="17" spans="2:4" ht="17.25" customHeight="1" x14ac:dyDescent="0.25">
      <c r="B17" s="22" t="s">
        <v>20</v>
      </c>
      <c r="C17" s="34">
        <f>SUM(C11:C16)</f>
        <v>90981</v>
      </c>
      <c r="D17" s="36">
        <f>+C17/$C$20</f>
        <v>0.86773359784070425</v>
      </c>
    </row>
    <row r="18" spans="2:4" ht="17.25" customHeight="1" x14ac:dyDescent="0.25">
      <c r="B18" s="23" t="s">
        <v>21</v>
      </c>
      <c r="C18" s="33">
        <v>10457</v>
      </c>
      <c r="D18" s="35">
        <f>+C18/$C$20</f>
        <v>9.9733903041516844E-2</v>
      </c>
    </row>
    <row r="19" spans="2:4" ht="17.25" customHeight="1" x14ac:dyDescent="0.25">
      <c r="B19" s="23" t="s">
        <v>22</v>
      </c>
      <c r="C19" s="33">
        <v>3411</v>
      </c>
      <c r="D19" s="35">
        <f>+C19/$C$20</f>
        <v>3.2532499117778904E-2</v>
      </c>
    </row>
    <row r="20" spans="2:4" ht="17.25" customHeight="1" x14ac:dyDescent="0.25">
      <c r="B20" s="22" t="s">
        <v>23</v>
      </c>
      <c r="C20" s="37">
        <f>SUM(C17:C19)</f>
        <v>104849</v>
      </c>
    </row>
  </sheetData>
  <mergeCells count="4">
    <mergeCell ref="B1:E1"/>
    <mergeCell ref="B3:E3"/>
    <mergeCell ref="B2:E2"/>
    <mergeCell ref="D6:E6"/>
  </mergeCells>
  <pageMargins left="0.70866141732283472" right="0.70866141732283472" top="0.74803149606299213" bottom="0.74803149606299213" header="0.31496062992125984" footer="0.31496062992125984"/>
  <pageSetup paperSize="9" scale="7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CABA</vt:lpstr>
      <vt:lpstr>CHACO</vt:lpstr>
      <vt:lpstr>ENTRE RIOS</vt:lpstr>
      <vt:lpstr>NEUQUEN</vt:lpstr>
      <vt:lpstr>RIO NEGRO</vt:lpstr>
      <vt:lpstr>SALTA</vt:lpstr>
      <vt:lpstr>S. DEL ESTERO</vt:lpstr>
      <vt:lpstr>TIERRA DEL FUEGO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JurgenKlinsmann</dc:creator>
  <cp:lastModifiedBy>Setup</cp:lastModifiedBy>
  <cp:lastPrinted>2015-09-15T16:48:05Z</cp:lastPrinted>
  <dcterms:created xsi:type="dcterms:W3CDTF">2015-08-13T21:29:14Z</dcterms:created>
  <dcterms:modified xsi:type="dcterms:W3CDTF">2020-12-02T18:07:55Z</dcterms:modified>
</cp:coreProperties>
</file>