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4" l="1"/>
  <c r="E15" i="4"/>
  <c r="F14" i="4"/>
  <c r="E14" i="4"/>
  <c r="F13" i="4"/>
  <c r="E13" i="4"/>
  <c r="G15" i="4" l="1"/>
  <c r="H15" i="4" s="1"/>
  <c r="J15" i="4"/>
  <c r="I15" i="4"/>
  <c r="G14" i="4"/>
  <c r="H14" i="4" s="1"/>
  <c r="J14" i="4"/>
  <c r="I14" i="4"/>
  <c r="G13" i="4"/>
  <c r="H13" i="4" s="1"/>
  <c r="J13" i="4" s="1"/>
  <c r="I13" i="4"/>
  <c r="H8" i="4" l="1"/>
  <c r="J4" i="4" l="1"/>
  <c r="J5" i="4"/>
  <c r="J6" i="4"/>
  <c r="J7" i="4"/>
  <c r="J8" i="4"/>
  <c r="J9" i="4"/>
  <c r="J10" i="4"/>
  <c r="J11" i="4"/>
  <c r="J12" i="4"/>
  <c r="I4" i="4"/>
  <c r="I5" i="4"/>
  <c r="I6" i="4"/>
  <c r="I7" i="4"/>
  <c r="I8" i="4"/>
  <c r="I9" i="4"/>
  <c r="I10" i="4"/>
  <c r="I11" i="4"/>
  <c r="I12" i="4"/>
  <c r="F12" i="4" l="1"/>
  <c r="E12" i="4"/>
  <c r="G12" i="4" l="1"/>
  <c r="H12" i="4" s="1"/>
  <c r="F11" i="4" l="1"/>
  <c r="E11" i="4"/>
  <c r="F10" i="4"/>
  <c r="E10" i="4"/>
  <c r="I3" i="4"/>
  <c r="I2" i="4"/>
  <c r="G5" i="4"/>
  <c r="F9" i="4"/>
  <c r="E9" i="4"/>
  <c r="G11" i="4" l="1"/>
  <c r="H11" i="4" s="1"/>
  <c r="G10" i="4"/>
  <c r="H10" i="4" s="1"/>
  <c r="G9" i="4"/>
  <c r="H9" i="4" s="1"/>
  <c r="F8" i="4"/>
  <c r="E8" i="4"/>
  <c r="F7" i="4"/>
  <c r="E7" i="4"/>
  <c r="F6" i="4"/>
  <c r="E6" i="4"/>
  <c r="F5" i="4"/>
  <c r="E5" i="4"/>
  <c r="G8" i="4" l="1"/>
  <c r="G7" i="4"/>
  <c r="H7" i="4" s="1"/>
  <c r="G6" i="4"/>
  <c r="H6" i="4" s="1"/>
  <c r="H5" i="4"/>
  <c r="F4" i="4" l="1"/>
  <c r="E4" i="4"/>
  <c r="G4" i="4" l="1"/>
  <c r="H4" i="4" s="1"/>
  <c r="F3" i="4"/>
  <c r="E3" i="4"/>
  <c r="G3" i="4" l="1"/>
  <c r="H3" i="4" s="1"/>
  <c r="J3" i="4"/>
  <c r="B26" i="2"/>
  <c r="B27" i="2" s="1"/>
  <c r="B28" i="2" l="1"/>
  <c r="E2" i="4" l="1"/>
  <c r="E40" i="2" s="1"/>
  <c r="F2" i="4"/>
  <c r="F40" i="2" s="1"/>
  <c r="E36" i="2"/>
  <c r="F37" i="2" l="1"/>
  <c r="F38" i="2"/>
  <c r="F36" i="2"/>
  <c r="F39" i="2"/>
  <c r="G2" i="4"/>
  <c r="G36" i="2" s="1"/>
  <c r="E37" i="2"/>
  <c r="E39" i="2"/>
  <c r="E38" i="2"/>
  <c r="B29" i="2"/>
  <c r="H2" i="4" l="1"/>
  <c r="J2" i="4"/>
  <c r="G37" i="2"/>
  <c r="G39" i="2"/>
  <c r="G38" i="2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<sst xmlns="http://schemas.openxmlformats.org/spreadsheetml/2006/main" count="29" uniqueCount="22">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</sst>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Sheet1!$I$2:$I$15</c:f>
              <c:numCache>
                <c:formatCode>0.000</c:formatCode>
                <c:ptCount val="14"/>
                <c:pt idx="0">
                  <c:v>12.666666666934775</c:v>
                </c:pt>
                <c:pt idx="1">
                  <c:v>15.999999999870774</c:v>
                </c:pt>
                <c:pt idx="2">
                  <c:v>12.666666666934775</c:v>
                </c:pt>
                <c:pt idx="3">
                  <c:v>12.115942029241959</c:v>
                </c:pt>
                <c:pt idx="4">
                  <c:v>11.611111111356877</c:v>
                </c:pt>
                <c:pt idx="5">
                  <c:v>12.115942029241959</c:v>
                </c:pt>
                <c:pt idx="6">
                  <c:v>12.614965986346409</c:v>
                </c:pt>
                <c:pt idx="7">
                  <c:v>12.296941633824108</c:v>
                </c:pt>
                <c:pt idx="8">
                  <c:v>12.614965986346409</c:v>
                </c:pt>
                <c:pt idx="9">
                  <c:v>12.640763462958686</c:v>
                </c:pt>
                <c:pt idx="10">
                  <c:v>12.614965986346409</c:v>
                </c:pt>
                <c:pt idx="11">
                  <c:v>12.640763462958686</c:v>
                </c:pt>
                <c:pt idx="12">
                  <c:v>12.666666666934775</c:v>
                </c:pt>
                <c:pt idx="13">
                  <c:v>13.153846153745317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Sheet1!$J$2:$J$15</c:f>
              <c:numCache>
                <c:formatCode>0.000</c:formatCode>
                <c:ptCount val="14"/>
                <c:pt idx="0">
                  <c:v>12.666666666934775</c:v>
                </c:pt>
                <c:pt idx="1">
                  <c:v>15.999999999870774</c:v>
                </c:pt>
                <c:pt idx="2">
                  <c:v>14.209631728100069</c:v>
                </c:pt>
                <c:pt idx="3">
                  <c:v>12.98640776711105</c:v>
                </c:pt>
                <c:pt idx="4">
                  <c:v>12.589749817579758</c:v>
                </c:pt>
                <c:pt idx="5">
                  <c:v>13.221668221302322</c:v>
                </c:pt>
                <c:pt idx="6">
                  <c:v>13.131447958512195</c:v>
                </c:pt>
                <c:pt idx="7">
                  <c:v>12.977688579237826</c:v>
                </c:pt>
                <c:pt idx="8">
                  <c:v>13.347334036710205</c:v>
                </c:pt>
                <c:pt idx="9">
                  <c:v>13.434974942317323</c:v>
                </c:pt>
                <c:pt idx="10">
                  <c:v>13.27450623620086</c:v>
                </c:pt>
                <c:pt idx="11">
                  <c:v>13.307376962101211</c:v>
                </c:pt>
                <c:pt idx="12">
                  <c:v>13.564591384339288</c:v>
                </c:pt>
                <c:pt idx="13">
                  <c:v>13.707930306809725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5120"/>
        <c:axId val="56361536"/>
      </c:lineChart>
      <c:catAx>
        <c:axId val="540851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6361536"/>
        <c:crosses val="autoZero"/>
        <c:auto val="1"/>
        <c:lblAlgn val="ctr"/>
        <c:lblOffset val="100"/>
        <c:noMultiLvlLbl val="0"/>
      </c:catAx>
      <c:valAx>
        <c:axId val="5636153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0851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42943.616666666669</v>
      </c>
      <c r="B2">
        <v>6</v>
      </c>
      <c r="C2" s="12">
        <v>42943.654861111114</v>
      </c>
      <c r="D2">
        <v>49</v>
      </c>
      <c r="E2" s="11">
        <f t="shared" ref="E2" si="0">C2-A2</f>
        <v>3.8194444445252884E-2</v>
      </c>
      <c r="F2">
        <f t="shared" ref="F2" si="1">D2-B2+1</f>
        <v>44</v>
      </c>
      <c r="G2" s="2">
        <f t="shared" ref="G2" si="2">F2/(E2*24*60)</f>
        <v>0.79999999998306681</v>
      </c>
      <c r="H2" s="2">
        <f t="shared" ref="H2" si="3">G2*60</f>
        <v>47.999999998984009</v>
      </c>
      <c r="I2" s="2">
        <f>Sheet2!$B$25/MEDIAN($H$2:H2)</f>
        <v>12.666666666934775</v>
      </c>
      <c r="J2" s="2">
        <f>Sheet2!$B$25/AVERAGE($H$2:H2)</f>
        <v>12.666666666934775</v>
      </c>
    </row>
    <row r="3" spans="1:10" x14ac:dyDescent="0.25">
      <c r="A3" s="12">
        <v>42944.944444444445</v>
      </c>
      <c r="B3">
        <v>50</v>
      </c>
      <c r="C3" s="12">
        <v>42944.986111111109</v>
      </c>
      <c r="D3">
        <v>77</v>
      </c>
      <c r="E3" s="11">
        <f t="shared" ref="E3" si="4">C3-A3</f>
        <v>4.1666666664241347E-2</v>
      </c>
      <c r="F3">
        <f t="shared" ref="F3" si="5">D3-B3+1</f>
        <v>28</v>
      </c>
      <c r="G3" s="2">
        <f t="shared" ref="G3" si="6">F3/(E3*24*60)</f>
        <v>0.46666666669383022</v>
      </c>
      <c r="H3" s="2">
        <f t="shared" ref="H3" si="7">G3*60</f>
        <v>28.000000001629815</v>
      </c>
      <c r="I3" s="2">
        <f>Sheet2!$B$25/MEDIAN($H$2:H3)</f>
        <v>15.999999999870774</v>
      </c>
      <c r="J3" s="2">
        <f>Sheet2!$B$25/AVERAGE($H$2:H3)</f>
        <v>15.999999999870774</v>
      </c>
    </row>
    <row r="4" spans="1:10" x14ac:dyDescent="0.25">
      <c r="A4" s="12">
        <v>42945.9</v>
      </c>
      <c r="B4">
        <v>78</v>
      </c>
      <c r="C4" s="12">
        <v>42945.938194444447</v>
      </c>
      <c r="D4">
        <v>125</v>
      </c>
      <c r="E4" s="11">
        <f t="shared" ref="E4:E5" si="8">C4-A4</f>
        <v>3.8194444445252884E-2</v>
      </c>
      <c r="F4">
        <f t="shared" ref="F4:F5" si="9">D4-B4+1</f>
        <v>48</v>
      </c>
      <c r="G4" s="2">
        <f t="shared" ref="G4" si="10">F4/(E4*24*60)</f>
        <v>0.87272727270880024</v>
      </c>
      <c r="H4" s="2">
        <f t="shared" ref="H4:H5" si="11">G4*60</f>
        <v>52.363636362528013</v>
      </c>
      <c r="I4" s="2">
        <f>Sheet2!$B$25/MEDIAN($H$2:H4)</f>
        <v>12.666666666934775</v>
      </c>
      <c r="J4" s="2">
        <f>Sheet2!$B$25/AVERAGE($H$2:H4)</f>
        <v>14.209631728100069</v>
      </c>
    </row>
    <row r="5" spans="1:10" x14ac:dyDescent="0.25">
      <c r="A5" s="12">
        <v>42950.631944444445</v>
      </c>
      <c r="B5">
        <v>126</v>
      </c>
      <c r="C5" s="12">
        <v>42950.670138888891</v>
      </c>
      <c r="D5">
        <v>179</v>
      </c>
      <c r="E5" s="11">
        <f t="shared" si="8"/>
        <v>3.8194444445252884E-2</v>
      </c>
      <c r="F5">
        <f t="shared" si="9"/>
        <v>54</v>
      </c>
      <c r="G5" s="2">
        <f>F5/(E5*24*60)</f>
        <v>0.98181818179740021</v>
      </c>
      <c r="H5" s="2">
        <f t="shared" si="11"/>
        <v>58.909090907844011</v>
      </c>
      <c r="I5" s="2">
        <f>Sheet2!$B$25/MEDIAN($H$2:H5)</f>
        <v>12.115942029241959</v>
      </c>
      <c r="J5" s="2">
        <f>Sheet2!$B$25/AVERAGE($H$2:H5)</f>
        <v>12.98640776711105</v>
      </c>
    </row>
    <row r="6" spans="1:10" x14ac:dyDescent="0.25">
      <c r="A6" s="12">
        <v>42952.01666666667</v>
      </c>
      <c r="B6">
        <v>180</v>
      </c>
      <c r="C6" s="12">
        <v>42952.05972222222</v>
      </c>
      <c r="D6">
        <v>235</v>
      </c>
      <c r="E6" s="11">
        <f t="shared" ref="E6" si="12">C6-A6</f>
        <v>4.3055555550381541E-2</v>
      </c>
      <c r="F6">
        <f t="shared" ref="F6" si="13">D6-B6+1</f>
        <v>56</v>
      </c>
      <c r="G6" s="2">
        <f t="shared" ref="G6" si="14">F6/(E6*24*60)</f>
        <v>0.90322580656015417</v>
      </c>
      <c r="H6" s="2">
        <f t="shared" ref="H6" si="15">G6*60</f>
        <v>54.193548393609248</v>
      </c>
      <c r="I6" s="2">
        <f>Sheet2!$B$25/MEDIAN($H$2:H6)</f>
        <v>11.611111111356877</v>
      </c>
      <c r="J6" s="2">
        <f>Sheet2!$B$25/AVERAGE($H$2:H6)</f>
        <v>12.589749817579758</v>
      </c>
    </row>
    <row r="7" spans="1:10" x14ac:dyDescent="0.25">
      <c r="A7" s="12">
        <v>42952.816666666666</v>
      </c>
      <c r="B7">
        <v>236</v>
      </c>
      <c r="C7" s="12">
        <v>42952.854166666664</v>
      </c>
      <c r="D7">
        <v>266</v>
      </c>
      <c r="E7" s="11">
        <f t="shared" ref="E7" si="16">C7-A7</f>
        <v>3.7499999998544808E-2</v>
      </c>
      <c r="F7">
        <f t="shared" ref="F7" si="17">D7-B7+1</f>
        <v>31</v>
      </c>
      <c r="G7" s="2">
        <f t="shared" ref="G7" si="18">F7/(E7*24*60)</f>
        <v>0.57407407409635103</v>
      </c>
      <c r="H7" s="2">
        <f t="shared" ref="H7" si="19">G7*60</f>
        <v>34.444444445781059</v>
      </c>
      <c r="I7" s="2">
        <f>Sheet2!$B$25/MEDIAN($H$2:H7)</f>
        <v>12.115942029241959</v>
      </c>
      <c r="J7" s="2">
        <f>Sheet2!$B$25/AVERAGE($H$2:H7)</f>
        <v>13.221668221302322</v>
      </c>
    </row>
    <row r="8" spans="1:10" x14ac:dyDescent="0.25">
      <c r="A8" s="12">
        <v>42957.930555555555</v>
      </c>
      <c r="B8">
        <v>267</v>
      </c>
      <c r="C8" s="12">
        <v>42957.972916666666</v>
      </c>
      <c r="D8">
        <v>315</v>
      </c>
      <c r="E8" s="11">
        <f t="shared" ref="E8" si="20">C8-A8</f>
        <v>4.2361111110949423E-2</v>
      </c>
      <c r="F8">
        <f t="shared" ref="F8" si="21">D8-B8+1</f>
        <v>49</v>
      </c>
      <c r="G8" s="2">
        <f t="shared" ref="G8" si="22">F8/(E8*24*60)</f>
        <v>0.80327868852765616</v>
      </c>
      <c r="H8" s="2">
        <f>G8*60</f>
        <v>48.196721311659367</v>
      </c>
      <c r="I8" s="2">
        <f>Sheet2!$B$25/MEDIAN($H$2:H8)</f>
        <v>12.614965986346409</v>
      </c>
      <c r="J8" s="2">
        <f>Sheet2!$B$25/AVERAGE($H$2:H8)</f>
        <v>13.131447958512195</v>
      </c>
    </row>
    <row r="9" spans="1:10" x14ac:dyDescent="0.25">
      <c r="A9" s="12">
        <v>42958.803472222222</v>
      </c>
      <c r="B9">
        <v>316</v>
      </c>
      <c r="C9" s="12">
        <v>42958.84375</v>
      </c>
      <c r="D9">
        <v>364</v>
      </c>
      <c r="E9" s="11">
        <f t="shared" ref="E9" si="23">C9-A9</f>
        <v>4.0277777778101154E-2</v>
      </c>
      <c r="F9">
        <f t="shared" ref="F9" si="24">D9-B9+1</f>
        <v>49</v>
      </c>
      <c r="G9" s="2">
        <f t="shared" ref="G9" si="25">F9/(E9*24*60)</f>
        <v>0.84482758620011378</v>
      </c>
      <c r="H9" s="2">
        <f t="shared" ref="H9" si="26">G9*60</f>
        <v>50.689655172006823</v>
      </c>
      <c r="I9" s="2">
        <f>Sheet2!$B$25/MEDIAN($H$2:H9)</f>
        <v>12.296941633824108</v>
      </c>
      <c r="J9" s="2">
        <f>Sheet2!$B$25/AVERAGE($H$2:H9)</f>
        <v>12.977688579237826</v>
      </c>
    </row>
    <row r="10" spans="1:10" x14ac:dyDescent="0.25">
      <c r="A10" s="12">
        <v>42959.831250000003</v>
      </c>
      <c r="B10">
        <v>365</v>
      </c>
      <c r="C10" s="12">
        <v>42959.871527777781</v>
      </c>
      <c r="D10">
        <v>398</v>
      </c>
      <c r="E10" s="11">
        <f t="shared" ref="E10" si="27">C10-A10</f>
        <v>4.0277777778101154E-2</v>
      </c>
      <c r="F10">
        <f t="shared" ref="F10" si="28">D10-B10+1</f>
        <v>34</v>
      </c>
      <c r="G10" s="2">
        <f t="shared" ref="G10" si="29">F10/(E10*24*60)</f>
        <v>0.58620689654701774</v>
      </c>
      <c r="H10" s="2">
        <f t="shared" ref="H10" si="30">G10*60</f>
        <v>35.172413792821061</v>
      </c>
      <c r="I10" s="2">
        <f>Sheet2!$B$25/MEDIAN($H$2:H10)</f>
        <v>12.614965986346409</v>
      </c>
      <c r="J10" s="2">
        <f>Sheet2!$B$25/AVERAGE($H$2:H10)</f>
        <v>13.347334036710205</v>
      </c>
    </row>
    <row r="11" spans="1:10" x14ac:dyDescent="0.25">
      <c r="A11" s="12">
        <v>42959.875694444447</v>
      </c>
      <c r="B11">
        <v>399</v>
      </c>
      <c r="C11" s="12">
        <v>42959.918749999997</v>
      </c>
      <c r="D11">
        <v>442</v>
      </c>
      <c r="E11" s="11">
        <f t="shared" ref="E11" si="31">C11-A11</f>
        <v>4.3055555550381541E-2</v>
      </c>
      <c r="F11">
        <f t="shared" ref="F11" si="32">D11-B11+1</f>
        <v>44</v>
      </c>
      <c r="G11" s="2">
        <f t="shared" ref="G11" si="33">F11/(E11*24*60)</f>
        <v>0.70967741944012108</v>
      </c>
      <c r="H11" s="2">
        <f t="shared" ref="H11" si="34">G11*60</f>
        <v>42.580645166407265</v>
      </c>
      <c r="I11" s="2">
        <f>Sheet2!$B$25/MEDIAN($H$2:H11)</f>
        <v>12.640763462958686</v>
      </c>
      <c r="J11" s="2">
        <f>Sheet2!$B$25/AVERAGE($H$2:H11)</f>
        <v>13.434974942317323</v>
      </c>
    </row>
    <row r="12" spans="1:10" x14ac:dyDescent="0.25">
      <c r="A12" s="12">
        <v>42964.942361111112</v>
      </c>
      <c r="B12">
        <v>443</v>
      </c>
      <c r="C12" s="12">
        <v>42964.980555555558</v>
      </c>
      <c r="D12">
        <v>489</v>
      </c>
      <c r="E12" s="11">
        <f t="shared" ref="E12" si="35">C12-A12</f>
        <v>3.8194444445252884E-2</v>
      </c>
      <c r="F12">
        <f t="shared" ref="F12" si="36">D12-B12+1</f>
        <v>47</v>
      </c>
      <c r="G12" s="2">
        <f t="shared" ref="G12" si="37">F12/(E12*24*60)</f>
        <v>0.85454545452736685</v>
      </c>
      <c r="H12" s="2">
        <f t="shared" ref="H12" si="38">G12*60</f>
        <v>51.272727271642012</v>
      </c>
      <c r="I12" s="2">
        <f>Sheet2!$B$25/MEDIAN($H$2:H12)</f>
        <v>12.614965986346409</v>
      </c>
      <c r="J12" s="2">
        <f>Sheet2!$B$25/AVERAGE($H$2:H12)</f>
        <v>13.27450623620086</v>
      </c>
    </row>
    <row r="13" spans="1:10" x14ac:dyDescent="0.25">
      <c r="A13" s="12">
        <v>42965.958333333336</v>
      </c>
      <c r="B13">
        <v>490</v>
      </c>
      <c r="C13" s="12">
        <v>42965.995833333334</v>
      </c>
      <c r="D13">
        <v>529</v>
      </c>
      <c r="E13" s="11">
        <f t="shared" ref="E13" si="39">C13-A13</f>
        <v>3.7499999998544808E-2</v>
      </c>
      <c r="F13">
        <f t="shared" ref="F13" si="40">D13-B13+1</f>
        <v>40</v>
      </c>
      <c r="G13" s="2">
        <f t="shared" ref="G13" si="41">F13/(E13*24*60)</f>
        <v>0.74074074076948526</v>
      </c>
      <c r="H13" s="2">
        <f t="shared" ref="H13" si="42">G13*60</f>
        <v>44.444444446169115</v>
      </c>
      <c r="I13" s="2">
        <f>Sheet2!$B$25/MEDIAN($H$2:H13)</f>
        <v>12.640763462958686</v>
      </c>
      <c r="J13" s="2">
        <f>Sheet2!$B$25/AVERAGE($H$2:H13)</f>
        <v>13.307376962101211</v>
      </c>
    </row>
    <row r="14" spans="1:10" x14ac:dyDescent="0.25">
      <c r="A14" s="12">
        <v>42966.950694444444</v>
      </c>
      <c r="B14">
        <v>530</v>
      </c>
      <c r="C14" s="12">
        <v>42966.993055555555</v>
      </c>
      <c r="D14">
        <v>564</v>
      </c>
      <c r="E14" s="11">
        <f t="shared" ref="E14" si="43">C14-A14</f>
        <v>4.2361111110949423E-2</v>
      </c>
      <c r="F14">
        <f t="shared" ref="F14" si="44">D14-B14+1</f>
        <v>35</v>
      </c>
      <c r="G14" s="2">
        <f t="shared" ref="G14" si="45">F14/(E14*24*60)</f>
        <v>0.57377049180546869</v>
      </c>
      <c r="H14" s="2">
        <f t="shared" ref="H14" si="46">G14*60</f>
        <v>34.42622950832812</v>
      </c>
      <c r="I14" s="2">
        <f>Sheet2!$B$25/MEDIAN($H$2:H14)</f>
        <v>12.666666666934775</v>
      </c>
      <c r="J14" s="2">
        <f>Sheet2!$B$25/AVERAGE($H$2:H14)</f>
        <v>13.564591384339288</v>
      </c>
    </row>
    <row r="15" spans="1:10" x14ac:dyDescent="0.25">
      <c r="A15" s="12">
        <v>42971.691666666666</v>
      </c>
      <c r="B15">
        <v>565</v>
      </c>
      <c r="C15" s="12">
        <v>42971.739583333336</v>
      </c>
      <c r="D15">
        <v>608</v>
      </c>
      <c r="E15" s="11">
        <f t="shared" ref="E15" si="47">C15-A15</f>
        <v>4.7916666670062114E-2</v>
      </c>
      <c r="F15">
        <f t="shared" ref="F15" si="48">D15-B15+1</f>
        <v>44</v>
      </c>
      <c r="G15" s="2">
        <f t="shared" ref="G15" si="49">F15/(E15*24*60)</f>
        <v>0.63768115937510284</v>
      </c>
      <c r="H15" s="2">
        <f t="shared" ref="H15" si="50">G15*60</f>
        <v>38.260869562506173</v>
      </c>
      <c r="I15" s="2">
        <f>Sheet2!$B$25/MEDIAN($H$2:H15)</f>
        <v>13.153846153745317</v>
      </c>
      <c r="J15" s="2">
        <f>Sheet2!$B$25/AVERAGE($H$2:H15)</f>
        <v>13.707930306809725</v>
      </c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E40" sqref="E40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608</v>
      </c>
    </row>
    <row r="26" spans="1:2" x14ac:dyDescent="0.25">
      <c r="A26" t="s">
        <v>20</v>
      </c>
      <c r="B26">
        <f>MAX(Sheet1!D2:D1000)</f>
        <v>608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13.153846153745317</v>
      </c>
    </row>
    <row r="31" spans="1:2" x14ac:dyDescent="0.25">
      <c r="A31" s="3" t="s">
        <v>12</v>
      </c>
      <c r="B31" s="4">
        <f>B25/H39</f>
        <v>13.707930306809725</v>
      </c>
    </row>
    <row r="32" spans="1:2" x14ac:dyDescent="0.25">
      <c r="A32" t="s">
        <v>11</v>
      </c>
      <c r="B32" s="2">
        <f>ABS(B30-B31)</f>
        <v>0.55408415306440872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3.7499999998544808E-2</v>
      </c>
      <c r="F36" s="4">
        <f>MIN(Sheet1!F2:F1000)</f>
        <v>28</v>
      </c>
      <c r="G36" s="4">
        <f>MIN(Sheet1!G2:G1000)</f>
        <v>0.46666666669383022</v>
      </c>
      <c r="H36" s="4">
        <f>MIN(Sheet1!H2:H1000)</f>
        <v>28.000000001629815</v>
      </c>
    </row>
    <row r="37" spans="1:8" x14ac:dyDescent="0.25">
      <c r="D37" t="s">
        <v>3</v>
      </c>
      <c r="E37" s="11">
        <f>MAX(Sheet1!E2:E1000)</f>
        <v>4.7916666670062114E-2</v>
      </c>
      <c r="F37" s="4">
        <f>MAX(Sheet1!F2:F1000)</f>
        <v>56</v>
      </c>
      <c r="G37" s="4">
        <f>MAX(Sheet1!G2:G1000)</f>
        <v>0.98181818179740021</v>
      </c>
      <c r="H37" s="4">
        <f>MAX(Sheet1!H2:H1000)</f>
        <v>58.909090907844011</v>
      </c>
    </row>
    <row r="38" spans="1:8" x14ac:dyDescent="0.25">
      <c r="D38" t="s">
        <v>2</v>
      </c>
      <c r="E38" s="11">
        <f>MEDIAN(Sheet1!E2:E1000)</f>
        <v>4.0277777778101154E-2</v>
      </c>
      <c r="F38" s="4">
        <f>MEDIAN(Sheet1!F2:F1000)</f>
        <v>44</v>
      </c>
      <c r="G38" s="4">
        <f>MEDIAN(Sheet1!G2:G1000)</f>
        <v>0.77037037037627609</v>
      </c>
      <c r="H38" s="4">
        <f>MEDIAN(Sheet1!H2:H1000)</f>
        <v>46.222222222576562</v>
      </c>
    </row>
    <row r="39" spans="1:8" x14ac:dyDescent="0.25">
      <c r="D39" t="s">
        <v>1</v>
      </c>
      <c r="E39" s="11">
        <f>AVERAGE(Sheet1!E2:E1000)</f>
        <v>4.0624999999376347E-2</v>
      </c>
      <c r="F39" s="4">
        <f>AVERAGE(Sheet1!F2:F1000)</f>
        <v>43.071428571428569</v>
      </c>
      <c r="G39" s="4">
        <f>AVERAGE(Sheet1!G2:G1000)</f>
        <v>0.73923145993085249</v>
      </c>
      <c r="H39" s="4">
        <f>AVERAGE(Sheet1!H2:H1000)</f>
        <v>44.353887595851155</v>
      </c>
    </row>
    <row r="40" spans="1:8" x14ac:dyDescent="0.25">
      <c r="D40" t="s">
        <v>0</v>
      </c>
      <c r="E40" s="3" t="str">
        <f>TEXT(SUM(Sheet1!E2:E1000), "d:h:mm:ss")</f>
        <v>0:13:39:00</v>
      </c>
      <c r="F40" s="4">
        <f>SUM(Sheet1!F2:F1000)</f>
        <v>603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2017-10-09T12:11:01Z</dcterms:modified>
</cp:coreProperties>
</file>