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65" windowWidth="27555" windowHeight="1194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7" i="4" l="1"/>
  <c r="E17" i="4"/>
  <c r="G17" i="4" l="1"/>
  <c r="H17" i="4" s="1"/>
  <c r="J17" i="4"/>
  <c r="I17" i="4"/>
  <c r="F16" i="4"/>
  <c r="E16" i="4"/>
  <c r="F15" i="4"/>
  <c r="E15" i="4"/>
  <c r="G16" i="4" l="1"/>
  <c r="H16" i="4" s="1"/>
  <c r="J16" i="4"/>
  <c r="I16" i="4"/>
  <c r="G15" i="4"/>
  <c r="H15" i="4" s="1"/>
  <c r="J15" i="4"/>
  <c r="I15" i="4"/>
  <c r="F14" i="4" l="1"/>
  <c r="E14" i="4"/>
  <c r="G14" i="4" l="1"/>
  <c r="H14" i="4" s="1"/>
  <c r="J14" i="4"/>
  <c r="I14" i="4"/>
  <c r="F13" i="4" l="1"/>
  <c r="E13" i="4"/>
  <c r="F12" i="4"/>
  <c r="E12" i="4"/>
  <c r="G13" i="4" l="1"/>
  <c r="H13" i="4" s="1"/>
  <c r="J13" i="4"/>
  <c r="I13" i="4"/>
  <c r="G12" i="4"/>
  <c r="H12" i="4" s="1"/>
  <c r="J12" i="4"/>
  <c r="I12" i="4"/>
  <c r="F11" i="4"/>
  <c r="E11" i="4"/>
  <c r="G11" i="4" l="1"/>
  <c r="H11" i="4" s="1"/>
  <c r="F10" i="4" l="1"/>
  <c r="E10" i="4"/>
  <c r="F9" i="4"/>
  <c r="E9" i="4"/>
  <c r="F8" i="4"/>
  <c r="E8" i="4"/>
  <c r="G10" i="4" l="1"/>
  <c r="H10" i="4" s="1"/>
  <c r="J10" i="4"/>
  <c r="I10" i="4"/>
  <c r="G9" i="4"/>
  <c r="H9" i="4" s="1"/>
  <c r="I9" i="4"/>
  <c r="J9" i="4"/>
  <c r="G8" i="4"/>
  <c r="H8" i="4" s="1"/>
  <c r="J8" i="4"/>
  <c r="I8" i="4"/>
  <c r="I11" i="4" l="1"/>
  <c r="J11" i="4"/>
  <c r="F7" i="4"/>
  <c r="E7" i="4"/>
  <c r="F6" i="4"/>
  <c r="E6" i="4"/>
  <c r="F5" i="4"/>
  <c r="E5" i="4"/>
  <c r="F4" i="4"/>
  <c r="E4" i="4"/>
  <c r="G7" i="4" l="1"/>
  <c r="H7" i="4" s="1"/>
  <c r="I7" i="4" s="1"/>
  <c r="J7" i="4"/>
  <c r="G6" i="4"/>
  <c r="H6" i="4" s="1"/>
  <c r="I6" i="4"/>
  <c r="J6" i="4"/>
  <c r="G5" i="4"/>
  <c r="H5" i="4" s="1"/>
  <c r="J5" i="4"/>
  <c r="I5" i="4"/>
  <c r="G4" i="4"/>
  <c r="H4" i="4" s="1"/>
  <c r="J4" i="4" s="1"/>
  <c r="I4" i="4" l="1"/>
  <c r="F3" i="4" l="1"/>
  <c r="E3" i="4"/>
  <c r="G3" i="4" l="1"/>
  <c r="H3" i="4" s="1"/>
  <c r="I3" i="4"/>
  <c r="J3" i="4"/>
  <c r="B26" i="2"/>
  <c r="B27" i="2" s="1"/>
  <c r="B28" i="2" l="1"/>
  <c r="F36" i="2" l="1"/>
  <c r="E2" i="4"/>
  <c r="E40" i="2" s="1"/>
  <c r="F2" i="4"/>
  <c r="F40" i="2" s="1"/>
  <c r="E36" i="2"/>
  <c r="F37" i="2" l="1"/>
  <c r="F38" i="2"/>
  <c r="F39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<sst xmlns="http://schemas.openxmlformats.org/spreadsheetml/2006/main" count="29" uniqueCount="22">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</sst>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15.20476190550419</c:v>
                </c:pt>
                <c:pt idx="1">
                  <c:v>15.955934128905415</c:v>
                </c:pt>
                <c:pt idx="2">
                  <c:v>15.20476190550419</c:v>
                </c:pt>
                <c:pt idx="3">
                  <c:v>14.707629036521936</c:v>
                </c:pt>
                <c:pt idx="4">
                  <c:v>14.241975309767037</c:v>
                </c:pt>
                <c:pt idx="5">
                  <c:v>14.375077881423319</c:v>
                </c:pt>
                <c:pt idx="6">
                  <c:v>14.510691822330767</c:v>
                </c:pt>
                <c:pt idx="7">
                  <c:v>14.659042337480551</c:v>
                </c:pt>
                <c:pt idx="8">
                  <c:v>14.510691822330767</c:v>
                </c:pt>
                <c:pt idx="9">
                  <c:v>14.659042337480551</c:v>
                </c:pt>
                <c:pt idx="10">
                  <c:v>14.810457516653353</c:v>
                </c:pt>
                <c:pt idx="11">
                  <c:v>15.005019759146714</c:v>
                </c:pt>
                <c:pt idx="12">
                  <c:v>15.053846153108259</c:v>
                </c:pt>
                <c:pt idx="13">
                  <c:v>15.128927680792819</c:v>
                </c:pt>
                <c:pt idx="14">
                  <c:v>15.053846153108259</c:v>
                </c:pt>
                <c:pt idx="15">
                  <c:v>14.931160048348454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15.20476190550419</c:v>
                </c:pt>
                <c:pt idx="1">
                  <c:v>15.955934128905415</c:v>
                </c:pt>
                <c:pt idx="2">
                  <c:v>15.340545178807186</c:v>
                </c:pt>
                <c:pt idx="3">
                  <c:v>14.690945078635687</c:v>
                </c:pt>
                <c:pt idx="4">
                  <c:v>14.438111149582257</c:v>
                </c:pt>
                <c:pt idx="5">
                  <c:v>14.450157464153975</c:v>
                </c:pt>
                <c:pt idx="6">
                  <c:v>14.500551871471396</c:v>
                </c:pt>
                <c:pt idx="7">
                  <c:v>14.933815210828008</c:v>
                </c:pt>
                <c:pt idx="8">
                  <c:v>14.669106651471575</c:v>
                </c:pt>
                <c:pt idx="9">
                  <c:v>15.233604698150273</c:v>
                </c:pt>
                <c:pt idx="10">
                  <c:v>15.435305125501905</c:v>
                </c:pt>
                <c:pt idx="11">
                  <c:v>15.848900540931634</c:v>
                </c:pt>
                <c:pt idx="12">
                  <c:v>15.784773034226101</c:v>
                </c:pt>
                <c:pt idx="13">
                  <c:v>16.099961858755247</c:v>
                </c:pt>
                <c:pt idx="14">
                  <c:v>15.746336422092259</c:v>
                </c:pt>
                <c:pt idx="15">
                  <c:v>15.326361466567546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4912"/>
        <c:axId val="50408832"/>
      </c:lineChart>
      <c:catAx>
        <c:axId val="52134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0408832"/>
        <c:crosses val="autoZero"/>
        <c:auto val="1"/>
        <c:lblAlgn val="ctr"/>
        <c:lblOffset val="100"/>
        <c:noMultiLvlLbl val="0"/>
      </c:catAx>
      <c:valAx>
        <c:axId val="504088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21349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8" sqref="C1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43084.729166666664</v>
      </c>
      <c r="B2">
        <v>12</v>
      </c>
      <c r="C2" s="12">
        <v>43084.772222222222</v>
      </c>
      <c r="D2">
        <v>67</v>
      </c>
      <c r="E2" s="11">
        <f t="shared" ref="E2:E14" si="0">C2-A2</f>
        <v>4.3055555557657499E-2</v>
      </c>
      <c r="F2">
        <f t="shared" ref="F2:F14" si="1">D2-B2+1</f>
        <v>56</v>
      </c>
      <c r="G2" s="2">
        <f t="shared" ref="G2:G14" si="2">F2/(E2*24*60)</f>
        <v>0.90322580640751804</v>
      </c>
      <c r="H2" s="2">
        <f t="shared" ref="H2:H17" si="3">G2*60</f>
        <v>54.193548384451084</v>
      </c>
      <c r="I2" s="2">
        <f>Sheet2!$B$25/MEDIAN($H$2:H2)</f>
        <v>15.20476190550419</v>
      </c>
      <c r="J2" s="2">
        <f>Sheet2!$B$25/AVERAGE($H$2:H2)</f>
        <v>15.20476190550419</v>
      </c>
    </row>
    <row r="3" spans="1:10" x14ac:dyDescent="0.25">
      <c r="A3" s="12">
        <v>43085.885416666664</v>
      </c>
      <c r="B3">
        <v>68</v>
      </c>
      <c r="C3" s="12">
        <v>43085.923611111109</v>
      </c>
      <c r="D3">
        <v>112</v>
      </c>
      <c r="E3" s="11">
        <f t="shared" si="0"/>
        <v>3.8194444445252884E-2</v>
      </c>
      <c r="F3">
        <f t="shared" si="1"/>
        <v>45</v>
      </c>
      <c r="G3" s="2">
        <f t="shared" si="2"/>
        <v>0.8181818181645002</v>
      </c>
      <c r="H3" s="2">
        <f t="shared" si="3"/>
        <v>49.09090908987001</v>
      </c>
      <c r="I3" s="2">
        <f>Sheet2!$B$25/MEDIAN($H$2:H3)</f>
        <v>15.955934128905415</v>
      </c>
      <c r="J3" s="2">
        <f>Sheet2!$B$25/AVERAGE($H$2:H3)</f>
        <v>15.955934128905415</v>
      </c>
    </row>
    <row r="4" spans="1:10" x14ac:dyDescent="0.25">
      <c r="A4" s="12">
        <v>43105.713888888888</v>
      </c>
      <c r="B4">
        <v>113</v>
      </c>
      <c r="C4" s="12">
        <v>43105.75277777778</v>
      </c>
      <c r="D4">
        <v>166</v>
      </c>
      <c r="E4" s="11">
        <f t="shared" si="0"/>
        <v>3.888888889196096E-2</v>
      </c>
      <c r="F4">
        <f t="shared" si="1"/>
        <v>54</v>
      </c>
      <c r="G4" s="2">
        <f t="shared" si="2"/>
        <v>0.96428571420953946</v>
      </c>
      <c r="H4" s="2">
        <f t="shared" si="3"/>
        <v>57.857142852572366</v>
      </c>
      <c r="I4" s="2">
        <f>Sheet2!$B$25/MEDIAN($H$2:H4)</f>
        <v>15.20476190550419</v>
      </c>
      <c r="J4" s="2">
        <f>Sheet2!$B$25/AVERAGE($H$2:H4)</f>
        <v>15.340545178807186</v>
      </c>
    </row>
    <row r="5" spans="1:10" x14ac:dyDescent="0.25">
      <c r="A5" s="12">
        <v>43106.572222222225</v>
      </c>
      <c r="B5">
        <v>167</v>
      </c>
      <c r="C5" s="12">
        <v>43106.611111111109</v>
      </c>
      <c r="D5">
        <v>225</v>
      </c>
      <c r="E5" s="11">
        <f t="shared" si="0"/>
        <v>3.8888888884685002E-2</v>
      </c>
      <c r="F5">
        <f t="shared" si="1"/>
        <v>59</v>
      </c>
      <c r="G5" s="2">
        <f t="shared" si="2"/>
        <v>1.0535714286853195</v>
      </c>
      <c r="H5" s="2">
        <f t="shared" si="3"/>
        <v>63.214285721119168</v>
      </c>
      <c r="I5" s="2">
        <f>Sheet2!$B$25/MEDIAN($H$2:H5)</f>
        <v>14.707629036521936</v>
      </c>
      <c r="J5" s="2">
        <f>Sheet2!$B$25/AVERAGE($H$2:H5)</f>
        <v>14.690945078635687</v>
      </c>
    </row>
    <row r="6" spans="1:10" x14ac:dyDescent="0.25">
      <c r="A6" s="12">
        <v>43111.832638888889</v>
      </c>
      <c r="B6">
        <v>226</v>
      </c>
      <c r="C6" s="12">
        <v>43111.874305555553</v>
      </c>
      <c r="D6">
        <v>286</v>
      </c>
      <c r="E6" s="11">
        <f t="shared" si="0"/>
        <v>4.1666666664241347E-2</v>
      </c>
      <c r="F6">
        <f t="shared" si="1"/>
        <v>61</v>
      </c>
      <c r="G6" s="2">
        <f t="shared" si="2"/>
        <v>1.0166666667258444</v>
      </c>
      <c r="H6" s="2">
        <f t="shared" si="3"/>
        <v>61.00000000355066</v>
      </c>
      <c r="I6" s="2">
        <f>Sheet2!$B$25/MEDIAN($H$2:H6)</f>
        <v>14.241975309767037</v>
      </c>
      <c r="J6" s="2">
        <f>Sheet2!$B$25/AVERAGE($H$2:H6)</f>
        <v>14.438111149582257</v>
      </c>
    </row>
    <row r="7" spans="1:10" x14ac:dyDescent="0.25">
      <c r="A7" s="12">
        <v>43112.906944444447</v>
      </c>
      <c r="B7">
        <v>287</v>
      </c>
      <c r="C7" s="12">
        <v>43112.945833333331</v>
      </c>
      <c r="D7">
        <v>339</v>
      </c>
      <c r="E7" s="11">
        <f t="shared" si="0"/>
        <v>3.8888888884685002E-2</v>
      </c>
      <c r="F7">
        <f t="shared" si="1"/>
        <v>53</v>
      </c>
      <c r="G7" s="2">
        <f t="shared" si="2"/>
        <v>0.94642857153088034</v>
      </c>
      <c r="H7" s="2">
        <f t="shared" si="3"/>
        <v>56.78571429185282</v>
      </c>
      <c r="I7" s="2">
        <f>Sheet2!$B$25/MEDIAN($H$2:H7)</f>
        <v>14.375077881423319</v>
      </c>
      <c r="J7" s="2">
        <f>Sheet2!$B$25/AVERAGE($H$2:H7)</f>
        <v>14.450157464153975</v>
      </c>
    </row>
    <row r="8" spans="1:10" x14ac:dyDescent="0.25">
      <c r="A8" s="12">
        <v>43113.795138888891</v>
      </c>
      <c r="B8">
        <v>340</v>
      </c>
      <c r="C8" s="12">
        <v>43113.833333333336</v>
      </c>
      <c r="D8">
        <v>390</v>
      </c>
      <c r="E8" s="11">
        <f t="shared" si="0"/>
        <v>3.8194444445252884E-2</v>
      </c>
      <c r="F8">
        <f t="shared" si="1"/>
        <v>51</v>
      </c>
      <c r="G8" s="2">
        <f t="shared" si="2"/>
        <v>0.92727272725310028</v>
      </c>
      <c r="H8" s="2">
        <f t="shared" si="3"/>
        <v>55.636363635186015</v>
      </c>
      <c r="I8" s="2">
        <f>Sheet2!$B$25/MEDIAN($H$2:H8)</f>
        <v>14.510691822330767</v>
      </c>
      <c r="J8" s="2">
        <f>Sheet2!$B$25/AVERAGE($H$2:H8)</f>
        <v>14.500551871471396</v>
      </c>
    </row>
    <row r="9" spans="1:10" x14ac:dyDescent="0.25">
      <c r="A9" s="12">
        <v>43118.843055555553</v>
      </c>
      <c r="B9">
        <v>391</v>
      </c>
      <c r="C9" s="12">
        <v>43118.881249999999</v>
      </c>
      <c r="D9">
        <v>430</v>
      </c>
      <c r="E9" s="11">
        <f t="shared" si="0"/>
        <v>3.8194444445252884E-2</v>
      </c>
      <c r="F9">
        <f t="shared" si="1"/>
        <v>40</v>
      </c>
      <c r="G9" s="2">
        <f t="shared" si="2"/>
        <v>0.7272727272573335</v>
      </c>
      <c r="H9" s="2">
        <f t="shared" si="3"/>
        <v>43.636363635440013</v>
      </c>
      <c r="I9" s="2">
        <f>Sheet2!$B$25/MEDIAN($H$2:H9)</f>
        <v>14.659042337480551</v>
      </c>
      <c r="J9" s="2">
        <f>Sheet2!$B$25/AVERAGE($H$2:H9)</f>
        <v>14.933815210828008</v>
      </c>
    </row>
    <row r="10" spans="1:10" x14ac:dyDescent="0.25">
      <c r="A10" s="12">
        <v>43119.697222222225</v>
      </c>
      <c r="B10">
        <v>431</v>
      </c>
      <c r="C10" s="12">
        <v>43119.737500000003</v>
      </c>
      <c r="D10">
        <v>492</v>
      </c>
      <c r="E10" s="11">
        <f t="shared" si="0"/>
        <v>4.0277777778101154E-2</v>
      </c>
      <c r="F10">
        <f t="shared" si="1"/>
        <v>62</v>
      </c>
      <c r="G10" s="2">
        <f t="shared" si="2"/>
        <v>1.068965517232797</v>
      </c>
      <c r="H10" s="2">
        <f t="shared" si="3"/>
        <v>64.137931033967817</v>
      </c>
      <c r="I10" s="2">
        <f>Sheet2!$B$25/MEDIAN($H$2:H10)</f>
        <v>14.510691822330767</v>
      </c>
      <c r="J10" s="2">
        <f>Sheet2!$B$25/AVERAGE($H$2:H10)</f>
        <v>14.669106651471575</v>
      </c>
    </row>
    <row r="11" spans="1:10" x14ac:dyDescent="0.25">
      <c r="A11" s="12">
        <v>43120.698611111111</v>
      </c>
      <c r="B11">
        <v>493</v>
      </c>
      <c r="C11" s="12">
        <v>43120.737500000003</v>
      </c>
      <c r="D11">
        <v>525</v>
      </c>
      <c r="E11" s="11">
        <f t="shared" si="0"/>
        <v>3.888888889196096E-2</v>
      </c>
      <c r="F11">
        <f t="shared" si="1"/>
        <v>33</v>
      </c>
      <c r="G11" s="2">
        <f t="shared" si="2"/>
        <v>0.58928571423916298</v>
      </c>
      <c r="H11" s="2">
        <f t="shared" si="3"/>
        <v>35.357142854349782</v>
      </c>
      <c r="I11" s="2">
        <f>Sheet2!$B$25/MEDIAN($H$2:H11)</f>
        <v>14.659042337480551</v>
      </c>
      <c r="J11" s="2">
        <f>Sheet2!$B$25/AVERAGE($H$2:H11)</f>
        <v>15.233604698150273</v>
      </c>
    </row>
    <row r="12" spans="1:10" x14ac:dyDescent="0.25">
      <c r="A12" s="12">
        <v>43125.679861111108</v>
      </c>
      <c r="B12">
        <v>526</v>
      </c>
      <c r="C12" s="12">
        <v>43125.719444444447</v>
      </c>
      <c r="D12">
        <v>569</v>
      </c>
      <c r="E12" s="11">
        <f t="shared" si="0"/>
        <v>3.9583333338669036E-2</v>
      </c>
      <c r="F12">
        <f t="shared" si="1"/>
        <v>44</v>
      </c>
      <c r="G12" s="2">
        <f t="shared" si="2"/>
        <v>0.77192982445734992</v>
      </c>
      <c r="H12" s="2">
        <f t="shared" si="3"/>
        <v>46.315789467440993</v>
      </c>
      <c r="I12" s="2">
        <f>Sheet2!$B$25/MEDIAN($H$2:H12)</f>
        <v>14.810457516653353</v>
      </c>
      <c r="J12" s="2">
        <f>Sheet2!$B$25/AVERAGE($H$2:H12)</f>
        <v>15.435305125501905</v>
      </c>
    </row>
    <row r="13" spans="1:10" x14ac:dyDescent="0.25">
      <c r="A13" s="12">
        <v>43126.656944444447</v>
      </c>
      <c r="B13">
        <v>570</v>
      </c>
      <c r="C13" s="12">
        <v>43126.694444444445</v>
      </c>
      <c r="D13">
        <v>602</v>
      </c>
      <c r="E13" s="11">
        <f t="shared" si="0"/>
        <v>3.7499999998544808E-2</v>
      </c>
      <c r="F13">
        <f t="shared" si="1"/>
        <v>33</v>
      </c>
      <c r="G13" s="2">
        <f t="shared" si="2"/>
        <v>0.6111111111348253</v>
      </c>
      <c r="H13" s="2">
        <f t="shared" si="3"/>
        <v>36.666666668089519</v>
      </c>
      <c r="I13" s="2">
        <f>Sheet2!$B$25/MEDIAN($H$2:H13)</f>
        <v>15.005019759146714</v>
      </c>
      <c r="J13" s="2">
        <f>Sheet2!$B$25/AVERAGE($H$2:H13)</f>
        <v>15.848900540931634</v>
      </c>
    </row>
    <row r="14" spans="1:10" x14ac:dyDescent="0.25">
      <c r="A14" s="12">
        <v>43127.879166666666</v>
      </c>
      <c r="B14">
        <v>603</v>
      </c>
      <c r="C14" s="12">
        <v>43127.918749999997</v>
      </c>
      <c r="D14">
        <v>654</v>
      </c>
      <c r="E14" s="11">
        <f t="shared" si="0"/>
        <v>3.9583333331393078E-2</v>
      </c>
      <c r="F14">
        <f t="shared" si="1"/>
        <v>52</v>
      </c>
      <c r="G14" s="2">
        <f t="shared" si="2"/>
        <v>0.91228070179910326</v>
      </c>
      <c r="H14" s="2">
        <f t="shared" si="3"/>
        <v>54.736842107946195</v>
      </c>
      <c r="I14" s="2">
        <f>Sheet2!$B$25/MEDIAN($H$2:H14)</f>
        <v>15.053846153108259</v>
      </c>
      <c r="J14" s="2">
        <f>Sheet2!$B$25/AVERAGE($H$2:H14)</f>
        <v>15.784773034226101</v>
      </c>
    </row>
    <row r="15" spans="1:10" x14ac:dyDescent="0.25">
      <c r="A15" s="12">
        <v>43132.65902777778</v>
      </c>
      <c r="B15">
        <v>655</v>
      </c>
      <c r="C15" s="12">
        <v>43132.698611111111</v>
      </c>
      <c r="D15">
        <v>690</v>
      </c>
      <c r="E15" s="11">
        <f t="shared" ref="E15" si="4">C15-A15</f>
        <v>3.9583333331393078E-2</v>
      </c>
      <c r="F15">
        <f t="shared" ref="F15" si="5">D15-B15+1</f>
        <v>36</v>
      </c>
      <c r="G15" s="2">
        <f t="shared" ref="G15" si="6">F15/(E15*24*60)</f>
        <v>0.63157894739937914</v>
      </c>
      <c r="H15" s="2">
        <f t="shared" si="3"/>
        <v>37.894736843962747</v>
      </c>
      <c r="I15" s="2">
        <f>Sheet2!$B$25/MEDIAN($H$2:H15)</f>
        <v>15.128927680792819</v>
      </c>
      <c r="J15" s="2">
        <f>Sheet2!$B$25/AVERAGE($H$2:H15)</f>
        <v>16.099961858755247</v>
      </c>
    </row>
    <row r="16" spans="1:10" x14ac:dyDescent="0.25">
      <c r="A16" s="12">
        <v>43133.767361111109</v>
      </c>
      <c r="B16">
        <v>691</v>
      </c>
      <c r="C16" s="12">
        <v>43133.806944444441</v>
      </c>
      <c r="D16">
        <v>755</v>
      </c>
      <c r="E16" s="11">
        <f t="shared" ref="E16" si="7">C16-A16</f>
        <v>3.9583333331393078E-2</v>
      </c>
      <c r="F16">
        <f t="shared" ref="F16" si="8">D16-B16+1</f>
        <v>65</v>
      </c>
      <c r="G16" s="2">
        <f t="shared" ref="G16" si="9">F16/(E16*24*60)</f>
        <v>1.1403508772488791</v>
      </c>
      <c r="H16" s="2">
        <f t="shared" si="3"/>
        <v>68.421052634932749</v>
      </c>
      <c r="I16" s="2">
        <f>Sheet2!$B$25/MEDIAN($H$2:H16)</f>
        <v>15.053846153108259</v>
      </c>
      <c r="J16" s="2">
        <f>Sheet2!$B$25/AVERAGE($H$2:H16)</f>
        <v>15.746336422092259</v>
      </c>
    </row>
    <row r="17" spans="1:10" x14ac:dyDescent="0.25">
      <c r="A17" s="12">
        <v>43134.61041666667</v>
      </c>
      <c r="B17">
        <v>756</v>
      </c>
      <c r="C17" s="12">
        <v>43134.648611111108</v>
      </c>
      <c r="D17">
        <v>824</v>
      </c>
      <c r="E17" s="11">
        <f t="shared" ref="E17" si="10">C17-A17</f>
        <v>3.8194444437976927E-2</v>
      </c>
      <c r="F17">
        <f t="shared" ref="F17" si="11">D17-B17+1</f>
        <v>69</v>
      </c>
      <c r="G17" s="2">
        <f t="shared" ref="G17" si="12">F17/(E17*24*60)</f>
        <v>1.2545454547578885</v>
      </c>
      <c r="H17" s="2">
        <f t="shared" si="3"/>
        <v>75.272727285473309</v>
      </c>
      <c r="I17" s="2">
        <f>Sheet2!$B$25/MEDIAN($H$2:H17)</f>
        <v>14.931160048348454</v>
      </c>
      <c r="J17" s="2">
        <f>Sheet2!$B$25/AVERAGE($H$2:H17)</f>
        <v>15.326361466567546</v>
      </c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824</v>
      </c>
    </row>
    <row r="26" spans="1:2" x14ac:dyDescent="0.25">
      <c r="A26" t="s">
        <v>20</v>
      </c>
      <c r="B26">
        <f>MAX(Sheet1!D2:D1000)</f>
        <v>824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14.931160048348454</v>
      </c>
    </row>
    <row r="31" spans="1:2" x14ac:dyDescent="0.25">
      <c r="A31" s="3" t="s">
        <v>12</v>
      </c>
      <c r="B31" s="4">
        <f>B25/H39</f>
        <v>15.326361466567546</v>
      </c>
    </row>
    <row r="32" spans="1:2" x14ac:dyDescent="0.25">
      <c r="A32" t="s">
        <v>11</v>
      </c>
      <c r="B32" s="2">
        <f>ABS(B30-B31)</f>
        <v>0.39520141821909149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33</v>
      </c>
      <c r="G36" s="4">
        <f>MIN(Sheet1!G2:G1000)</f>
        <v>0.58928571423916298</v>
      </c>
      <c r="H36" s="4">
        <f>MIN(Sheet1!H2:H1000)</f>
        <v>35.357142854349782</v>
      </c>
    </row>
    <row r="37" spans="1:8" x14ac:dyDescent="0.25">
      <c r="D37" t="s">
        <v>3</v>
      </c>
      <c r="E37" s="11">
        <f>MAX(Sheet1!E2:E1000)</f>
        <v>4.3055555557657499E-2</v>
      </c>
      <c r="F37" s="4">
        <f>MAX(Sheet1!F2:F1000)</f>
        <v>69</v>
      </c>
      <c r="G37" s="4">
        <f>MAX(Sheet1!G2:G1000)</f>
        <v>1.2545454547578885</v>
      </c>
      <c r="H37" s="4">
        <f>MAX(Sheet1!H2:H1000)</f>
        <v>75.272727285473309</v>
      </c>
    </row>
    <row r="38" spans="1:8" x14ac:dyDescent="0.25">
      <c r="D38" t="s">
        <v>2</v>
      </c>
      <c r="E38" s="11">
        <f>MEDIAN(Sheet1!E2:E1000)</f>
        <v>3.888888889196096E-2</v>
      </c>
      <c r="F38" s="4">
        <f>MEDIAN(Sheet1!F2:F1000)</f>
        <v>52.5</v>
      </c>
      <c r="G38" s="4">
        <f>MEDIAN(Sheet1!G2:G1000)</f>
        <v>0.91977671452610177</v>
      </c>
      <c r="H38" s="4">
        <f>MEDIAN(Sheet1!H2:H1000)</f>
        <v>55.186602871566109</v>
      </c>
    </row>
    <row r="39" spans="1:8" x14ac:dyDescent="0.25">
      <c r="D39" t="s">
        <v>1</v>
      </c>
      <c r="E39" s="11">
        <f>AVERAGE(Sheet1!E2:E1000)</f>
        <v>3.9322916666151286E-2</v>
      </c>
      <c r="F39" s="4">
        <f>AVERAGE(Sheet1!F2:F1000)</f>
        <v>50.8125</v>
      </c>
      <c r="G39" s="4">
        <f>AVERAGE(Sheet1!G2:G1000)</f>
        <v>0.89605960053146383</v>
      </c>
      <c r="H39" s="4">
        <f>AVERAGE(Sheet1!H2:H1000)</f>
        <v>53.763576031887823</v>
      </c>
    </row>
    <row r="40" spans="1:8" x14ac:dyDescent="0.25">
      <c r="D40" t="s">
        <v>0</v>
      </c>
      <c r="E40" s="3" t="str">
        <f>TEXT(SUM(Sheet1!E2:E1000), "d:h:mm:ss")</f>
        <v>0:15:06:00</v>
      </c>
      <c r="F40" s="4">
        <f>SUM(Sheet1!F2:F1000)</f>
        <v>813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2018-02-03T20:34:51Z</dcterms:modified>
</cp:coreProperties>
</file>