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5" i="4" l="1"/>
  <c r="E5" i="4"/>
  <c r="G5" i="4" l="1"/>
  <c r="H5" i="4" s="1"/>
  <c r="I5" i="4"/>
  <c r="J5" i="4"/>
  <c r="F4" i="4" l="1"/>
  <c r="E4" i="4"/>
  <c r="G4" i="4" l="1"/>
  <c r="H4" i="4" s="1"/>
  <c r="I4" i="4"/>
  <c r="J4" i="4"/>
  <c r="F3" i="4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H2" i="4" s="1"/>
  <c r="E37" i="2"/>
  <c r="E39" i="2"/>
  <c r="E38" i="2"/>
  <c r="B29" i="2"/>
  <c r="G36" i="2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<sst xmlns="http://schemas.openxmlformats.org/spreadsheetml/2006/main" count="29" uniqueCount="22">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</sst>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101.42857144037927</c:v>
                </c:pt>
                <c:pt idx="1">
                  <c:v>72.997090211259945</c:v>
                </c:pt>
                <c:pt idx="2">
                  <c:v>57.015151520661838</c:v>
                </c:pt>
                <c:pt idx="3">
                  <c:v>56.307226998058177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101.42857144037927</c:v>
                </c:pt>
                <c:pt idx="1">
                  <c:v>72.997090211259945</c:v>
                </c:pt>
                <c:pt idx="2">
                  <c:v>61.256219911924155</c:v>
                </c:pt>
                <c:pt idx="3">
                  <c:v>59.741760050908198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7728"/>
        <c:axId val="116513536"/>
      </c:lineChart>
      <c:catAx>
        <c:axId val="136137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6513536"/>
        <c:crosses val="autoZero"/>
        <c:auto val="1"/>
        <c:lblAlgn val="ctr"/>
        <c:lblOffset val="100"/>
        <c:noMultiLvlLbl val="0"/>
      </c:catAx>
      <c:valAx>
        <c:axId val="1165135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6137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43036.602083333331</v>
      </c>
      <c r="B2">
        <v>1</v>
      </c>
      <c r="C2" s="12">
        <v>43036.643750000003</v>
      </c>
      <c r="D2">
        <v>7</v>
      </c>
      <c r="E2" s="11">
        <f t="shared" ref="E2" si="0">C2-A2</f>
        <v>4.1666666671517305E-2</v>
      </c>
      <c r="F2">
        <f t="shared" ref="F2" si="1">D2-B2+1</f>
        <v>7</v>
      </c>
      <c r="G2" s="2">
        <f t="shared" ref="G2" si="2">F2/(E2*24*60)</f>
        <v>0.11666666665308488</v>
      </c>
      <c r="H2" s="2">
        <f t="shared" ref="H2" si="3">G2*60</f>
        <v>6.9999999991850927</v>
      </c>
      <c r="I2" s="2">
        <f>Sheet2!$B$25/MEDIAN($H$2:H2)</f>
        <v>101.42857144037927</v>
      </c>
      <c r="J2" s="2">
        <f>Sheet2!$B$25/AVERAGE($H$2:H2)</f>
        <v>101.42857144037927</v>
      </c>
    </row>
    <row r="3" spans="1:10" x14ac:dyDescent="0.25">
      <c r="A3" s="12">
        <v>43041.838194444441</v>
      </c>
      <c r="B3">
        <v>8</v>
      </c>
      <c r="C3" s="12">
        <v>43041.875</v>
      </c>
      <c r="D3">
        <v>18</v>
      </c>
      <c r="E3" s="11">
        <f t="shared" ref="E3" si="4">C3-A3</f>
        <v>3.680555555911269E-2</v>
      </c>
      <c r="F3">
        <f t="shared" ref="F3" si="5">D3-B3+1</f>
        <v>11</v>
      </c>
      <c r="G3" s="2">
        <f t="shared" ref="G3" si="6">F3/(E3*24*60)</f>
        <v>0.207547169791262</v>
      </c>
      <c r="H3" s="2">
        <f t="shared" ref="H3" si="7">G3*60</f>
        <v>12.452830187475721</v>
      </c>
      <c r="I3" s="2">
        <f>Sheet2!$B$25/MEDIAN($H$2:H3)</f>
        <v>72.997090211259945</v>
      </c>
      <c r="J3" s="2">
        <f>Sheet2!$B$25/AVERAGE($H$2:H3)</f>
        <v>72.997090211259945</v>
      </c>
    </row>
    <row r="4" spans="1:10" x14ac:dyDescent="0.25">
      <c r="A4" s="12">
        <v>43043.614583333336</v>
      </c>
      <c r="B4">
        <v>19</v>
      </c>
      <c r="C4" s="12">
        <v>43043.647222222222</v>
      </c>
      <c r="D4">
        <v>30</v>
      </c>
      <c r="E4" s="11">
        <f t="shared" ref="E4" si="8">C4-A4</f>
        <v>3.2638888886140194E-2</v>
      </c>
      <c r="F4">
        <f t="shared" ref="F4" si="9">D4-B4+1</f>
        <v>12</v>
      </c>
      <c r="G4" s="2">
        <f t="shared" ref="G4" si="10">F4/(E4*24*60)</f>
        <v>0.25531914895767199</v>
      </c>
      <c r="H4" s="2">
        <f t="shared" ref="H4" si="11">G4*60</f>
        <v>15.319148937460319</v>
      </c>
      <c r="I4" s="2">
        <f>Sheet2!$B$25/MEDIAN($H$2:H4)</f>
        <v>57.015151520661838</v>
      </c>
      <c r="J4" s="2">
        <f>Sheet2!$B$25/AVERAGE($H$2:H4)</f>
        <v>61.256219911924155</v>
      </c>
    </row>
    <row r="5" spans="1:10" x14ac:dyDescent="0.25">
      <c r="A5" s="12">
        <v>43069.614583333336</v>
      </c>
      <c r="B5">
        <v>31</v>
      </c>
      <c r="C5" s="12">
        <v>43069.647222222222</v>
      </c>
      <c r="D5">
        <v>40</v>
      </c>
      <c r="E5" s="11">
        <f t="shared" ref="E5" si="12">C5-A5</f>
        <v>3.2638888886140194E-2</v>
      </c>
      <c r="F5">
        <f t="shared" ref="F5" si="13">D5-B5+1</f>
        <v>10</v>
      </c>
      <c r="G5" s="2">
        <f t="shared" ref="G5" si="14">F5/(E5*24*60)</f>
        <v>0.21276595746472668</v>
      </c>
      <c r="H5" s="2">
        <f t="shared" ref="H5" si="15">G5*60</f>
        <v>12.765957447883601</v>
      </c>
      <c r="I5" s="2">
        <f>Sheet2!$B$25/MEDIAN($H$2:H5)</f>
        <v>56.307226998058177</v>
      </c>
      <c r="J5" s="2">
        <f>Sheet2!$B$25/AVERAGE($H$2:H5)</f>
        <v>59.741760050908198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710</v>
      </c>
    </row>
    <row r="26" spans="1:2" x14ac:dyDescent="0.25">
      <c r="A26" t="s">
        <v>20</v>
      </c>
      <c r="B26">
        <f>MAX(Sheet1!D2:D1000)</f>
        <v>40</v>
      </c>
    </row>
    <row r="27" spans="1:2" x14ac:dyDescent="0.25">
      <c r="A27" t="s">
        <v>21</v>
      </c>
      <c r="B27" s="4">
        <f>B26/B25*100</f>
        <v>5.6338028169014089</v>
      </c>
    </row>
    <row r="28" spans="1:2" x14ac:dyDescent="0.25">
      <c r="A28" t="s">
        <v>16</v>
      </c>
      <c r="B28">
        <f>B25-B26</f>
        <v>670</v>
      </c>
    </row>
    <row r="29" spans="1:2" x14ac:dyDescent="0.25">
      <c r="A29" t="s">
        <v>14</v>
      </c>
      <c r="B29" s="4">
        <f>B28/B25*100</f>
        <v>94.366197183098592</v>
      </c>
    </row>
    <row r="30" spans="1:2" x14ac:dyDescent="0.25">
      <c r="A30" t="s">
        <v>13</v>
      </c>
      <c r="B30" s="4">
        <f>B25/H38</f>
        <v>56.307226998058177</v>
      </c>
    </row>
    <row r="31" spans="1:2" x14ac:dyDescent="0.25">
      <c r="A31" s="3" t="s">
        <v>12</v>
      </c>
      <c r="B31" s="4">
        <f>B25/H39</f>
        <v>59.741760050908198</v>
      </c>
    </row>
    <row r="32" spans="1:2" x14ac:dyDescent="0.25">
      <c r="A32" t="s">
        <v>11</v>
      </c>
      <c r="B32" s="2">
        <f>ABS(B30-B31)</f>
        <v>3.4345330528500213</v>
      </c>
    </row>
    <row r="33" spans="1:8" x14ac:dyDescent="0.25">
      <c r="A33" t="s">
        <v>10</v>
      </c>
      <c r="B33" s="2">
        <f>B28/H38</f>
        <v>53.134988857322504</v>
      </c>
    </row>
    <row r="34" spans="1:8" x14ac:dyDescent="0.25">
      <c r="A34" t="s">
        <v>9</v>
      </c>
      <c r="B34" s="2">
        <f>B28/H39</f>
        <v>56.376027090293647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3.2638888886140194E-2</v>
      </c>
      <c r="F36" s="4">
        <f>MIN(Sheet1!F2:F1000)</f>
        <v>7</v>
      </c>
      <c r="G36" s="4">
        <f>MIN(Sheet1!G2:G1000)</f>
        <v>0.11666666665308488</v>
      </c>
      <c r="H36" s="4">
        <f>MIN(Sheet1!H2:H1000)</f>
        <v>6.9999999991850927</v>
      </c>
    </row>
    <row r="37" spans="1:8" x14ac:dyDescent="0.25">
      <c r="D37" t="s">
        <v>3</v>
      </c>
      <c r="E37" s="11">
        <f>MAX(Sheet1!E2:E1000)</f>
        <v>4.1666666671517305E-2</v>
      </c>
      <c r="F37" s="4">
        <f>MAX(Sheet1!F2:F1000)</f>
        <v>12</v>
      </c>
      <c r="G37" s="4">
        <f>MAX(Sheet1!G2:G1000)</f>
        <v>0.25531914895767199</v>
      </c>
      <c r="H37" s="4">
        <f>MAX(Sheet1!H2:H1000)</f>
        <v>15.319148937460319</v>
      </c>
    </row>
    <row r="38" spans="1:8" x14ac:dyDescent="0.25">
      <c r="D38" t="s">
        <v>2</v>
      </c>
      <c r="E38" s="11">
        <f>MEDIAN(Sheet1!E2:E1000)</f>
        <v>3.4722222222626442E-2</v>
      </c>
      <c r="F38" s="4">
        <f>MEDIAN(Sheet1!F2:F1000)</f>
        <v>10.5</v>
      </c>
      <c r="G38" s="4">
        <f>MEDIAN(Sheet1!G2:G1000)</f>
        <v>0.21015656362799434</v>
      </c>
      <c r="H38" s="4">
        <f>MEDIAN(Sheet1!H2:H1000)</f>
        <v>12.60939381767966</v>
      </c>
    </row>
    <row r="39" spans="1:8" x14ac:dyDescent="0.25">
      <c r="D39" t="s">
        <v>1</v>
      </c>
      <c r="E39" s="11">
        <f>AVERAGE(Sheet1!E2:E1000)</f>
        <v>3.5937500000727596E-2</v>
      </c>
      <c r="F39" s="4">
        <f>AVERAGE(Sheet1!F2:F1000)</f>
        <v>10</v>
      </c>
      <c r="G39" s="4">
        <f>AVERAGE(Sheet1!G2:G1000)</f>
        <v>0.19807473571668638</v>
      </c>
      <c r="H39" s="4">
        <f>AVERAGE(Sheet1!H2:H1000)</f>
        <v>11.884484143001183</v>
      </c>
    </row>
    <row r="40" spans="1:8" x14ac:dyDescent="0.25">
      <c r="D40" t="s">
        <v>0</v>
      </c>
      <c r="E40" s="3" t="str">
        <f>TEXT(SUM(Sheet1!E2:E1000), "d:h:mm:ss")</f>
        <v>0:3:27:00</v>
      </c>
      <c r="F40" s="4">
        <f>SUM(Sheet1!F2:F1000)</f>
        <v>40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2017-12-01T02:30:15Z</dcterms:modified>
</cp:coreProperties>
</file>