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25" windowWidth="27555" windowHeight="1218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4" l="1"/>
  <c r="B26" i="2" l="1"/>
  <c r="B27" i="2" s="1"/>
  <c r="B28" i="2" l="1"/>
  <c r="E2" i="4" l="1"/>
  <c r="E40" i="2" s="1"/>
  <c r="F2" i="4"/>
  <c r="E36" i="2"/>
  <c r="G2" i="4" l="1"/>
  <c r="F37" i="2"/>
  <c r="F38" i="2"/>
  <c r="F39" i="2"/>
  <c r="F36" i="2"/>
  <c r="F40" i="2"/>
  <c r="E37" i="2"/>
  <c r="E39" i="2"/>
  <c r="E38" i="2"/>
  <c r="B29" i="2"/>
  <c r="G36" i="2"/>
  <c r="H2" i="4"/>
  <c r="J2" i="4" l="1"/>
  <c r="G37" i="2"/>
  <c r="G39" i="2"/>
  <c r="G38" i="2"/>
  <c r="H38" i="2" l="1"/>
  <c r="H36" i="2"/>
  <c r="H39" i="2"/>
  <c r="H37" i="2"/>
  <c r="B31" i="2" l="1"/>
  <c r="B34" i="2"/>
  <c r="B30" i="2"/>
  <c r="B32" i="2" s="1"/>
  <c r="B33" i="2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<sst xmlns="http://schemas.openxmlformats.org/spreadsheetml/2006/main" count="29" uniqueCount="22">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</sst>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2.1222222224692815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2.1222222224692815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51488"/>
        <c:axId val="141908160"/>
      </c:lineChart>
      <c:catAx>
        <c:axId val="1419514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41908160"/>
        <c:crosses val="autoZero"/>
        <c:auto val="1"/>
        <c:lblAlgn val="ctr"/>
        <c:lblOffset val="100"/>
        <c:noMultiLvlLbl val="0"/>
      </c:catAx>
      <c:valAx>
        <c:axId val="14190816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419514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I3" sqref="I3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42980.875</v>
      </c>
      <c r="B2">
        <v>1</v>
      </c>
      <c r="C2" s="12">
        <v>42980.888888888891</v>
      </c>
      <c r="D2">
        <v>30</v>
      </c>
      <c r="E2" s="11">
        <f t="shared" ref="E2:E9" si="0">C2-A2</f>
        <v>1.3888888890505768E-2</v>
      </c>
      <c r="F2">
        <f t="shared" ref="F2:F9" si="1">D2-B2+1</f>
        <v>30</v>
      </c>
      <c r="G2" s="2">
        <f t="shared" ref="G2:G9" si="2">F2/(E2*24*60)</f>
        <v>1.499999999825377</v>
      </c>
      <c r="H2" s="2">
        <f t="shared" ref="H2:H9" si="3">G2*60</f>
        <v>89.999999989522621</v>
      </c>
      <c r="I2" s="2">
        <f>Sheet2!$B$25/MEDIAN($H$2:H2)</f>
        <v>2.1222222224692815</v>
      </c>
      <c r="J2" s="2">
        <f>Sheet2!$B$25/AVERAGE($H$2:H2)</f>
        <v>2.1222222224692815</v>
      </c>
    </row>
    <row r="3" spans="1:10" x14ac:dyDescent="0.25">
      <c r="A3" s="12"/>
      <c r="C3" s="12"/>
      <c r="I3" s="2"/>
      <c r="J3" s="2"/>
    </row>
    <row r="4" spans="1:10" x14ac:dyDescent="0.25">
      <c r="A4" s="12"/>
      <c r="C4" s="12"/>
      <c r="I4" s="2"/>
      <c r="J4" s="2"/>
    </row>
    <row r="5" spans="1:10" x14ac:dyDescent="0.25">
      <c r="A5" s="12"/>
      <c r="C5" s="12"/>
      <c r="I5" s="2"/>
      <c r="J5" s="2"/>
    </row>
    <row r="6" spans="1:10" x14ac:dyDescent="0.25">
      <c r="A6" s="12"/>
      <c r="C6" s="12"/>
      <c r="I6" s="2"/>
      <c r="J6" s="2"/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191</v>
      </c>
    </row>
    <row r="26" spans="1:2" x14ac:dyDescent="0.25">
      <c r="A26" t="s">
        <v>20</v>
      </c>
      <c r="B26">
        <f>MAX(Sheet1!D2:D1000)</f>
        <v>30</v>
      </c>
    </row>
    <row r="27" spans="1:2" x14ac:dyDescent="0.25">
      <c r="A27" t="s">
        <v>21</v>
      </c>
      <c r="B27" s="4">
        <f>B26/B25*100</f>
        <v>15.706806282722512</v>
      </c>
    </row>
    <row r="28" spans="1:2" x14ac:dyDescent="0.25">
      <c r="A28" t="s">
        <v>16</v>
      </c>
      <c r="B28">
        <f>B25-B26</f>
        <v>161</v>
      </c>
    </row>
    <row r="29" spans="1:2" x14ac:dyDescent="0.25">
      <c r="A29" t="s">
        <v>14</v>
      </c>
      <c r="B29" s="4">
        <f>B28/B25*100</f>
        <v>84.293193717277475</v>
      </c>
    </row>
    <row r="30" spans="1:2" x14ac:dyDescent="0.25">
      <c r="A30" t="s">
        <v>13</v>
      </c>
      <c r="B30" s="4">
        <f>B25/H38</f>
        <v>2.1222222224692815</v>
      </c>
    </row>
    <row r="31" spans="1:2" x14ac:dyDescent="0.25">
      <c r="A31" s="3" t="s">
        <v>12</v>
      </c>
      <c r="B31" s="4">
        <f>B25/H39</f>
        <v>2.1222222224692815</v>
      </c>
    </row>
    <row r="32" spans="1:2" x14ac:dyDescent="0.25">
      <c r="A32" t="s">
        <v>11</v>
      </c>
      <c r="B32" s="2">
        <f>ABS(B30-B31)</f>
        <v>0</v>
      </c>
    </row>
    <row r="33" spans="1:8" x14ac:dyDescent="0.25">
      <c r="A33" t="s">
        <v>10</v>
      </c>
      <c r="B33" s="2">
        <f>B28/H38</f>
        <v>1.7888888890971431</v>
      </c>
    </row>
    <row r="34" spans="1:8" x14ac:dyDescent="0.25">
      <c r="A34" t="s">
        <v>9</v>
      </c>
      <c r="B34" s="2">
        <f>B28/H39</f>
        <v>1.7888888890971431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1.3888888890505768E-2</v>
      </c>
      <c r="F36" s="4">
        <f>MIN(Sheet1!F2:F1000)</f>
        <v>30</v>
      </c>
      <c r="G36" s="4">
        <f>MIN(Sheet1!G2:G1000)</f>
        <v>1.499999999825377</v>
      </c>
      <c r="H36" s="4">
        <f>MIN(Sheet1!H2:H1000)</f>
        <v>89.999999989522621</v>
      </c>
    </row>
    <row r="37" spans="1:8" x14ac:dyDescent="0.25">
      <c r="D37" t="s">
        <v>3</v>
      </c>
      <c r="E37" s="11">
        <f>MAX(Sheet1!E2:E1000)</f>
        <v>1.3888888890505768E-2</v>
      </c>
      <c r="F37" s="4">
        <f>MAX(Sheet1!F2:F1000)</f>
        <v>30</v>
      </c>
      <c r="G37" s="4">
        <f>MAX(Sheet1!G2:G1000)</f>
        <v>1.499999999825377</v>
      </c>
      <c r="H37" s="4">
        <f>MAX(Sheet1!H2:H1000)</f>
        <v>89.999999989522621</v>
      </c>
    </row>
    <row r="38" spans="1:8" x14ac:dyDescent="0.25">
      <c r="D38" t="s">
        <v>2</v>
      </c>
      <c r="E38" s="11">
        <f>MEDIAN(Sheet1!E2:E1000)</f>
        <v>1.3888888890505768E-2</v>
      </c>
      <c r="F38" s="4">
        <f>MEDIAN(Sheet1!F2:F1000)</f>
        <v>30</v>
      </c>
      <c r="G38" s="4">
        <f>MEDIAN(Sheet1!G2:G1000)</f>
        <v>1.499999999825377</v>
      </c>
      <c r="H38" s="4">
        <f>MEDIAN(Sheet1!H2:H1000)</f>
        <v>89.999999989522621</v>
      </c>
    </row>
    <row r="39" spans="1:8" x14ac:dyDescent="0.25">
      <c r="D39" t="s">
        <v>1</v>
      </c>
      <c r="E39" s="11">
        <f>AVERAGE(Sheet1!E2:E1000)</f>
        <v>1.3888888890505768E-2</v>
      </c>
      <c r="F39" s="4">
        <f>AVERAGE(Sheet1!F2:F1000)</f>
        <v>30</v>
      </c>
      <c r="G39" s="4">
        <f>AVERAGE(Sheet1!G2:G1000)</f>
        <v>1.499999999825377</v>
      </c>
      <c r="H39" s="4">
        <f>AVERAGE(Sheet1!H2:H1000)</f>
        <v>89.999999989522621</v>
      </c>
    </row>
    <row r="40" spans="1:8" x14ac:dyDescent="0.25">
      <c r="D40" t="s">
        <v>0</v>
      </c>
      <c r="E40" s="3" t="str">
        <f>TEXT(SUM(Sheet1!E2:E1000), "d:h:mm:ss")</f>
        <v>0:0:20:00</v>
      </c>
      <c r="F40" s="4">
        <f>SUM(Sheet1!F2:F1000)</f>
        <v>30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2017-09-17T20:59:56Z</dcterms:modified>
</cp:coreProperties>
</file>