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85" windowWidth="27555" windowHeight="1212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5" i="4" l="1"/>
  <c r="E5" i="4"/>
  <c r="F4" i="4"/>
  <c r="E4" i="4"/>
  <c r="G5" i="4" l="1"/>
  <c r="H5" i="4" s="1"/>
  <c r="J5" i="4" s="1"/>
  <c r="I5" i="4"/>
  <c r="G4" i="4"/>
  <c r="H4" i="4" s="1"/>
  <c r="I4" i="4"/>
  <c r="J4" i="4"/>
  <c r="F3" i="4"/>
  <c r="E3" i="4"/>
  <c r="G3" i="4" l="1"/>
  <c r="H3" i="4" s="1"/>
  <c r="I3" i="4"/>
  <c r="J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<sst xmlns="http://schemas.openxmlformats.org/spreadsheetml/2006/main" count="29" uniqueCount="22">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</sst>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7.4555555555270985</c:v>
                </c:pt>
                <c:pt idx="1">
                  <c:v>8.727165237724309</c:v>
                </c:pt>
                <c:pt idx="2">
                  <c:v>10.521739129822336</c:v>
                </c:pt>
                <c:pt idx="3">
                  <c:v>11.925233644507934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7.4555555555270985</c:v>
                </c:pt>
                <c:pt idx="1">
                  <c:v>8.727165237724309</c:v>
                </c:pt>
                <c:pt idx="2">
                  <c:v>10.971191958795368</c:v>
                </c:pt>
                <c:pt idx="3">
                  <c:v>11.556896780780773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4944"/>
        <c:axId val="52537600"/>
      </c:lineChart>
      <c:catAx>
        <c:axId val="50514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2537600"/>
        <c:crosses val="autoZero"/>
        <c:auto val="1"/>
        <c:lblAlgn val="ctr"/>
        <c:lblOffset val="100"/>
        <c:noMultiLvlLbl val="0"/>
      </c:catAx>
      <c:valAx>
        <c:axId val="525376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514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43006.633333333331</v>
      </c>
      <c r="B2">
        <v>7</v>
      </c>
      <c r="C2" s="12">
        <v>43006.675694444442</v>
      </c>
      <c r="D2">
        <v>39</v>
      </c>
      <c r="E2" s="11">
        <f t="shared" ref="E2" si="0">C2-A2</f>
        <v>4.2361111110949423E-2</v>
      </c>
      <c r="F2">
        <f t="shared" ref="F2" si="1">D2-B2+1</f>
        <v>33</v>
      </c>
      <c r="G2" s="2">
        <f t="shared" ref="G2" si="2">F2/(E2*24*60)</f>
        <v>0.54098360655944189</v>
      </c>
      <c r="H2" s="2">
        <f t="shared" ref="H2" si="3">G2*60</f>
        <v>32.459016393566515</v>
      </c>
      <c r="I2" s="2">
        <f>Sheet2!$B$25/MEDIAN($H$2:H2)</f>
        <v>7.4555555555270985</v>
      </c>
      <c r="J2" s="2">
        <f>Sheet2!$B$25/AVERAGE($H$2:H2)</f>
        <v>7.4555555555270985</v>
      </c>
    </row>
    <row r="3" spans="1:10" x14ac:dyDescent="0.25">
      <c r="A3" s="12">
        <v>43008.802083333336</v>
      </c>
      <c r="B3">
        <v>40</v>
      </c>
      <c r="C3" s="12">
        <v>43008.84375</v>
      </c>
      <c r="D3">
        <v>62</v>
      </c>
      <c r="E3" s="11">
        <f t="shared" ref="E3" si="4">C3-A3</f>
        <v>4.1666666664241347E-2</v>
      </c>
      <c r="F3">
        <f t="shared" ref="F3" si="5">D3-B3+1</f>
        <v>23</v>
      </c>
      <c r="G3" s="2">
        <f t="shared" ref="G3" si="6">F3/(E3*24*60)</f>
        <v>0.38333333335564629</v>
      </c>
      <c r="H3" s="2">
        <f t="shared" ref="H3" si="7">G3*60</f>
        <v>23.000000001338776</v>
      </c>
      <c r="I3" s="2">
        <f>Sheet2!$B$25/MEDIAN($H$2:H3)</f>
        <v>8.727165237724309</v>
      </c>
      <c r="J3" s="2">
        <f>Sheet2!$B$25/AVERAGE($H$2:H3)</f>
        <v>8.727165237724309</v>
      </c>
    </row>
    <row r="4" spans="1:10" x14ac:dyDescent="0.25">
      <c r="A4" s="12">
        <v>43013.616666666669</v>
      </c>
      <c r="B4">
        <v>63</v>
      </c>
      <c r="C4" s="12">
        <v>43013.655555555553</v>
      </c>
      <c r="D4">
        <v>72</v>
      </c>
      <c r="E4" s="11">
        <f t="shared" ref="E4" si="8">C4-A4</f>
        <v>3.8888888884685002E-2</v>
      </c>
      <c r="F4">
        <f t="shared" ref="F4" si="9">D4-B4+1</f>
        <v>10</v>
      </c>
      <c r="G4" s="2">
        <f t="shared" ref="G4" si="10">F4/(E4*24*60)</f>
        <v>0.17857142859073213</v>
      </c>
      <c r="H4" s="2">
        <f t="shared" ref="H4" si="11">G4*60</f>
        <v>10.714285715443928</v>
      </c>
      <c r="I4" s="2">
        <f>Sheet2!$B$25/MEDIAN($H$2:H4)</f>
        <v>10.521739129822336</v>
      </c>
      <c r="J4" s="2">
        <f>Sheet2!$B$25/AVERAGE($H$2:H4)</f>
        <v>10.971191958795368</v>
      </c>
    </row>
    <row r="5" spans="1:10" x14ac:dyDescent="0.25">
      <c r="A5" s="12">
        <v>43014.90902777778</v>
      </c>
      <c r="B5">
        <v>73</v>
      </c>
      <c r="C5" s="12">
        <v>43014.949305555558</v>
      </c>
      <c r="D5">
        <v>89</v>
      </c>
      <c r="E5" s="11">
        <f t="shared" ref="E5" si="12">C5-A5</f>
        <v>4.0277777778101154E-2</v>
      </c>
      <c r="F5">
        <f t="shared" ref="F5" si="13">D5-B5+1</f>
        <v>17</v>
      </c>
      <c r="G5" s="2">
        <f t="shared" ref="G5" si="14">F5/(E5*24*60)</f>
        <v>0.29310344827350887</v>
      </c>
      <c r="H5" s="2">
        <f t="shared" ref="H5" si="15">G5*60</f>
        <v>17.58620689641053</v>
      </c>
      <c r="I5" s="2">
        <f>Sheet2!$B$25/MEDIAN($H$2:H5)</f>
        <v>11.925233644507934</v>
      </c>
      <c r="J5" s="2">
        <f>Sheet2!$B$25/AVERAGE($H$2:H5)</f>
        <v>11.556896780780773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242</v>
      </c>
    </row>
    <row r="26" spans="1:2" x14ac:dyDescent="0.25">
      <c r="A26" t="s">
        <v>20</v>
      </c>
      <c r="B26">
        <f>MAX(Sheet1!D2:D1000)</f>
        <v>89</v>
      </c>
    </row>
    <row r="27" spans="1:2" x14ac:dyDescent="0.25">
      <c r="A27" t="s">
        <v>21</v>
      </c>
      <c r="B27" s="4">
        <f>B26/B25*100</f>
        <v>36.776859504132233</v>
      </c>
    </row>
    <row r="28" spans="1:2" x14ac:dyDescent="0.25">
      <c r="A28" t="s">
        <v>16</v>
      </c>
      <c r="B28">
        <f>B25-B26</f>
        <v>153</v>
      </c>
    </row>
    <row r="29" spans="1:2" x14ac:dyDescent="0.25">
      <c r="A29" t="s">
        <v>14</v>
      </c>
      <c r="B29" s="4">
        <f>B28/B25*100</f>
        <v>63.223140495867767</v>
      </c>
    </row>
    <row r="30" spans="1:2" x14ac:dyDescent="0.25">
      <c r="A30" t="s">
        <v>13</v>
      </c>
      <c r="B30" s="4">
        <f>B25/H38</f>
        <v>11.925233644507934</v>
      </c>
    </row>
    <row r="31" spans="1:2" x14ac:dyDescent="0.25">
      <c r="A31" s="3" t="s">
        <v>12</v>
      </c>
      <c r="B31" s="4">
        <f>B25/H39</f>
        <v>11.556896780780773</v>
      </c>
    </row>
    <row r="32" spans="1:2" x14ac:dyDescent="0.25">
      <c r="A32" t="s">
        <v>11</v>
      </c>
      <c r="B32" s="2">
        <f>ABS(B30-B31)</f>
        <v>0.36833686372716024</v>
      </c>
    </row>
    <row r="33" spans="1:8" x14ac:dyDescent="0.25">
      <c r="A33" t="s">
        <v>10</v>
      </c>
      <c r="B33" s="2">
        <f>B28/H38</f>
        <v>7.5395072215277432</v>
      </c>
    </row>
    <row r="34" spans="1:8" x14ac:dyDescent="0.25">
      <c r="A34" t="s">
        <v>9</v>
      </c>
      <c r="B34" s="2">
        <f>B28/H39</f>
        <v>7.3066330886754471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3.8888888884685002E-2</v>
      </c>
      <c r="F36" s="4">
        <f>MIN(Sheet1!F2:F1000)</f>
        <v>10</v>
      </c>
      <c r="G36" s="4">
        <f>MIN(Sheet1!G2:G1000)</f>
        <v>0.17857142859073213</v>
      </c>
      <c r="H36" s="4">
        <f>MIN(Sheet1!H2:H1000)</f>
        <v>10.714285715443928</v>
      </c>
    </row>
    <row r="37" spans="1:8" x14ac:dyDescent="0.25">
      <c r="D37" t="s">
        <v>3</v>
      </c>
      <c r="E37" s="11">
        <f>MAX(Sheet1!E2:E1000)</f>
        <v>4.2361111110949423E-2</v>
      </c>
      <c r="F37" s="4">
        <f>MAX(Sheet1!F2:F1000)</f>
        <v>33</v>
      </c>
      <c r="G37" s="4">
        <f>MAX(Sheet1!G2:G1000)</f>
        <v>0.54098360655944189</v>
      </c>
      <c r="H37" s="4">
        <f>MAX(Sheet1!H2:H1000)</f>
        <v>32.459016393566515</v>
      </c>
    </row>
    <row r="38" spans="1:8" x14ac:dyDescent="0.25">
      <c r="D38" t="s">
        <v>2</v>
      </c>
      <c r="E38" s="11">
        <f>MEDIAN(Sheet1!E2:E1000)</f>
        <v>4.0972222221171251E-2</v>
      </c>
      <c r="F38" s="4">
        <f>MEDIAN(Sheet1!F2:F1000)</f>
        <v>20</v>
      </c>
      <c r="G38" s="4">
        <f>MEDIAN(Sheet1!G2:G1000)</f>
        <v>0.33821839081457761</v>
      </c>
      <c r="H38" s="4">
        <f>MEDIAN(Sheet1!H2:H1000)</f>
        <v>20.293103448874653</v>
      </c>
    </row>
    <row r="39" spans="1:8" x14ac:dyDescent="0.25">
      <c r="D39" t="s">
        <v>1</v>
      </c>
      <c r="E39" s="11">
        <f>AVERAGE(Sheet1!E2:E1000)</f>
        <v>4.0798611109494232E-2</v>
      </c>
      <c r="F39" s="4">
        <f>AVERAGE(Sheet1!F2:F1000)</f>
        <v>20.75</v>
      </c>
      <c r="G39" s="4">
        <f>AVERAGE(Sheet1!G2:G1000)</f>
        <v>0.34899795419483226</v>
      </c>
      <c r="H39" s="4">
        <f>AVERAGE(Sheet1!H2:H1000)</f>
        <v>20.939877251689939</v>
      </c>
    </row>
    <row r="40" spans="1:8" x14ac:dyDescent="0.25">
      <c r="D40" t="s">
        <v>0</v>
      </c>
      <c r="E40" s="3" t="str">
        <f>TEXT(SUM(Sheet1!E2:E1000), "d:h:mm:ss")</f>
        <v>0:3:55:00</v>
      </c>
      <c r="F40" s="4">
        <f>SUM(Sheet1!F2:F1000)</f>
        <v>83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2017-10-07T02:47:51Z</dcterms:modified>
</cp:coreProperties>
</file>