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15" i="4" l="1"/>
  <c r="E15" i="4"/>
  <c r="F14" i="4"/>
  <c r="E14" i="4"/>
  <c r="G15" i="4" l="1"/>
  <c r="H15" i="4" s="1"/>
  <c r="J15" i="4"/>
  <c r="I15" i="4"/>
  <c r="G14" i="4"/>
  <c r="H14" i="4" s="1"/>
  <c r="I14" i="4" s="1"/>
  <c r="J14" i="4" l="1"/>
  <c r="F13" i="4" l="1"/>
  <c r="E13" i="4"/>
  <c r="F12" i="4"/>
  <c r="E12" i="4"/>
  <c r="F11" i="4"/>
  <c r="E11" i="4"/>
  <c r="G13" i="4" l="1"/>
  <c r="H13" i="4" s="1"/>
  <c r="J13" i="4" s="1"/>
  <c r="I13" i="4"/>
  <c r="G12" i="4"/>
  <c r="H12" i="4" s="1"/>
  <c r="J12" i="4"/>
  <c r="I12" i="4"/>
  <c r="G11" i="4"/>
  <c r="H11" i="4" s="1"/>
  <c r="J11" i="4" s="1"/>
  <c r="I11" i="4"/>
  <c r="F10" i="4"/>
  <c r="E10" i="4"/>
  <c r="G10" i="4" l="1"/>
  <c r="H10" i="4" s="1"/>
  <c r="J10" i="4"/>
  <c r="I10" i="4"/>
  <c r="F9" i="4" l="1"/>
  <c r="E9" i="4"/>
  <c r="G9" i="4" l="1"/>
  <c r="H9" i="4" s="1"/>
  <c r="J9" i="4" s="1"/>
  <c r="I9" i="4"/>
  <c r="F8" i="4"/>
  <c r="E8" i="4"/>
  <c r="G8" i="4" l="1"/>
  <c r="H8" i="4" s="1"/>
  <c r="J8" i="4" s="1"/>
  <c r="I8" i="4"/>
  <c r="F7" i="4" l="1"/>
  <c r="E7" i="4"/>
  <c r="G7" i="4" l="1"/>
  <c r="H7" i="4" s="1"/>
  <c r="J7" i="4"/>
  <c r="I7" i="4"/>
  <c r="F6" i="4" l="1"/>
  <c r="E6" i="4"/>
  <c r="G6" i="4" l="1"/>
  <c r="H6" i="4" s="1"/>
  <c r="J6" i="4"/>
  <c r="I6" i="4"/>
  <c r="F5" i="4"/>
  <c r="E5" i="4"/>
  <c r="G5" i="4" l="1"/>
  <c r="H5" i="4" s="1"/>
  <c r="J5" i="4"/>
  <c r="I5" i="4"/>
  <c r="F4" i="4" l="1"/>
  <c r="E4" i="4"/>
  <c r="G4" i="4" l="1"/>
  <c r="H4" i="4" s="1"/>
  <c r="F3" i="4"/>
  <c r="E3" i="4"/>
  <c r="B26" i="2"/>
  <c r="G3" i="4" l="1"/>
  <c r="H3" i="4" s="1"/>
  <c r="I3" i="4"/>
  <c r="B27" i="2"/>
  <c r="J3" i="4" l="1"/>
  <c r="I4" i="4"/>
  <c r="J4" i="4"/>
  <c r="B28" i="2"/>
  <c r="E2" i="4" l="1"/>
  <c r="E40" i="2" s="1"/>
  <c r="F2" i="4"/>
  <c r="E36" i="2"/>
  <c r="G2" i="4" l="1"/>
  <c r="F36" i="2"/>
  <c r="F37" i="2"/>
  <c r="F38" i="2"/>
  <c r="F39" i="2"/>
  <c r="F40" i="2"/>
  <c r="E37" i="2"/>
  <c r="E39" i="2"/>
  <c r="E38" i="2"/>
  <c r="B29" i="2"/>
  <c r="G36" i="2"/>
  <c r="H2" i="4"/>
  <c r="J2" i="4" l="1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<sst xmlns="http://schemas.openxmlformats.org/spreadsheetml/2006/main" count="29" uniqueCount="22">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</sst>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9.6038888894952823</c:v>
                </c:pt>
                <c:pt idx="1">
                  <c:v>11.081410257109942</c:v>
                </c:pt>
                <c:pt idx="2">
                  <c:v>11.190972222459095</c:v>
                </c:pt>
                <c:pt idx="3">
                  <c:v>12.068862655985194</c:v>
                </c:pt>
                <c:pt idx="4">
                  <c:v>11.190972222459095</c:v>
                </c:pt>
                <c:pt idx="5">
                  <c:v>12.068862655985194</c:v>
                </c:pt>
                <c:pt idx="6">
                  <c:v>13.096212122039024</c:v>
                </c:pt>
                <c:pt idx="7">
                  <c:v>12.068862655985194</c:v>
                </c:pt>
                <c:pt idx="8">
                  <c:v>13.096212119713362</c:v>
                </c:pt>
                <c:pt idx="9">
                  <c:v>12.068862654997647</c:v>
                </c:pt>
                <c:pt idx="10">
                  <c:v>13.096212119713362</c:v>
                </c:pt>
                <c:pt idx="11">
                  <c:v>12.068862654997647</c:v>
                </c:pt>
                <c:pt idx="12">
                  <c:v>11.190972222459095</c:v>
                </c:pt>
                <c:pt idx="13">
                  <c:v>11.449378331636314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9.6038888894952823</c:v>
                </c:pt>
                <c:pt idx="1">
                  <c:v>11.081410257109942</c:v>
                </c:pt>
                <c:pt idx="2">
                  <c:v>11.117691768554927</c:v>
                </c:pt>
                <c:pt idx="3">
                  <c:v>12.281663760798814</c:v>
                </c:pt>
                <c:pt idx="4">
                  <c:v>11.627644115172801</c:v>
                </c:pt>
                <c:pt idx="5">
                  <c:v>11.985069517547837</c:v>
                </c:pt>
                <c:pt idx="6">
                  <c:v>12.83692930070869</c:v>
                </c:pt>
                <c:pt idx="7">
                  <c:v>12.421703002503111</c:v>
                </c:pt>
                <c:pt idx="8">
                  <c:v>12.493197599626374</c:v>
                </c:pt>
                <c:pt idx="9">
                  <c:v>12.298281086589846</c:v>
                </c:pt>
                <c:pt idx="10">
                  <c:v>12.429747238161251</c:v>
                </c:pt>
                <c:pt idx="11">
                  <c:v>12.241131803419313</c:v>
                </c:pt>
                <c:pt idx="12">
                  <c:v>12.130030219829546</c:v>
                </c:pt>
                <c:pt idx="13">
                  <c:v>12.099793257011632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6432"/>
        <c:axId val="68515456"/>
      </c:lineChart>
      <c:catAx>
        <c:axId val="44946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68515456"/>
        <c:crosses val="autoZero"/>
        <c:auto val="1"/>
        <c:lblAlgn val="ctr"/>
        <c:lblOffset val="100"/>
        <c:noMultiLvlLbl val="0"/>
      </c:catAx>
      <c:valAx>
        <c:axId val="685154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49464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42931.654166666667</v>
      </c>
      <c r="B2">
        <v>-11</v>
      </c>
      <c r="C2" s="12">
        <v>42931.695138888892</v>
      </c>
      <c r="D2">
        <v>18</v>
      </c>
      <c r="E2" s="11">
        <f t="shared" ref="E2:E8" si="0">C2-A2</f>
        <v>4.0972222224809229E-2</v>
      </c>
      <c r="F2">
        <f t="shared" ref="F2:F8" si="1">D2-B2+1</f>
        <v>30</v>
      </c>
      <c r="G2" s="2">
        <f t="shared" ref="G2:G8" si="2">F2/(E2*24*60)</f>
        <v>0.5084745762390811</v>
      </c>
      <c r="H2" s="2">
        <f t="shared" ref="H2:H9" si="3">G2*60</f>
        <v>30.508474574344866</v>
      </c>
      <c r="I2" s="2">
        <f>Sheet2!$B$25/MEDIAN($H$2:H2)</f>
        <v>9.6038888894952823</v>
      </c>
      <c r="J2" s="2">
        <f>Sheet2!$B$25/AVERAGE($H$2:H2)</f>
        <v>9.6038888894952823</v>
      </c>
    </row>
    <row r="3" spans="1:10" x14ac:dyDescent="0.25">
      <c r="A3" s="12">
        <v>42931.775694444441</v>
      </c>
      <c r="B3">
        <v>19</v>
      </c>
      <c r="C3" s="12">
        <v>42931.816666666666</v>
      </c>
      <c r="D3">
        <v>40</v>
      </c>
      <c r="E3" s="11">
        <f t="shared" si="0"/>
        <v>4.0972222224809229E-2</v>
      </c>
      <c r="F3">
        <f t="shared" si="1"/>
        <v>22</v>
      </c>
      <c r="G3" s="2">
        <f t="shared" si="2"/>
        <v>0.37288135590865945</v>
      </c>
      <c r="H3" s="2">
        <f t="shared" si="3"/>
        <v>22.372881354519567</v>
      </c>
      <c r="I3" s="2">
        <f>Sheet2!$B$25/MEDIAN($H$2:H3)</f>
        <v>11.081410257109942</v>
      </c>
      <c r="J3" s="2">
        <f>Sheet2!$B$25/AVERAGE($H$2:H3)</f>
        <v>11.081410257109942</v>
      </c>
    </row>
    <row r="4" spans="1:10" x14ac:dyDescent="0.25">
      <c r="A4" s="12">
        <v>42937.043055555558</v>
      </c>
      <c r="B4">
        <v>41</v>
      </c>
      <c r="C4" s="12">
        <v>42937.081250000003</v>
      </c>
      <c r="D4">
        <v>64</v>
      </c>
      <c r="E4" s="11">
        <f t="shared" si="0"/>
        <v>3.8194444445252884E-2</v>
      </c>
      <c r="F4">
        <f t="shared" si="1"/>
        <v>24</v>
      </c>
      <c r="G4" s="2">
        <f t="shared" si="2"/>
        <v>0.43636363635440012</v>
      </c>
      <c r="H4" s="2">
        <f t="shared" si="3"/>
        <v>26.181818181264006</v>
      </c>
      <c r="I4" s="2">
        <f>Sheet2!$B$25/MEDIAN($H$2:H4)</f>
        <v>11.190972222459095</v>
      </c>
      <c r="J4" s="2">
        <f>Sheet2!$B$25/AVERAGE($H$2:H4)</f>
        <v>11.117691768554927</v>
      </c>
    </row>
    <row r="5" spans="1:10" x14ac:dyDescent="0.25">
      <c r="A5" s="12">
        <v>42937.760416666664</v>
      </c>
      <c r="B5">
        <v>65</v>
      </c>
      <c r="C5" s="12">
        <v>42937.798611111109</v>
      </c>
      <c r="D5">
        <v>79</v>
      </c>
      <c r="E5" s="11">
        <f t="shared" si="0"/>
        <v>3.8194444445252884E-2</v>
      </c>
      <c r="F5">
        <f t="shared" si="1"/>
        <v>15</v>
      </c>
      <c r="G5" s="2">
        <f t="shared" si="2"/>
        <v>0.27272727272150005</v>
      </c>
      <c r="H5" s="2">
        <f t="shared" si="3"/>
        <v>16.363636363290002</v>
      </c>
      <c r="I5" s="2">
        <f>Sheet2!$B$25/MEDIAN($H$2:H5)</f>
        <v>12.068862655985194</v>
      </c>
      <c r="J5" s="2">
        <f>Sheet2!$B$25/AVERAGE($H$2:H5)</f>
        <v>12.281663760798814</v>
      </c>
    </row>
    <row r="6" spans="1:10" x14ac:dyDescent="0.25">
      <c r="A6" s="12">
        <v>42938.900694444441</v>
      </c>
      <c r="B6">
        <v>80</v>
      </c>
      <c r="C6" s="12">
        <v>42938.9375</v>
      </c>
      <c r="D6">
        <v>106</v>
      </c>
      <c r="E6" s="11">
        <f t="shared" si="0"/>
        <v>3.680555555911269E-2</v>
      </c>
      <c r="F6">
        <f t="shared" si="1"/>
        <v>27</v>
      </c>
      <c r="G6" s="2">
        <f t="shared" si="2"/>
        <v>0.50943396221491588</v>
      </c>
      <c r="H6" s="2">
        <f t="shared" si="3"/>
        <v>30.566037732894952</v>
      </c>
      <c r="I6" s="2">
        <f>Sheet2!$B$25/MEDIAN($H$2:H6)</f>
        <v>11.190972222459095</v>
      </c>
      <c r="J6" s="2">
        <f>Sheet2!$B$25/AVERAGE($H$2:H6)</f>
        <v>11.627644115172801</v>
      </c>
    </row>
    <row r="7" spans="1:10" x14ac:dyDescent="0.25">
      <c r="A7" s="12">
        <v>42943.570833333331</v>
      </c>
      <c r="B7">
        <v>107</v>
      </c>
      <c r="C7" s="12">
        <v>42943.611111111109</v>
      </c>
      <c r="D7">
        <v>126</v>
      </c>
      <c r="E7" s="11">
        <f t="shared" si="0"/>
        <v>4.0277777778101154E-2</v>
      </c>
      <c r="F7">
        <f t="shared" si="1"/>
        <v>20</v>
      </c>
      <c r="G7" s="2">
        <f t="shared" si="2"/>
        <v>0.34482758620412807</v>
      </c>
      <c r="H7" s="2">
        <f t="shared" si="3"/>
        <v>20.689655172247683</v>
      </c>
      <c r="I7" s="2">
        <f>Sheet2!$B$25/MEDIAN($H$2:H7)</f>
        <v>12.068862655985194</v>
      </c>
      <c r="J7" s="2">
        <f>Sheet2!$B$25/AVERAGE($H$2:H7)</f>
        <v>11.985069517547837</v>
      </c>
    </row>
    <row r="8" spans="1:10" x14ac:dyDescent="0.25">
      <c r="A8" s="12">
        <v>42943.992361111108</v>
      </c>
      <c r="B8">
        <v>127</v>
      </c>
      <c r="C8" s="12">
        <v>42944.030555555553</v>
      </c>
      <c r="D8">
        <v>138</v>
      </c>
      <c r="E8" s="11">
        <f t="shared" si="0"/>
        <v>3.8194444445252884E-2</v>
      </c>
      <c r="F8">
        <f t="shared" si="1"/>
        <v>12</v>
      </c>
      <c r="G8" s="2">
        <f t="shared" si="2"/>
        <v>0.21818181817720006</v>
      </c>
      <c r="H8" s="2">
        <f t="shared" si="3"/>
        <v>13.090909090632003</v>
      </c>
      <c r="I8" s="2">
        <f>Sheet2!$B$25/MEDIAN($H$2:H8)</f>
        <v>13.096212122039024</v>
      </c>
      <c r="J8" s="2">
        <f>Sheet2!$B$25/AVERAGE($H$2:H8)</f>
        <v>12.83692930070869</v>
      </c>
    </row>
    <row r="9" spans="1:10" x14ac:dyDescent="0.25">
      <c r="A9" s="12">
        <v>42945.859722222223</v>
      </c>
      <c r="B9">
        <v>139</v>
      </c>
      <c r="C9" s="12">
        <v>42945.898611111108</v>
      </c>
      <c r="D9">
        <v>165</v>
      </c>
      <c r="E9" s="11">
        <f t="shared" ref="E9" si="4">C9-A9</f>
        <v>3.8888888884685002E-2</v>
      </c>
      <c r="F9">
        <f t="shared" ref="F9" si="5">D9-B9+1</f>
        <v>27</v>
      </c>
      <c r="G9" s="2">
        <f t="shared" ref="G9" si="6">F9/(E9*24*60)</f>
        <v>0.48214285719497674</v>
      </c>
      <c r="H9" s="2">
        <f t="shared" si="3"/>
        <v>28.928571431698604</v>
      </c>
      <c r="I9" s="2">
        <f>Sheet2!$B$25/MEDIAN($H$2:H9)</f>
        <v>12.068862655985194</v>
      </c>
      <c r="J9" s="2">
        <f>Sheet2!$B$25/AVERAGE($H$2:H9)</f>
        <v>12.421703002503111</v>
      </c>
    </row>
    <row r="10" spans="1:10" x14ac:dyDescent="0.25">
      <c r="A10" s="12">
        <v>42950.55</v>
      </c>
      <c r="B10">
        <v>166</v>
      </c>
      <c r="C10" s="12">
        <v>42950.59097222222</v>
      </c>
      <c r="D10">
        <v>187</v>
      </c>
      <c r="E10" s="11">
        <f t="shared" ref="E10" si="7">C10-A10</f>
        <v>4.0972222217533272E-2</v>
      </c>
      <c r="F10">
        <f t="shared" ref="F10" si="8">D10-B10+1</f>
        <v>22</v>
      </c>
      <c r="G10" s="2">
        <f t="shared" ref="G10" si="9">F10/(E10*24*60)</f>
        <v>0.37288135597487676</v>
      </c>
      <c r="H10" s="2">
        <f t="shared" ref="H10" si="10">G10*60</f>
        <v>22.372881358492606</v>
      </c>
      <c r="I10" s="2">
        <f>Sheet2!$B$25/MEDIAN($H$2:H10)</f>
        <v>13.096212119713362</v>
      </c>
      <c r="J10" s="2">
        <f>Sheet2!$B$25/AVERAGE($H$2:H10)</f>
        <v>12.493197599626374</v>
      </c>
    </row>
    <row r="11" spans="1:10" x14ac:dyDescent="0.25">
      <c r="A11" s="12">
        <v>42951.942361111112</v>
      </c>
      <c r="B11">
        <v>188</v>
      </c>
      <c r="C11" s="12">
        <v>42951.979166666664</v>
      </c>
      <c r="D11">
        <v>211</v>
      </c>
      <c r="E11" s="11">
        <f t="shared" ref="E11" si="11">C11-A11</f>
        <v>3.6805555551836733E-2</v>
      </c>
      <c r="F11">
        <f t="shared" ref="F11" si="12">D11-B11+1</f>
        <v>24</v>
      </c>
      <c r="G11" s="2">
        <f t="shared" ref="G11" si="13">F11/(E11*24*60)</f>
        <v>0.45283018872499914</v>
      </c>
      <c r="H11" s="2">
        <f t="shared" ref="H11" si="14">G11*60</f>
        <v>27.16981132349995</v>
      </c>
      <c r="I11" s="2">
        <f>Sheet2!$B$25/MEDIAN($H$2:H11)</f>
        <v>12.068862654997647</v>
      </c>
      <c r="J11" s="2">
        <f>Sheet2!$B$25/AVERAGE($H$2:H11)</f>
        <v>12.298281086589846</v>
      </c>
    </row>
    <row r="12" spans="1:10" x14ac:dyDescent="0.25">
      <c r="A12" s="12">
        <v>42952.770833333336</v>
      </c>
      <c r="B12">
        <v>212</v>
      </c>
      <c r="C12" s="12">
        <v>42952.810416666667</v>
      </c>
      <c r="D12">
        <v>231</v>
      </c>
      <c r="E12" s="11">
        <f t="shared" ref="E12" si="15">C12-A12</f>
        <v>3.9583333331393078E-2</v>
      </c>
      <c r="F12">
        <f t="shared" ref="F12" si="16">D12-B12+1</f>
        <v>20</v>
      </c>
      <c r="G12" s="2">
        <f t="shared" ref="G12" si="17">F12/(E12*24*60)</f>
        <v>0.35087719299965509</v>
      </c>
      <c r="H12" s="2">
        <f t="shared" ref="H12" si="18">G12*60</f>
        <v>21.052631579979305</v>
      </c>
      <c r="I12" s="2">
        <f>Sheet2!$B$25/MEDIAN($H$2:H12)</f>
        <v>13.096212119713362</v>
      </c>
      <c r="J12" s="2">
        <f>Sheet2!$B$25/AVERAGE($H$2:H12)</f>
        <v>12.429747238161251</v>
      </c>
    </row>
    <row r="13" spans="1:10" x14ac:dyDescent="0.25">
      <c r="A13" s="12">
        <v>42957.887499999997</v>
      </c>
      <c r="B13">
        <v>232</v>
      </c>
      <c r="C13" s="12">
        <v>42957.927777777775</v>
      </c>
      <c r="D13">
        <v>258</v>
      </c>
      <c r="E13" s="11">
        <f t="shared" ref="E13" si="19">C13-A13</f>
        <v>4.0277777778101154E-2</v>
      </c>
      <c r="F13">
        <f t="shared" ref="F13" si="20">D13-B13+1</f>
        <v>27</v>
      </c>
      <c r="G13" s="2">
        <f t="shared" ref="G13" si="21">F13/(E13*24*60)</f>
        <v>0.46551724137557288</v>
      </c>
      <c r="H13" s="2">
        <f t="shared" ref="H13" si="22">G13*60</f>
        <v>27.931034482534372</v>
      </c>
      <c r="I13" s="2">
        <f>Sheet2!$B$25/MEDIAN($H$2:H13)</f>
        <v>12.068862654997647</v>
      </c>
      <c r="J13" s="2">
        <f>Sheet2!$B$25/AVERAGE($H$2:H13)</f>
        <v>12.241131803419313</v>
      </c>
    </row>
    <row r="14" spans="1:10" x14ac:dyDescent="0.25">
      <c r="A14" s="12">
        <v>42958.678472222222</v>
      </c>
      <c r="B14">
        <v>259</v>
      </c>
      <c r="C14" s="12">
        <v>42958.717361111114</v>
      </c>
      <c r="D14">
        <v>283</v>
      </c>
      <c r="E14" s="11">
        <f t="shared" ref="E14" si="23">C14-A14</f>
        <v>3.888888889196096E-2</v>
      </c>
      <c r="F14">
        <f t="shared" ref="F14" si="24">D14-B14+1</f>
        <v>25</v>
      </c>
      <c r="G14" s="2">
        <f t="shared" ref="G14" si="25">F14/(E14*24*60)</f>
        <v>0.44642857139330533</v>
      </c>
      <c r="H14" s="2">
        <f t="shared" ref="H14" si="26">G14*60</f>
        <v>26.78571428359832</v>
      </c>
      <c r="I14" s="2">
        <f>Sheet2!$B$25/MEDIAN($H$2:H14)</f>
        <v>11.190972222459095</v>
      </c>
      <c r="J14" s="2">
        <f>Sheet2!$B$25/AVERAGE($H$2:H14)</f>
        <v>12.130030219829546</v>
      </c>
    </row>
    <row r="15" spans="1:10" x14ac:dyDescent="0.25">
      <c r="A15" s="12">
        <v>42959.762499999997</v>
      </c>
      <c r="B15">
        <v>284</v>
      </c>
      <c r="C15" s="12">
        <v>42959.779166666667</v>
      </c>
      <c r="D15">
        <v>293</v>
      </c>
      <c r="E15" s="11">
        <f t="shared" ref="E15" si="27">C15-A15</f>
        <v>1.6666666670062114E-2</v>
      </c>
      <c r="F15">
        <f t="shared" ref="F15" si="28">D15-B15+1</f>
        <v>10</v>
      </c>
      <c r="G15" s="2">
        <f t="shared" ref="G15" si="29">F15/(E15*24*60)</f>
        <v>0.41666666658178048</v>
      </c>
      <c r="H15" s="2">
        <f t="shared" ref="H15" si="30">G15*60</f>
        <v>24.99999999490683</v>
      </c>
      <c r="I15" s="2">
        <f>Sheet2!$B$25/MEDIAN($H$2:H15)</f>
        <v>11.449378331636314</v>
      </c>
      <c r="J15" s="2">
        <f>Sheet2!$B$25/AVERAGE($H$2:H15)</f>
        <v>12.099793257011632</v>
      </c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37" sqref="A37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293</v>
      </c>
    </row>
    <row r="26" spans="1:2" x14ac:dyDescent="0.25">
      <c r="A26" t="s">
        <v>20</v>
      </c>
      <c r="B26">
        <f>MAX(Sheet1!D2:D1000)</f>
        <v>293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11.449378331636314</v>
      </c>
    </row>
    <row r="31" spans="1:2" x14ac:dyDescent="0.25">
      <c r="A31" s="3" t="s">
        <v>12</v>
      </c>
      <c r="B31" s="4">
        <f>B25/H39</f>
        <v>12.099793257011632</v>
      </c>
    </row>
    <row r="32" spans="1:2" x14ac:dyDescent="0.25">
      <c r="A32" t="s">
        <v>11</v>
      </c>
      <c r="B32" s="2">
        <f>ABS(B30-B31)</f>
        <v>0.65041492537531731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1.6666666670062114E-2</v>
      </c>
      <c r="F36" s="4">
        <f>MIN(Sheet1!F2:F1000)</f>
        <v>10</v>
      </c>
      <c r="G36" s="4">
        <f>MIN(Sheet1!G2:G1000)</f>
        <v>0.21818181817720006</v>
      </c>
      <c r="H36" s="4">
        <f>MIN(Sheet1!H2:H1000)</f>
        <v>13.090909090632003</v>
      </c>
    </row>
    <row r="37" spans="1:8" x14ac:dyDescent="0.25">
      <c r="D37" t="s">
        <v>3</v>
      </c>
      <c r="E37" s="11">
        <f>MAX(Sheet1!E2:E1000)</f>
        <v>4.0972222224809229E-2</v>
      </c>
      <c r="F37" s="4">
        <f>MAX(Sheet1!F2:F1000)</f>
        <v>30</v>
      </c>
      <c r="G37" s="4">
        <f>MAX(Sheet1!G2:G1000)</f>
        <v>0.50943396221491588</v>
      </c>
      <c r="H37" s="4">
        <f>MAX(Sheet1!H2:H1000)</f>
        <v>30.566037732894952</v>
      </c>
    </row>
    <row r="38" spans="1:8" x14ac:dyDescent="0.25">
      <c r="D38" t="s">
        <v>2</v>
      </c>
      <c r="E38" s="11">
        <f>MEDIAN(Sheet1!E2:E1000)</f>
        <v>3.8888888888322981E-2</v>
      </c>
      <c r="F38" s="4">
        <f>MEDIAN(Sheet1!F2:F1000)</f>
        <v>23</v>
      </c>
      <c r="G38" s="4">
        <f>MEDIAN(Sheet1!G2:G1000)</f>
        <v>0.42651515146809027</v>
      </c>
      <c r="H38" s="4">
        <f>MEDIAN(Sheet1!H2:H1000)</f>
        <v>25.590909088085418</v>
      </c>
    </row>
    <row r="39" spans="1:8" x14ac:dyDescent="0.25">
      <c r="D39" t="s">
        <v>1</v>
      </c>
      <c r="E39" s="11">
        <f>AVERAGE(Sheet1!E2:E1000)</f>
        <v>3.7549603174868808E-2</v>
      </c>
      <c r="F39" s="4">
        <f>AVERAGE(Sheet1!F2:F1000)</f>
        <v>21.785714285714285</v>
      </c>
      <c r="G39" s="4">
        <f>AVERAGE(Sheet1!G2:G1000)</f>
        <v>0.40358816300464656</v>
      </c>
      <c r="H39" s="4">
        <f>AVERAGE(Sheet1!H2:H1000)</f>
        <v>24.215289780278791</v>
      </c>
    </row>
    <row r="40" spans="1:8" x14ac:dyDescent="0.25">
      <c r="D40" t="s">
        <v>0</v>
      </c>
      <c r="E40" s="3" t="str">
        <f>TEXT(SUM(Sheet1!E2:E1000), "d:h:mm:ss")</f>
        <v>0:12:37:00</v>
      </c>
      <c r="F40" s="4">
        <f>SUM(Sheet1!F2:F1000)</f>
        <v>305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2017-08-12T23:53:34Z</dcterms:modified>
</cp:coreProperties>
</file>