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<sst xmlns="http://schemas.openxmlformats.org/spreadsheetml/2006/main" count="29" uniqueCount="22">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</sst>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84916443"/>
        <c:axId val="595081680"/>
      </c:lineChart>
      <c:catAx>
        <c:axId val="184916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595081680"/>
      </c:catAx>
      <c:valAx>
        <c:axId val="595081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4916443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43895.76736111111</v>
      </c>
      <c r="B2" s="7">
        <v>8.0</v>
      </c>
      <c r="C2" s="6">
        <v>43895.78055555555</v>
      </c>
      <c r="D2" s="7">
        <v>205.0</v>
      </c>
      <c r="E2" s="2">
        <f t="shared" ref="E2:F2" si="1">C2-A2</f>
        <v>0.01319444444</v>
      </c>
      <c r="F2">
        <f t="shared" si="1"/>
        <v>197</v>
      </c>
      <c r="G2" s="3">
        <f>F2/(E2*24*60)</f>
        <v>10.36842105</v>
      </c>
      <c r="H2" s="3">
        <f>G2*60</f>
        <v>622.1052632</v>
      </c>
      <c r="I2" s="3">
        <f>Sheet2!$B$25/MEDIAN($H$2:H2)</f>
        <v>1.607445008</v>
      </c>
      <c r="J2" s="3">
        <f>Sheet2!$B$25/AVERAGE($H$2:H2)</f>
        <v>1.607445008</v>
      </c>
    </row>
    <row r="3">
      <c r="A3" s="6">
        <v>43896.726388888885</v>
      </c>
      <c r="B3" s="7">
        <v>205.0</v>
      </c>
      <c r="C3" s="6">
        <v>43896.74097222222</v>
      </c>
      <c r="D3" s="7">
        <v>433.0</v>
      </c>
      <c r="E3" s="2"/>
      <c r="G3" s="3"/>
      <c r="H3" s="3"/>
      <c r="I3" s="3"/>
      <c r="J3" s="3"/>
    </row>
    <row r="4">
      <c r="A4" s="6">
        <v>43899.79375</v>
      </c>
      <c r="B4" s="7">
        <v>433.0</v>
      </c>
      <c r="C4" s="6">
        <v>43899.80625</v>
      </c>
      <c r="D4" s="7">
        <v>645.0</v>
      </c>
      <c r="E4" s="2"/>
      <c r="G4" s="3"/>
      <c r="H4" s="3"/>
      <c r="I4" s="3"/>
      <c r="J4" s="3"/>
    </row>
    <row r="5">
      <c r="A5" s="6">
        <v>43900.39236111111</v>
      </c>
      <c r="B5" s="7">
        <v>645.0</v>
      </c>
      <c r="C5" s="6">
        <v>43900.40625</v>
      </c>
      <c r="D5" s="7">
        <v>864.0</v>
      </c>
      <c r="E5" s="2"/>
      <c r="G5" s="3"/>
      <c r="H5" s="3"/>
      <c r="I5" s="3"/>
      <c r="J5" s="3"/>
    </row>
    <row r="6">
      <c r="A6" s="6">
        <v>43900.76527777778</v>
      </c>
      <c r="B6" s="7">
        <v>864.0</v>
      </c>
      <c r="C6" s="6">
        <v>43900.774305555555</v>
      </c>
      <c r="D6" s="7">
        <v>1000.0</v>
      </c>
      <c r="E6" s="2"/>
      <c r="G6" s="3"/>
      <c r="H6" s="3"/>
      <c r="I6" s="3"/>
      <c r="J6" s="3"/>
    </row>
    <row r="7">
      <c r="A7" s="8"/>
      <c r="C7" s="8"/>
      <c r="E7" s="2"/>
      <c r="G7" s="3"/>
      <c r="H7" s="3"/>
      <c r="I7" s="3"/>
      <c r="J7" s="3"/>
    </row>
    <row r="8">
      <c r="A8" s="8"/>
      <c r="C8" s="8"/>
      <c r="E8" s="2"/>
      <c r="G8" s="3"/>
      <c r="H8" s="3"/>
      <c r="I8" s="3"/>
      <c r="J8" s="3"/>
    </row>
    <row r="9">
      <c r="A9" s="8"/>
      <c r="C9" s="8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6"/>
      <c r="B15" s="9"/>
      <c r="C15" s="6"/>
      <c r="D15" s="9"/>
      <c r="E15" s="2"/>
      <c r="G15" s="3"/>
      <c r="H15" s="3"/>
      <c r="I15" s="3"/>
      <c r="J15" s="3"/>
    </row>
    <row r="16">
      <c r="A16" s="6"/>
      <c r="B16" s="9"/>
      <c r="C16" s="6"/>
      <c r="D16" s="9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1000.0</v>
      </c>
    </row>
    <row r="26" ht="15.75" customHeight="1">
      <c r="A26" t="s">
        <v>10</v>
      </c>
      <c r="B26">
        <f>MAX(Sheet1!D2:D1000)</f>
        <v>1000</v>
      </c>
    </row>
    <row r="27" ht="15.75" customHeight="1">
      <c r="A27" t="s">
        <v>11</v>
      </c>
      <c r="B27" s="15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5">
        <f>B28/B25*100</f>
        <v>0</v>
      </c>
    </row>
    <row r="30" ht="15.75" customHeight="1">
      <c r="A30" t="s">
        <v>7</v>
      </c>
      <c r="B30" s="15">
        <f>B25/H38</f>
        <v>1.607445008</v>
      </c>
    </row>
    <row r="31" ht="15.75" customHeight="1">
      <c r="A31" s="5" t="s">
        <v>8</v>
      </c>
      <c r="B31" s="15">
        <f>B25/H39</f>
        <v>1.607445008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0</v>
      </c>
    </row>
    <row r="34" ht="15.75" customHeight="1">
      <c r="A34" t="s">
        <v>16</v>
      </c>
      <c r="B34" s="3">
        <f>B28/H39</f>
        <v>0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0.01319444444</v>
      </c>
      <c r="F36" s="15">
        <f>MIN(Sheet1!F2:F1000)</f>
        <v>197</v>
      </c>
      <c r="G36" s="15">
        <f>MIN(Sheet1!G2:G1000)</f>
        <v>10.36842105</v>
      </c>
      <c r="H36" s="15">
        <f>MIN(Sheet1!H2:H1000)</f>
        <v>622.1052632</v>
      </c>
    </row>
    <row r="37" ht="15.75" customHeight="1">
      <c r="D37" t="s">
        <v>18</v>
      </c>
      <c r="E37" s="2">
        <f>MAX(Sheet1!E2:E1000)</f>
        <v>0.01319444444</v>
      </c>
      <c r="F37" s="15">
        <f>MAX(Sheet1!F2:F1000)</f>
        <v>197</v>
      </c>
      <c r="G37" s="15">
        <f>MAX(Sheet1!G2:G1000)</f>
        <v>10.36842105</v>
      </c>
      <c r="H37" s="15">
        <f>MAX(Sheet1!H2:H1000)</f>
        <v>622.1052632</v>
      </c>
    </row>
    <row r="38" ht="15.75" customHeight="1">
      <c r="D38" t="s">
        <v>19</v>
      </c>
      <c r="E38" s="2">
        <f>MEDIAN(Sheet1!E2:E1000)</f>
        <v>0.01319444444</v>
      </c>
      <c r="F38" s="15">
        <f>MEDIAN(Sheet1!F2:F1000)</f>
        <v>197</v>
      </c>
      <c r="G38" s="15">
        <f>MEDIAN(Sheet1!G2:G1000)</f>
        <v>10.36842105</v>
      </c>
      <c r="H38" s="15">
        <f>MEDIAN(Sheet1!H2:H1000)</f>
        <v>622.1052632</v>
      </c>
    </row>
    <row r="39" ht="15.75" customHeight="1">
      <c r="D39" t="s">
        <v>20</v>
      </c>
      <c r="E39" s="2">
        <f>AVERAGE(Sheet1!E2:E1000)</f>
        <v>0.01319444444</v>
      </c>
      <c r="F39" s="15">
        <f>AVERAGE(Sheet1!F2:F1000)</f>
        <v>197</v>
      </c>
      <c r="G39" s="15">
        <f>AVERAGE(Sheet1!G2:G1000)</f>
        <v>10.36842105</v>
      </c>
      <c r="H39" s="15">
        <f>AVERAGE(Sheet1!H2:H1000)</f>
        <v>622.1052632</v>
      </c>
    </row>
    <row r="40" ht="15.75" customHeight="1">
      <c r="D40" t="s">
        <v>21</v>
      </c>
      <c r="E40" s="5" t="str">
        <f>TEXT(SUM(Sheet1!E2:E1000), "d:h:mm:ss")</f>
        <v>30:0:19:00</v>
      </c>
      <c r="F40" s="15">
        <f>SUM(Sheet1!F2:F1000)</f>
        <v>197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