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<sst xmlns="http://schemas.openxmlformats.org/spreadsheetml/2006/main" count="29" uniqueCount="22">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</sst>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453139682"/>
        <c:axId val="1401498118"/>
      </c:lineChart>
      <c:catAx>
        <c:axId val="1453139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401498118"/>
      </c:catAx>
      <c:valAx>
        <c:axId val="1401498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3139682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44044.913194444445</v>
      </c>
      <c r="B2" s="7">
        <v>12.0</v>
      </c>
      <c r="C2" s="6">
        <v>44044.930555555555</v>
      </c>
      <c r="D2" s="7">
        <v>23.0</v>
      </c>
      <c r="E2" s="2">
        <f t="shared" ref="E2:F2" si="1">C2-A2</f>
        <v>0.01736111111</v>
      </c>
      <c r="F2">
        <f t="shared" si="1"/>
        <v>11</v>
      </c>
      <c r="G2" s="3">
        <f>F2/(E2*24*60)</f>
        <v>0.44</v>
      </c>
      <c r="H2" s="3">
        <f>G2*60</f>
        <v>26.4</v>
      </c>
      <c r="I2" s="3">
        <f>Sheet2!$B$25/MEDIAN($H$2:H2)</f>
        <v>12.34848485</v>
      </c>
      <c r="J2" s="3">
        <f>Sheet2!$B$25/AVERAGE($H$2:H2)</f>
        <v>12.34848485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326.0</v>
      </c>
    </row>
    <row r="26" ht="15.75" customHeight="1">
      <c r="A26" t="s">
        <v>10</v>
      </c>
      <c r="B26">
        <f>MAX(Sheet1!D2:D1000)</f>
        <v>23</v>
      </c>
    </row>
    <row r="27" ht="15.75" customHeight="1">
      <c r="A27" t="s">
        <v>11</v>
      </c>
      <c r="B27" s="15">
        <f>B26/B25*100</f>
        <v>7.055214724</v>
      </c>
    </row>
    <row r="28" ht="15.75" customHeight="1">
      <c r="A28" t="s">
        <v>12</v>
      </c>
      <c r="B28">
        <f>B25-B26</f>
        <v>303</v>
      </c>
    </row>
    <row r="29" ht="15.75" customHeight="1">
      <c r="A29" t="s">
        <v>13</v>
      </c>
      <c r="B29" s="15">
        <f>B28/B25*100</f>
        <v>92.94478528</v>
      </c>
    </row>
    <row r="30" ht="15.75" customHeight="1">
      <c r="A30" t="s">
        <v>7</v>
      </c>
      <c r="B30" s="15">
        <f>B25/H38</f>
        <v>12.34848485</v>
      </c>
    </row>
    <row r="31" ht="15.75" customHeight="1">
      <c r="A31" s="5" t="s">
        <v>8</v>
      </c>
      <c r="B31" s="15">
        <f>B25/H39</f>
        <v>12.34848485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11.47727273</v>
      </c>
    </row>
    <row r="34" ht="15.75" customHeight="1">
      <c r="A34" t="s">
        <v>16</v>
      </c>
      <c r="B34" s="3">
        <f>B28/H39</f>
        <v>11.47727273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0.01736111111</v>
      </c>
      <c r="F36" s="15">
        <f>MIN(Sheet1!F2:F1000)</f>
        <v>11</v>
      </c>
      <c r="G36" s="15">
        <f>MIN(Sheet1!G2:G1000)</f>
        <v>0.44</v>
      </c>
      <c r="H36" s="15">
        <f>MIN(Sheet1!H2:H1000)</f>
        <v>26.4</v>
      </c>
    </row>
    <row r="37" ht="15.75" customHeight="1">
      <c r="D37" t="s">
        <v>18</v>
      </c>
      <c r="E37" s="2">
        <f>MAX(Sheet1!E2:E1000)</f>
        <v>0.01736111111</v>
      </c>
      <c r="F37" s="15">
        <f>MAX(Sheet1!F2:F1000)</f>
        <v>11</v>
      </c>
      <c r="G37" s="15">
        <f>MAX(Sheet1!G2:G1000)</f>
        <v>0.44</v>
      </c>
      <c r="H37" s="15">
        <f>MAX(Sheet1!H2:H1000)</f>
        <v>26.4</v>
      </c>
    </row>
    <row r="38" ht="15.75" customHeight="1">
      <c r="D38" t="s">
        <v>19</v>
      </c>
      <c r="E38" s="2">
        <f>MEDIAN(Sheet1!E2:E1000)</f>
        <v>0.01736111111</v>
      </c>
      <c r="F38" s="15">
        <f>MEDIAN(Sheet1!F2:F1000)</f>
        <v>11</v>
      </c>
      <c r="G38" s="15">
        <f>MEDIAN(Sheet1!G2:G1000)</f>
        <v>0.44</v>
      </c>
      <c r="H38" s="15">
        <f>MEDIAN(Sheet1!H2:H1000)</f>
        <v>26.4</v>
      </c>
    </row>
    <row r="39" ht="15.75" customHeight="1">
      <c r="D39" t="s">
        <v>20</v>
      </c>
      <c r="E39" s="2">
        <f>AVERAGE(Sheet1!E2:E1000)</f>
        <v>0.01736111111</v>
      </c>
      <c r="F39" s="15">
        <f>AVERAGE(Sheet1!F2:F1000)</f>
        <v>11</v>
      </c>
      <c r="G39" s="15">
        <f>AVERAGE(Sheet1!G2:G1000)</f>
        <v>0.44</v>
      </c>
      <c r="H39" s="15">
        <f>AVERAGE(Sheet1!H2:H1000)</f>
        <v>26.4</v>
      </c>
    </row>
    <row r="40" ht="15.75" customHeight="1">
      <c r="D40" t="s">
        <v>21</v>
      </c>
      <c r="E40" s="5" t="str">
        <f>TEXT(SUM(Sheet1!E2:E1000), "d:h:mm:ss")</f>
        <v>30:0:25:00</v>
      </c>
      <c r="F40" s="15">
        <f>SUM(Sheet1!F2:F1000)</f>
        <v>11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