
<file path=[Content_Types].xml><?xml version="1.0" encoding="utf-8"?>
<Types xmlns="http://schemas.openxmlformats.org/package/2006/content-types">
  <Default ContentType="image/png" Extension="png"/>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Users\sroibu\Source\Repos\Broadcast\Source\Tam\Maestro\UI\BroadcastComposerWeb\App_Data\"/>
    </mc:Choice>
  </mc:AlternateContent>
  <xr:revisionPtr revIDLastSave="0" documentId="10_ncr:100000_{C4E787E8-1200-41A4-A260-D43CD30914D5}" xr6:coauthVersionLast="31" xr6:coauthVersionMax="31" xr10:uidLastSave="{00000000-0000-0000-0000-000000000000}"/>
  <bookViews>
    <workbookView xWindow="33600" yWindow="465" windowWidth="23250" windowHeight="13170" xr2:uid="{00000000-000D-0000-FFFF-FFFF00000000}" activeTab="0"/>
  </bookViews>
  <sheets>
    <sheet name="Contract" sheetId="4" r:id="rId1"/>
    <sheet name="Flow Chart" sheetId="2" r:id="rId2"/>
    <sheet name="Proposal (By Quarter) Old" sheetId="3" state="hidden" r:id="rId3"/>
    <sheet name="Proposal (By Plan)" sheetId="1" state="hidden" r:id="rId4"/>
    <sheet name="Terms &amp; Conditions" sheetId="7" r:id="rId5"/>
    <sheet name="Proposal" sheetId="5" r:id="rId6"/>
  </sheets>
  <calcPr calcId="179017" fullCalcOnLoad="1" calcMode="auto"/>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<sst xmlns="http://schemas.openxmlformats.org/spreadsheetml/2006/main" count="153" uniqueCount="153">
  <si>
    <t>Broadcast Proposal Gorilla Glue Q4 '19 - Q1 '20</t>
  </si>
  <si>
    <t>Created 08/18/19</t>
  </si>
  <si>
    <t>Agency</t>
  </si>
  <si>
    <t>Client</t>
  </si>
  <si>
    <t>Flight</t>
  </si>
  <si>
    <t>Guaranteed Demo</t>
  </si>
  <si>
    <t>Spot Length</t>
  </si>
  <si>
    <t>Posting Type</t>
  </si>
  <si>
    <t>Account Executive</t>
  </si>
  <si>
    <t>Client Contact</t>
  </si>
  <si>
    <t>Status</t>
  </si>
  <si>
    <t>Empower</t>
  </si>
  <si>
    <t>Gorilla Glue</t>
  </si>
  <si>
    <t>10/07/19 - 11/10/19</t>
  </si>
  <si>
    <t>A35 - 64</t>
  </si>
  <si>
    <t>:30, :15s Eq.</t>
  </si>
  <si>
    <t>NTI</t>
  </si>
  <si>
    <t>Elizabeth DeSantis</t>
  </si>
  <si>
    <t>Amanda Brick</t>
  </si>
  <si>
    <t>Proposal</t>
  </si>
  <si>
    <t>Q4 '19 Gorilla Tape :15s</t>
  </si>
  <si>
    <t>Households</t>
  </si>
  <si>
    <t>Dayparts</t>
  </si>
  <si>
    <t>Units</t>
  </si>
  <si>
    <t>Unit Cost</t>
  </si>
  <si>
    <t>Total Cost</t>
  </si>
  <si>
    <t>GRPs</t>
  </si>
  <si>
    <t>Total GRPs</t>
  </si>
  <si>
    <t>Imp. (000)</t>
  </si>
  <si>
    <t>Total (000)</t>
  </si>
  <si>
    <t>CPM</t>
  </si>
  <si>
    <t>CPP</t>
  </si>
  <si>
    <t>VPVH</t>
  </si>
  <si>
    <t>TRPs</t>
  </si>
  <si>
    <t>Total TRPs</t>
  </si>
  <si>
    <t>EMN</t>
  </si>
  <si>
    <t>SYN</t>
  </si>
  <si>
    <t>Total</t>
  </si>
  <si>
    <t>-</t>
  </si>
  <si>
    <t>Q4 '19 Gorilla Tape :30s</t>
  </si>
  <si>
    <t>Q1 '20 Gorilla Tape :15s</t>
  </si>
  <si>
    <t>Campaign Totals</t>
  </si>
  <si>
    <t>Market Coverage</t>
  </si>
  <si>
    <t>~80% Minimum TV HH Coverage | Blackout Markets: Boise, Smallville</t>
  </si>
  <si>
    <t>Market Goals</t>
  </si>
  <si>
    <t>New York (10%), Los Angeles (6.5%)</t>
  </si>
  <si>
    <t>Early Morning News - M-Su 4:00am - 10:00am, PM News - M-Su 6:00am - 2:05am</t>
  </si>
  <si>
    <t>Content Restrictions</t>
  </si>
  <si>
    <t>SYN: Genres exclude Talk | Programs exclude Law &amp; Order, Cops, Criminal Minds</t>
  </si>
  <si>
    <t>Flight Hiatuses</t>
  </si>
  <si>
    <t>10/12-10/14/19, 10/22/19, 11/1/19, 12/25/19, 1/24/20</t>
  </si>
  <si>
    <t>Notes</t>
  </si>
  <si>
    <t xml:space="preserve">National equivalent GRP's and ratings.  Impressions, Ratings, CPP and CPMs are Equivalized.
Listed dayparts combined Broadcast delivery guaranteed 100% of the contracted impressions
Rates quoted above based on multi-quarter commitment.
Commercially reasonable efforts to hold the rates for the inventory for 10 business days from the proposal date noted above.
Rates and inventory are subject to change and availability at time of order.</t>
  </si>
  <si>
    <t>Posting</t>
  </si>
  <si>
    <t>EF - W-SU 03:00pm - 06:00pm, EF - TH-SU 03:00pm - 06:00pm, EM - W-SU 06:00am - 09:00am, EM - TH-SU 06:00am - 09:00am, MDN - W-SU 11:00am - 01:00pm, MDN - TH-SU 11:00am - 01:00pm</t>
  </si>
  <si>
    <t>1Q '20 EF :45s eq.</t>
  </si>
  <si>
    <t>January</t>
  </si>
  <si>
    <t>February</t>
  </si>
  <si>
    <t>March</t>
  </si>
  <si>
    <t>Distribution</t>
  </si>
  <si>
    <t>Cost</t>
  </si>
  <si>
    <t>Hiatus Days</t>
  </si>
  <si>
    <t>3/15</t>
  </si>
  <si>
    <t>3/16-17, 3/19-20</t>
  </si>
  <si>
    <t>3/24, 3/28</t>
  </si>
  <si>
    <t>1Q '20 EF :30s</t>
  </si>
  <si>
    <t>3/16-17, 3/21</t>
  </si>
  <si>
    <t>3/26-29</t>
  </si>
  <si>
    <t>1Q '20 EF Total</t>
  </si>
  <si>
    <t>3/16-17, 3/19-21</t>
  </si>
  <si>
    <t>3/24, 3/26-29</t>
  </si>
  <si>
    <t>1Q '20 EM :45s eq.</t>
  </si>
  <si>
    <t>1Q '20 EM :30s</t>
  </si>
  <si>
    <t>1Q '20 EM Total</t>
  </si>
  <si>
    <t>1Q '20 MDN :45s eq.</t>
  </si>
  <si>
    <t>1Q '20 MDN :30s</t>
  </si>
  <si>
    <t>1Q '20 MDN Total</t>
  </si>
  <si>
    <t>1Q '20 ADU</t>
  </si>
  <si>
    <t>ADU</t>
  </si>
  <si>
    <t>2Q '20 EF :45s eq.</t>
  </si>
  <si>
    <t>April</t>
  </si>
  <si>
    <t>May</t>
  </si>
  <si>
    <t>June</t>
  </si>
  <si>
    <t>4/7, 4/9-11</t>
  </si>
  <si>
    <t>2Q '20 EF :30s</t>
  </si>
  <si>
    <t>4/8-10</t>
  </si>
  <si>
    <t>2Q '20 EF Total</t>
  </si>
  <si>
    <t>4/7-11</t>
  </si>
  <si>
    <t>2Q '20 EM :45s eq.</t>
  </si>
  <si>
    <t>2Q '20 EM :30s</t>
  </si>
  <si>
    <t>2Q '20 EM Total</t>
  </si>
  <si>
    <t>2Q '20 MDN :45s eq.</t>
  </si>
  <si>
    <t>2Q '20 MDN :30s</t>
  </si>
  <si>
    <t>2Q '20 MDN Total</t>
  </si>
  <si>
    <t>2Q '20 ADU</t>
  </si>
  <si>
    <t>:15 equiv., :30</t>
  </si>
  <si>
    <t>Q4 2019</t>
  </si>
  <si>
    <t>Q1 2020</t>
  </si>
  <si>
    <t>Start</t>
  </si>
  <si>
    <t>Daypart</t>
  </si>
  <si>
    <t>Week</t>
  </si>
  <si>
    <t>Unit Length</t>
  </si>
  <si>
    <t>Demo Imp. (000)</t>
  </si>
  <si>
    <t>Total Demo Imp. (000)</t>
  </si>
  <si>
    <t>Odd</t>
  </si>
  <si>
    <t>EF</t>
  </si>
  <si>
    <t>3/9/2020</t>
  </si>
  <si>
    <t>:30s</t>
  </si>
  <si>
    <t>Even</t>
  </si>
  <si>
    <t>:45s eq.</t>
  </si>
  <si>
    <t>EM</t>
  </si>
  <si>
    <t>MDN</t>
  </si>
  <si>
    <t>3/16/2020</t>
  </si>
  <si>
    <t>3/23/2020</t>
  </si>
  <si>
    <t>1Q '20 Totals</t>
  </si>
  <si>
    <t>45 eq.</t>
  </si>
  <si>
    <t>Q2 2020</t>
  </si>
  <si>
    <t>3/30/2020</t>
  </si>
  <si>
    <t>4/6/2020</t>
  </si>
  <si>
    <t>2Q '20 Totals</t>
  </si>
  <si>
    <t>Contract Totals</t>
  </si>
  <si>
    <t>Cadent:</t>
  </si>
  <si>
    <t>Receipt Acknowledged:</t>
  </si>
  <si>
    <t>~80% Minimum TV HH Coverage | Blackout Markets: Lansing, Wilmington, Presque Isle | Preferential Markets: Philadelphia, Macon, New York, Binghamton</t>
  </si>
  <si>
    <t>3/19-3/20/20, 3/24/20, 3/28/20, 4/7/20, 4/9-3/17/20, 3/21/20, 3/26/20, 4/8-3/27/20, 3/29/20</t>
  </si>
  <si>
    <t>All CPMs are derived from 100% broadcast deliveries, no cable unless otherwise noted.</t>
  </si>
  <si>
    <t>Broadcast Standard Terms and Conditions</t>
  </si>
  <si>
    <t>These standard terms and conditions, together with the attached, as the case may be, letter, confirmation order, contract, term sheet, deal memo, purchase order or statement of work (“Order”), shall constitute the entire agreement ( “Agreement”) between Cadent, LLC (“Cadent Broadcast”) and the agency (“Agency”) and/or advertiser (“Advertiser”) identified in the Order (“Advertiser”) with respect to the provision of services described in the Order and supersedes all prior oral and written communications and agreements relating thereto.</t>
  </si>
  <si>
    <r xmlns="http://schemas.openxmlformats.org/spreadsheetml/2006/main">
      <t xml:space="preserve">1.     </t>
    </r>
    <r xmlns="http://schemas.openxmlformats.org/spreadsheetml/2006/main">
      <rPr>
        <b/>
        <sz val="12"/>
        <color theme="1"/>
        <rFont val="Calibri"/>
        <family val="2"/>
        <scheme val="minor"/>
      </rPr>
      <t xml:space="preserve">Cadent Broadcast Lineup.  </t>
    </r>
    <r xmlns="http://schemas.openxmlformats.org/spreadsheetml/2006/main">
      <rPr>
        <sz val="12"/>
        <color theme="1"/>
        <rFont val="Calibri"/>
        <family val="2"/>
        <scheme val="minor"/>
      </rPr>
      <t xml:space="preserve">Cadent Broadcast will cause its then-current lineup of stations (the “Cadent Broadcast Network”), which may be amended from time to time, to disseminate or otherwise exhibit (“broadcast”) Advertiser’s commercial announcements (the “commercials”) on the terms and conditions provided herein.  If any affiliate in the Cadent Broadcast Network does not clear for any particular commercials for any reason, then such a failure to clear shall not constitute a breach of this Agreement or vest in Agency or Advertiser any right to terminate this Agreement or recover damages. </t>
    </r>
  </si>
  <si>
    <r xmlns="http://schemas.openxmlformats.org/spreadsheetml/2006/main">
      <t xml:space="preserve">2.     </t>
    </r>
    <r xmlns="http://schemas.openxmlformats.org/spreadsheetml/2006/main">
      <rPr>
        <b/>
        <sz val="12"/>
        <color theme="1"/>
        <rFont val="Calibri"/>
        <family val="2"/>
        <scheme val="minor"/>
      </rPr>
      <t xml:space="preserve">Billing and Payments.  </t>
    </r>
    <r xmlns="http://schemas.openxmlformats.org/spreadsheetml/2006/main">
      <rPr>
        <sz val="12"/>
        <color theme="1"/>
        <rFont val="Calibri"/>
        <family val="2"/>
        <scheme val="minor"/>
      </rPr>
      <t>(a) Cadent Broadcast will, from time to time at intervals following dissemination hereunder, bill Advertiser  or Agency on behalf of advertiser, at the address named on Order.  Advertiser/Agency shall pay Cadent Broadcast thereon, by wire or ACH payment</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 xml:space="preserve">at least ten (10) business days prior to broadcast/publication date unless otherwise agreed upon in writing by the parties.   Time is specifically made of the essence in the performance of Agency’s/Advertiser’s payment and other obligations hereunder.  (b) Without limitation to any of Cadent Broadcast’s rights or remedies under paragraph 4 below or otherwise:  (i) payments billed to Agency or Advertiser that are not made when due shall thereafter accrue interest, until paid, at the rate of one and one-half percent (1.5%) per month or the maximum legally permitted rate, whichever is less; (ii) in connection with any breach by Agency or Advertiser, Cadent Broadcast shall be entitled to its costs of collection including, without limitation, court costs, reasonable attorney’s fees and other related costs and expenses; and (iii) if at any time Cadent Broadcast determines in its sole discretion that Advertiser’s or Agency’s credit is impaired to any extent, then Cadent Broadcast shall have the right to change the payment terms hereunder in any manner it shall elect (including without limitation, to cash in advance) at any time or times.  </t>
    </r>
  </si>
  <si>
    <r xmlns="http://schemas.openxmlformats.org/spreadsheetml/2006/main">
      <t xml:space="preserve">3.     </t>
    </r>
    <r xmlns="http://schemas.openxmlformats.org/spreadsheetml/2006/main">
      <rPr>
        <b/>
        <sz val="12"/>
        <color theme="1"/>
        <rFont val="Calibri"/>
        <family val="2"/>
        <scheme val="minor"/>
      </rPr>
      <t xml:space="preserve">Liability for Payments.  </t>
    </r>
    <r xmlns="http://schemas.openxmlformats.org/spreadsheetml/2006/main">
      <rPr>
        <sz val="12"/>
        <color theme="1"/>
        <rFont val="Calibri"/>
        <family val="2"/>
        <scheme val="minor"/>
      </rPr>
      <t xml:space="preserve">Notwithstanding to whom bills are rendered or anything else herein to the contrary, for all media purchased by Cadent on Advertiser/Agency’s behalf, Advertiser/Agency agrees that Cadent will be held solely liable for payments only to the extent proceeds have cleared from Advertiser/Agency to Cadent for media purchased hereunder. For sums owing, but not cleared, to Cadent, Advertiser/Agency agrees to be held solely liable.  </t>
    </r>
  </si>
  <si>
    <r xmlns="http://schemas.openxmlformats.org/spreadsheetml/2006/main">
      <t xml:space="preserve">4.     </t>
    </r>
    <r xmlns="http://schemas.openxmlformats.org/spreadsheetml/2006/main">
      <rPr>
        <b/>
        <sz val="12"/>
        <color theme="1"/>
        <rFont val="Calibri"/>
        <family val="2"/>
        <scheme val="minor"/>
      </rPr>
      <t>Termination.</t>
    </r>
    <r xmlns="http://schemas.openxmlformats.org/spreadsheetml/2006/main">
      <rPr>
        <sz val="12"/>
        <color theme="1"/>
        <rFont val="Calibri"/>
        <family val="2"/>
        <scheme val="minor"/>
      </rPr>
      <t xml:space="preserve">  (a) Cadent Broadcast may, upon notice to Advertiser or Agency, terminate this Agreement at any time; (i) upon breach by Advertiser or Agency of this Agreement; (ii) if Cadent Broadcast fails to receive timely payment on billing; or (iii) if Advertiser’s or Agency’s credit is, in Cadent Broadcast’s reasonable opinion, impaired.  Upon such termination, all unpaid accrued charges hereunder shall immediately become due and payable.  (b) Advertiser or Agency may, upon notice to Cadent Broadcast, terminate this Agreement at any time upon material breach by Cadent Broadcast provided that any such material breach is not cured within ten (10) days after Cadent Broadcast’s receipt of written notice thereof from Advertiser or Agency.  (c) Neither party shall have any liability to the other upon termination pursuant to this Paragraph 4, except as expressly provided in Subparagraph 2(b), Paragraph 3, this paragraph 4 or Paragraph 6.</t>
    </r>
  </si>
  <si>
    <r xmlns="http://schemas.openxmlformats.org/spreadsheetml/2006/main">
      <t xml:space="preserve">5.     </t>
    </r>
    <r xmlns="http://schemas.openxmlformats.org/spreadsheetml/2006/main">
      <rPr>
        <b/>
        <sz val="12"/>
        <color theme="1"/>
        <rFont val="Calibri"/>
        <family val="2"/>
        <scheme val="minor"/>
      </rPr>
      <t xml:space="preserve">Omission of Broadcast. </t>
    </r>
    <r xmlns="http://schemas.openxmlformats.org/spreadsheetml/2006/main">
      <rPr>
        <sz val="12"/>
        <color theme="1"/>
        <rFont val="Calibri"/>
        <family val="2"/>
        <scheme val="minor"/>
      </rPr>
      <t xml:space="preserve"> (a) If Cadent Broadcast or any of the Cadent Broadcast’s licenses fail to disseminate any or all of the commercials(s) to be disseminated hereunder, Cadent Broadcast shall not be in breach hereof, but Advertiser or Agency shall be entitled to an adjustment as follows: (i) If no part of a scheduled broadcast is made, a later broadcast shall be made at a reasonable satisfactory substitute date and time, and if no such time is available, the time charges allocable to the omitted broadcast shall be waived; and (ii) if a material part, but not all, of a scheduled broadcast is omitted, a later broadcast shall be made at a reasonable satisfactory substitute date and time, and Advertiser or Agency shall continue to pay full charge.  Any partial broadcast shall be credited in accordance with Cadent Broadcast’s customary policies.  The foregoing shall not deprive Advertiser or Agency of benefit of discounts which it would have earned hereunder if the broadcast has been made in its entirety.  (b) Notwithstanding anything to the contrary contained in this Agreement, but subject to paragraph 4(b) above, Cadent Broadcast shall not be responsible to Advertiser or Agency for any reimbursement arising from a loss of commercial time for any reason.</t>
    </r>
  </si>
  <si>
    <r xmlns="http://schemas.openxmlformats.org/spreadsheetml/2006/main">
      <t xml:space="preserve">6.     </t>
    </r>
    <r xmlns="http://schemas.openxmlformats.org/spreadsheetml/2006/main">
      <rPr>
        <b/>
        <sz val="12"/>
        <color theme="1"/>
        <rFont val="Calibri"/>
        <family val="2"/>
        <scheme val="minor"/>
      </rPr>
      <t>Indemnification.</t>
    </r>
    <r xmlns="http://schemas.openxmlformats.org/spreadsheetml/2006/main">
      <rPr>
        <sz val="12"/>
        <color theme="1"/>
        <rFont val="Calibri"/>
        <family val="2"/>
        <scheme val="minor"/>
      </rPr>
      <t xml:space="preserve">  Advertiser and Agency jointly or severally, will indemnify and hold Cadent Broadcast harmless from and against all claims, demands, debts, obligations or charges (including reasonable attorney’s fees and disbursements) which arise out of or result from the broadcast, preparation for broadcast or contemplated broadcast of materials furnished by or on behalf of Advertiser or Agency or furnished by Cadent Broadcast at Advertiser or Agency’s request for use in connection with Advertiser or Agency’s Commercial material, and Cadent Broadcast will similarly indemnify and hold Agency and Advertiser harmless with respect to all other materials furnished by Cadent Broadcast.  The indemnitee shall promptly notify and cooperate with the indemnitor with respect to any claim.  The provisions of this Paragraph shall survive the termination or expiration of this Agreement.</t>
    </r>
  </si>
  <si>
    <r xmlns="http://schemas.openxmlformats.org/spreadsheetml/2006/main">
      <t xml:space="preserve">7.     </t>
    </r>
    <r xmlns="http://schemas.openxmlformats.org/spreadsheetml/2006/main">
      <rPr>
        <b/>
        <sz val="12"/>
        <color theme="1"/>
        <rFont val="Calibri"/>
        <family val="2"/>
        <scheme val="minor"/>
      </rPr>
      <t>Preemptions and Rescheduling.</t>
    </r>
    <r xmlns="http://schemas.openxmlformats.org/spreadsheetml/2006/main">
      <rPr>
        <sz val="12"/>
        <color theme="1"/>
        <rFont val="Calibri"/>
        <family val="2"/>
        <scheme val="minor"/>
      </rPr>
      <t xml:space="preserve">  (a) Cadent Broadcast and the Cadent Broadcast Network shall have the right to cancel any broadcast or portion thereof covered by this Agreement in order to disseminate any program or event which, in its sole discretion, it deems to be of public interest or significance.  Cadent Broadcast will notify Agency of such cancellation as promptly as reasonable possible.  If the parties cannot agree upon a satisfactory substitute date and time, the broadcast so preempted shall be deemed canceled without affecting the rate, discounts or rights provided under this Agreement, except that Agency and Advertiser will not have to pay Cadent Broadcast any charges allocable to the canceled broadcast.  (b) Cadent Broadcast reserves the right at any time to change the day and/or time period of any scheduled broadcast.  </t>
    </r>
  </si>
  <si>
    <r xmlns="http://schemas.openxmlformats.org/spreadsheetml/2006/main">
      <t xml:space="preserve">8.     </t>
    </r>
    <r xmlns="http://schemas.openxmlformats.org/spreadsheetml/2006/main">
      <rPr>
        <b/>
        <sz val="12"/>
        <color theme="1"/>
        <rFont val="Calibri"/>
        <family val="2"/>
        <scheme val="minor"/>
      </rPr>
      <t xml:space="preserve">Cancellation. </t>
    </r>
    <r xmlns="http://schemas.openxmlformats.org/spreadsheetml/2006/main">
      <rPr>
        <sz val="12"/>
        <color theme="1"/>
        <rFont val="Calibri"/>
        <family val="2"/>
        <scheme val="minor"/>
      </rPr>
      <t xml:space="preserve"> Any ordered schedule based on demographic guarantees, CPM’s, scatter, or specific networks will be considered firm and non-cancellable unless otherwise agreed upon. </t>
    </r>
  </si>
  <si>
    <r xmlns="http://schemas.openxmlformats.org/spreadsheetml/2006/main">
      <t xml:space="preserve">9.     </t>
    </r>
    <r xmlns="http://schemas.openxmlformats.org/spreadsheetml/2006/main">
      <rPr>
        <b/>
        <sz val="12"/>
        <color theme="1"/>
        <rFont val="Calibri"/>
        <family val="2"/>
        <scheme val="minor"/>
      </rPr>
      <t xml:space="preserve">Options.  </t>
    </r>
    <r xmlns="http://schemas.openxmlformats.org/spreadsheetml/2006/main">
      <rPr>
        <sz val="12"/>
        <color theme="1"/>
        <rFont val="Calibri"/>
        <family val="2"/>
        <scheme val="minor"/>
      </rPr>
      <t>Multi-quarter / Upfront advertisers who qualify for options need to notify Cadent 60 days before start of media campaign. First quarter of a multi quarter / upfront deal is firm and non-cancellable.  All remaining quarters based on agreed upon terms with 60 days notice prior to the start of the quarter.</t>
    </r>
  </si>
  <si>
    <r xmlns="http://schemas.openxmlformats.org/spreadsheetml/2006/main">
      <t xml:space="preserve">10.  </t>
    </r>
    <r xmlns="http://schemas.openxmlformats.org/spreadsheetml/2006/main">
      <rPr>
        <b/>
        <sz val="12"/>
        <color theme="1"/>
        <rFont val="Calibri"/>
        <family val="2"/>
        <scheme val="minor"/>
      </rPr>
      <t xml:space="preserve">Traffic Instructions / Digital Content. </t>
    </r>
    <r xmlns="http://schemas.openxmlformats.org/spreadsheetml/2006/main">
      <rPr>
        <sz val="12"/>
        <color theme="1"/>
        <rFont val="Calibri"/>
        <family val="2"/>
        <scheme val="minor"/>
      </rPr>
      <t>Agency will provide Cadent Broadcast with traffic instructions and digital copy no later than 10 days prior to the beginning of the flight. Holiday deadlines will have accelerated schedules which will be provided as soon as they are available. Traffic instructions for broadcast should be sent to TABTraffic@CadentNetwork.com or sent through the Cadent Traffic Instruction (ETI) Portal. Login information for both the Content and Electronic Traffic Instruction (ETI) Portal will be sent to you upon request. Digital Content specifications and delivery requirements must adhere to Cadent / Broadcast Continuity Standards. If any production is required on the digital content, then the “master” is required at the Cadent NOC; contact Cadent NOC for additional details.</t>
    </r>
  </si>
  <si>
    <r xmlns="http://schemas.openxmlformats.org/spreadsheetml/2006/main">
      <t xml:space="preserve">11.  </t>
    </r>
    <r xmlns="http://schemas.openxmlformats.org/spreadsheetml/2006/main">
      <rPr>
        <b/>
        <sz val="12"/>
        <color theme="1"/>
        <rFont val="Calibri"/>
        <family val="2"/>
        <scheme val="minor"/>
      </rPr>
      <t>Traffic Deadlines.</t>
    </r>
    <r xmlns="http://schemas.openxmlformats.org/spreadsheetml/2006/main">
      <rPr>
        <sz val="12"/>
        <color theme="1"/>
        <rFont val="Calibri"/>
        <family val="2"/>
        <scheme val="minor"/>
      </rPr>
      <t xml:space="preserve">  All traffic instructions and spots for a Monday start must be submitted by the previous Tuesday. However, should as holiday fall into the week of, or the week prior, accelerated holiday schedules will be provided.</t>
    </r>
  </si>
  <si>
    <r xmlns="http://schemas.openxmlformats.org/spreadsheetml/2006/main">
      <t xml:space="preserve">12.  </t>
    </r>
    <r xmlns="http://schemas.openxmlformats.org/spreadsheetml/2006/main">
      <rPr>
        <b/>
        <sz val="12"/>
        <color theme="1"/>
        <rFont val="Calibri"/>
        <family val="2"/>
        <scheme val="minor"/>
      </rPr>
      <t xml:space="preserve">Post Analysis.  </t>
    </r>
    <r xmlns="http://schemas.openxmlformats.org/spreadsheetml/2006/main">
      <rPr>
        <sz val="12"/>
        <color theme="1"/>
        <rFont val="Calibri"/>
        <family val="2"/>
        <scheme val="minor"/>
      </rPr>
      <t>A summary post analysis will be provided 75 days after end of broadcast month in which the flight ends.</t>
    </r>
    <r xmlns="http://schemas.openxmlformats.org/spreadsheetml/2006/main">
      <rPr>
        <b/>
        <sz val="12"/>
        <color theme="1"/>
        <rFont val="Calibri"/>
        <family val="2"/>
        <scheme val="minor"/>
      </rPr>
      <t xml:space="preserve">  </t>
    </r>
    <r xmlns="http://schemas.openxmlformats.org/spreadsheetml/2006/main">
      <rPr>
        <sz val="12"/>
        <color theme="1"/>
        <rFont val="Calibri"/>
        <family val="2"/>
        <scheme val="minor"/>
      </rPr>
      <t>For every Cadent Broadcast airing, we record the viewers passed by station, by market.  These viewers passed are aggregated until viewership reaches Cadent Broadcast’s network universe, at which point the aggregated airings become equal to one delivered unit.  Historical NSI and NTI conversion factors may be applied to Pre-Posts and Final Posts.</t>
    </r>
  </si>
  <si>
    <r xmlns="http://schemas.openxmlformats.org/spreadsheetml/2006/main">
      <t xml:space="preserve">13.  </t>
    </r>
    <r xmlns="http://schemas.openxmlformats.org/spreadsheetml/2006/main">
      <rPr>
        <b/>
        <sz val="12"/>
        <color theme="1"/>
        <rFont val="Calibri"/>
        <family val="2"/>
        <scheme val="minor"/>
      </rPr>
      <t xml:space="preserve">Guarantees and Makegoods. </t>
    </r>
    <r xmlns="http://schemas.openxmlformats.org/spreadsheetml/2006/main">
      <rPr>
        <sz val="12"/>
        <color theme="1"/>
        <rFont val="Calibri"/>
        <family val="2"/>
        <scheme val="minor"/>
      </rPr>
      <t xml:space="preserve"> In the event that the guaranteed audience delivery set forth in the Agreement is not achieved, Cadent Broadcast will offer additional audience deficiency units (ADU’s) within current and future flight specifications and mutually acceptable dayparts.</t>
    </r>
  </si>
  <si>
    <r xmlns="http://schemas.openxmlformats.org/spreadsheetml/2006/main">
      <t xml:space="preserve">14.  </t>
    </r>
    <r xmlns="http://schemas.openxmlformats.org/spreadsheetml/2006/main">
      <rPr>
        <b/>
        <sz val="12"/>
        <color theme="1"/>
        <rFont val="Calibri"/>
        <family val="2"/>
        <scheme val="minor"/>
      </rPr>
      <t xml:space="preserve">Governing Law &amp; Venue.  </t>
    </r>
    <r xmlns="http://schemas.openxmlformats.org/spreadsheetml/2006/main">
      <rPr>
        <sz val="12"/>
        <color theme="1"/>
        <rFont val="Calibri"/>
        <family val="2"/>
        <scheme val="minor"/>
      </rPr>
      <t>The validity of this Agreement and the rights, obligations and relations of the Parties hereunder shall be construed and determined under and in accordance with the laws of the State of New York; provided, however, that if any provision of this Agreement is determined by a court of competent jurisdiction to be in violation of any applicable law or otherwise invalid or unenforceable, such provision shall to such extent as it shall be determined to be illegal, invalid or unenforceable under such law be deemed null and void, but this Agreement shall otherwise remain in full force.  Suit to enforce any provision of this Agreement, or any right, remedy or other matter arising therefrom, will be brought exclusively in the state or federal courts located in New York City, New York.  Customer agrees and consents to venue in New York City, New York and to the in personam jurisdiction of the aforementioned courts.  If any dispute arising out of this Agreement is litigated between the Parties, the prevailing Party shall be entitled to recover its reasonable attorneys’ fees in addition to any other relief to which it may be entitled.</t>
    </r>
  </si>
  <si>
    <t>Broadcast Proposal Campaign with all types of plans</t>
  </si>
  <si>
    <t>Created 03/03/20</t>
  </si>
  <si>
    <t>Stub Agency</t>
  </si>
  <si>
    <t>Stub Advertiser</t>
  </si>
  <si>
    <t>03/14/20 - 04/12/20</t>
  </si>
  <si>
    <t>A21-24</t>
  </si>
  <si>
    <t>:30, :45 eq.</t>
  </si>
  <si>
    <t>Order</t>
  </si>
  <si>
    <t>Length</t>
  </si>
  <si>
    <t>30</t>
  </si>
  <si>
    <t>Totals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</si>
</sst>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quot;#,##0"/>
    <numFmt numFmtId="165" formatCode="&quot;$&quot;#,##0.00"/>
    <numFmt numFmtId="166" formatCode="#,##0.0"/>
    <numFmt numFmtId="167" formatCode="0.0"/>
    <numFmt numFmtId="168" formatCode="#,##0.000"/>
  </numFmts>
  <fonts count="12">
    <font>
      <sz val="12"/>
      <color theme="1"/>
      <name val="Calibri"/>
      <family val="2"/>
      <scheme val="minor"/>
    </font>
    <font>
      <b/>
      <sz val="14"/>
      <color rgb="FF62819A"/>
      <name val="Calibri"/>
      <family val="2"/>
      <scheme val="minor"/>
    </font>
    <font>
      <sz val="14"/>
      <color rgb="FF3D5261"/>
      <name val="Calibri"/>
      <family val="2"/>
      <scheme val="minor"/>
    </font>
    <font>
      <sz val="12"/>
      <color rgb="FF3D5261"/>
      <name val="Calibri"/>
      <family val="2"/>
      <scheme val="minor"/>
    </font>
    <font>
      <sz val="24"/>
      <color rgb="FF3D5261"/>
      <name val="Calibri Light"/>
      <family val="2"/>
      <scheme val="major"/>
    </font>
    <font>
      <sz val="12"/>
      <color rgb="FF62819A"/>
      <name val="Calibri Light"/>
      <family val="2"/>
      <scheme val="major"/>
    </font>
    <font>
      <b/>
      <sz val="12"/>
      <color rgb="FF3D5261"/>
      <name val="Calibri"/>
      <family val="2"/>
      <scheme val="minor"/>
    </font>
    <font>
      <sz val="16"/>
      <color rgb="FF3D5261"/>
      <name val="Calibri Light"/>
      <family val="2"/>
      <scheme val="major"/>
    </font>
    <font>
      <sz val="11"/>
      <color rgb="FF000000"/>
      <name val="Calibri"/>
      <family val="2"/>
    </font>
    <font>
      <b/>
      <sz val="14"/>
      <color rgb="FF3D5261"/>
      <name val="Calibri"/>
      <family val="2"/>
      <scheme val="minor"/>
    </font>
    <font>
      <sz val="12"/>
      <color theme="1"/>
      <name val="Calibri"/>
      <family val="2"/>
      <scheme val="minor"/>
    </font>
    <font>
      <b/>
      <i/>
      <sz val="12"/>
      <color rgb="FFB0C0CC"/>
      <name val="Calibri"/>
      <family val="2"/>
      <scheme val="minor"/>
    </font>
  </fonts>
  <fills count="7">
    <fill>
      <patternFill patternType="none"/>
    </fill>
    <fill>
      <patternFill patternType="gray125"/>
    </fill>
    <fill>
      <patternFill patternType="solid">
        <fgColor rgb="FFECF0F3"/>
        <bgColor indexed="64"/>
      </patternFill>
    </fill>
    <fill>
      <patternFill patternType="solid">
        <fgColor theme="0"/>
        <bgColor indexed="64"/>
      </patternFill>
    </fill>
    <fill>
      <patternFill patternType="solid">
        <fgColor rgb="FFF5F8F8"/>
        <bgColor indexed="64"/>
      </patternFill>
    </fill>
    <fill>
      <patternFill patternType="solid">
        <fgColor rgb="FFECF0F3"/>
        <bgColor rgb="FF000000"/>
      </patternFill>
    </fill>
    <fill>
      <patternFill patternType="solid">
        <fgColor rgb="FFF5F8F8"/>
        <bgColor rgb="FF000000"/>
      </patternFill>
    </fill>
  </fills>
  <borders count="26">
    <border>
      <left/>
      <right/>
      <top/>
      <bottom/>
      <diagonal/>
    </border>
    <border>
      <left/>
      <right/>
      <top style="thin">
        <color rgb="FFB0C0CC"/>
      </top>
      <bottom/>
      <diagonal/>
    </border>
    <border>
      <left/>
      <right/>
      <top/>
      <bottom style="thin">
        <color rgb="FFB0C0CC"/>
      </bottom>
      <diagonal/>
    </border>
    <border>
      <left/>
      <right style="thin">
        <color rgb="FFB0C0CC"/>
      </right>
      <top style="thin">
        <color rgb="FFB0C0CC"/>
      </top>
      <bottom/>
      <diagonal/>
    </border>
    <border>
      <left/>
      <right style="thin">
        <color rgb="FFB0C0CC"/>
      </right>
      <top/>
      <bottom/>
      <diagonal/>
    </border>
    <border>
      <left/>
      <right style="thin">
        <color rgb="FFB0C0CC"/>
      </right>
      <top/>
      <bottom style="thin">
        <color rgb="FFB0C0CC"/>
      </bottom>
      <diagonal/>
    </border>
    <border>
      <left style="thin">
        <color rgb="FFB0C0CC"/>
      </left>
      <right/>
      <top/>
      <bottom style="thin">
        <color rgb="FFB0C0CC"/>
      </bottom>
      <diagonal/>
    </border>
    <border>
      <left style="thin">
        <color rgb="FFB0C0CC"/>
      </left>
      <right style="thin">
        <color rgb="FFB0C0CC"/>
      </right>
      <top/>
      <bottom/>
      <diagonal/>
    </border>
    <border>
      <left style="thin">
        <color rgb="FFB0C0CC"/>
      </left>
      <right style="thin">
        <color rgb="FFB0C0CC"/>
      </right>
      <top style="thin">
        <color rgb="FFB0C0CC"/>
      </top>
      <bottom/>
      <diagonal/>
    </border>
    <border>
      <left style="thin">
        <color rgb="FFB0C0CC"/>
      </left>
      <right style="thin">
        <color rgb="FFB0C0CC"/>
      </right>
      <top/>
      <bottom style="thin">
        <color rgb="FFB0C0CC"/>
      </bottom>
      <diagonal/>
    </border>
    <border>
      <left/>
      <right/>
      <top style="thin">
        <color rgb="FFB0C0CC"/>
      </top>
      <bottom style="thin">
        <color rgb="FFB0C0CC"/>
      </bottom>
      <diagonal/>
    </border>
    <border>
      <left style="thin">
        <color rgb="FFB0C0CC"/>
      </left>
      <right/>
      <top style="thin">
        <color rgb="FFB0C0CC"/>
      </top>
      <bottom style="thin">
        <color rgb="FFB0C0CC"/>
      </bottom>
      <diagonal/>
    </border>
    <border>
      <left style="thin">
        <color rgb="FFB0C0CC"/>
      </left>
      <right/>
      <top style="thin">
        <color rgb="FFB0C0CC"/>
      </top>
      <bottom/>
      <diagonal/>
    </border>
    <border>
      <left style="thin">
        <color rgb="FFB0C0CC"/>
      </left>
      <right/>
      <top/>
      <bottom/>
      <diagonal/>
    </border>
    <border>
      <left/>
      <right style="thin">
        <color rgb="FFB0C0CC"/>
      </right>
      <top style="thin">
        <color rgb="FFB0C0CC"/>
      </top>
      <bottom style="thin">
        <color rgb="FFB0C0CC"/>
      </bottom>
      <diagonal/>
    </border>
    <border>
      <left style="thin">
        <color rgb="FFB0C0CC"/>
      </left>
      <right style="thin">
        <color rgb="FFE5EAED"/>
      </right>
      <top style="thin">
        <color rgb="FFB0C0CC"/>
      </top>
      <bottom/>
      <diagonal/>
    </border>
    <border>
      <left style="thin">
        <color rgb="FFE5EAED"/>
      </left>
      <right style="thin">
        <color rgb="FFE5EAED"/>
      </right>
      <top style="thin">
        <color rgb="FFB0C0CC"/>
      </top>
      <bottom/>
      <diagonal/>
    </border>
    <border>
      <left style="thin">
        <color rgb="FFE5EAED"/>
      </left>
      <right style="thin">
        <color rgb="FFB0C0CC"/>
      </right>
      <top style="thin">
        <color rgb="FFB0C0CC"/>
      </top>
      <bottom/>
      <diagonal/>
    </border>
    <border>
      <left style="thin">
        <color rgb="FFB0C0CC"/>
      </left>
      <right style="thin">
        <color rgb="FFE5EAED"/>
      </right>
      <top style="thin">
        <color rgb="FFB0C0CC"/>
      </top>
      <bottom style="thin">
        <color rgb="FFB0C0CC"/>
      </bottom>
      <diagonal/>
    </border>
    <border>
      <left style="thin">
        <color rgb="FFE5EAED"/>
      </left>
      <right style="thin">
        <color rgb="FFE5EAED"/>
      </right>
      <top style="thin">
        <color rgb="FFB0C0CC"/>
      </top>
      <bottom style="thin">
        <color rgb="FFB0C0CC"/>
      </bottom>
      <diagonal/>
    </border>
    <border>
      <left style="thin">
        <color rgb="FFE5EAED"/>
      </left>
      <right style="thin">
        <color rgb="FFB0C0CC"/>
      </right>
      <top style="thin">
        <color rgb="FFB0C0CC"/>
      </top>
      <bottom style="thin">
        <color rgb="FFB0C0CC"/>
      </bottom>
      <diagonal/>
    </border>
    <border>
      <left/>
      <right style="thin">
        <color rgb="FFE5EAED"/>
      </right>
      <top style="thin">
        <color rgb="FFB0C0CC"/>
      </top>
      <bottom style="thin">
        <color rgb="FFB0C0CC"/>
      </bottom>
      <diagonal/>
    </border>
    <border>
      <left style="thin">
        <color rgb="FFE5EAED"/>
      </left>
      <right/>
      <top style="thin">
        <color rgb="FFB0C0CC"/>
      </top>
      <bottom style="thin">
        <color rgb="FFB0C0CC"/>
      </bottom>
      <diagonal/>
    </border>
    <border>
      <left style="thin">
        <color rgb="FFE5EAED"/>
      </left>
      <right/>
      <top style="thin">
        <color rgb="FFB0C0CC"/>
      </top>
      <bottom/>
      <diagonal/>
    </border>
    <border>
      <left/>
      <right/>
      <top/>
      <bottom style="thin">
        <color rgb="FF3D5261"/>
      </bottom>
      <diagonal/>
    </border>
    <border>
      <left style="thin">
        <color rgb="FFB0C0CC"/>
      </left>
      <right style="thin">
        <color rgb="FFB0C0CC"/>
      </right>
      <top style="thin">
        <color rgb="FFB0C0CC"/>
      </top>
      <bottom style="thin">
        <color rgb="FFB0C0CC"/>
      </bottom>
      <diagonal/>
    </border>
  </borders>
  <cellStyleXfs count="2">
    <xf numFmtId="0" fontId="0" fillId="0" borderId="0"/>
    <xf numFmtId="0" fontId="8" fillId="0" borderId="0"/>
  </cellStyleXfs>
  <cellXfs count="146">
    <xf numFmtId="0" applyNumberFormat="1" fontId="0" applyFont="1" fillId="0" applyFill="1" borderId="0" applyBorder="1" xfId="0"/>
    <xf numFmtId="0" applyNumberFormat="1" fontId="8" applyFont="1" fillId="0" applyFill="1" borderId="0" applyBorder="1" xfId="1"/>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4" applyFont="1" fillId="0" applyFill="1" borderId="0" applyBorder="1" xfId="0">
      <alignment horizontal="left" vertical="center" indent="1"/>
    </xf>
    <xf numFmtId="0" applyNumberFormat="1" fontId="5" applyFont="1" fillId="0" applyFill="1" borderId="0" applyBorder="1" xfId="0">
      <alignment horizontal="right" vertical="center" indent="1"/>
    </xf>
    <xf numFmtId="0" applyNumberFormat="1" fontId="6" applyFont="1" fillId="0" applyFill="1" borderId="0" applyBorder="1" xfId="0">
      <alignment horizontal="left" vertical="center" indent="1"/>
    </xf>
    <xf numFmtId="0" applyNumberFormat="1" fontId="3" applyFont="1" fillId="0" applyFill="1" borderId="0" applyBorder="1" xfId="0">
      <alignment horizontal="left" vertical="center" indent="1"/>
    </xf>
    <xf numFmtId="0" applyNumberFormat="1" fontId="1" applyFont="1" fillId="0" applyFill="1" borderId="0" applyBorder="1" xfId="0">
      <alignment horizontal="left" vertical="center" indent="1"/>
    </xf>
    <xf numFmtId="0" applyNumberFormat="1" fontId="2" applyFont="1" fillId="0" applyFill="1" borderId="0" applyBorder="1" xfId="0">
      <alignment horizontal="left" vertical="center" indent="1"/>
    </xf>
    <xf numFmtId="0" applyNumberFormat="1" fontId="3" applyFont="1" fillId="3" applyFill="1" borderId="0" applyBorder="1" xfId="0">
      <alignment horizontal="left" vertical="center" indent="1"/>
    </xf>
    <xf numFmtId="0" applyNumberFormat="1" fontId="3" applyFont="1" fillId="4" applyFill="1" borderId="0" applyBorder="1" xfId="0">
      <alignment horizontal="left" vertical="center" indent="1"/>
    </xf>
    <xf numFmtId="164" applyNumberFormat="1" fontId="3" applyFont="1" fillId="3" applyFill="1" borderId="0" applyBorder="1" xfId="0">
      <alignment horizontal="left" vertical="center" indent="1"/>
    </xf>
    <xf numFmtId="164" applyNumberFormat="1" fontId="3" applyFont="1" fillId="4" applyFill="1" borderId="0" applyBorder="1" xfId="0">
      <alignment horizontal="left" vertical="center" indent="1"/>
    </xf>
    <xf numFmtId="3" applyNumberFormat="1" fontId="3" applyFont="1" fillId="3" applyFill="1" borderId="0" applyBorder="1" xfId="0">
      <alignment horizontal="left" vertical="center" indent="1"/>
    </xf>
    <xf numFmtId="165"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4" applyNumberFormat="1" fontId="3" applyFont="1" fillId="3" applyFill="1" borderId="0" applyBorder="1" xfId="0">
      <alignment horizontal="left" vertical="center" indent="1"/>
    </xf>
    <xf numFmtId="4" applyNumberFormat="1" fontId="3" applyFont="1" fillId="4" applyFill="1" borderId="0" applyBorder="1" xfId="0">
      <alignment horizontal="left" vertical="center" indent="1"/>
    </xf>
    <xf numFmtId="0" applyNumberFormat="1" fontId="6" applyFont="1" fillId="0" applyFill="1" borderId="2" applyBorder="1" xfId="0">
      <alignment horizontal="left" vertical="center" indent="1"/>
    </xf>
    <xf numFmtId="164" applyNumberFormat="1" fontId="3" applyFont="1" fillId="3" applyFill="1" borderId="4" applyBorder="1" xfId="0">
      <alignment horizontal="left" vertical="center" indent="1"/>
    </xf>
    <xf numFmtId="164" applyNumberFormat="1" fontId="3" applyFont="1" fillId="4" applyFill="1" borderId="4" applyBorder="1" xfId="0">
      <alignment horizontal="left" vertical="center" indent="1"/>
    </xf>
    <xf numFmtId="0" applyNumberFormat="1" fontId="6" applyFont="1" fillId="2" applyFill="1" borderId="2" applyBorder="1" xfId="0">
      <alignment horizontal="left" vertical="center" indent="1"/>
    </xf>
    <xf numFmtId="0" applyNumberFormat="1" fontId="3" applyFont="1" fillId="0" applyFill="1" borderId="4" applyBorder="1" xfId="0">
      <alignment horizontal="left" vertical="center" indent="1"/>
    </xf>
    <xf numFmtId="0" applyNumberFormat="1" fontId="6" applyFont="1" fillId="0" applyFill="1" borderId="4" applyBorder="1" xfId="0">
      <alignment horizontal="left" vertical="center" indent="1"/>
    </xf>
    <xf numFmtId="0" applyNumberFormat="1" fontId="3" applyFont="1" fillId="3" applyFill="1" borderId="4" applyBorder="1" xfId="0">
      <alignment horizontal="left" vertical="center" indent="1"/>
    </xf>
    <xf numFmtId="0" applyNumberFormat="1" fontId="3" applyFont="1" fillId="0" applyFill="1" borderId="4" applyBorder="1" xfId="0">
      <alignment horizontal="left" vertical="center" indent="1"/>
    </xf>
    <xf numFmtId="0" applyNumberFormat="1" fontId="6" applyFont="1" fillId="2" applyFill="1" borderId="6" applyBorder="1" xfId="0">
      <alignment horizontal="left" vertical="center" indent="1"/>
    </xf>
    <xf numFmtId="0" applyNumberFormat="1" fontId="3" applyFont="1" fillId="0" applyFill="1" borderId="2" applyBorder="1" xfId="0">
      <alignment horizontal="left" vertical="center" indent="1"/>
    </xf>
    <xf numFmtId="0" applyNumberFormat="1" fontId="6" applyFont="1" fillId="0" applyFill="1" borderId="7" applyBorder="1" xfId="0">
      <alignment horizontal="left" vertical="center" indent="1"/>
    </xf>
    <xf numFmtId="0" applyNumberFormat="1" fontId="3" applyFont="1" fillId="3" applyFill="1" borderId="7" applyBorder="1" xfId="0">
      <alignment horizontal="left" vertical="center" indent="1"/>
    </xf>
    <xf numFmtId="0" applyNumberFormat="1" fontId="3" applyFont="1" fillId="0" applyFill="1" borderId="7" applyBorder="1" xfId="0">
      <alignment horizontal="left" vertical="center" indent="1"/>
    </xf>
    <xf numFmtId="0" applyNumberFormat="1" fontId="3" applyFont="1" fillId="3" applyFill="1" borderId="13" applyBorder="1" xfId="0">
      <alignment horizontal="left" vertical="center" indent="1"/>
    </xf>
    <xf numFmtId="0" applyNumberFormat="1" fontId="3" applyFont="1" fillId="4" applyFill="1" borderId="13" applyBorder="1" xfId="0">
      <alignment horizontal="left" vertical="center" indent="1"/>
    </xf>
    <xf numFmtId="3" applyNumberFormat="1" fontId="3" applyFont="1" fillId="3" applyFill="1" borderId="0" applyBorder="1" xfId="0">
      <alignment horizontal="left" vertical="center" indent="1"/>
    </xf>
    <xf numFmtId="3" applyNumberFormat="1" fontId="3" applyFont="1" fillId="4" applyFill="1" borderId="0" applyBorder="1" xfId="0">
      <alignment horizontal="left" vertical="center" indent="1"/>
    </xf>
    <xf numFmtId="165" applyNumberFormat="1" fontId="3" applyFont="1" fillId="4" applyFill="1" borderId="0" applyBorder="1" xfId="0">
      <alignment horizontal="left" vertical="center" indent="1"/>
    </xf>
    <xf numFmtId="0" applyNumberFormat="1" fontId="6" applyFont="1" fillId="2" applyFill="1" borderId="11" applyBorder="1" xfId="0">
      <alignment horizontal="left" vertical="center" indent="1"/>
    </xf>
    <xf numFmtId="0" applyNumberFormat="1" fontId="6" applyFont="1" fillId="2" applyFill="1" borderId="10" applyBorder="1" xfId="0">
      <alignment horizontal="left" vertical="center" indent="1"/>
    </xf>
    <xf numFmtId="0" applyNumberFormat="1" fontId="6" applyFont="1" fillId="2" applyFill="1" borderId="14" applyBorder="1" xfId="0">
      <alignment horizontal="left" vertical="center" indent="1"/>
    </xf>
    <xf numFmtId="164" applyNumberFormat="1" fontId="6" applyFont="1" fillId="2" applyFill="1" borderId="10" applyBorder="1" xfId="0">
      <alignment horizontal="left" vertical="center" indent="1"/>
    </xf>
    <xf numFmtId="164" applyNumberFormat="1" fontId="6" applyFont="1" fillId="2" applyFill="1" borderId="14" applyBorder="1" xfId="0">
      <alignment horizontal="left" vertical="center" indent="1"/>
    </xf>
    <xf numFmtId="0" applyNumberFormat="1" fontId="6" applyFont="1" fillId="2" applyFill="1" borderId="5" applyBorder="1" xfId="0">
      <alignment horizontal="left" vertical="center" indent="1"/>
    </xf>
    <xf numFmtId="49" applyNumberFormat="1" fontId="6" applyFont="1" fillId="2" applyFill="1" borderId="11" applyBorder="1" xfId="0">
      <alignment horizontal="left" vertical="center" indent="1"/>
    </xf>
    <xf numFmtId="49" applyNumberFormat="1" fontId="6" applyFont="1" fillId="2" applyFill="1" borderId="10" applyBorder="1" xfId="0">
      <alignment horizontal="left" vertical="center" indent="1"/>
    </xf>
    <xf numFmtId="165" applyNumberFormat="1" fontId="6" applyFont="1" fillId="2" applyFill="1" borderId="10" applyBorder="1" xfId="0">
      <alignment horizontal="left" vertical="center" indent="1"/>
    </xf>
    <xf numFmtId="166" applyNumberFormat="1" fontId="3" applyFont="1" fillId="3" applyFill="1" borderId="0" applyBorder="1" xfId="0">
      <alignment horizontal="left" vertical="center" indent="1"/>
    </xf>
    <xf numFmtId="166" applyNumberFormat="1" fontId="3" applyFont="1" fillId="4" applyFill="1" borderId="0" applyBorder="1" xfId="0">
      <alignment horizontal="left" vertical="center" indent="1"/>
    </xf>
    <xf numFmtId="166" applyNumberFormat="1" fontId="6" applyFont="1" fillId="2" applyFill="1" borderId="10" applyBorder="1" xfId="0">
      <alignment horizontal="left" vertical="center" indent="1"/>
    </xf>
    <xf numFmtId="3" applyNumberFormat="1" fontId="6" applyFont="1" fillId="2" applyFill="1" borderId="10" applyBorder="1" xfId="0">
      <alignment horizontal="left" vertical="center" indent="1"/>
    </xf>
    <xf numFmtId="166" applyNumberFormat="1" fontId="6" applyFont="1" fillId="2" applyFill="1" borderId="11" applyBorder="1" xfId="0">
      <alignment horizontal="left" vertical="center" indent="1"/>
    </xf>
    <xf numFmtId="0" applyNumberFormat="1" fontId="7" applyFont="1" fillId="0" applyFill="1" borderId="0" applyBorder="1" xfId="0">
      <alignment horizontal="left" vertical="center"/>
    </xf>
    <xf numFmtId="0" applyNumberFormat="1" fontId="2" applyFont="1" fillId="0" applyFill="1" borderId="0" applyBorder="1" xfId="0">
      <alignment horizontal="left" vertical="center" shrinkToFit="1" indent="1"/>
    </xf>
    <xf numFmtId="0" applyNumberFormat="1" fontId="1" applyFont="1" fillId="0" applyFill="1" borderId="0" applyBorder="1" xfId="0">
      <alignment horizontal="left" vertical="top" indent="1"/>
    </xf>
    <xf numFmtId="14" applyNumberFormat="1" fontId="6" applyFont="1" fillId="2" applyFill="1" borderId="2" applyBorder="1" xfId="0">
      <alignment horizontal="left" vertical="center" indent="1"/>
    </xf>
    <xf numFmtId="14" applyNumberFormat="1" fontId="6" applyFont="1" fillId="2" applyFill="1" borderId="5" applyBorder="1" xfId="0">
      <alignment horizontal="left" vertical="center" indent="1"/>
    </xf>
    <xf numFmtId="3" applyNumberFormat="1" fontId="3" applyFont="1" fillId="3" applyFill="1" borderId="4" applyBorder="1" xfId="0">
      <alignment horizontal="left" vertical="center" indent="1"/>
    </xf>
    <xf numFmtId="3" applyNumberFormat="1" fontId="3" applyFont="1" fillId="4" applyFill="1" borderId="4" applyBorder="1" xfId="0">
      <alignment horizontal="left" vertical="center" indent="1"/>
    </xf>
    <xf numFmtId="0" applyNumberFormat="1" fontId="3" applyFont="1" fillId="0" applyFill="1" borderId="0" applyBorder="1" xfId="0">
      <alignment horizontal="left" vertical="center" indent="1"/>
    </xf>
    <xf numFmtId="0" applyNumberFormat="1" fontId="6" applyFont="1" fillId="2" applyFill="1" borderId="13" applyBorder="1" xfId="0">
      <alignment horizontal="right" vertical="center" indent="1"/>
    </xf>
    <xf numFmtId="0" applyNumberFormat="1" fontId="6" applyFont="1" fillId="2" applyFill="1" borderId="8" applyBorder="1" xfId="0">
      <alignment horizontal="right" vertical="center" indent="1"/>
    </xf>
    <xf numFmtId="10" applyNumberFormat="1" fontId="3" applyFont="1" fillId="3" applyFill="1" borderId="13" applyBorder="1" xfId="0">
      <alignment horizontal="left" vertical="center" indent="1"/>
    </xf>
    <xf numFmtId="10" applyNumberFormat="1" fontId="3" applyFont="1" fillId="3" applyFill="1" borderId="0" applyBorder="1" xfId="0">
      <alignment horizontal="left" vertical="center" indent="1"/>
    </xf>
    <xf numFmtId="10" applyNumberFormat="1" fontId="3" applyFont="1" fillId="3" applyFill="1" borderId="4" applyBorder="1" xfId="0">
      <alignment horizontal="left" vertical="center" indent="1"/>
    </xf>
    <xf numFmtId="3" applyNumberFormat="1" fontId="3" applyFont="1" fillId="3" applyFill="1" borderId="13" applyBorder="1" xfId="0">
      <alignment horizontal="left" vertical="center" indent="1"/>
    </xf>
    <xf numFmtId="3" applyNumberFormat="1" fontId="3" applyFont="1" fillId="4" applyFill="1" borderId="13" applyBorder="1" xfId="0">
      <alignment horizontal="left" vertical="center" indent="1"/>
    </xf>
    <xf numFmtId="14" applyNumberFormat="1" fontId="6" applyFont="1" fillId="2" applyFill="1" borderId="9" applyBorder="1" xfId="0">
      <alignment horizontal="left" vertical="center" indent="1"/>
    </xf>
    <xf numFmtId="10" applyNumberFormat="1" fontId="3" applyFont="1" fillId="3" applyFill="1" borderId="7" applyBorder="1" xfId="0">
      <alignment horizontal="left" vertical="center" indent="1"/>
    </xf>
    <xf numFmtId="164" applyNumberFormat="1" fontId="3" applyFont="1" fillId="3" applyFill="1" borderId="6" applyBorder="1" xfId="0">
      <alignment horizontal="left" vertical="center" indent="1"/>
    </xf>
    <xf numFmtId="164" applyNumberFormat="1" fontId="3" applyFont="1" fillId="3" applyFill="1" borderId="2" applyBorder="1" xfId="0">
      <alignment horizontal="left" vertical="center" indent="1"/>
    </xf>
    <xf numFmtId="164" applyNumberFormat="1" fontId="3" applyFont="1" fillId="3" applyFill="1" borderId="5" applyBorder="1" xfId="0">
      <alignment horizontal="left" vertical="center" indent="1"/>
    </xf>
    <xf numFmtId="165" applyNumberFormat="1" fontId="3" applyFont="1" fillId="4" applyFill="1" borderId="13" applyBorder="1" xfId="0">
      <alignment horizontal="left" vertical="center" indent="1"/>
    </xf>
    <xf numFmtId="165" applyNumberFormat="1" fontId="3" applyFont="1" fillId="4" applyFill="1" borderId="4" applyBorder="1" xfId="0">
      <alignment horizontal="left" vertical="center" indent="1"/>
    </xf>
    <xf numFmtId="0" applyNumberFormat="1" fontId="6" applyFont="1" fillId="0" applyFill="1" borderId="5" applyBorder="1" xfId="0">
      <alignment horizontal="left" vertical="center" indent="1"/>
    </xf>
    <xf numFmtId="0" applyNumberFormat="1" fontId="2" applyFont="1" fillId="0" applyFill="1" borderId="0" applyBorder="1" xfId="0">
      <alignment horizontal="left" vertical="center" shrinkToFit="1" indent="1"/>
    </xf>
    <xf numFmtId="0" applyNumberFormat="1" fontId="2" applyFont="1" fillId="0" applyFill="1" borderId="0" applyBorder="1" xfId="0">
      <alignment horizontal="left" vertical="top" wrapText="1" shrinkToFit="1" indent="1"/>
    </xf>
    <xf numFmtId="167" applyNumberFormat="1" fontId="3" applyFont="1" fillId="3" applyFill="1" borderId="0" applyBorder="1" xfId="0">
      <alignment horizontal="left" vertical="center" indent="1"/>
    </xf>
    <xf numFmtId="167" applyNumberFormat="1" fontId="3" applyFont="1" fillId="4" applyFill="1" borderId="0" applyBorder="1" xfId="0">
      <alignment horizontal="left" vertical="center" indent="1"/>
    </xf>
    <xf numFmtId="167" applyNumberFormat="1" fontId="6" applyFont="1" fillId="2" applyFill="1" borderId="10" applyBorder="1" xfId="0">
      <alignment horizontal="left" vertical="center" indent="1"/>
    </xf>
    <xf numFmtId="0" applyNumberFormat="1" fontId="3" applyFont="1" fillId="3" applyFill="1" borderId="15" applyBorder="1" xfId="0">
      <alignment horizontal="left" vertical="center" indent="1"/>
    </xf>
    <xf numFmtId="14" applyNumberFormat="1" fontId="3" applyFont="1" fillId="3" applyFill="1" borderId="16" applyBorder="1" xfId="0">
      <alignment horizontal="left" vertical="center" indent="1"/>
    </xf>
    <xf numFmtId="1" applyNumberFormat="1" fontId="3" applyFont="1" fillId="3" applyFill="1" borderId="16" applyBorder="1" xfId="0">
      <alignment horizontal="left" vertical="center" indent="1"/>
    </xf>
    <xf numFmtId="0" applyNumberFormat="1" fontId="3" applyFont="1" fillId="3" applyFill="1" borderId="16" applyBorder="1" xfId="0">
      <alignment horizontal="left" vertical="center" indent="1"/>
    </xf>
    <xf numFmtId="164" applyNumberFormat="1" fontId="3" applyFont="1" fillId="3" applyFill="1" borderId="16" applyBorder="1" xfId="0">
      <alignment horizontal="left" vertical="center" indent="1"/>
    </xf>
    <xf numFmtId="0" applyNumberFormat="1" fontId="6" applyFont="1" fillId="2" applyFill="1" borderId="18" applyBorder="1" xfId="0">
      <alignment horizontal="left" vertical="center" indent="1"/>
    </xf>
    <xf numFmtId="0" applyNumberFormat="1" fontId="6" applyFont="1" fillId="2" applyFill="1" borderId="19" applyBorder="1" xfId="0">
      <alignment horizontal="left" vertical="center" indent="1"/>
    </xf>
    <xf numFmtId="0" applyNumberFormat="1" fontId="6" applyFont="1" fillId="2" applyFill="1" borderId="20" applyBorder="1" xfId="0">
      <alignment horizontal="left" vertical="center" indent="1"/>
    </xf>
    <xf numFmtId="164" applyNumberFormat="1" fontId="6" applyFont="1" fillId="2" applyFill="1" borderId="19" applyBorder="1" xfId="0">
      <alignment horizontal="left" vertical="center" indent="1"/>
    </xf>
    <xf numFmtId="3" applyNumberFormat="1" fontId="6" applyFont="1" fillId="2" applyFill="1" borderId="19" applyBorder="1" xfId="0">
      <alignment horizontal="left" vertical="center" indent="1"/>
    </xf>
    <xf numFmtId="3" applyNumberFormat="1" fontId="6" applyFont="1" fillId="2" applyFill="1" borderId="21" applyBorder="1" xfId="0">
      <alignment horizontal="right" vertical="center" indent="1"/>
    </xf>
    <xf numFmtId="0" applyNumberFormat="1" fontId="6" applyFont="1" fillId="2" applyFill="1" borderId="22" applyBorder="1" xfId="0">
      <alignment horizontal="left" vertical="center" indent="1"/>
    </xf>
    <xf numFmtId="1" applyNumberFormat="1" fontId="3" applyFont="1" fillId="3" applyFill="1" borderId="23" applyBorder="1" xfId="0">
      <alignment horizontal="left" vertical="center" indent="1"/>
    </xf>
    <xf numFmtId="3" applyNumberFormat="1" fontId="6" applyFont="1" fillId="2" applyFill="1" borderId="22" applyBorder="1" xfId="0">
      <alignment horizontal="left" vertical="center" indent="1"/>
    </xf>
    <xf numFmtId="165" applyNumberFormat="1" fontId="3" applyFont="1" fillId="3" applyFill="1" borderId="17" applyBorder="1" xfId="0">
      <alignment horizontal="left" vertical="center" indent="1"/>
    </xf>
    <xf numFmtId="3" applyNumberFormat="1" fontId="6" applyFont="1" fillId="2" applyFill="1" borderId="19" applyBorder="1" xfId="0">
      <alignment horizontal="right" vertical="center" indent="1"/>
    </xf>
    <xf numFmtId="1" applyNumberFormat="1" fontId="6" applyFont="1" fillId="2" applyFill="1" borderId="19" applyBorder="1" xfId="0">
      <alignment horizontal="left" vertical="center" indent="1"/>
    </xf>
    <xf numFmtId="165" applyNumberFormat="1" fontId="6" applyFont="1" fillId="2" applyFill="1" borderId="20" applyBorder="1" xfId="0">
      <alignment horizontal="left" vertical="center" indent="1"/>
    </xf>
    <xf numFmtId="0" applyNumberFormat="1" fontId="3" applyFont="1" fillId="0" applyFill="1" borderId="0" applyBorder="1" xfId="0">
      <alignment horizontal="left" vertical="center" indent="1"/>
    </xf>
    <xf numFmtId="0" applyNumberFormat="1" fontId="1" applyFont="1" fillId="4" applyFill="1" borderId="12" applyBorder="1" xfId="0">
      <alignment horizontal="left" vertical="center" indent="1"/>
    </xf>
    <xf numFmtId="0" applyNumberFormat="1" fontId="1" applyFont="1" fillId="4" applyFill="1" borderId="1" applyBorder="1" xfId="0">
      <alignment horizontal="left" vertical="center" indent="1"/>
    </xf>
    <xf numFmtId="0" applyNumberFormat="1" fontId="1" applyFont="1" fillId="4" applyFill="1" borderId="3" applyBorder="1" xfId="0">
      <alignment horizontal="left" vertical="center" indent="1"/>
    </xf>
    <xf numFmtId="0" applyNumberFormat="1" fontId="2" applyFont="1" fillId="4" applyFill="1" borderId="6" applyBorder="1" xfId="0">
      <alignment horizontal="left" vertical="center" indent="1"/>
    </xf>
    <xf numFmtId="3" applyNumberFormat="1" fontId="2" applyFont="1" fillId="4" applyFill="1" borderId="2" applyBorder="1" xfId="0">
      <alignment horizontal="left" vertical="center" indent="1"/>
    </xf>
    <xf numFmtId="164" applyNumberFormat="1" fontId="2" applyFont="1" fillId="4" applyFill="1" borderId="2" applyBorder="1" xfId="0">
      <alignment horizontal="left" vertical="center" indent="1"/>
    </xf>
    <xf numFmtId="165" applyNumberFormat="1" fontId="2" applyFont="1" fillId="4" applyFill="1" borderId="5" applyBorder="1" xfId="0">
      <alignment horizontal="left" vertical="center" indent="1"/>
    </xf>
    <xf numFmtId="165" applyNumberFormat="1" fontId="2" applyFont="1" fillId="4" applyFill="1" borderId="2" applyBorder="1" xfId="0">
      <alignment horizontal="left" vertical="center" indent="1"/>
    </xf>
    <xf numFmtId="165" applyNumberFormat="1" fontId="2" applyFont="1" fillId="0" applyFill="1" borderId="0" applyBorder="1" xfId="0">
      <alignment horizontal="left" vertical="center" indent="1"/>
    </xf>
    <xf numFmtId="0" applyNumberFormat="1" fontId="3" applyFont="1" fillId="0" applyFill="1" borderId="24" applyBorder="1" xfId="0">
      <alignment horizontal="left" vertical="center" indent="1"/>
    </xf>
    <xf numFmtId="0" applyNumberFormat="1" fontId="2" applyFont="1" fillId="0" applyFill="1" borderId="0" applyBorder="1" xfId="0">
      <alignment horizontal="left" vertical="center" indent="1"/>
    </xf>
    <xf numFmtId="164" applyNumberFormat="1" fontId="2" applyFont="1" fillId="0" applyFill="1" borderId="0" applyBorder="1" xfId="0">
      <alignment horizontal="left" vertical="center" indent="1"/>
    </xf>
    <xf numFmtId="3" applyNumberFormat="1" fontId="2" applyFont="1" fillId="0" applyFill="1" borderId="0" applyBorder="1" xfId="0">
      <alignment horizontal="left" vertical="center" indent="1"/>
    </xf>
    <xf numFmtId="0" applyNumberFormat="1" fontId="9" applyFont="1" fillId="0" applyFill="1" borderId="24" applyBorder="1" xfId="0">
      <alignment horizontal="left"/>
    </xf>
    <xf numFmtId="0" applyNumberFormat="1" fontId="9" applyFont="1" fillId="0" applyFill="1" borderId="24" applyBorder="1" xfId="0">
      <alignment horizontal="right" indent="1"/>
    </xf>
    <xf numFmtId="165" applyNumberFormat="1" fontId="2" applyFont="1" fillId="0" applyFill="1" borderId="24" applyBorder="1" xfId="0">
      <alignment horizontal="left" vertical="center" indent="1"/>
    </xf>
    <xf numFmtId="0" applyNumberFormat="1" fontId="3" applyFont="1" fillId="0" applyFill="1" borderId="0" applyBorder="1" xfId="0">
      <alignment horizontal="left" vertical="top"/>
    </xf>
    <xf numFmtId="0" applyNumberFormat="1" fontId="3" applyFont="1" fillId="0" applyFill="1" borderId="0" applyBorder="1" xfId="0">
      <alignment horizontal="left" vertical="top" indent="1"/>
    </xf>
    <xf numFmtId="0" applyNumberFormat="1" fontId="2" applyFont="1" fillId="0" applyFill="1" borderId="0" applyBorder="1" xfId="0">
      <alignment horizontal="left" vertical="center" shrinkToFit="1" indent="2"/>
    </xf>
    <xf numFmtId="3" applyNumberFormat="1" fontId="3" applyFont="1" fillId="0" applyFill="1" borderId="0" applyBorder="1" xfId="0">
      <alignment horizontal="left" vertical="center" indent="1"/>
    </xf>
    <xf numFmtId="164" applyNumberFormat="1" fontId="3" applyFont="1" fillId="0" applyFill="1" borderId="0" applyBorder="1" xfId="0">
      <alignment horizontal="left" vertical="center" indent="1"/>
    </xf>
    <xf numFmtId="164" applyNumberFormat="1" fontId="3" applyFont="1" fillId="0" applyFill="1" borderId="4" applyBorder="1" xfId="0">
      <alignment horizontal="left" vertical="center" indent="1"/>
    </xf>
    <xf numFmtId="166" applyNumberFormat="1" fontId="3" applyFont="1" fillId="0" applyFill="1" borderId="0" applyBorder="1" xfId="0">
      <alignment horizontal="left" vertical="center" indent="1"/>
    </xf>
    <xf numFmtId="167" applyNumberFormat="1" fontId="3" applyFont="1" fillId="0" applyFill="1" borderId="0" applyBorder="1" xfId="0">
      <alignment horizontal="left" vertical="center" indent="1"/>
    </xf>
    <xf numFmtId="165" applyNumberFormat="1" fontId="3" applyFont="1" fillId="0" applyFill="1" borderId="0" applyBorder="1" xfId="0">
      <alignment horizontal="left" vertical="center" indent="1"/>
    </xf>
    <xf numFmtId="168" applyNumberFormat="1" fontId="3" applyFont="1" fillId="0" applyFill="1" borderId="0" applyBorder="1" xfId="0">
      <alignment horizontal="left" vertical="center" indent="1"/>
    </xf>
    <xf numFmtId="0" applyNumberFormat="1" fontId="2" applyFont="1" fillId="0" applyFill="1" borderId="0" applyBorder="1" xfId="0">
      <alignment horizontal="left" vertical="top" shrinkToFit="1" indent="1"/>
    </xf>
    <xf numFmtId="0" applyNumberFormat="1" fontId="2" applyFont="1" fillId="0" applyFill="1" borderId="0" applyBorder="1" xfId="0">
      <alignment horizontal="left" vertical="center" wrapText="1" shrinkToFit="1" indent="1"/>
    </xf>
    <xf numFmtId="0" applyNumberFormat="1" fontId="2" applyFont="1" fillId="0" applyFill="1" borderId="0" applyBorder="1" xfId="0">
      <alignment horizontal="left" vertical="center" wrapText="1" shrinkToFit="1" indent="2"/>
    </xf>
    <xf numFmtId="0" applyNumberFormat="1" fontId="6" applyFont="1" fillId="5" applyFill="1" borderId="9" applyBorder="1" xfId="0">
      <alignment horizontal="right" vertical="center" indent="1"/>
    </xf>
    <xf numFmtId="1" applyNumberFormat="1" fontId="11" applyFont="1" fillId="6" applyFill="1" borderId="25" applyBorder="1" xfId="0">
      <alignment horizontal="left" vertical="center" indent="1"/>
    </xf>
    <xf numFmtId="49" applyNumberFormat="1" fontId="11" applyFont="1" fillId="6" applyFill="1" borderId="11" applyBorder="1" xfId="0">
      <alignment horizontal="left" vertical="center" wrapText="1" indent="1"/>
    </xf>
    <xf numFmtId="49" applyNumberFormat="1" fontId="11" applyFont="1" fillId="6" applyFill="1" borderId="10" applyBorder="1" xfId="0">
      <alignment horizontal="left" vertical="center" wrapText="1" indent="1"/>
    </xf>
    <xf numFmtId="49" applyNumberFormat="1" fontId="11" applyFont="1" fillId="6" applyFill="1" borderId="14" applyBorder="1" xfId="0">
      <alignment horizontal="left" vertical="center" wrapText="1" indent="1"/>
    </xf>
    <xf numFmtId="0" applyNumberFormat="1" fontId="2" applyFont="1" fillId="0" applyFill="1" borderId="0" applyBorder="1" xfId="0">
      <alignment horizontal="left" vertical="center" shrinkToFit="1" indent="1"/>
    </xf>
    <xf numFmtId="0" applyNumberFormat="1" fontId="3" applyFont="1" fillId="0" applyFill="1" borderId="0" applyBorder="1" xfId="0">
      <alignment horizontal="left" vertical="center" indent="1"/>
    </xf>
    <xf numFmtId="0" applyNumberFormat="1" fontId="2" applyFont="1" fillId="0" applyFill="1" borderId="0" applyBorder="1" xfId="0">
      <alignment horizontal="left" vertical="top" wrapText="1" shrinkToFit="1" indent="1"/>
    </xf>
    <xf numFmtId="0" applyNumberFormat="1" fontId="2" applyFont="1" fillId="0" applyFill="1" borderId="0" applyBorder="1" xfId="0">
      <alignment vertical="top" wrapText="1" shrinkToFit="1"/>
    </xf>
    <xf numFmtId="0" applyNumberFormat="1" fontId="6" applyFont="1" fillId="2" applyFill="1" borderId="12" applyBorder="1" xfId="0">
      <alignment horizontal="center" vertical="center"/>
    </xf>
    <xf numFmtId="0" applyNumberFormat="1" fontId="6" applyFont="1" fillId="2" applyFill="1" borderId="1" applyBorder="1" xfId="0">
      <alignment horizontal="center" vertical="center"/>
    </xf>
    <xf numFmtId="0" applyNumberFormat="1" fontId="6" applyFont="1" fillId="2" applyFill="1" borderId="3" applyBorder="1" xfId="0">
      <alignment horizontal="center" vertical="center"/>
    </xf>
    <xf numFmtId="0" applyNumberFormat="1" fontId="6" applyFont="1" fillId="2" applyFill="1" borderId="0" applyBorder="1" xfId="0">
      <alignment horizontal="center" vertical="center"/>
    </xf>
    <xf numFmtId="0" applyNumberFormat="1" fontId="6" applyFont="1" fillId="2" applyFill="1" borderId="4" applyBorder="1" xfId="0">
      <alignment horizontal="center" vertical="center"/>
    </xf>
    <xf numFmtId="0" applyNumberFormat="1" fontId="2" applyFont="1" fillId="0" applyFill="1" borderId="0" applyBorder="1" xfId="0">
      <alignment vertical="center" shrinkToFit="1"/>
    </xf>
    <xf numFmtId="0" applyNumberFormat="1" fontId="10" applyFont="1" fillId="0" applyFill="1" borderId="0" applyBorder="1" xfId="0">
      <alignment vertical="top" wrapText="1"/>
    </xf>
    <xf numFmtId="0" applyNumberFormat="1" fontId="2" applyFont="1" fillId="0" applyFill="1" borderId="0" applyBorder="1" xfId="0">
      <alignment horizontal="left" vertical="top" wrapText="1" indent="1"/>
    </xf>
  </cellXfs>
  <cellStyles count="2">
    <cellStyle name="Normal" xfId="0" builtinId="0"/>
    <cellStyle name="Normal 2" xfId="1"/>
  </cellStyles>
  <dxfs count="9">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
      <fill>
        <patternFill>
          <bgColor rgb="FFF5F8F8"/>
        </patternFill>
      </fill>
    </dxf>
  </dxfs>
  <tableStyles count="0" defaultTableStyle="TableStyleMedium2" defaultPivotStyle="PivotStyleLight16"/>
  <colors>
    <mruColors>
      <color rgb="FFF5F8F8"/>
      <color rgb="FF3D5261"/>
      <color rgb="FFECF0F3"/>
      <color rgb="FFE5EAED"/>
      <color rgb="FFB0C0CC"/>
      <color rgb="FF62819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Relationships xmlns="http://schemas.openxmlformats.org/package/2006/relationships"><Relationship Id="rId1" Type="http://schemas.openxmlformats.org/officeDocument/2006/relationships/image" Target="../media/image1.png"/></Relationships>
</file>

<file path=xl/drawings/_rels/drawing2.xml.rels><?xml version="1.0" encoding="UTF-8" standalone="yes"?><Relationships xmlns="http://schemas.openxmlformats.org/package/2006/relationships"><Relationship Id="rId1" Type="http://schemas.openxmlformats.org/officeDocument/2006/relationships/image" Target="../media/image1.png"/></Relationships>
</file>

<file path=xl/drawings/_rels/drawing3.xml.rels><?xml version="1.0" encoding="UTF-8" standalone="yes"?><Relationships xmlns="http://schemas.openxmlformats.org/package/2006/relationships"><Relationship Id="rId1" Type="http://schemas.openxmlformats.org/officeDocument/2006/relationships/image" Target="../media/image1.png"/></Relationships>
</file>

<file path=xl/drawings/_rels/drawing4.xml.rels><?xml version="1.0" encoding="UTF-8" standalone="yes"?><Relationships xmlns="http://schemas.openxmlformats.org/package/2006/relationships"><Relationship Id="rId1" Type="http://schemas.openxmlformats.org/officeDocument/2006/relationships/image" Target="../media/image1.png"/></Relationships>
</file>

<file path=xl/drawings/_rels/drawing5.xml.rels><?xml version="1.0" encoding="UTF-8" standalone="yes"?><Relationships xmlns="http://schemas.openxmlformats.org/package/2006/relationships"><Relationship Id="rId1" Type="http://schemas.openxmlformats.org/officeDocument/2006/relationships/image" Target="../media/image1.png"/></Relationships>
</file>

<file path=xl/drawings/_rels/drawing6.xml.rels><?xml version="1.0" encoding="UTF-8" standalone="yes"?><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D99CD3D-2DA8-EB42-BA07-EDE2D5915180}"/>
            </a:ext>
          </a:extLst>
        </xdr:cNvPr>
        <xdr:cNvPicPr preferRelativeResize="0"/>
      </xdr:nvPicPr>
      <xdr:blipFill>
        <a:blip xmlns:r="http://schemas.openxmlformats.org/officeDocument/2006/relationships" r:embed="rId1" cstate="print"/>
        <a:stretch>
          <a:fillRect/>
        </a:stretch>
      </xdr:blipFill>
      <xdr:spPr>
        <a:xfrm>
          <a:off x="812800" y="203200"/>
          <a:ext cx="1714500" cy="310896"/>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B6BAB164-BED5-704A-8FF3-4EB0C5C7AABD}"/>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7595146D-8909-B640-BEEE-3D381A978BAD}"/>
            </a:ext>
          </a:extLst>
        </xdr:cNvPr>
        <xdr:cNvPicPr preferRelativeResize="0"/>
      </xdr:nvPicPr>
      <xdr:blipFill>
        <a:blip xmlns:r="http://schemas.openxmlformats.org/officeDocument/2006/relationships" r:embed="rId1" cstate="print"/>
        <a:stretch>
          <a:fillRect/>
        </a:stretch>
      </xdr:blipFill>
      <xdr:spPr>
        <a:xfrm>
          <a:off x="1130300" y="228600"/>
          <a:ext cx="1714500" cy="310896"/>
        </a:xfrm>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1</xdr:row>
      <xdr:rowOff>0</xdr:rowOff>
    </xdr:from>
    <xdr:ext cx="1714500" cy="310896"/>
    <xdr:pic>
      <xdr:nvPicPr>
        <xdr:cNvPr id="2" name="image1.png">
          <a:extLst>
            <a:ext uri="{FF2B5EF4-FFF2-40B4-BE49-F238E27FC236}">
              <a16:creationId xmlns:a16="http://schemas.microsoft.com/office/drawing/2014/main" id="{13310CC1-A695-F942-87AD-1DD23FD18F1A}"/>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CC79D5B4-C7C6-844E-8A9F-62B61EA4DE17}"/>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dr:oneCellAnchor>
    <xdr:from>
      <xdr:col>2</xdr:col>
      <xdr:colOff>0</xdr:colOff>
      <xdr:row>1</xdr:row>
      <xdr:rowOff>0</xdr:rowOff>
    </xdr:from>
    <xdr:ext cx="1714500" cy="310896"/>
    <xdr:pic>
      <xdr:nvPicPr>
        <xdr:cNvPr id="2" name="image1.png">
          <a:extLst>
            <a:ext uri="{FF2B5EF4-FFF2-40B4-BE49-F238E27FC236}">
              <a16:creationId xmlns:a16="http://schemas.microsoft.com/office/drawing/2014/main" id="{452BABFD-E09C-BB43-84CA-2515091134B3}"/>
            </a:ext>
          </a:extLst>
        </xdr:cNvPr>
        <xdr:cNvPicPr preferRelativeResize="0"/>
      </xdr:nvPicPr>
      <xdr:blipFill>
        <a:blip xmlns:r="http://schemas.openxmlformats.org/officeDocument/2006/relationships" r:embed="rId1" cstate="print"/>
        <a:stretch>
          <a:fillRect/>
        </a:stretch>
      </xdr:blipFill>
      <xdr:spPr>
        <a:xfrm>
          <a:off x="228600" y="228600"/>
          <a:ext cx="1714500" cy="310896"/>
        </a:xfrm>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T73"/>
  <sheetViews>
    <sheetView showGridLines="0" tabSelected="1" topLeftCell="B1" workbookViewId="0">
      <selection activeCell="G16" sqref="G16"/>
    </sheetView>
  </sheetViews>
  <sheetFormatPr defaultColWidth="10.625" defaultRowHeight="24" customHeight="1" x14ac:dyDescent="0.25"/>
  <cols>
    <col min="1" max="1" hidden="1" width="6.375" customWidth="1" style="99"/>
    <col min="2" max="2" width="3" customWidth="1" style="4"/>
    <col min="3" max="4" width="24.875" customWidth="1" style="4"/>
    <col min="5" max="5" width="9.875" customWidth="1" style="4"/>
    <col min="6" max="6" width="16.125" customWidth="1" style="4"/>
    <col min="7" max="12" width="24.875" customWidth="1" style="4"/>
    <col min="13" max="13" width="2.375" customWidth="1" style="4"/>
    <col min="14" max="20" width="10.875" customWidth="1" style="4"/>
    <col min="21" max="21" width="3" customWidth="1" style="4"/>
    <col min="22" max="16384" width="10.625" customWidth="1" style="4"/>
  </cols>
  <sheetData>
    <row r="1" ht="18" customHeight="1"/>
    <row r="2" ht="27.95" customHeight="1">
      <c r="D2" s="5" t="str">
        <f>SUBSTITUTE('PROPOSAL'!F2,"Broadcast Proposal","Broadcast Contract")</f>
        <v>Broadcast Contract Campaign with all types of plans</v>
      </c>
      <c r="L2" s="6" t="str">
        <f>'PROPOSAL'!T2</f>
        <v>Created 03/03/20</v>
      </c>
    </row>
    <row r="3" ht="18" customHeight="1"/>
    <row r="4" ht="18" customHeight="1" s="2" customFormat="1">
      <c r="C4" s="2" t="s">
        <v>2</v>
      </c>
      <c r="D4" s="2" t="s">
        <v>3</v>
      </c>
      <c r="E4" s="2" t="s">
        <v>4</v>
      </c>
      <c r="G4" s="2" t="s">
        <v>5</v>
      </c>
      <c r="H4" s="2" t="s">
        <v>6</v>
      </c>
      <c r="I4" s="2" t="s">
        <v>53</v>
      </c>
      <c r="J4" s="2" t="s">
        <v>8</v>
      </c>
      <c r="K4" s="2" t="s">
        <v>9</v>
      </c>
      <c r="L4" s="2" t="s">
        <v>10</v>
      </c>
    </row>
    <row r="5" ht="18" customHeight="1" s="3" customFormat="1">
      <c r="C5" s="76" t="str">
        <f>'PROPOSAL'!C5</f>
        <v>Stub Agency</v>
      </c>
      <c r="D5" s="76" t="str">
        <f>'PROPOSAL'!E5</f>
        <v>Stub Advertiser</v>
      </c>
      <c r="E5" s="134" t="str">
        <f>'PROPOSAL'!H5</f>
        <v>03/14/20 - 04/12/20</v>
      </c>
      <c r="F5" s="134"/>
      <c r="G5" s="76" t="str">
        <f>'PROPOSAL'!J5</f>
        <v>A21-24</v>
      </c>
      <c r="H5" s="76" t="str">
        <f>'PROPOSAL'!L5</f>
        <v>:30, :45 eq.</v>
      </c>
      <c r="I5" s="76" t="str">
        <f>'PROPOSAL'!N5</f>
        <v>NTI</v>
      </c>
      <c r="J5" s="76">
        <f>'PROPOSAL'!O5</f>
        <v>0</v>
      </c>
      <c r="K5" s="76">
        <f>'PROPOSAL'!Q5</f>
        <v>0</v>
      </c>
      <c r="L5" s="76" t="str">
        <f>'PROPOSAL'!T5</f>
        <v>Order</v>
      </c>
    </row>
    <row r="6" ht="18" customHeight="1">
      <c r="H6" s="60"/>
      <c r="I6" s="60"/>
      <c r="J6" s="60"/>
      <c r="K6" s="60"/>
      <c r="L6" s="60"/>
      <c r="M6" s="60"/>
      <c r="N6" s="60"/>
      <c r="O6" s="60"/>
      <c r="P6" s="60"/>
      <c r="Q6" s="60"/>
      <c r="R6" s="60"/>
      <c r="S6" s="60"/>
      <c r="T6" s="60"/>
    </row>
    <row r="7" ht="24" customHeight="1">
      <c r="C7" s="53" t="s">
        <v>97</v>
      </c>
      <c r="H7" s="30"/>
      <c r="I7" s="30"/>
      <c r="J7" s="30"/>
      <c r="K7" s="30"/>
      <c r="L7" s="60"/>
      <c r="M7" s="60"/>
      <c r="N7" s="60"/>
      <c r="O7" s="60"/>
      <c r="P7" s="60"/>
      <c r="Q7" s="60"/>
      <c r="R7" s="60"/>
      <c r="S7" s="60"/>
      <c r="T7" s="60"/>
    </row>
    <row r="8" ht="24" customHeight="1">
      <c r="A8" s="99" t="s">
        <v>98</v>
      </c>
      <c r="C8" s="86" t="s">
        <v>99</v>
      </c>
      <c r="D8" s="87" t="s">
        <v>100</v>
      </c>
      <c r="E8" s="87" t="s">
        <v>23</v>
      </c>
      <c r="F8" s="87" t="s">
        <v>101</v>
      </c>
      <c r="G8" s="87" t="s">
        <v>60</v>
      </c>
      <c r="H8" s="87" t="s">
        <v>25</v>
      </c>
      <c r="I8" s="87" t="s">
        <v>102</v>
      </c>
      <c r="J8" s="92" t="s">
        <v>103</v>
      </c>
      <c r="K8" s="88" t="s">
        <v>30</v>
      </c>
      <c r="M8" s="60"/>
      <c r="N8" s="60"/>
      <c r="O8" s="60"/>
      <c r="P8" s="60"/>
      <c r="Q8" s="60"/>
      <c r="R8" s="60"/>
      <c r="S8" s="60"/>
      <c r="T8" s="60"/>
    </row>
    <row r="9" ht="24" customHeight="1">
      <c r="A9" s="99" t="s">
        <v>104</v>
      </c>
      <c r="B9" s="4"/>
      <c r="C9" s="81" t="s">
        <v>105</v>
      </c>
      <c r="D9" s="82" t="s">
        <v>106</v>
      </c>
      <c r="E9" s="83">
        <v>0</v>
      </c>
      <c r="F9" s="84" t="s">
        <v>107</v>
      </c>
      <c r="G9" s="85">
        <v>0</v>
      </c>
      <c r="H9" s="85">
        <v>400</v>
      </c>
      <c r="I9" s="83">
        <v>0</v>
      </c>
      <c r="J9" s="93">
        <v>16</v>
      </c>
      <c r="K9" s="95">
        <v>25</v>
      </c>
    </row>
    <row r="10" ht="24" customHeight="1">
      <c r="A10" s="99" t="s">
        <v>108</v>
      </c>
      <c r="B10" s="4"/>
      <c r="C10" s="81" t="s">
        <v>105</v>
      </c>
      <c r="D10" s="82" t="s">
        <v>106</v>
      </c>
      <c r="E10" s="83">
        <v>0</v>
      </c>
      <c r="F10" s="84" t="s">
        <v>109</v>
      </c>
      <c r="G10" s="85">
        <v>0</v>
      </c>
      <c r="H10" s="85">
        <v>40000</v>
      </c>
      <c r="I10" s="83">
        <v>0</v>
      </c>
      <c r="J10" s="93">
        <v>1600.0000000000002</v>
      </c>
      <c r="K10" s="95">
        <v>25</v>
      </c>
    </row>
    <row r="11" ht="24" customHeight="1">
      <c r="A11" s="99" t="s">
        <v>104</v>
      </c>
      <c r="B11" s="4"/>
      <c r="C11" s="81" t="s">
        <v>110</v>
      </c>
      <c r="D11" s="82" t="s">
        <v>106</v>
      </c>
      <c r="E11" s="83">
        <v>0</v>
      </c>
      <c r="F11" s="84" t="s">
        <v>107</v>
      </c>
      <c r="G11" s="85">
        <v>0</v>
      </c>
      <c r="H11" s="85">
        <v>99400</v>
      </c>
      <c r="I11" s="83">
        <v>0</v>
      </c>
      <c r="J11" s="93">
        <v>3976.0000000000005</v>
      </c>
      <c r="K11" s="95">
        <v>25</v>
      </c>
    </row>
    <row r="12" ht="24" customHeight="1">
      <c r="A12" s="99" t="s">
        <v>108</v>
      </c>
      <c r="B12" s="4"/>
      <c r="C12" s="81" t="s">
        <v>110</v>
      </c>
      <c r="D12" s="82" t="s">
        <v>106</v>
      </c>
      <c r="E12" s="83">
        <v>0</v>
      </c>
      <c r="F12" s="84" t="s">
        <v>109</v>
      </c>
      <c r="G12" s="85">
        <v>0</v>
      </c>
      <c r="H12" s="85">
        <v>40000</v>
      </c>
      <c r="I12" s="83">
        <v>0</v>
      </c>
      <c r="J12" s="93">
        <v>1600.0000000000002</v>
      </c>
      <c r="K12" s="95">
        <v>25</v>
      </c>
    </row>
    <row r="13" ht="24" customHeight="1">
      <c r="A13" s="99" t="s">
        <v>104</v>
      </c>
      <c r="B13" s="4"/>
      <c r="C13" s="81" t="s">
        <v>111</v>
      </c>
      <c r="D13" s="82" t="s">
        <v>106</v>
      </c>
      <c r="E13" s="83">
        <v>0</v>
      </c>
      <c r="F13" s="84" t="s">
        <v>107</v>
      </c>
      <c r="G13" s="85">
        <v>0</v>
      </c>
      <c r="H13" s="85">
        <v>200</v>
      </c>
      <c r="I13" s="83">
        <v>0</v>
      </c>
      <c r="J13" s="93">
        <v>8</v>
      </c>
      <c r="K13" s="95">
        <v>25</v>
      </c>
    </row>
    <row r="14" ht="24" customHeight="1">
      <c r="A14" s="99" t="s">
        <v>108</v>
      </c>
      <c r="B14" s="4"/>
      <c r="C14" s="81" t="s">
        <v>111</v>
      </c>
      <c r="D14" s="82" t="s">
        <v>106</v>
      </c>
      <c r="E14" s="83">
        <v>0</v>
      </c>
      <c r="F14" s="84" t="s">
        <v>109</v>
      </c>
      <c r="G14" s="85">
        <v>0</v>
      </c>
      <c r="H14" s="85">
        <v>20000</v>
      </c>
      <c r="I14" s="83">
        <v>0</v>
      </c>
      <c r="J14" s="93">
        <v>800.00000000000011</v>
      </c>
      <c r="K14" s="95">
        <v>25</v>
      </c>
    </row>
    <row r="15" ht="24" customHeight="1">
      <c r="A15" s="99" t="s">
        <v>104</v>
      </c>
      <c r="B15" s="4"/>
      <c r="C15" s="81" t="s">
        <v>105</v>
      </c>
      <c r="D15" s="82" t="s">
        <v>112</v>
      </c>
      <c r="E15" s="83">
        <v>0</v>
      </c>
      <c r="F15" s="84" t="s">
        <v>107</v>
      </c>
      <c r="G15" s="85">
        <v>0</v>
      </c>
      <c r="H15" s="85">
        <v>400</v>
      </c>
      <c r="I15" s="83">
        <v>0</v>
      </c>
      <c r="J15" s="93">
        <v>16</v>
      </c>
      <c r="K15" s="95">
        <v>25</v>
      </c>
    </row>
    <row r="16" ht="24" customHeight="1">
      <c r="A16" s="99" t="s">
        <v>108</v>
      </c>
      <c r="B16" s="4"/>
      <c r="C16" s="81" t="s">
        <v>105</v>
      </c>
      <c r="D16" s="82" t="s">
        <v>112</v>
      </c>
      <c r="E16" s="83">
        <v>0</v>
      </c>
      <c r="F16" s="84" t="s">
        <v>109</v>
      </c>
      <c r="G16" s="85">
        <v>0</v>
      </c>
      <c r="H16" s="85">
        <v>40000</v>
      </c>
      <c r="I16" s="83">
        <v>0</v>
      </c>
      <c r="J16" s="93">
        <v>1600.0000000000002</v>
      </c>
      <c r="K16" s="95">
        <v>25</v>
      </c>
    </row>
    <row r="17" ht="24" customHeight="1">
      <c r="A17" s="99" t="s">
        <v>104</v>
      </c>
      <c r="B17" s="4"/>
      <c r="C17" s="81" t="s">
        <v>110</v>
      </c>
      <c r="D17" s="82" t="s">
        <v>112</v>
      </c>
      <c r="E17" s="83">
        <v>0</v>
      </c>
      <c r="F17" s="84" t="s">
        <v>107</v>
      </c>
      <c r="G17" s="85">
        <v>0</v>
      </c>
      <c r="H17" s="85">
        <v>99400</v>
      </c>
      <c r="I17" s="83">
        <v>0</v>
      </c>
      <c r="J17" s="93">
        <v>3976.0000000000005</v>
      </c>
      <c r="K17" s="95">
        <v>25</v>
      </c>
    </row>
    <row r="18" ht="24" customHeight="1">
      <c r="A18" s="99" t="s">
        <v>108</v>
      </c>
      <c r="B18" s="4"/>
      <c r="C18" s="81" t="s">
        <v>110</v>
      </c>
      <c r="D18" s="82" t="s">
        <v>112</v>
      </c>
      <c r="E18" s="83">
        <v>0</v>
      </c>
      <c r="F18" s="84" t="s">
        <v>109</v>
      </c>
      <c r="G18" s="85">
        <v>0</v>
      </c>
      <c r="H18" s="85">
        <v>40000</v>
      </c>
      <c r="I18" s="83">
        <v>0</v>
      </c>
      <c r="J18" s="93">
        <v>1600.0000000000002</v>
      </c>
      <c r="K18" s="95">
        <v>25</v>
      </c>
    </row>
    <row r="19" ht="24" customHeight="1">
      <c r="A19" s="99" t="s">
        <v>104</v>
      </c>
      <c r="B19" s="4"/>
      <c r="C19" s="81" t="s">
        <v>111</v>
      </c>
      <c r="D19" s="82" t="s">
        <v>112</v>
      </c>
      <c r="E19" s="83">
        <v>0</v>
      </c>
      <c r="F19" s="84" t="s">
        <v>107</v>
      </c>
      <c r="G19" s="85">
        <v>0</v>
      </c>
      <c r="H19" s="85">
        <v>200</v>
      </c>
      <c r="I19" s="83">
        <v>0</v>
      </c>
      <c r="J19" s="93">
        <v>8</v>
      </c>
      <c r="K19" s="95">
        <v>25</v>
      </c>
    </row>
    <row r="20" ht="24" customHeight="1">
      <c r="A20" s="99" t="s">
        <v>108</v>
      </c>
      <c r="B20" s="4"/>
      <c r="C20" s="81" t="s">
        <v>111</v>
      </c>
      <c r="D20" s="82" t="s">
        <v>112</v>
      </c>
      <c r="E20" s="83">
        <v>0</v>
      </c>
      <c r="F20" s="84" t="s">
        <v>109</v>
      </c>
      <c r="G20" s="85">
        <v>0</v>
      </c>
      <c r="H20" s="85">
        <v>20000</v>
      </c>
      <c r="I20" s="83">
        <v>0</v>
      </c>
      <c r="J20" s="93">
        <v>800.00000000000011</v>
      </c>
      <c r="K20" s="95">
        <v>25</v>
      </c>
    </row>
    <row r="21" ht="24" customHeight="1">
      <c r="A21" s="99" t="s">
        <v>104</v>
      </c>
      <c r="B21" s="4"/>
      <c r="C21" s="81" t="s">
        <v>105</v>
      </c>
      <c r="D21" s="82" t="s">
        <v>113</v>
      </c>
      <c r="E21" s="83">
        <v>0</v>
      </c>
      <c r="F21" s="84" t="s">
        <v>107</v>
      </c>
      <c r="G21" s="85">
        <v>0</v>
      </c>
      <c r="H21" s="85">
        <v>400</v>
      </c>
      <c r="I21" s="83">
        <v>0</v>
      </c>
      <c r="J21" s="93">
        <v>16</v>
      </c>
      <c r="K21" s="95">
        <v>25</v>
      </c>
    </row>
    <row r="22" ht="24" customHeight="1">
      <c r="A22" s="99" t="s">
        <v>108</v>
      </c>
      <c r="B22" s="4"/>
      <c r="C22" s="81" t="s">
        <v>105</v>
      </c>
      <c r="D22" s="82" t="s">
        <v>113</v>
      </c>
      <c r="E22" s="83">
        <v>0</v>
      </c>
      <c r="F22" s="84" t="s">
        <v>109</v>
      </c>
      <c r="G22" s="85">
        <v>0</v>
      </c>
      <c r="H22" s="85">
        <v>40000</v>
      </c>
      <c r="I22" s="83">
        <v>0</v>
      </c>
      <c r="J22" s="93">
        <v>1600.0000000000002</v>
      </c>
      <c r="K22" s="95">
        <v>25</v>
      </c>
    </row>
    <row r="23" ht="24" customHeight="1">
      <c r="A23" s="99" t="s">
        <v>104</v>
      </c>
      <c r="B23" s="4"/>
      <c r="C23" s="81" t="s">
        <v>110</v>
      </c>
      <c r="D23" s="82" t="s">
        <v>113</v>
      </c>
      <c r="E23" s="83">
        <v>0</v>
      </c>
      <c r="F23" s="84" t="s">
        <v>107</v>
      </c>
      <c r="G23" s="85">
        <v>0</v>
      </c>
      <c r="H23" s="85">
        <v>99400</v>
      </c>
      <c r="I23" s="83">
        <v>0</v>
      </c>
      <c r="J23" s="93">
        <v>3976.0000000000005</v>
      </c>
      <c r="K23" s="95">
        <v>25</v>
      </c>
    </row>
    <row r="24" ht="24" customHeight="1">
      <c r="A24" s="99" t="s">
        <v>108</v>
      </c>
      <c r="B24" s="4"/>
      <c r="C24" s="81" t="s">
        <v>110</v>
      </c>
      <c r="D24" s="82" t="s">
        <v>113</v>
      </c>
      <c r="E24" s="83">
        <v>0</v>
      </c>
      <c r="F24" s="84" t="s">
        <v>109</v>
      </c>
      <c r="G24" s="85">
        <v>0</v>
      </c>
      <c r="H24" s="85">
        <v>40000</v>
      </c>
      <c r="I24" s="83">
        <v>0</v>
      </c>
      <c r="J24" s="93">
        <v>1600.0000000000002</v>
      </c>
      <c r="K24" s="95">
        <v>25</v>
      </c>
    </row>
    <row r="25" ht="24" customHeight="1">
      <c r="A25" s="99" t="s">
        <v>104</v>
      </c>
      <c r="B25" s="4"/>
      <c r="C25" s="81" t="s">
        <v>111</v>
      </c>
      <c r="D25" s="82" t="s">
        <v>113</v>
      </c>
      <c r="E25" s="83">
        <v>0</v>
      </c>
      <c r="F25" s="84" t="s">
        <v>107</v>
      </c>
      <c r="G25" s="85">
        <v>0</v>
      </c>
      <c r="H25" s="85">
        <v>200</v>
      </c>
      <c r="I25" s="83">
        <v>0</v>
      </c>
      <c r="J25" s="93">
        <v>8</v>
      </c>
      <c r="K25" s="95">
        <v>25</v>
      </c>
    </row>
    <row r="26" ht="24" customHeight="1">
      <c r="A26" s="99" t="s">
        <v>108</v>
      </c>
      <c r="B26" s="4"/>
      <c r="C26" s="81" t="s">
        <v>111</v>
      </c>
      <c r="D26" s="82" t="s">
        <v>113</v>
      </c>
      <c r="E26" s="83">
        <v>0</v>
      </c>
      <c r="F26" s="84" t="s">
        <v>109</v>
      </c>
      <c r="G26" s="85">
        <v>0</v>
      </c>
      <c r="H26" s="85">
        <v>20000</v>
      </c>
      <c r="I26" s="83">
        <v>0</v>
      </c>
      <c r="J26" s="93">
        <v>800.00000000000011</v>
      </c>
      <c r="K26" s="95">
        <v>25</v>
      </c>
    </row>
    <row r="27" ht="24" customHeight="1">
      <c r="C27" s="39"/>
      <c r="D27" s="91" t="s">
        <v>114</v>
      </c>
      <c r="E27" s="97">
        <v>0</v>
      </c>
      <c r="F27" s="90" t="s">
        <v>38</v>
      </c>
      <c r="G27" s="96" t="s">
        <v>38</v>
      </c>
      <c r="H27" s="89">
        <v>600000</v>
      </c>
      <c r="I27" s="90" t="s">
        <v>38</v>
      </c>
      <c r="J27" s="94">
        <v>24000</v>
      </c>
      <c r="K27" s="98">
        <v>25</v>
      </c>
    </row>
    <row r="29">
      <c r="C29" s="53" t="s">
        <v>97</v>
      </c>
      <c r="H29" s="30"/>
      <c r="I29" s="30"/>
      <c r="J29" s="30"/>
      <c r="K29" s="30"/>
      <c r="L29" s="60"/>
      <c r="M29" s="60"/>
      <c r="N29" s="60"/>
      <c r="O29" s="60"/>
      <c r="P29" s="60"/>
      <c r="Q29" s="60"/>
      <c r="R29" s="60"/>
      <c r="S29" s="60"/>
      <c r="T29" s="60"/>
    </row>
    <row r="30" ht="24" customHeight="1">
      <c r="A30" s="99" t="s">
        <v>98</v>
      </c>
      <c r="C30" s="86" t="s">
        <v>99</v>
      </c>
      <c r="D30" s="87" t="s">
        <v>100</v>
      </c>
      <c r="E30" s="87" t="s">
        <v>23</v>
      </c>
      <c r="F30" s="87" t="s">
        <v>101</v>
      </c>
      <c r="G30" s="87" t="s">
        <v>60</v>
      </c>
      <c r="H30" s="87" t="s">
        <v>25</v>
      </c>
      <c r="I30" s="87" t="s">
        <v>102</v>
      </c>
      <c r="J30" s="92" t="s">
        <v>103</v>
      </c>
      <c r="K30" s="88" t="s">
        <v>30</v>
      </c>
      <c r="M30" s="60"/>
      <c r="N30" s="60"/>
      <c r="O30" s="60"/>
      <c r="P30" s="60"/>
      <c r="Q30" s="60"/>
      <c r="R30" s="60"/>
      <c r="S30" s="60"/>
      <c r="T30" s="60"/>
    </row>
    <row r="31" ht="24" customHeight="1">
      <c r="A31" s="99" t="s">
        <v>104</v>
      </c>
      <c r="B31" s="4"/>
      <c r="C31" s="81"/>
      <c r="D31" s="82">
        <v>43899</v>
      </c>
      <c r="E31" s="83">
        <v>1</v>
      </c>
      <c r="F31" s="84" t="s">
        <v>115</v>
      </c>
      <c r="G31" s="85" t="s">
        <v>78</v>
      </c>
      <c r="H31" s="85" t="s">
        <v>78</v>
      </c>
      <c r="I31" s="83" t="s">
        <v>78</v>
      </c>
      <c r="J31" s="93" t="s">
        <v>78</v>
      </c>
      <c r="K31" s="95" t="s">
        <v>78</v>
      </c>
    </row>
    <row r="32" ht="24" customHeight="1">
      <c r="A32" s="99" t="s">
        <v>108</v>
      </c>
      <c r="B32" s="4"/>
      <c r="C32" s="81"/>
      <c r="D32" s="82">
        <v>43906</v>
      </c>
      <c r="E32" s="83">
        <v>1</v>
      </c>
      <c r="F32" s="84" t="s">
        <v>115</v>
      </c>
      <c r="G32" s="85" t="s">
        <v>78</v>
      </c>
      <c r="H32" s="85" t="s">
        <v>78</v>
      </c>
      <c r="I32" s="83" t="s">
        <v>78</v>
      </c>
      <c r="J32" s="93" t="s">
        <v>78</v>
      </c>
      <c r="K32" s="95" t="s">
        <v>78</v>
      </c>
    </row>
    <row r="33" ht="24" customHeight="1">
      <c r="A33" s="99" t="s">
        <v>104</v>
      </c>
      <c r="B33" s="4"/>
      <c r="C33" s="81"/>
      <c r="D33" s="82">
        <v>43913</v>
      </c>
      <c r="E33" s="83">
        <v>1</v>
      </c>
      <c r="F33" s="84" t="s">
        <v>115</v>
      </c>
      <c r="G33" s="85" t="s">
        <v>78</v>
      </c>
      <c r="H33" s="85" t="s">
        <v>78</v>
      </c>
      <c r="I33" s="83" t="s">
        <v>78</v>
      </c>
      <c r="J33" s="93" t="s">
        <v>78</v>
      </c>
      <c r="K33" s="95" t="s">
        <v>78</v>
      </c>
    </row>
    <row r="34" ht="24" customHeight="1">
      <c r="C34" s="39"/>
      <c r="D34" s="91" t="s">
        <v>114</v>
      </c>
      <c r="E34" s="97">
        <v>3</v>
      </c>
      <c r="F34" s="90" t="s">
        <v>38</v>
      </c>
      <c r="G34" s="96" t="s">
        <v>38</v>
      </c>
      <c r="H34" s="89" t="s">
        <v>38</v>
      </c>
      <c r="I34" s="90" t="s">
        <v>38</v>
      </c>
      <c r="J34" s="94" t="s">
        <v>38</v>
      </c>
      <c r="K34" s="98" t="s">
        <v>38</v>
      </c>
    </row>
    <row r="36">
      <c r="C36" s="53" t="s">
        <v>116</v>
      </c>
      <c r="H36" s="30"/>
      <c r="I36" s="30"/>
      <c r="J36" s="30"/>
      <c r="K36" s="30"/>
      <c r="L36" s="60"/>
      <c r="M36" s="60"/>
      <c r="N36" s="60"/>
      <c r="O36" s="60"/>
      <c r="P36" s="60"/>
      <c r="Q36" s="60"/>
      <c r="R36" s="60"/>
      <c r="S36" s="60"/>
      <c r="T36" s="60"/>
    </row>
    <row r="37" ht="24" customHeight="1">
      <c r="A37" s="99" t="s">
        <v>98</v>
      </c>
      <c r="C37" s="86" t="s">
        <v>99</v>
      </c>
      <c r="D37" s="87" t="s">
        <v>100</v>
      </c>
      <c r="E37" s="87" t="s">
        <v>23</v>
      </c>
      <c r="F37" s="87" t="s">
        <v>101</v>
      </c>
      <c r="G37" s="87" t="s">
        <v>60</v>
      </c>
      <c r="H37" s="87" t="s">
        <v>25</v>
      </c>
      <c r="I37" s="87" t="s">
        <v>102</v>
      </c>
      <c r="J37" s="92" t="s">
        <v>103</v>
      </c>
      <c r="K37" s="88" t="s">
        <v>30</v>
      </c>
      <c r="M37" s="60"/>
      <c r="N37" s="60"/>
      <c r="O37" s="60"/>
      <c r="P37" s="60"/>
      <c r="Q37" s="60"/>
      <c r="R37" s="60"/>
      <c r="S37" s="60"/>
      <c r="T37" s="60"/>
    </row>
    <row r="38" ht="24" customHeight="1">
      <c r="A38" s="99" t="s">
        <v>104</v>
      </c>
      <c r="B38" s="4"/>
      <c r="C38" s="81" t="s">
        <v>105</v>
      </c>
      <c r="D38" s="82" t="s">
        <v>117</v>
      </c>
      <c r="E38" s="83">
        <v>0</v>
      </c>
      <c r="F38" s="84" t="s">
        <v>107</v>
      </c>
      <c r="G38" s="85">
        <v>0</v>
      </c>
      <c r="H38" s="85">
        <v>400</v>
      </c>
      <c r="I38" s="83">
        <v>0</v>
      </c>
      <c r="J38" s="93">
        <v>16</v>
      </c>
      <c r="K38" s="95">
        <v>25</v>
      </c>
    </row>
    <row r="39" ht="24" customHeight="1">
      <c r="A39" s="99" t="s">
        <v>108</v>
      </c>
      <c r="B39" s="4"/>
      <c r="C39" s="81" t="s">
        <v>105</v>
      </c>
      <c r="D39" s="82" t="s">
        <v>117</v>
      </c>
      <c r="E39" s="83">
        <v>0</v>
      </c>
      <c r="F39" s="84" t="s">
        <v>109</v>
      </c>
      <c r="G39" s="85">
        <v>0</v>
      </c>
      <c r="H39" s="85">
        <v>40000</v>
      </c>
      <c r="I39" s="83">
        <v>0</v>
      </c>
      <c r="J39" s="93">
        <v>1600.0000000000002</v>
      </c>
      <c r="K39" s="95">
        <v>25</v>
      </c>
    </row>
    <row r="40" ht="24" customHeight="1">
      <c r="A40" s="99" t="s">
        <v>104</v>
      </c>
      <c r="B40" s="4"/>
      <c r="C40" s="81" t="s">
        <v>110</v>
      </c>
      <c r="D40" s="82" t="s">
        <v>117</v>
      </c>
      <c r="E40" s="83">
        <v>0</v>
      </c>
      <c r="F40" s="84" t="s">
        <v>107</v>
      </c>
      <c r="G40" s="85">
        <v>0</v>
      </c>
      <c r="H40" s="85">
        <v>99400</v>
      </c>
      <c r="I40" s="83">
        <v>0</v>
      </c>
      <c r="J40" s="93">
        <v>3976.0000000000005</v>
      </c>
      <c r="K40" s="95">
        <v>25</v>
      </c>
    </row>
    <row r="41" ht="24" customHeight="1">
      <c r="A41" s="99" t="s">
        <v>108</v>
      </c>
      <c r="B41" s="4"/>
      <c r="C41" s="81" t="s">
        <v>110</v>
      </c>
      <c r="D41" s="82" t="s">
        <v>117</v>
      </c>
      <c r="E41" s="83">
        <v>0</v>
      </c>
      <c r="F41" s="84" t="s">
        <v>109</v>
      </c>
      <c r="G41" s="85">
        <v>0</v>
      </c>
      <c r="H41" s="85">
        <v>40000</v>
      </c>
      <c r="I41" s="83">
        <v>0</v>
      </c>
      <c r="J41" s="93">
        <v>1600.0000000000002</v>
      </c>
      <c r="K41" s="95">
        <v>25</v>
      </c>
    </row>
    <row r="42" ht="24" customHeight="1">
      <c r="A42" s="99" t="s">
        <v>104</v>
      </c>
      <c r="B42" s="4"/>
      <c r="C42" s="81" t="s">
        <v>111</v>
      </c>
      <c r="D42" s="82" t="s">
        <v>117</v>
      </c>
      <c r="E42" s="83">
        <v>0</v>
      </c>
      <c r="F42" s="84" t="s">
        <v>107</v>
      </c>
      <c r="G42" s="85">
        <v>0</v>
      </c>
      <c r="H42" s="85">
        <v>200</v>
      </c>
      <c r="I42" s="83">
        <v>0</v>
      </c>
      <c r="J42" s="93">
        <v>8</v>
      </c>
      <c r="K42" s="95">
        <v>25</v>
      </c>
    </row>
    <row r="43" ht="24" customHeight="1">
      <c r="A43" s="99" t="s">
        <v>108</v>
      </c>
      <c r="B43" s="4"/>
      <c r="C43" s="81" t="s">
        <v>111</v>
      </c>
      <c r="D43" s="82" t="s">
        <v>117</v>
      </c>
      <c r="E43" s="83">
        <v>0</v>
      </c>
      <c r="F43" s="84" t="s">
        <v>109</v>
      </c>
      <c r="G43" s="85">
        <v>0</v>
      </c>
      <c r="H43" s="85">
        <v>20000</v>
      </c>
      <c r="I43" s="83">
        <v>0</v>
      </c>
      <c r="J43" s="93">
        <v>800.00000000000011</v>
      </c>
      <c r="K43" s="95">
        <v>25</v>
      </c>
    </row>
    <row r="44" ht="24" customHeight="1">
      <c r="A44" s="99" t="s">
        <v>104</v>
      </c>
      <c r="B44" s="4"/>
      <c r="C44" s="81" t="s">
        <v>105</v>
      </c>
      <c r="D44" s="82" t="s">
        <v>118</v>
      </c>
      <c r="E44" s="83">
        <v>0</v>
      </c>
      <c r="F44" s="84" t="s">
        <v>107</v>
      </c>
      <c r="G44" s="85">
        <v>0</v>
      </c>
      <c r="H44" s="85">
        <v>400</v>
      </c>
      <c r="I44" s="83">
        <v>0</v>
      </c>
      <c r="J44" s="93">
        <v>16</v>
      </c>
      <c r="K44" s="95">
        <v>25</v>
      </c>
    </row>
    <row r="45" ht="24" customHeight="1">
      <c r="A45" s="99" t="s">
        <v>108</v>
      </c>
      <c r="B45" s="4"/>
      <c r="C45" s="81" t="s">
        <v>105</v>
      </c>
      <c r="D45" s="82" t="s">
        <v>118</v>
      </c>
      <c r="E45" s="83">
        <v>0</v>
      </c>
      <c r="F45" s="84" t="s">
        <v>109</v>
      </c>
      <c r="G45" s="85">
        <v>0</v>
      </c>
      <c r="H45" s="85">
        <v>40000</v>
      </c>
      <c r="I45" s="83">
        <v>0</v>
      </c>
      <c r="J45" s="93">
        <v>1600.0000000000002</v>
      </c>
      <c r="K45" s="95">
        <v>25</v>
      </c>
    </row>
    <row r="46" ht="24" customHeight="1">
      <c r="A46" s="99" t="s">
        <v>104</v>
      </c>
      <c r="B46" s="4"/>
      <c r="C46" s="81" t="s">
        <v>110</v>
      </c>
      <c r="D46" s="82" t="s">
        <v>118</v>
      </c>
      <c r="E46" s="83">
        <v>0</v>
      </c>
      <c r="F46" s="84" t="s">
        <v>107</v>
      </c>
      <c r="G46" s="85">
        <v>0</v>
      </c>
      <c r="H46" s="85">
        <v>99400</v>
      </c>
      <c r="I46" s="83">
        <v>0</v>
      </c>
      <c r="J46" s="93">
        <v>3976.0000000000005</v>
      </c>
      <c r="K46" s="95">
        <v>25</v>
      </c>
    </row>
    <row r="47" ht="24" customHeight="1">
      <c r="A47" s="99" t="s">
        <v>108</v>
      </c>
      <c r="B47" s="4"/>
      <c r="C47" s="81" t="s">
        <v>110</v>
      </c>
      <c r="D47" s="82" t="s">
        <v>118</v>
      </c>
      <c r="E47" s="83">
        <v>0</v>
      </c>
      <c r="F47" s="84" t="s">
        <v>109</v>
      </c>
      <c r="G47" s="85">
        <v>0</v>
      </c>
      <c r="H47" s="85">
        <v>40000</v>
      </c>
      <c r="I47" s="83">
        <v>0</v>
      </c>
      <c r="J47" s="93">
        <v>1600.0000000000002</v>
      </c>
      <c r="K47" s="95">
        <v>25</v>
      </c>
    </row>
    <row r="48" ht="24" customHeight="1">
      <c r="A48" s="99" t="s">
        <v>104</v>
      </c>
      <c r="B48" s="4"/>
      <c r="C48" s="81" t="s">
        <v>111</v>
      </c>
      <c r="D48" s="82" t="s">
        <v>118</v>
      </c>
      <c r="E48" s="83">
        <v>0</v>
      </c>
      <c r="F48" s="84" t="s">
        <v>107</v>
      </c>
      <c r="G48" s="85">
        <v>0</v>
      </c>
      <c r="H48" s="85">
        <v>200</v>
      </c>
      <c r="I48" s="83">
        <v>0</v>
      </c>
      <c r="J48" s="93">
        <v>8</v>
      </c>
      <c r="K48" s="95">
        <v>25</v>
      </c>
    </row>
    <row r="49" ht="24" customHeight="1">
      <c r="A49" s="99" t="s">
        <v>108</v>
      </c>
      <c r="B49" s="4"/>
      <c r="C49" s="81" t="s">
        <v>111</v>
      </c>
      <c r="D49" s="82" t="s">
        <v>118</v>
      </c>
      <c r="E49" s="83">
        <v>0</v>
      </c>
      <c r="F49" s="84" t="s">
        <v>109</v>
      </c>
      <c r="G49" s="85">
        <v>0</v>
      </c>
      <c r="H49" s="85">
        <v>20000</v>
      </c>
      <c r="I49" s="83">
        <v>0</v>
      </c>
      <c r="J49" s="93">
        <v>800.00000000000011</v>
      </c>
      <c r="K49" s="95">
        <v>25</v>
      </c>
    </row>
    <row r="50" ht="24" customHeight="1">
      <c r="C50" s="39"/>
      <c r="D50" s="91" t="s">
        <v>119</v>
      </c>
      <c r="E50" s="97">
        <v>0</v>
      </c>
      <c r="F50" s="90" t="s">
        <v>38</v>
      </c>
      <c r="G50" s="96" t="s">
        <v>38</v>
      </c>
      <c r="H50" s="89">
        <v>400000</v>
      </c>
      <c r="I50" s="90" t="s">
        <v>38</v>
      </c>
      <c r="J50" s="94">
        <v>16000</v>
      </c>
      <c r="K50" s="98">
        <v>25</v>
      </c>
    </row>
    <row r="52">
      <c r="C52" s="53" t="s">
        <v>116</v>
      </c>
      <c r="H52" s="30"/>
      <c r="I52" s="30"/>
      <c r="J52" s="30"/>
      <c r="K52" s="30"/>
      <c r="L52" s="60"/>
      <c r="M52" s="60"/>
      <c r="N52" s="60"/>
      <c r="O52" s="60"/>
      <c r="P52" s="60"/>
      <c r="Q52" s="60"/>
      <c r="R52" s="60"/>
      <c r="S52" s="60"/>
      <c r="T52" s="60"/>
    </row>
    <row r="53" ht="24" customHeight="1">
      <c r="A53" s="99" t="s">
        <v>98</v>
      </c>
      <c r="C53" s="86" t="s">
        <v>99</v>
      </c>
      <c r="D53" s="87" t="s">
        <v>100</v>
      </c>
      <c r="E53" s="87" t="s">
        <v>23</v>
      </c>
      <c r="F53" s="87" t="s">
        <v>101</v>
      </c>
      <c r="G53" s="87" t="s">
        <v>60</v>
      </c>
      <c r="H53" s="87" t="s">
        <v>25</v>
      </c>
      <c r="I53" s="87" t="s">
        <v>102</v>
      </c>
      <c r="J53" s="92" t="s">
        <v>103</v>
      </c>
      <c r="K53" s="88" t="s">
        <v>30</v>
      </c>
      <c r="M53" s="60"/>
      <c r="N53" s="60"/>
      <c r="O53" s="60"/>
      <c r="P53" s="60"/>
      <c r="Q53" s="60"/>
      <c r="R53" s="60"/>
      <c r="S53" s="60"/>
      <c r="T53" s="60"/>
    </row>
    <row r="54" ht="24" customHeight="1">
      <c r="A54" s="99" t="s">
        <v>104</v>
      </c>
      <c r="B54" s="4"/>
      <c r="C54" s="81"/>
      <c r="D54" s="82">
        <v>43920</v>
      </c>
      <c r="E54" s="83">
        <v>1</v>
      </c>
      <c r="F54" s="84" t="s">
        <v>115</v>
      </c>
      <c r="G54" s="85" t="s">
        <v>78</v>
      </c>
      <c r="H54" s="85" t="s">
        <v>78</v>
      </c>
      <c r="I54" s="83" t="s">
        <v>78</v>
      </c>
      <c r="J54" s="93" t="s">
        <v>78</v>
      </c>
      <c r="K54" s="95" t="s">
        <v>78</v>
      </c>
    </row>
    <row r="55" ht="24" customHeight="1">
      <c r="A55" s="99" t="s">
        <v>108</v>
      </c>
      <c r="B55" s="4"/>
      <c r="C55" s="81"/>
      <c r="D55" s="82">
        <v>43927</v>
      </c>
      <c r="E55" s="83">
        <v>1</v>
      </c>
      <c r="F55" s="84" t="s">
        <v>115</v>
      </c>
      <c r="G55" s="85" t="s">
        <v>78</v>
      </c>
      <c r="H55" s="85" t="s">
        <v>78</v>
      </c>
      <c r="I55" s="83" t="s">
        <v>78</v>
      </c>
      <c r="J55" s="93" t="s">
        <v>78</v>
      </c>
      <c r="K55" s="95" t="s">
        <v>78</v>
      </c>
    </row>
    <row r="56" ht="24" customHeight="1">
      <c r="C56" s="39"/>
      <c r="D56" s="91" t="s">
        <v>119</v>
      </c>
      <c r="E56" s="97">
        <v>2</v>
      </c>
      <c r="F56" s="90" t="s">
        <v>38</v>
      </c>
      <c r="G56" s="96" t="s">
        <v>38</v>
      </c>
      <c r="H56" s="89" t="s">
        <v>38</v>
      </c>
      <c r="I56" s="90" t="s">
        <v>38</v>
      </c>
      <c r="J56" s="94" t="s">
        <v>38</v>
      </c>
      <c r="K56" s="98" t="s">
        <v>38</v>
      </c>
    </row>
    <row r="58" ht="24" customHeight="1">
      <c r="C58" s="53" t="s">
        <v>120</v>
      </c>
      <c r="I58" s="60"/>
    </row>
    <row r="59" ht="24" customHeight="1">
      <c r="C59" s="100" t="s">
        <v>23</v>
      </c>
      <c r="D59" s="101" t="s">
        <v>60</v>
      </c>
      <c r="E59" s="101"/>
      <c r="F59" s="101" t="s">
        <v>102</v>
      </c>
      <c r="G59" s="101"/>
      <c r="H59" s="101" t="s">
        <v>30</v>
      </c>
      <c r="I59" s="102"/>
    </row>
    <row r="60" ht="24" customHeight="1">
      <c r="C60" s="103">
        <v>0</v>
      </c>
      <c r="D60" s="105">
        <v>1000000</v>
      </c>
      <c r="E60" s="105"/>
      <c r="F60" s="104">
        <v>40000</v>
      </c>
      <c r="G60" s="104"/>
      <c r="H60" s="107">
        <v>25</v>
      </c>
      <c r="I60" s="106"/>
    </row>
    <row r="61" ht="42.95" customHeight="1">
      <c r="C61" s="110"/>
      <c r="D61" s="111"/>
      <c r="E61" s="111"/>
      <c r="F61" s="112"/>
      <c r="G61" s="112"/>
      <c r="H61" s="108"/>
      <c r="I61" s="108"/>
    </row>
    <row r="62" ht="24" customHeight="1">
      <c r="C62" s="113" t="s">
        <v>121</v>
      </c>
      <c r="D62" s="109"/>
      <c r="E62" s="109"/>
      <c r="F62" s="112"/>
      <c r="G62" s="114" t="s">
        <v>122</v>
      </c>
      <c r="H62" s="109"/>
      <c r="I62" s="115"/>
    </row>
    <row r="63" ht="39.95" customHeight="1">
      <c r="C63" s="110"/>
      <c r="D63" s="111"/>
      <c r="E63" s="111"/>
      <c r="F63" s="112"/>
      <c r="G63" s="112"/>
      <c r="H63" s="108"/>
      <c r="I63" s="108"/>
    </row>
    <row r="64" ht="48" customHeight="1" s="99" customFormat="1">
      <c r="C64" s="55" t="s">
        <v>42</v>
      </c>
      <c r="D64" s="136" t="s">
        <v>123</v>
      </c>
      <c r="E64" s="136"/>
      <c r="F64" s="136"/>
      <c r="G64" s="136"/>
      <c r="H64" s="136"/>
      <c r="I64" s="136"/>
      <c r="J64" s="136"/>
      <c r="K64" s="136"/>
      <c r="L64" s="126"/>
      <c r="M64" s="126"/>
      <c r="N64" s="126"/>
      <c r="O64" s="126"/>
      <c r="P64" s="126"/>
      <c r="Q64" s="126"/>
      <c r="R64" s="126"/>
    </row>
    <row r="65" ht="8.1" customHeight="1" s="99" customFormat="1">
      <c r="C65" s="2"/>
      <c r="D65" s="127"/>
      <c r="E65" s="127"/>
      <c r="F65" s="127"/>
      <c r="G65" s="127"/>
      <c r="H65" s="127"/>
      <c r="I65" s="127"/>
      <c r="J65" s="127"/>
      <c r="K65" s="127"/>
      <c r="L65" s="76"/>
      <c r="M65" s="76"/>
      <c r="N65" s="76"/>
      <c r="O65" s="76"/>
      <c r="P65" s="76"/>
      <c r="Q65" s="76"/>
      <c r="R65" s="76"/>
    </row>
    <row r="66" ht="48" customHeight="1" s="117" customFormat="1">
      <c r="C66" s="55" t="s">
        <v>22</v>
      </c>
      <c r="D66" s="136" t="s">
        <v>54</v>
      </c>
      <c r="E66" s="136"/>
      <c r="F66" s="136"/>
      <c r="G66" s="136"/>
      <c r="H66" s="136"/>
      <c r="I66" s="136"/>
      <c r="J66" s="136"/>
      <c r="K66" s="136"/>
      <c r="L66" s="126"/>
      <c r="M66" s="126"/>
      <c r="N66" s="126"/>
      <c r="O66" s="126"/>
      <c r="P66" s="126"/>
      <c r="Q66" s="126"/>
      <c r="R66" s="126"/>
    </row>
    <row r="67" ht="8.1" customHeight="1" s="99" customFormat="1">
      <c r="C67" s="2"/>
      <c r="D67" s="128"/>
      <c r="E67" s="128"/>
      <c r="F67" s="128"/>
      <c r="G67" s="128"/>
      <c r="H67" s="128"/>
      <c r="I67" s="128"/>
      <c r="J67" s="128"/>
      <c r="K67" s="128"/>
      <c r="L67" s="118"/>
      <c r="M67" s="118"/>
      <c r="N67" s="118"/>
      <c r="O67" s="118"/>
      <c r="P67" s="118"/>
      <c r="Q67" s="118"/>
      <c r="R67" s="118"/>
    </row>
    <row r="68" ht="48" customHeight="1" s="99" customFormat="1">
      <c r="C68" s="55" t="s">
        <v>47</v>
      </c>
      <c r="D68" s="136"/>
      <c r="E68" s="136"/>
      <c r="F68" s="136"/>
      <c r="G68" s="136"/>
      <c r="H68" s="136"/>
      <c r="I68" s="136"/>
      <c r="J68" s="136"/>
      <c r="K68" s="136"/>
      <c r="L68" s="126"/>
      <c r="M68" s="126"/>
      <c r="N68" s="126"/>
      <c r="O68" s="126"/>
      <c r="P68" s="126"/>
      <c r="Q68" s="126"/>
      <c r="R68" s="126"/>
    </row>
    <row r="69" ht="8.1" customHeight="1" s="99" customFormat="1">
      <c r="C69" s="2"/>
      <c r="D69" s="128"/>
      <c r="E69" s="128"/>
      <c r="F69" s="128"/>
      <c r="G69" s="128"/>
      <c r="H69" s="128"/>
      <c r="I69" s="128"/>
      <c r="J69" s="128"/>
      <c r="K69" s="128"/>
      <c r="L69" s="118"/>
      <c r="M69" s="118"/>
      <c r="N69" s="118"/>
      <c r="O69" s="118"/>
      <c r="P69" s="118"/>
      <c r="Q69" s="118"/>
      <c r="R69" s="118"/>
    </row>
    <row r="70" ht="48.95" customHeight="1" s="117" customFormat="1">
      <c r="C70" s="55" t="s">
        <v>49</v>
      </c>
      <c r="D70" s="136" t="s">
        <v>124</v>
      </c>
      <c r="E70" s="136"/>
      <c r="F70" s="136"/>
      <c r="G70" s="136"/>
      <c r="H70" s="136"/>
      <c r="I70" s="136"/>
      <c r="J70" s="136"/>
      <c r="K70" s="136"/>
      <c r="L70" s="126"/>
      <c r="M70" s="126"/>
      <c r="N70" s="126"/>
      <c r="O70" s="126"/>
      <c r="P70" s="126"/>
      <c r="Q70" s="126"/>
      <c r="R70" s="126"/>
    </row>
    <row r="71" ht="8.1" customHeight="1" s="99" customFormat="1">
      <c r="C71" s="2"/>
      <c r="D71" s="128"/>
      <c r="E71" s="128"/>
      <c r="F71" s="128"/>
      <c r="G71" s="128"/>
      <c r="H71" s="128"/>
      <c r="I71" s="128"/>
      <c r="J71" s="128"/>
      <c r="K71" s="128"/>
      <c r="L71" s="118"/>
      <c r="M71" s="118"/>
      <c r="N71" s="118"/>
      <c r="O71" s="118"/>
      <c r="P71" s="118"/>
      <c r="Q71" s="118"/>
      <c r="R71" s="118"/>
    </row>
    <row r="72" ht="147" customHeight="1" s="99" customFormat="1">
      <c r="C72" s="55" t="s">
        <v>51</v>
      </c>
      <c r="D72" s="136" t="s">
        <v>125</v>
      </c>
      <c r="E72" s="136"/>
      <c r="F72" s="136"/>
      <c r="G72" s="136"/>
      <c r="H72" s="136"/>
      <c r="I72" s="136"/>
      <c r="J72" s="136"/>
      <c r="K72" s="136"/>
      <c r="L72" s="77"/>
      <c r="M72" s="77"/>
      <c r="N72" s="77"/>
      <c r="O72" s="77"/>
      <c r="P72" s="77"/>
      <c r="Q72" s="77"/>
      <c r="R72" s="77"/>
    </row>
    <row r="73" ht="24" customHeight="1">
      <c r="D73" s="135"/>
      <c r="E73" s="135"/>
      <c r="F73" s="135"/>
      <c r="G73" s="135"/>
      <c r="H73" s="135"/>
      <c r="I73" s="135"/>
      <c r="J73" s="135"/>
      <c r="K73" s="135"/>
    </row>
  </sheetData>
  <mergeCells>
    <mergeCell ref="E5:F5"/>
    <mergeCell ref="D73:K73"/>
    <mergeCell ref="D72:K72"/>
    <mergeCell ref="D64:K64"/>
    <mergeCell ref="D66:K66"/>
    <mergeCell ref="D68:K68"/>
    <mergeCell ref="D70:K70"/>
  </mergeCells>
  <conditionalFormatting sqref="C1:K1048576">
    <cfRule type="expression" dxfId="0" priority="5">
      <formula>$A1="Even"</formula>
    </cfRule>
  </conditionalFormatting>
  <conditionalFormatting sqref="D20">
    <cfRule type="expression" dxfId="0" priority="4">
      <formula>$A20="Even"</formula>
    </cfRule>
  </conditionalFormatting>
  <conditionalFormatting sqref="D22">
    <cfRule type="expression" dxfId="0" priority="3">
      <formula>$A22="Even"</formula>
    </cfRule>
  </conditionalFormatting>
  <conditionalFormatting sqref="D24">
    <cfRule type="expression" dxfId="0" priority="2">
      <formula>$A24="Even"</formula>
    </cfRule>
  </conditionalFormatting>
  <conditionalFormatting sqref="D26">
    <cfRule type="expression" dxfId="0" priority="1">
      <formula>$A26="Even"</formula>
    </cfRule>
  </conditionalFormatting>
  <pageMargins left="0.25" right="0.25" top="0.75" bottom="0.75" header="0.3" footer="0.3"/>
  <pageSetup scale="42" fitToHeight="0" orientation="portrait" horizontalDpi="0" verticalDpi="0"/>
  <headerFooter/>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2:P188"/>
  <sheetViews>
    <sheetView showGridLines="0" workbookViewId="0" tabSelected="0">
      <selection activeCell="P2" sqref="P2"/>
    </sheetView>
  </sheetViews>
  <sheetFormatPr defaultColWidth="10.625" defaultRowHeight="24" customHeight="1" x14ac:dyDescent="0.25"/>
  <cols>
    <col min="1" max="1" width="3" customWidth="1" style="4"/>
    <col min="2" max="2" width="23.125" customWidth="1" style="4"/>
    <col min="3" max="5" width="12.125" customWidth="1" style="4"/>
    <col min="6" max="6" width="12.125" customWidth="1" style="8"/>
    <col min="7" max="9" width="12.125" customWidth="1" style="4"/>
    <col min="10" max="10" width="12.125" customWidth="1" style="8"/>
    <col min="11" max="13" width="12.125" customWidth="1" style="4"/>
    <col min="14" max="15" width="12.125" customWidth="1" style="8"/>
    <col min="16" max="18" width="11.875" customWidth="1" style="4"/>
    <col min="19" max="16384" width="10.625" customWidth="1" style="4"/>
  </cols>
  <sheetData>
    <row r="1" ht="18" customHeight="1"/>
    <row r="2" ht="27.95" customHeight="1">
      <c r="C2" s="5"/>
      <c r="D2" s="5" t="str">
        <f>SUBSTITUTE('PROPOSAL'!F2,"Broadcast Proposal","Flow Chart")</f>
        <v>Flow Chart Campaign with all types of plans</v>
      </c>
      <c r="G2" s="5"/>
      <c r="K2" s="5"/>
      <c r="P2" s="6" t="str">
        <f>'PROPOSAL'!T2</f>
        <v>Created 03/03/20</v>
      </c>
    </row>
    <row r="3" ht="18" customHeight="1"/>
    <row r="4" ht="18" customHeight="1" s="2" customFormat="1">
      <c r="B4" s="2" t="s">
        <v>5</v>
      </c>
      <c r="C4" s="2" t="s">
        <v>53</v>
      </c>
      <c r="D4" s="2" t="s">
        <v>22</v>
      </c>
    </row>
    <row r="5" ht="18" customHeight="1" s="3" customFormat="1">
      <c r="B5" s="76" t="str">
        <f>'PROPOSAL'!J5</f>
        <v>A21-24</v>
      </c>
      <c r="C5" s="76" t="str">
        <f>'PROPOSAL'!N5</f>
        <v>NTI</v>
      </c>
      <c r="D5" s="134" t="s">
        <v>54</v>
      </c>
      <c r="E5" s="134"/>
      <c r="F5" s="134"/>
      <c r="G5" s="134"/>
      <c r="H5" s="134"/>
      <c r="I5" s="134"/>
      <c r="J5" s="134"/>
      <c r="K5" s="134"/>
      <c r="L5" s="134"/>
      <c r="M5" s="134"/>
      <c r="N5" s="134"/>
      <c r="O5" s="134"/>
      <c r="P5" s="134"/>
    </row>
    <row r="6" ht="24" customHeight="1">
      <c r="P6" s="60"/>
    </row>
    <row r="7">
      <c r="B7" s="53" t="s">
        <v>55</v>
      </c>
      <c r="C7" s="138" t="s">
        <v>56</v>
      </c>
      <c r="D7" s="139"/>
      <c r="E7" s="139"/>
      <c r="F7" s="140"/>
      <c r="G7" s="139" t="s">
        <v>57</v>
      </c>
      <c r="H7" s="139"/>
      <c r="I7" s="139"/>
      <c r="J7" s="140"/>
      <c r="K7" s="138" t="s">
        <v>58</v>
      </c>
      <c r="L7" s="139"/>
      <c r="M7" s="139"/>
      <c r="N7" s="139"/>
      <c r="O7" s="140"/>
      <c r="P7" s="30"/>
    </row>
    <row r="8" ht="24" customHeight="1">
      <c r="B8" s="75"/>
      <c r="C8" s="56">
        <v>43829</v>
      </c>
      <c r="D8" s="56">
        <v>43836</v>
      </c>
      <c r="E8" s="56">
        <v>43843</v>
      </c>
      <c r="F8" s="57">
        <v>43850</v>
      </c>
      <c r="G8" s="56">
        <v>43857</v>
      </c>
      <c r="H8" s="56">
        <v>43864</v>
      </c>
      <c r="I8" s="56">
        <v>43871</v>
      </c>
      <c r="J8" s="57">
        <v>43878</v>
      </c>
      <c r="K8" s="56">
        <v>43885</v>
      </c>
      <c r="L8" s="56">
        <v>43892</v>
      </c>
      <c r="M8" s="56">
        <v>43899</v>
      </c>
      <c r="N8" s="56">
        <v>43906</v>
      </c>
      <c r="O8" s="56">
        <v>43913</v>
      </c>
      <c r="P8" s="68" t="s">
        <v>37</v>
      </c>
    </row>
    <row r="9" ht="24" customHeight="1">
      <c r="B9" s="62" t="s">
        <v>59</v>
      </c>
      <c r="C9" s="63">
        <v>0</v>
      </c>
      <c r="D9" s="64">
        <v>0</v>
      </c>
      <c r="E9" s="64">
        <v>0</v>
      </c>
      <c r="F9" s="65">
        <v>0</v>
      </c>
      <c r="G9" s="63">
        <v>0</v>
      </c>
      <c r="H9" s="64">
        <v>0</v>
      </c>
      <c r="I9" s="64">
        <v>0</v>
      </c>
      <c r="J9" s="65">
        <v>0</v>
      </c>
      <c r="K9" s="63">
        <v>0</v>
      </c>
      <c r="L9" s="64">
        <v>0</v>
      </c>
      <c r="M9" s="64">
        <v>0.04</v>
      </c>
      <c r="N9" s="64">
        <v>0.04</v>
      </c>
      <c r="O9" s="65">
        <v>0.04</v>
      </c>
      <c r="P9" s="69">
        <v>0.12</v>
      </c>
    </row>
    <row r="10" ht="24" customHeight="1">
      <c r="B10" s="61" t="s">
        <v>23</v>
      </c>
      <c r="C10" s="67">
        <v>0</v>
      </c>
      <c r="D10" s="37">
        <v>0</v>
      </c>
      <c r="E10" s="37">
        <v>0</v>
      </c>
      <c r="F10" s="59">
        <v>0</v>
      </c>
      <c r="G10" s="67">
        <v>0</v>
      </c>
      <c r="H10" s="37">
        <v>0</v>
      </c>
      <c r="I10" s="37">
        <v>0</v>
      </c>
      <c r="J10" s="59">
        <v>0</v>
      </c>
      <c r="K10" s="67">
        <v>0</v>
      </c>
      <c r="L10" s="37">
        <v>0</v>
      </c>
      <c r="M10" s="37">
        <v>0</v>
      </c>
      <c r="N10" s="37">
        <v>0</v>
      </c>
      <c r="O10" s="59">
        <v>0</v>
      </c>
      <c r="P10" s="59">
        <v>0</v>
      </c>
    </row>
    <row r="11" ht="24" customHeight="1">
      <c r="B11" s="61" t="s">
        <v>28</v>
      </c>
      <c r="C11" s="66">
        <v>0</v>
      </c>
      <c r="D11" s="36">
        <v>0</v>
      </c>
      <c r="E11" s="36">
        <v>0</v>
      </c>
      <c r="F11" s="58">
        <v>0</v>
      </c>
      <c r="G11" s="66">
        <v>0</v>
      </c>
      <c r="H11" s="36">
        <v>0</v>
      </c>
      <c r="I11" s="36">
        <v>0</v>
      </c>
      <c r="J11" s="58">
        <v>0</v>
      </c>
      <c r="K11" s="66">
        <v>0</v>
      </c>
      <c r="L11" s="36">
        <v>0</v>
      </c>
      <c r="M11" s="36">
        <v>1600.0000000000002</v>
      </c>
      <c r="N11" s="36">
        <v>1600.0000000000002</v>
      </c>
      <c r="O11" s="58">
        <v>1600.0000000000002</v>
      </c>
      <c r="P11" s="58">
        <v>4800.0000000000009</v>
      </c>
    </row>
    <row r="12" ht="24" customHeight="1">
      <c r="B12" s="61" t="s">
        <v>30</v>
      </c>
      <c r="C12" s="73">
        <v>0</v>
      </c>
      <c r="D12" s="38">
        <v>0</v>
      </c>
      <c r="E12" s="38">
        <v>0</v>
      </c>
      <c r="F12" s="74">
        <v>0</v>
      </c>
      <c r="G12" s="73">
        <v>0</v>
      </c>
      <c r="H12" s="38">
        <v>0</v>
      </c>
      <c r="I12" s="38">
        <v>0</v>
      </c>
      <c r="J12" s="74">
        <v>0</v>
      </c>
      <c r="K12" s="73">
        <v>0</v>
      </c>
      <c r="L12" s="38">
        <v>0</v>
      </c>
      <c r="M12" s="38">
        <v>25</v>
      </c>
      <c r="N12" s="38">
        <v>25</v>
      </c>
      <c r="O12" s="74">
        <v>25</v>
      </c>
      <c r="P12" s="74">
        <v>25</v>
      </c>
    </row>
    <row r="13" ht="24" customHeight="1">
      <c r="B13" s="61" t="s">
        <v>60</v>
      </c>
      <c r="C13" s="70">
        <v>0</v>
      </c>
      <c r="D13" s="71">
        <v>0</v>
      </c>
      <c r="E13" s="71">
        <v>0</v>
      </c>
      <c r="F13" s="72">
        <v>0</v>
      </c>
      <c r="G13" s="70">
        <v>0</v>
      </c>
      <c r="H13" s="71">
        <v>0</v>
      </c>
      <c r="I13" s="71">
        <v>0</v>
      </c>
      <c r="J13" s="72">
        <v>0</v>
      </c>
      <c r="K13" s="70">
        <v>0</v>
      </c>
      <c r="L13" s="71">
        <v>0</v>
      </c>
      <c r="M13" s="71">
        <v>40000</v>
      </c>
      <c r="N13" s="71">
        <v>40000</v>
      </c>
      <c r="O13" s="72">
        <v>40000</v>
      </c>
      <c r="P13" s="72">
        <v>120000</v>
      </c>
    </row>
    <row r="14" ht="30" customHeight="1">
      <c r="B14" s="129" t="s">
        <v>61</v>
      </c>
      <c r="C14" s="131"/>
      <c r="D14" s="132"/>
      <c r="E14" s="132"/>
      <c r="F14" s="132"/>
      <c r="G14" s="131"/>
      <c r="H14" s="132"/>
      <c r="I14" s="132"/>
      <c r="J14" s="133"/>
      <c r="K14" s="131"/>
      <c r="L14" s="132"/>
      <c r="M14" s="132" t="s">
        <v>62</v>
      </c>
      <c r="N14" s="132" t="s">
        <v>63</v>
      </c>
      <c r="O14" s="133" t="s">
        <v>64</v>
      </c>
      <c r="P14" s="130">
        <v>7</v>
      </c>
    </row>
    <row r="16">
      <c r="B16" s="53" t="s">
        <v>65</v>
      </c>
      <c r="C16" s="138" t="s">
        <v>56</v>
      </c>
      <c r="D16" s="139"/>
      <c r="E16" s="139"/>
      <c r="F16" s="140"/>
      <c r="G16" s="139" t="s">
        <v>57</v>
      </c>
      <c r="H16" s="139"/>
      <c r="I16" s="139"/>
      <c r="J16" s="140"/>
      <c r="K16" s="138" t="s">
        <v>58</v>
      </c>
      <c r="L16" s="139"/>
      <c r="M16" s="139"/>
      <c r="N16" s="139"/>
      <c r="O16" s="140"/>
      <c r="P16" s="30"/>
    </row>
    <row r="17" ht="24" customHeight="1">
      <c r="B17" s="75"/>
      <c r="C17" s="56">
        <v>43829</v>
      </c>
      <c r="D17" s="56">
        <v>43836</v>
      </c>
      <c r="E17" s="56">
        <v>43843</v>
      </c>
      <c r="F17" s="57">
        <v>43850</v>
      </c>
      <c r="G17" s="56">
        <v>43857</v>
      </c>
      <c r="H17" s="56">
        <v>43864</v>
      </c>
      <c r="I17" s="56">
        <v>43871</v>
      </c>
      <c r="J17" s="57">
        <v>43878</v>
      </c>
      <c r="K17" s="56">
        <v>43885</v>
      </c>
      <c r="L17" s="56">
        <v>43892</v>
      </c>
      <c r="M17" s="56">
        <v>43899</v>
      </c>
      <c r="N17" s="56">
        <v>43906</v>
      </c>
      <c r="O17" s="56">
        <v>43913</v>
      </c>
      <c r="P17" s="68" t="s">
        <v>37</v>
      </c>
    </row>
    <row r="18" ht="24" customHeight="1">
      <c r="B18" s="62" t="s">
        <v>59</v>
      </c>
      <c r="C18" s="63">
        <v>0</v>
      </c>
      <c r="D18" s="64">
        <v>0</v>
      </c>
      <c r="E18" s="64">
        <v>0</v>
      </c>
      <c r="F18" s="65">
        <v>0</v>
      </c>
      <c r="G18" s="63">
        <v>0</v>
      </c>
      <c r="H18" s="64">
        <v>0</v>
      </c>
      <c r="I18" s="64">
        <v>0</v>
      </c>
      <c r="J18" s="65">
        <v>0</v>
      </c>
      <c r="K18" s="63">
        <v>0</v>
      </c>
      <c r="L18" s="64">
        <v>0</v>
      </c>
      <c r="M18" s="64">
        <v>0.00039999999999999991</v>
      </c>
      <c r="N18" s="64">
        <v>0.00039999999999999991</v>
      </c>
      <c r="O18" s="65">
        <v>0.00039999999999999991</v>
      </c>
      <c r="P18" s="69">
        <v>0.0011999999999999997</v>
      </c>
    </row>
    <row r="19" ht="24" customHeight="1">
      <c r="B19" s="61" t="s">
        <v>23</v>
      </c>
      <c r="C19" s="67">
        <v>0</v>
      </c>
      <c r="D19" s="37">
        <v>0</v>
      </c>
      <c r="E19" s="37">
        <v>0</v>
      </c>
      <c r="F19" s="59">
        <v>0</v>
      </c>
      <c r="G19" s="67">
        <v>0</v>
      </c>
      <c r="H19" s="37">
        <v>0</v>
      </c>
      <c r="I19" s="37">
        <v>0</v>
      </c>
      <c r="J19" s="59">
        <v>0</v>
      </c>
      <c r="K19" s="67">
        <v>0</v>
      </c>
      <c r="L19" s="37">
        <v>0</v>
      </c>
      <c r="M19" s="37">
        <v>0</v>
      </c>
      <c r="N19" s="37">
        <v>0</v>
      </c>
      <c r="O19" s="59">
        <v>0</v>
      </c>
      <c r="P19" s="59">
        <v>0</v>
      </c>
    </row>
    <row r="20" ht="24" customHeight="1">
      <c r="B20" s="61" t="s">
        <v>28</v>
      </c>
      <c r="C20" s="66">
        <v>0</v>
      </c>
      <c r="D20" s="36">
        <v>0</v>
      </c>
      <c r="E20" s="36">
        <v>0</v>
      </c>
      <c r="F20" s="58">
        <v>0</v>
      </c>
      <c r="G20" s="66">
        <v>0</v>
      </c>
      <c r="H20" s="36">
        <v>0</v>
      </c>
      <c r="I20" s="36">
        <v>0</v>
      </c>
      <c r="J20" s="58">
        <v>0</v>
      </c>
      <c r="K20" s="66">
        <v>0</v>
      </c>
      <c r="L20" s="36">
        <v>0</v>
      </c>
      <c r="M20" s="36">
        <v>16</v>
      </c>
      <c r="N20" s="36">
        <v>16</v>
      </c>
      <c r="O20" s="58">
        <v>16</v>
      </c>
      <c r="P20" s="58">
        <v>48</v>
      </c>
    </row>
    <row r="21" ht="24" customHeight="1">
      <c r="B21" s="61" t="s">
        <v>30</v>
      </c>
      <c r="C21" s="73">
        <v>0</v>
      </c>
      <c r="D21" s="38">
        <v>0</v>
      </c>
      <c r="E21" s="38">
        <v>0</v>
      </c>
      <c r="F21" s="74">
        <v>0</v>
      </c>
      <c r="G21" s="73">
        <v>0</v>
      </c>
      <c r="H21" s="38">
        <v>0</v>
      </c>
      <c r="I21" s="38">
        <v>0</v>
      </c>
      <c r="J21" s="74">
        <v>0</v>
      </c>
      <c r="K21" s="73">
        <v>0</v>
      </c>
      <c r="L21" s="38">
        <v>0</v>
      </c>
      <c r="M21" s="38">
        <v>25</v>
      </c>
      <c r="N21" s="38">
        <v>25</v>
      </c>
      <c r="O21" s="74">
        <v>25</v>
      </c>
      <c r="P21" s="74">
        <v>25</v>
      </c>
    </row>
    <row r="22" ht="24" customHeight="1">
      <c r="B22" s="61" t="s">
        <v>60</v>
      </c>
      <c r="C22" s="70">
        <v>0</v>
      </c>
      <c r="D22" s="71">
        <v>0</v>
      </c>
      <c r="E22" s="71">
        <v>0</v>
      </c>
      <c r="F22" s="72">
        <v>0</v>
      </c>
      <c r="G22" s="70">
        <v>0</v>
      </c>
      <c r="H22" s="71">
        <v>0</v>
      </c>
      <c r="I22" s="71">
        <v>0</v>
      </c>
      <c r="J22" s="72">
        <v>0</v>
      </c>
      <c r="K22" s="70">
        <v>0</v>
      </c>
      <c r="L22" s="71">
        <v>0</v>
      </c>
      <c r="M22" s="71">
        <v>400</v>
      </c>
      <c r="N22" s="71">
        <v>400</v>
      </c>
      <c r="O22" s="72">
        <v>400</v>
      </c>
      <c r="P22" s="72">
        <v>1200</v>
      </c>
    </row>
    <row r="23" ht="30" customHeight="1">
      <c r="B23" s="129" t="s">
        <v>61</v>
      </c>
      <c r="C23" s="131"/>
      <c r="D23" s="132"/>
      <c r="E23" s="132"/>
      <c r="F23" s="132"/>
      <c r="G23" s="131"/>
      <c r="H23" s="132"/>
      <c r="I23" s="132"/>
      <c r="J23" s="133"/>
      <c r="K23" s="131"/>
      <c r="L23" s="132"/>
      <c r="M23" s="132"/>
      <c r="N23" s="132" t="s">
        <v>66</v>
      </c>
      <c r="O23" s="133" t="s">
        <v>67</v>
      </c>
      <c r="P23" s="130">
        <v>7</v>
      </c>
    </row>
    <row r="25">
      <c r="B25" s="53" t="s">
        <v>68</v>
      </c>
      <c r="C25" s="138" t="s">
        <v>56</v>
      </c>
      <c r="D25" s="139"/>
      <c r="E25" s="139"/>
      <c r="F25" s="140"/>
      <c r="G25" s="139" t="s">
        <v>57</v>
      </c>
      <c r="H25" s="139"/>
      <c r="I25" s="139"/>
      <c r="J25" s="140"/>
      <c r="K25" s="138" t="s">
        <v>58</v>
      </c>
      <c r="L25" s="139"/>
      <c r="M25" s="139"/>
      <c r="N25" s="139"/>
      <c r="O25" s="140"/>
      <c r="P25" s="30"/>
    </row>
    <row r="26" ht="24" customHeight="1">
      <c r="B26" s="75"/>
      <c r="C26" s="56">
        <v>43829</v>
      </c>
      <c r="D26" s="56">
        <v>43836</v>
      </c>
      <c r="E26" s="56">
        <v>43843</v>
      </c>
      <c r="F26" s="57">
        <v>43850</v>
      </c>
      <c r="G26" s="56">
        <v>43857</v>
      </c>
      <c r="H26" s="56">
        <v>43864</v>
      </c>
      <c r="I26" s="56">
        <v>43871</v>
      </c>
      <c r="J26" s="57">
        <v>43878</v>
      </c>
      <c r="K26" s="56">
        <v>43885</v>
      </c>
      <c r="L26" s="56">
        <v>43892</v>
      </c>
      <c r="M26" s="56">
        <v>43899</v>
      </c>
      <c r="N26" s="56">
        <v>43906</v>
      </c>
      <c r="O26" s="56">
        <v>43913</v>
      </c>
      <c r="P26" s="68" t="s">
        <v>37</v>
      </c>
    </row>
    <row r="27" ht="24" customHeight="1">
      <c r="B27" s="62" t="s">
        <v>59</v>
      </c>
      <c r="C27" s="63">
        <v>0</v>
      </c>
      <c r="D27" s="64">
        <v>0</v>
      </c>
      <c r="E27" s="64">
        <v>0</v>
      </c>
      <c r="F27" s="65">
        <v>0</v>
      </c>
      <c r="G27" s="63">
        <v>0</v>
      </c>
      <c r="H27" s="64">
        <v>0</v>
      </c>
      <c r="I27" s="64">
        <v>0</v>
      </c>
      <c r="J27" s="65">
        <v>0</v>
      </c>
      <c r="K27" s="63">
        <v>0</v>
      </c>
      <c r="L27" s="64">
        <v>0</v>
      </c>
      <c r="M27" s="64">
        <v>0.0404</v>
      </c>
      <c r="N27" s="64">
        <v>0.0404</v>
      </c>
      <c r="O27" s="65">
        <v>0.0404</v>
      </c>
      <c r="P27" s="69">
        <v>0.1212</v>
      </c>
    </row>
    <row r="28" ht="24" customHeight="1">
      <c r="B28" s="61" t="s">
        <v>23</v>
      </c>
      <c r="C28" s="67">
        <v>0</v>
      </c>
      <c r="D28" s="37">
        <v>0</v>
      </c>
      <c r="E28" s="37">
        <v>0</v>
      </c>
      <c r="F28" s="59">
        <v>0</v>
      </c>
      <c r="G28" s="67">
        <v>0</v>
      </c>
      <c r="H28" s="37">
        <v>0</v>
      </c>
      <c r="I28" s="37">
        <v>0</v>
      </c>
      <c r="J28" s="59">
        <v>0</v>
      </c>
      <c r="K28" s="67">
        <v>0</v>
      </c>
      <c r="L28" s="37">
        <v>0</v>
      </c>
      <c r="M28" s="37">
        <v>0</v>
      </c>
      <c r="N28" s="37">
        <v>0</v>
      </c>
      <c r="O28" s="59">
        <v>0</v>
      </c>
      <c r="P28" s="59">
        <v>0</v>
      </c>
    </row>
    <row r="29" ht="24" customHeight="1">
      <c r="B29" s="61" t="s">
        <v>28</v>
      </c>
      <c r="C29" s="66">
        <v>0</v>
      </c>
      <c r="D29" s="36">
        <v>0</v>
      </c>
      <c r="E29" s="36">
        <v>0</v>
      </c>
      <c r="F29" s="58">
        <v>0</v>
      </c>
      <c r="G29" s="66">
        <v>0</v>
      </c>
      <c r="H29" s="36">
        <v>0</v>
      </c>
      <c r="I29" s="36">
        <v>0</v>
      </c>
      <c r="J29" s="58">
        <v>0</v>
      </c>
      <c r="K29" s="66">
        <v>0</v>
      </c>
      <c r="L29" s="36">
        <v>0</v>
      </c>
      <c r="M29" s="36">
        <v>1616.0000000000002</v>
      </c>
      <c r="N29" s="36">
        <v>1616.0000000000002</v>
      </c>
      <c r="O29" s="58">
        <v>1616.0000000000002</v>
      </c>
      <c r="P29" s="58">
        <v>4848.0000000000009</v>
      </c>
    </row>
    <row r="30" ht="24" customHeight="1">
      <c r="B30" s="61" t="s">
        <v>30</v>
      </c>
      <c r="C30" s="73">
        <v>0</v>
      </c>
      <c r="D30" s="38">
        <v>0</v>
      </c>
      <c r="E30" s="38">
        <v>0</v>
      </c>
      <c r="F30" s="74">
        <v>0</v>
      </c>
      <c r="G30" s="73">
        <v>0</v>
      </c>
      <c r="H30" s="38">
        <v>0</v>
      </c>
      <c r="I30" s="38">
        <v>0</v>
      </c>
      <c r="J30" s="74">
        <v>0</v>
      </c>
      <c r="K30" s="73">
        <v>0</v>
      </c>
      <c r="L30" s="38">
        <v>0</v>
      </c>
      <c r="M30" s="38">
        <v>25</v>
      </c>
      <c r="N30" s="38">
        <v>25</v>
      </c>
      <c r="O30" s="74">
        <v>25</v>
      </c>
      <c r="P30" s="74">
        <v>25</v>
      </c>
    </row>
    <row r="31" ht="24" customHeight="1">
      <c r="B31" s="61" t="s">
        <v>60</v>
      </c>
      <c r="C31" s="70">
        <v>0</v>
      </c>
      <c r="D31" s="71">
        <v>0</v>
      </c>
      <c r="E31" s="71">
        <v>0</v>
      </c>
      <c r="F31" s="72">
        <v>0</v>
      </c>
      <c r="G31" s="70">
        <v>0</v>
      </c>
      <c r="H31" s="71">
        <v>0</v>
      </c>
      <c r="I31" s="71">
        <v>0</v>
      </c>
      <c r="J31" s="72">
        <v>0</v>
      </c>
      <c r="K31" s="70">
        <v>0</v>
      </c>
      <c r="L31" s="71">
        <v>0</v>
      </c>
      <c r="M31" s="71">
        <v>40400</v>
      </c>
      <c r="N31" s="71">
        <v>40400</v>
      </c>
      <c r="O31" s="72">
        <v>40400</v>
      </c>
      <c r="P31" s="72">
        <v>121200</v>
      </c>
    </row>
    <row r="32" ht="30" customHeight="1">
      <c r="B32" s="129" t="s">
        <v>61</v>
      </c>
      <c r="C32" s="131"/>
      <c r="D32" s="132"/>
      <c r="E32" s="132"/>
      <c r="F32" s="132"/>
      <c r="G32" s="131"/>
      <c r="H32" s="132"/>
      <c r="I32" s="132"/>
      <c r="J32" s="133"/>
      <c r="K32" s="131"/>
      <c r="L32" s="132"/>
      <c r="M32" s="132" t="s">
        <v>62</v>
      </c>
      <c r="N32" s="132" t="s">
        <v>69</v>
      </c>
      <c r="O32" s="133" t="s">
        <v>70</v>
      </c>
      <c r="P32" s="130">
        <v>11</v>
      </c>
    </row>
    <row r="34">
      <c r="B34" s="53" t="s">
        <v>71</v>
      </c>
      <c r="C34" s="138" t="s">
        <v>56</v>
      </c>
      <c r="D34" s="139"/>
      <c r="E34" s="139"/>
      <c r="F34" s="140"/>
      <c r="G34" s="139" t="s">
        <v>57</v>
      </c>
      <c r="H34" s="139"/>
      <c r="I34" s="139"/>
      <c r="J34" s="140"/>
      <c r="K34" s="138" t="s">
        <v>58</v>
      </c>
      <c r="L34" s="139"/>
      <c r="M34" s="139"/>
      <c r="N34" s="139"/>
      <c r="O34" s="140"/>
      <c r="P34" s="30"/>
    </row>
    <row r="35" ht="24" customHeight="1">
      <c r="B35" s="75"/>
      <c r="C35" s="56">
        <v>43829</v>
      </c>
      <c r="D35" s="56">
        <v>43836</v>
      </c>
      <c r="E35" s="56">
        <v>43843</v>
      </c>
      <c r="F35" s="57">
        <v>43850</v>
      </c>
      <c r="G35" s="56">
        <v>43857</v>
      </c>
      <c r="H35" s="56">
        <v>43864</v>
      </c>
      <c r="I35" s="56">
        <v>43871</v>
      </c>
      <c r="J35" s="57">
        <v>43878</v>
      </c>
      <c r="K35" s="56">
        <v>43885</v>
      </c>
      <c r="L35" s="56">
        <v>43892</v>
      </c>
      <c r="M35" s="56">
        <v>43899</v>
      </c>
      <c r="N35" s="56">
        <v>43906</v>
      </c>
      <c r="O35" s="56">
        <v>43913</v>
      </c>
      <c r="P35" s="68" t="s">
        <v>37</v>
      </c>
    </row>
    <row r="36" ht="24" customHeight="1">
      <c r="B36" s="62" t="s">
        <v>59</v>
      </c>
      <c r="C36" s="63">
        <v>0</v>
      </c>
      <c r="D36" s="64">
        <v>0</v>
      </c>
      <c r="E36" s="64">
        <v>0</v>
      </c>
      <c r="F36" s="65">
        <v>0</v>
      </c>
      <c r="G36" s="63">
        <v>0</v>
      </c>
      <c r="H36" s="64">
        <v>0</v>
      </c>
      <c r="I36" s="64">
        <v>0</v>
      </c>
      <c r="J36" s="65">
        <v>0</v>
      </c>
      <c r="K36" s="63">
        <v>0</v>
      </c>
      <c r="L36" s="64">
        <v>0</v>
      </c>
      <c r="M36" s="64">
        <v>0.04</v>
      </c>
      <c r="N36" s="64">
        <v>0.04</v>
      </c>
      <c r="O36" s="65">
        <v>0.04</v>
      </c>
      <c r="P36" s="69">
        <v>0.12</v>
      </c>
    </row>
    <row r="37" ht="24" customHeight="1">
      <c r="B37" s="61" t="s">
        <v>23</v>
      </c>
      <c r="C37" s="67">
        <v>0</v>
      </c>
      <c r="D37" s="37">
        <v>0</v>
      </c>
      <c r="E37" s="37">
        <v>0</v>
      </c>
      <c r="F37" s="59">
        <v>0</v>
      </c>
      <c r="G37" s="67">
        <v>0</v>
      </c>
      <c r="H37" s="37">
        <v>0</v>
      </c>
      <c r="I37" s="37">
        <v>0</v>
      </c>
      <c r="J37" s="59">
        <v>0</v>
      </c>
      <c r="K37" s="67">
        <v>0</v>
      </c>
      <c r="L37" s="37">
        <v>0</v>
      </c>
      <c r="M37" s="37">
        <v>0</v>
      </c>
      <c r="N37" s="37">
        <v>0</v>
      </c>
      <c r="O37" s="59">
        <v>0</v>
      </c>
      <c r="P37" s="59">
        <v>0</v>
      </c>
    </row>
    <row r="38" ht="24" customHeight="1">
      <c r="B38" s="61" t="s">
        <v>28</v>
      </c>
      <c r="C38" s="66">
        <v>0</v>
      </c>
      <c r="D38" s="36">
        <v>0</v>
      </c>
      <c r="E38" s="36">
        <v>0</v>
      </c>
      <c r="F38" s="58">
        <v>0</v>
      </c>
      <c r="G38" s="66">
        <v>0</v>
      </c>
      <c r="H38" s="36">
        <v>0</v>
      </c>
      <c r="I38" s="36">
        <v>0</v>
      </c>
      <c r="J38" s="58">
        <v>0</v>
      </c>
      <c r="K38" s="66">
        <v>0</v>
      </c>
      <c r="L38" s="36">
        <v>0</v>
      </c>
      <c r="M38" s="36">
        <v>1600.0000000000002</v>
      </c>
      <c r="N38" s="36">
        <v>1600.0000000000002</v>
      </c>
      <c r="O38" s="58">
        <v>1600.0000000000002</v>
      </c>
      <c r="P38" s="58">
        <v>4800.0000000000009</v>
      </c>
    </row>
    <row r="39" ht="24" customHeight="1">
      <c r="B39" s="61" t="s">
        <v>30</v>
      </c>
      <c r="C39" s="73">
        <v>0</v>
      </c>
      <c r="D39" s="38">
        <v>0</v>
      </c>
      <c r="E39" s="38">
        <v>0</v>
      </c>
      <c r="F39" s="74">
        <v>0</v>
      </c>
      <c r="G39" s="73">
        <v>0</v>
      </c>
      <c r="H39" s="38">
        <v>0</v>
      </c>
      <c r="I39" s="38">
        <v>0</v>
      </c>
      <c r="J39" s="74">
        <v>0</v>
      </c>
      <c r="K39" s="73">
        <v>0</v>
      </c>
      <c r="L39" s="38">
        <v>0</v>
      </c>
      <c r="M39" s="38">
        <v>25</v>
      </c>
      <c r="N39" s="38">
        <v>25</v>
      </c>
      <c r="O39" s="74">
        <v>25</v>
      </c>
      <c r="P39" s="74">
        <v>25</v>
      </c>
    </row>
    <row r="40" ht="24" customHeight="1">
      <c r="B40" s="61" t="s">
        <v>60</v>
      </c>
      <c r="C40" s="70">
        <v>0</v>
      </c>
      <c r="D40" s="71">
        <v>0</v>
      </c>
      <c r="E40" s="71">
        <v>0</v>
      </c>
      <c r="F40" s="72">
        <v>0</v>
      </c>
      <c r="G40" s="70">
        <v>0</v>
      </c>
      <c r="H40" s="71">
        <v>0</v>
      </c>
      <c r="I40" s="71">
        <v>0</v>
      </c>
      <c r="J40" s="72">
        <v>0</v>
      </c>
      <c r="K40" s="70">
        <v>0</v>
      </c>
      <c r="L40" s="71">
        <v>0</v>
      </c>
      <c r="M40" s="71">
        <v>40000</v>
      </c>
      <c r="N40" s="71">
        <v>40000</v>
      </c>
      <c r="O40" s="72">
        <v>40000</v>
      </c>
      <c r="P40" s="72">
        <v>120000</v>
      </c>
    </row>
    <row r="41" ht="30" customHeight="1">
      <c r="B41" s="129" t="s">
        <v>61</v>
      </c>
      <c r="C41" s="131"/>
      <c r="D41" s="132"/>
      <c r="E41" s="132"/>
      <c r="F41" s="132"/>
      <c r="G41" s="131"/>
      <c r="H41" s="132"/>
      <c r="I41" s="132"/>
      <c r="J41" s="133"/>
      <c r="K41" s="131"/>
      <c r="L41" s="132"/>
      <c r="M41" s="132" t="s">
        <v>62</v>
      </c>
      <c r="N41" s="132" t="s">
        <v>63</v>
      </c>
      <c r="O41" s="133" t="s">
        <v>64</v>
      </c>
      <c r="P41" s="130">
        <v>7</v>
      </c>
    </row>
    <row r="43">
      <c r="B43" s="53" t="s">
        <v>72</v>
      </c>
      <c r="C43" s="138" t="s">
        <v>56</v>
      </c>
      <c r="D43" s="139"/>
      <c r="E43" s="139"/>
      <c r="F43" s="140"/>
      <c r="G43" s="139" t="s">
        <v>57</v>
      </c>
      <c r="H43" s="139"/>
      <c r="I43" s="139"/>
      <c r="J43" s="140"/>
      <c r="K43" s="138" t="s">
        <v>58</v>
      </c>
      <c r="L43" s="139"/>
      <c r="M43" s="139"/>
      <c r="N43" s="139"/>
      <c r="O43" s="140"/>
      <c r="P43" s="30"/>
    </row>
    <row r="44" ht="24" customHeight="1">
      <c r="B44" s="75"/>
      <c r="C44" s="56">
        <v>43829</v>
      </c>
      <c r="D44" s="56">
        <v>43836</v>
      </c>
      <c r="E44" s="56">
        <v>43843</v>
      </c>
      <c r="F44" s="57">
        <v>43850</v>
      </c>
      <c r="G44" s="56">
        <v>43857</v>
      </c>
      <c r="H44" s="56">
        <v>43864</v>
      </c>
      <c r="I44" s="56">
        <v>43871</v>
      </c>
      <c r="J44" s="57">
        <v>43878</v>
      </c>
      <c r="K44" s="56">
        <v>43885</v>
      </c>
      <c r="L44" s="56">
        <v>43892</v>
      </c>
      <c r="M44" s="56">
        <v>43899</v>
      </c>
      <c r="N44" s="56">
        <v>43906</v>
      </c>
      <c r="O44" s="56">
        <v>43913</v>
      </c>
      <c r="P44" s="68" t="s">
        <v>37</v>
      </c>
    </row>
    <row r="45" ht="24" customHeight="1">
      <c r="B45" s="62" t="s">
        <v>59</v>
      </c>
      <c r="C45" s="63">
        <v>0</v>
      </c>
      <c r="D45" s="64">
        <v>0</v>
      </c>
      <c r="E45" s="64">
        <v>0</v>
      </c>
      <c r="F45" s="65">
        <v>0</v>
      </c>
      <c r="G45" s="63">
        <v>0</v>
      </c>
      <c r="H45" s="64">
        <v>0</v>
      </c>
      <c r="I45" s="64">
        <v>0</v>
      </c>
      <c r="J45" s="65">
        <v>0</v>
      </c>
      <c r="K45" s="63">
        <v>0</v>
      </c>
      <c r="L45" s="64">
        <v>0</v>
      </c>
      <c r="M45" s="64">
        <v>0.099399999999999988</v>
      </c>
      <c r="N45" s="64">
        <v>0.099399999999999988</v>
      </c>
      <c r="O45" s="65">
        <v>0.099399999999999988</v>
      </c>
      <c r="P45" s="69">
        <v>0.29819999999999997</v>
      </c>
    </row>
    <row r="46" ht="24" customHeight="1">
      <c r="B46" s="61" t="s">
        <v>23</v>
      </c>
      <c r="C46" s="67">
        <v>0</v>
      </c>
      <c r="D46" s="37">
        <v>0</v>
      </c>
      <c r="E46" s="37">
        <v>0</v>
      </c>
      <c r="F46" s="59">
        <v>0</v>
      </c>
      <c r="G46" s="67">
        <v>0</v>
      </c>
      <c r="H46" s="37">
        <v>0</v>
      </c>
      <c r="I46" s="37">
        <v>0</v>
      </c>
      <c r="J46" s="59">
        <v>0</v>
      </c>
      <c r="K46" s="67">
        <v>0</v>
      </c>
      <c r="L46" s="37">
        <v>0</v>
      </c>
      <c r="M46" s="37">
        <v>0</v>
      </c>
      <c r="N46" s="37">
        <v>0</v>
      </c>
      <c r="O46" s="59">
        <v>0</v>
      </c>
      <c r="P46" s="59">
        <v>0</v>
      </c>
    </row>
    <row r="47" ht="24" customHeight="1">
      <c r="B47" s="61" t="s">
        <v>28</v>
      </c>
      <c r="C47" s="66">
        <v>0</v>
      </c>
      <c r="D47" s="36">
        <v>0</v>
      </c>
      <c r="E47" s="36">
        <v>0</v>
      </c>
      <c r="F47" s="58">
        <v>0</v>
      </c>
      <c r="G47" s="66">
        <v>0</v>
      </c>
      <c r="H47" s="36">
        <v>0</v>
      </c>
      <c r="I47" s="36">
        <v>0</v>
      </c>
      <c r="J47" s="58">
        <v>0</v>
      </c>
      <c r="K47" s="66">
        <v>0</v>
      </c>
      <c r="L47" s="36">
        <v>0</v>
      </c>
      <c r="M47" s="36">
        <v>3976.0000000000005</v>
      </c>
      <c r="N47" s="36">
        <v>3976.0000000000005</v>
      </c>
      <c r="O47" s="58">
        <v>3976.0000000000005</v>
      </c>
      <c r="P47" s="58">
        <v>11928.000000000002</v>
      </c>
    </row>
    <row r="48" ht="24" customHeight="1">
      <c r="B48" s="61" t="s">
        <v>30</v>
      </c>
      <c r="C48" s="73">
        <v>0</v>
      </c>
      <c r="D48" s="38">
        <v>0</v>
      </c>
      <c r="E48" s="38">
        <v>0</v>
      </c>
      <c r="F48" s="74">
        <v>0</v>
      </c>
      <c r="G48" s="73">
        <v>0</v>
      </c>
      <c r="H48" s="38">
        <v>0</v>
      </c>
      <c r="I48" s="38">
        <v>0</v>
      </c>
      <c r="J48" s="74">
        <v>0</v>
      </c>
      <c r="K48" s="73">
        <v>0</v>
      </c>
      <c r="L48" s="38">
        <v>0</v>
      </c>
      <c r="M48" s="38">
        <v>25</v>
      </c>
      <c r="N48" s="38">
        <v>25</v>
      </c>
      <c r="O48" s="74">
        <v>25</v>
      </c>
      <c r="P48" s="74">
        <v>25</v>
      </c>
    </row>
    <row r="49" ht="24" customHeight="1">
      <c r="B49" s="61" t="s">
        <v>60</v>
      </c>
      <c r="C49" s="70">
        <v>0</v>
      </c>
      <c r="D49" s="71">
        <v>0</v>
      </c>
      <c r="E49" s="71">
        <v>0</v>
      </c>
      <c r="F49" s="72">
        <v>0</v>
      </c>
      <c r="G49" s="70">
        <v>0</v>
      </c>
      <c r="H49" s="71">
        <v>0</v>
      </c>
      <c r="I49" s="71">
        <v>0</v>
      </c>
      <c r="J49" s="72">
        <v>0</v>
      </c>
      <c r="K49" s="70">
        <v>0</v>
      </c>
      <c r="L49" s="71">
        <v>0</v>
      </c>
      <c r="M49" s="71">
        <v>99400</v>
      </c>
      <c r="N49" s="71">
        <v>99400</v>
      </c>
      <c r="O49" s="72">
        <v>99400</v>
      </c>
      <c r="P49" s="72">
        <v>298200</v>
      </c>
    </row>
    <row r="50" ht="30" customHeight="1">
      <c r="B50" s="129" t="s">
        <v>61</v>
      </c>
      <c r="C50" s="131"/>
      <c r="D50" s="132"/>
      <c r="E50" s="132"/>
      <c r="F50" s="132"/>
      <c r="G50" s="131"/>
      <c r="H50" s="132"/>
      <c r="I50" s="132"/>
      <c r="J50" s="133"/>
      <c r="K50" s="131"/>
      <c r="L50" s="132"/>
      <c r="M50" s="132"/>
      <c r="N50" s="132" t="s">
        <v>66</v>
      </c>
      <c r="O50" s="133" t="s">
        <v>67</v>
      </c>
      <c r="P50" s="130">
        <v>7</v>
      </c>
    </row>
    <row r="52">
      <c r="B52" s="53" t="s">
        <v>73</v>
      </c>
      <c r="C52" s="138" t="s">
        <v>56</v>
      </c>
      <c r="D52" s="139"/>
      <c r="E52" s="139"/>
      <c r="F52" s="140"/>
      <c r="G52" s="139" t="s">
        <v>57</v>
      </c>
      <c r="H52" s="139"/>
      <c r="I52" s="139"/>
      <c r="J52" s="140"/>
      <c r="K52" s="138" t="s">
        <v>58</v>
      </c>
      <c r="L52" s="139"/>
      <c r="M52" s="139"/>
      <c r="N52" s="139"/>
      <c r="O52" s="140"/>
      <c r="P52" s="30"/>
    </row>
    <row r="53" ht="24" customHeight="1">
      <c r="B53" s="75"/>
      <c r="C53" s="56">
        <v>43829</v>
      </c>
      <c r="D53" s="56">
        <v>43836</v>
      </c>
      <c r="E53" s="56">
        <v>43843</v>
      </c>
      <c r="F53" s="57">
        <v>43850</v>
      </c>
      <c r="G53" s="56">
        <v>43857</v>
      </c>
      <c r="H53" s="56">
        <v>43864</v>
      </c>
      <c r="I53" s="56">
        <v>43871</v>
      </c>
      <c r="J53" s="57">
        <v>43878</v>
      </c>
      <c r="K53" s="56">
        <v>43885</v>
      </c>
      <c r="L53" s="56">
        <v>43892</v>
      </c>
      <c r="M53" s="56">
        <v>43899</v>
      </c>
      <c r="N53" s="56">
        <v>43906</v>
      </c>
      <c r="O53" s="56">
        <v>43913</v>
      </c>
      <c r="P53" s="68" t="s">
        <v>37</v>
      </c>
    </row>
    <row r="54" ht="24" customHeight="1">
      <c r="B54" s="62" t="s">
        <v>59</v>
      </c>
      <c r="C54" s="63">
        <v>0</v>
      </c>
      <c r="D54" s="64">
        <v>0</v>
      </c>
      <c r="E54" s="64">
        <v>0</v>
      </c>
      <c r="F54" s="65">
        <v>0</v>
      </c>
      <c r="G54" s="63">
        <v>0</v>
      </c>
      <c r="H54" s="64">
        <v>0</v>
      </c>
      <c r="I54" s="64">
        <v>0</v>
      </c>
      <c r="J54" s="65">
        <v>0</v>
      </c>
      <c r="K54" s="63">
        <v>0</v>
      </c>
      <c r="L54" s="64">
        <v>0</v>
      </c>
      <c r="M54" s="64">
        <v>0.1394</v>
      </c>
      <c r="N54" s="64">
        <v>0.1394</v>
      </c>
      <c r="O54" s="65">
        <v>0.1394</v>
      </c>
      <c r="P54" s="69">
        <v>0.4182</v>
      </c>
    </row>
    <row r="55" ht="24" customHeight="1">
      <c r="B55" s="61" t="s">
        <v>23</v>
      </c>
      <c r="C55" s="67">
        <v>0</v>
      </c>
      <c r="D55" s="37">
        <v>0</v>
      </c>
      <c r="E55" s="37">
        <v>0</v>
      </c>
      <c r="F55" s="59">
        <v>0</v>
      </c>
      <c r="G55" s="67">
        <v>0</v>
      </c>
      <c r="H55" s="37">
        <v>0</v>
      </c>
      <c r="I55" s="37">
        <v>0</v>
      </c>
      <c r="J55" s="59">
        <v>0</v>
      </c>
      <c r="K55" s="67">
        <v>0</v>
      </c>
      <c r="L55" s="37">
        <v>0</v>
      </c>
      <c r="M55" s="37">
        <v>0</v>
      </c>
      <c r="N55" s="37">
        <v>0</v>
      </c>
      <c r="O55" s="59">
        <v>0</v>
      </c>
      <c r="P55" s="59">
        <v>0</v>
      </c>
    </row>
    <row r="56" ht="24" customHeight="1">
      <c r="B56" s="61" t="s">
        <v>28</v>
      </c>
      <c r="C56" s="66">
        <v>0</v>
      </c>
      <c r="D56" s="36">
        <v>0</v>
      </c>
      <c r="E56" s="36">
        <v>0</v>
      </c>
      <c r="F56" s="58">
        <v>0</v>
      </c>
      <c r="G56" s="66">
        <v>0</v>
      </c>
      <c r="H56" s="36">
        <v>0</v>
      </c>
      <c r="I56" s="36">
        <v>0</v>
      </c>
      <c r="J56" s="58">
        <v>0</v>
      </c>
      <c r="K56" s="66">
        <v>0</v>
      </c>
      <c r="L56" s="36">
        <v>0</v>
      </c>
      <c r="M56" s="36">
        <v>5576.0000000000009</v>
      </c>
      <c r="N56" s="36">
        <v>5576.0000000000009</v>
      </c>
      <c r="O56" s="58">
        <v>5576.0000000000009</v>
      </c>
      <c r="P56" s="58">
        <v>16728.000000000004</v>
      </c>
    </row>
    <row r="57" ht="24" customHeight="1">
      <c r="B57" s="61" t="s">
        <v>30</v>
      </c>
      <c r="C57" s="73">
        <v>0</v>
      </c>
      <c r="D57" s="38">
        <v>0</v>
      </c>
      <c r="E57" s="38">
        <v>0</v>
      </c>
      <c r="F57" s="74">
        <v>0</v>
      </c>
      <c r="G57" s="73">
        <v>0</v>
      </c>
      <c r="H57" s="38">
        <v>0</v>
      </c>
      <c r="I57" s="38">
        <v>0</v>
      </c>
      <c r="J57" s="74">
        <v>0</v>
      </c>
      <c r="K57" s="73">
        <v>0</v>
      </c>
      <c r="L57" s="38">
        <v>0</v>
      </c>
      <c r="M57" s="38">
        <v>25</v>
      </c>
      <c r="N57" s="38">
        <v>25</v>
      </c>
      <c r="O57" s="74">
        <v>25</v>
      </c>
      <c r="P57" s="74">
        <v>25</v>
      </c>
    </row>
    <row r="58" ht="24" customHeight="1">
      <c r="B58" s="61" t="s">
        <v>60</v>
      </c>
      <c r="C58" s="70">
        <v>0</v>
      </c>
      <c r="D58" s="71">
        <v>0</v>
      </c>
      <c r="E58" s="71">
        <v>0</v>
      </c>
      <c r="F58" s="72">
        <v>0</v>
      </c>
      <c r="G58" s="70">
        <v>0</v>
      </c>
      <c r="H58" s="71">
        <v>0</v>
      </c>
      <c r="I58" s="71">
        <v>0</v>
      </c>
      <c r="J58" s="72">
        <v>0</v>
      </c>
      <c r="K58" s="70">
        <v>0</v>
      </c>
      <c r="L58" s="71">
        <v>0</v>
      </c>
      <c r="M58" s="71">
        <v>139400</v>
      </c>
      <c r="N58" s="71">
        <v>139400</v>
      </c>
      <c r="O58" s="72">
        <v>139400</v>
      </c>
      <c r="P58" s="72">
        <v>418200</v>
      </c>
    </row>
    <row r="59" ht="30" customHeight="1">
      <c r="B59" s="129" t="s">
        <v>61</v>
      </c>
      <c r="C59" s="131"/>
      <c r="D59" s="132"/>
      <c r="E59" s="132"/>
      <c r="F59" s="132"/>
      <c r="G59" s="131"/>
      <c r="H59" s="132"/>
      <c r="I59" s="132"/>
      <c r="J59" s="133"/>
      <c r="K59" s="131"/>
      <c r="L59" s="132"/>
      <c r="M59" s="132" t="s">
        <v>62</v>
      </c>
      <c r="N59" s="132" t="s">
        <v>69</v>
      </c>
      <c r="O59" s="133" t="s">
        <v>70</v>
      </c>
      <c r="P59" s="130">
        <v>11</v>
      </c>
    </row>
    <row r="61">
      <c r="B61" s="53" t="s">
        <v>74</v>
      </c>
      <c r="C61" s="138" t="s">
        <v>56</v>
      </c>
      <c r="D61" s="139"/>
      <c r="E61" s="139"/>
      <c r="F61" s="140"/>
      <c r="G61" s="139" t="s">
        <v>57</v>
      </c>
      <c r="H61" s="139"/>
      <c r="I61" s="139"/>
      <c r="J61" s="140"/>
      <c r="K61" s="138" t="s">
        <v>58</v>
      </c>
      <c r="L61" s="139"/>
      <c r="M61" s="139"/>
      <c r="N61" s="139"/>
      <c r="O61" s="140"/>
      <c r="P61" s="30"/>
    </row>
    <row r="62" ht="24" customHeight="1">
      <c r="B62" s="75"/>
      <c r="C62" s="56">
        <v>43829</v>
      </c>
      <c r="D62" s="56">
        <v>43836</v>
      </c>
      <c r="E62" s="56">
        <v>43843</v>
      </c>
      <c r="F62" s="57">
        <v>43850</v>
      </c>
      <c r="G62" s="56">
        <v>43857</v>
      </c>
      <c r="H62" s="56">
        <v>43864</v>
      </c>
      <c r="I62" s="56">
        <v>43871</v>
      </c>
      <c r="J62" s="57">
        <v>43878</v>
      </c>
      <c r="K62" s="56">
        <v>43885</v>
      </c>
      <c r="L62" s="56">
        <v>43892</v>
      </c>
      <c r="M62" s="56">
        <v>43899</v>
      </c>
      <c r="N62" s="56">
        <v>43906</v>
      </c>
      <c r="O62" s="56">
        <v>43913</v>
      </c>
      <c r="P62" s="68" t="s">
        <v>37</v>
      </c>
    </row>
    <row r="63" ht="24" customHeight="1">
      <c r="B63" s="62" t="s">
        <v>59</v>
      </c>
      <c r="C63" s="63">
        <v>0</v>
      </c>
      <c r="D63" s="64">
        <v>0</v>
      </c>
      <c r="E63" s="64">
        <v>0</v>
      </c>
      <c r="F63" s="65">
        <v>0</v>
      </c>
      <c r="G63" s="63">
        <v>0</v>
      </c>
      <c r="H63" s="64">
        <v>0</v>
      </c>
      <c r="I63" s="64">
        <v>0</v>
      </c>
      <c r="J63" s="65">
        <v>0</v>
      </c>
      <c r="K63" s="63">
        <v>0</v>
      </c>
      <c r="L63" s="64">
        <v>0</v>
      </c>
      <c r="M63" s="64">
        <v>0.02</v>
      </c>
      <c r="N63" s="64">
        <v>0.02</v>
      </c>
      <c r="O63" s="65">
        <v>0.02</v>
      </c>
      <c r="P63" s="69">
        <v>0.06</v>
      </c>
    </row>
    <row r="64" ht="24" customHeight="1">
      <c r="B64" s="61" t="s">
        <v>23</v>
      </c>
      <c r="C64" s="67">
        <v>0</v>
      </c>
      <c r="D64" s="37">
        <v>0</v>
      </c>
      <c r="E64" s="37">
        <v>0</v>
      </c>
      <c r="F64" s="59">
        <v>0</v>
      </c>
      <c r="G64" s="67">
        <v>0</v>
      </c>
      <c r="H64" s="37">
        <v>0</v>
      </c>
      <c r="I64" s="37">
        <v>0</v>
      </c>
      <c r="J64" s="59">
        <v>0</v>
      </c>
      <c r="K64" s="67">
        <v>0</v>
      </c>
      <c r="L64" s="37">
        <v>0</v>
      </c>
      <c r="M64" s="37">
        <v>0</v>
      </c>
      <c r="N64" s="37">
        <v>0</v>
      </c>
      <c r="O64" s="59">
        <v>0</v>
      </c>
      <c r="P64" s="59">
        <v>0</v>
      </c>
    </row>
    <row r="65" ht="24" customHeight="1">
      <c r="B65" s="61" t="s">
        <v>28</v>
      </c>
      <c r="C65" s="66">
        <v>0</v>
      </c>
      <c r="D65" s="36">
        <v>0</v>
      </c>
      <c r="E65" s="36">
        <v>0</v>
      </c>
      <c r="F65" s="58">
        <v>0</v>
      </c>
      <c r="G65" s="66">
        <v>0</v>
      </c>
      <c r="H65" s="36">
        <v>0</v>
      </c>
      <c r="I65" s="36">
        <v>0</v>
      </c>
      <c r="J65" s="58">
        <v>0</v>
      </c>
      <c r="K65" s="66">
        <v>0</v>
      </c>
      <c r="L65" s="36">
        <v>0</v>
      </c>
      <c r="M65" s="36">
        <v>800.00000000000011</v>
      </c>
      <c r="N65" s="36">
        <v>800.00000000000011</v>
      </c>
      <c r="O65" s="58">
        <v>800.00000000000011</v>
      </c>
      <c r="P65" s="58">
        <v>2400.0000000000005</v>
      </c>
    </row>
    <row r="66" ht="24" customHeight="1">
      <c r="B66" s="61" t="s">
        <v>30</v>
      </c>
      <c r="C66" s="73">
        <v>0</v>
      </c>
      <c r="D66" s="38">
        <v>0</v>
      </c>
      <c r="E66" s="38">
        <v>0</v>
      </c>
      <c r="F66" s="74">
        <v>0</v>
      </c>
      <c r="G66" s="73">
        <v>0</v>
      </c>
      <c r="H66" s="38">
        <v>0</v>
      </c>
      <c r="I66" s="38">
        <v>0</v>
      </c>
      <c r="J66" s="74">
        <v>0</v>
      </c>
      <c r="K66" s="73">
        <v>0</v>
      </c>
      <c r="L66" s="38">
        <v>0</v>
      </c>
      <c r="M66" s="38">
        <v>25</v>
      </c>
      <c r="N66" s="38">
        <v>25</v>
      </c>
      <c r="O66" s="74">
        <v>25</v>
      </c>
      <c r="P66" s="74">
        <v>25</v>
      </c>
    </row>
    <row r="67" ht="24" customHeight="1">
      <c r="B67" s="61" t="s">
        <v>60</v>
      </c>
      <c r="C67" s="70">
        <v>0</v>
      </c>
      <c r="D67" s="71">
        <v>0</v>
      </c>
      <c r="E67" s="71">
        <v>0</v>
      </c>
      <c r="F67" s="72">
        <v>0</v>
      </c>
      <c r="G67" s="70">
        <v>0</v>
      </c>
      <c r="H67" s="71">
        <v>0</v>
      </c>
      <c r="I67" s="71">
        <v>0</v>
      </c>
      <c r="J67" s="72">
        <v>0</v>
      </c>
      <c r="K67" s="70">
        <v>0</v>
      </c>
      <c r="L67" s="71">
        <v>0</v>
      </c>
      <c r="M67" s="71">
        <v>20000</v>
      </c>
      <c r="N67" s="71">
        <v>20000</v>
      </c>
      <c r="O67" s="72">
        <v>20000</v>
      </c>
      <c r="P67" s="72">
        <v>60000</v>
      </c>
    </row>
    <row r="68" ht="30" customHeight="1">
      <c r="B68" s="129" t="s">
        <v>61</v>
      </c>
      <c r="C68" s="131"/>
      <c r="D68" s="132"/>
      <c r="E68" s="132"/>
      <c r="F68" s="132"/>
      <c r="G68" s="131"/>
      <c r="H68" s="132"/>
      <c r="I68" s="132"/>
      <c r="J68" s="133"/>
      <c r="K68" s="131"/>
      <c r="L68" s="132"/>
      <c r="M68" s="132" t="s">
        <v>62</v>
      </c>
      <c r="N68" s="132" t="s">
        <v>63</v>
      </c>
      <c r="O68" s="133" t="s">
        <v>64</v>
      </c>
      <c r="P68" s="130">
        <v>7</v>
      </c>
    </row>
    <row r="70">
      <c r="B70" s="53" t="s">
        <v>75</v>
      </c>
      <c r="C70" s="138" t="s">
        <v>56</v>
      </c>
      <c r="D70" s="139"/>
      <c r="E70" s="139"/>
      <c r="F70" s="140"/>
      <c r="G70" s="139" t="s">
        <v>57</v>
      </c>
      <c r="H70" s="139"/>
      <c r="I70" s="139"/>
      <c r="J70" s="140"/>
      <c r="K70" s="138" t="s">
        <v>58</v>
      </c>
      <c r="L70" s="139"/>
      <c r="M70" s="139"/>
      <c r="N70" s="139"/>
      <c r="O70" s="140"/>
      <c r="P70" s="30"/>
    </row>
    <row r="71" ht="24" customHeight="1">
      <c r="B71" s="75"/>
      <c r="C71" s="56">
        <v>43829</v>
      </c>
      <c r="D71" s="56">
        <v>43836</v>
      </c>
      <c r="E71" s="56">
        <v>43843</v>
      </c>
      <c r="F71" s="57">
        <v>43850</v>
      </c>
      <c r="G71" s="56">
        <v>43857</v>
      </c>
      <c r="H71" s="56">
        <v>43864</v>
      </c>
      <c r="I71" s="56">
        <v>43871</v>
      </c>
      <c r="J71" s="57">
        <v>43878</v>
      </c>
      <c r="K71" s="56">
        <v>43885</v>
      </c>
      <c r="L71" s="56">
        <v>43892</v>
      </c>
      <c r="M71" s="56">
        <v>43899</v>
      </c>
      <c r="N71" s="56">
        <v>43906</v>
      </c>
      <c r="O71" s="56">
        <v>43913</v>
      </c>
      <c r="P71" s="68" t="s">
        <v>37</v>
      </c>
    </row>
    <row r="72" ht="24" customHeight="1">
      <c r="B72" s="62" t="s">
        <v>59</v>
      </c>
      <c r="C72" s="63">
        <v>0</v>
      </c>
      <c r="D72" s="64">
        <v>0</v>
      </c>
      <c r="E72" s="64">
        <v>0</v>
      </c>
      <c r="F72" s="65">
        <v>0</v>
      </c>
      <c r="G72" s="63">
        <v>0</v>
      </c>
      <c r="H72" s="64">
        <v>0</v>
      </c>
      <c r="I72" s="64">
        <v>0</v>
      </c>
      <c r="J72" s="65">
        <v>0</v>
      </c>
      <c r="K72" s="63">
        <v>0</v>
      </c>
      <c r="L72" s="64">
        <v>0</v>
      </c>
      <c r="M72" s="64">
        <v>0.00019999999999999996</v>
      </c>
      <c r="N72" s="64">
        <v>0.00019999999999999996</v>
      </c>
      <c r="O72" s="65">
        <v>0.00019999999999999996</v>
      </c>
      <c r="P72" s="69">
        <v>0.00059999999999999984</v>
      </c>
    </row>
    <row r="73" ht="24" customHeight="1">
      <c r="B73" s="61" t="s">
        <v>23</v>
      </c>
      <c r="C73" s="67">
        <v>0</v>
      </c>
      <c r="D73" s="37">
        <v>0</v>
      </c>
      <c r="E73" s="37">
        <v>0</v>
      </c>
      <c r="F73" s="59">
        <v>0</v>
      </c>
      <c r="G73" s="67">
        <v>0</v>
      </c>
      <c r="H73" s="37">
        <v>0</v>
      </c>
      <c r="I73" s="37">
        <v>0</v>
      </c>
      <c r="J73" s="59">
        <v>0</v>
      </c>
      <c r="K73" s="67">
        <v>0</v>
      </c>
      <c r="L73" s="37">
        <v>0</v>
      </c>
      <c r="M73" s="37">
        <v>0</v>
      </c>
      <c r="N73" s="37">
        <v>0</v>
      </c>
      <c r="O73" s="59">
        <v>0</v>
      </c>
      <c r="P73" s="59">
        <v>0</v>
      </c>
    </row>
    <row r="74" ht="24" customHeight="1">
      <c r="B74" s="61" t="s">
        <v>28</v>
      </c>
      <c r="C74" s="66">
        <v>0</v>
      </c>
      <c r="D74" s="36">
        <v>0</v>
      </c>
      <c r="E74" s="36">
        <v>0</v>
      </c>
      <c r="F74" s="58">
        <v>0</v>
      </c>
      <c r="G74" s="66">
        <v>0</v>
      </c>
      <c r="H74" s="36">
        <v>0</v>
      </c>
      <c r="I74" s="36">
        <v>0</v>
      </c>
      <c r="J74" s="58">
        <v>0</v>
      </c>
      <c r="K74" s="66">
        <v>0</v>
      </c>
      <c r="L74" s="36">
        <v>0</v>
      </c>
      <c r="M74" s="36">
        <v>8</v>
      </c>
      <c r="N74" s="36">
        <v>8</v>
      </c>
      <c r="O74" s="58">
        <v>8</v>
      </c>
      <c r="P74" s="58">
        <v>24</v>
      </c>
    </row>
    <row r="75" ht="24" customHeight="1">
      <c r="B75" s="61" t="s">
        <v>30</v>
      </c>
      <c r="C75" s="73">
        <v>0</v>
      </c>
      <c r="D75" s="38">
        <v>0</v>
      </c>
      <c r="E75" s="38">
        <v>0</v>
      </c>
      <c r="F75" s="74">
        <v>0</v>
      </c>
      <c r="G75" s="73">
        <v>0</v>
      </c>
      <c r="H75" s="38">
        <v>0</v>
      </c>
      <c r="I75" s="38">
        <v>0</v>
      </c>
      <c r="J75" s="74">
        <v>0</v>
      </c>
      <c r="K75" s="73">
        <v>0</v>
      </c>
      <c r="L75" s="38">
        <v>0</v>
      </c>
      <c r="M75" s="38">
        <v>25</v>
      </c>
      <c r="N75" s="38">
        <v>25</v>
      </c>
      <c r="O75" s="74">
        <v>25</v>
      </c>
      <c r="P75" s="74">
        <v>25</v>
      </c>
    </row>
    <row r="76" ht="24" customHeight="1">
      <c r="B76" s="61" t="s">
        <v>60</v>
      </c>
      <c r="C76" s="70">
        <v>0</v>
      </c>
      <c r="D76" s="71">
        <v>0</v>
      </c>
      <c r="E76" s="71">
        <v>0</v>
      </c>
      <c r="F76" s="72">
        <v>0</v>
      </c>
      <c r="G76" s="70">
        <v>0</v>
      </c>
      <c r="H76" s="71">
        <v>0</v>
      </c>
      <c r="I76" s="71">
        <v>0</v>
      </c>
      <c r="J76" s="72">
        <v>0</v>
      </c>
      <c r="K76" s="70">
        <v>0</v>
      </c>
      <c r="L76" s="71">
        <v>0</v>
      </c>
      <c r="M76" s="71">
        <v>200</v>
      </c>
      <c r="N76" s="71">
        <v>200</v>
      </c>
      <c r="O76" s="72">
        <v>200</v>
      </c>
      <c r="P76" s="72">
        <v>600</v>
      </c>
    </row>
    <row r="77" ht="30" customHeight="1">
      <c r="B77" s="129" t="s">
        <v>61</v>
      </c>
      <c r="C77" s="131"/>
      <c r="D77" s="132"/>
      <c r="E77" s="132"/>
      <c r="F77" s="132"/>
      <c r="G77" s="131"/>
      <c r="H77" s="132"/>
      <c r="I77" s="132"/>
      <c r="J77" s="133"/>
      <c r="K77" s="131"/>
      <c r="L77" s="132"/>
      <c r="M77" s="132"/>
      <c r="N77" s="132" t="s">
        <v>66</v>
      </c>
      <c r="O77" s="133" t="s">
        <v>67</v>
      </c>
      <c r="P77" s="130">
        <v>7</v>
      </c>
    </row>
    <row r="79">
      <c r="B79" s="53" t="s">
        <v>76</v>
      </c>
      <c r="C79" s="138" t="s">
        <v>56</v>
      </c>
      <c r="D79" s="139"/>
      <c r="E79" s="139"/>
      <c r="F79" s="140"/>
      <c r="G79" s="139" t="s">
        <v>57</v>
      </c>
      <c r="H79" s="139"/>
      <c r="I79" s="139"/>
      <c r="J79" s="140"/>
      <c r="K79" s="138" t="s">
        <v>58</v>
      </c>
      <c r="L79" s="139"/>
      <c r="M79" s="139"/>
      <c r="N79" s="139"/>
      <c r="O79" s="140"/>
      <c r="P79" s="30"/>
    </row>
    <row r="80" ht="24" customHeight="1">
      <c r="B80" s="75"/>
      <c r="C80" s="56">
        <v>43829</v>
      </c>
      <c r="D80" s="56">
        <v>43836</v>
      </c>
      <c r="E80" s="56">
        <v>43843</v>
      </c>
      <c r="F80" s="57">
        <v>43850</v>
      </c>
      <c r="G80" s="56">
        <v>43857</v>
      </c>
      <c r="H80" s="56">
        <v>43864</v>
      </c>
      <c r="I80" s="56">
        <v>43871</v>
      </c>
      <c r="J80" s="57">
        <v>43878</v>
      </c>
      <c r="K80" s="56">
        <v>43885</v>
      </c>
      <c r="L80" s="56">
        <v>43892</v>
      </c>
      <c r="M80" s="56">
        <v>43899</v>
      </c>
      <c r="N80" s="56">
        <v>43906</v>
      </c>
      <c r="O80" s="56">
        <v>43913</v>
      </c>
      <c r="P80" s="68" t="s">
        <v>37</v>
      </c>
    </row>
    <row r="81" ht="24" customHeight="1">
      <c r="B81" s="62" t="s">
        <v>59</v>
      </c>
      <c r="C81" s="63">
        <v>0</v>
      </c>
      <c r="D81" s="64">
        <v>0</v>
      </c>
      <c r="E81" s="64">
        <v>0</v>
      </c>
      <c r="F81" s="65">
        <v>0</v>
      </c>
      <c r="G81" s="63">
        <v>0</v>
      </c>
      <c r="H81" s="64">
        <v>0</v>
      </c>
      <c r="I81" s="64">
        <v>0</v>
      </c>
      <c r="J81" s="65">
        <v>0</v>
      </c>
      <c r="K81" s="63">
        <v>0</v>
      </c>
      <c r="L81" s="64">
        <v>0</v>
      </c>
      <c r="M81" s="64">
        <v>0.0202</v>
      </c>
      <c r="N81" s="64">
        <v>0.0202</v>
      </c>
      <c r="O81" s="65">
        <v>0.0202</v>
      </c>
      <c r="P81" s="69">
        <v>0.0606</v>
      </c>
    </row>
    <row r="82" ht="24" customHeight="1">
      <c r="B82" s="61" t="s">
        <v>23</v>
      </c>
      <c r="C82" s="67">
        <v>0</v>
      </c>
      <c r="D82" s="37">
        <v>0</v>
      </c>
      <c r="E82" s="37">
        <v>0</v>
      </c>
      <c r="F82" s="59">
        <v>0</v>
      </c>
      <c r="G82" s="67">
        <v>0</v>
      </c>
      <c r="H82" s="37">
        <v>0</v>
      </c>
      <c r="I82" s="37">
        <v>0</v>
      </c>
      <c r="J82" s="59">
        <v>0</v>
      </c>
      <c r="K82" s="67">
        <v>0</v>
      </c>
      <c r="L82" s="37">
        <v>0</v>
      </c>
      <c r="M82" s="37">
        <v>0</v>
      </c>
      <c r="N82" s="37">
        <v>0</v>
      </c>
      <c r="O82" s="59">
        <v>0</v>
      </c>
      <c r="P82" s="59">
        <v>0</v>
      </c>
    </row>
    <row r="83" ht="24" customHeight="1">
      <c r="B83" s="61" t="s">
        <v>28</v>
      </c>
      <c r="C83" s="66">
        <v>0</v>
      </c>
      <c r="D83" s="36">
        <v>0</v>
      </c>
      <c r="E83" s="36">
        <v>0</v>
      </c>
      <c r="F83" s="58">
        <v>0</v>
      </c>
      <c r="G83" s="66">
        <v>0</v>
      </c>
      <c r="H83" s="36">
        <v>0</v>
      </c>
      <c r="I83" s="36">
        <v>0</v>
      </c>
      <c r="J83" s="58">
        <v>0</v>
      </c>
      <c r="K83" s="66">
        <v>0</v>
      </c>
      <c r="L83" s="36">
        <v>0</v>
      </c>
      <c r="M83" s="36">
        <v>808.00000000000011</v>
      </c>
      <c r="N83" s="36">
        <v>808.00000000000011</v>
      </c>
      <c r="O83" s="58">
        <v>808.00000000000011</v>
      </c>
      <c r="P83" s="58">
        <v>2424.0000000000005</v>
      </c>
    </row>
    <row r="84" ht="24" customHeight="1">
      <c r="B84" s="61" t="s">
        <v>30</v>
      </c>
      <c r="C84" s="73">
        <v>0</v>
      </c>
      <c r="D84" s="38">
        <v>0</v>
      </c>
      <c r="E84" s="38">
        <v>0</v>
      </c>
      <c r="F84" s="74">
        <v>0</v>
      </c>
      <c r="G84" s="73">
        <v>0</v>
      </c>
      <c r="H84" s="38">
        <v>0</v>
      </c>
      <c r="I84" s="38">
        <v>0</v>
      </c>
      <c r="J84" s="74">
        <v>0</v>
      </c>
      <c r="K84" s="73">
        <v>0</v>
      </c>
      <c r="L84" s="38">
        <v>0</v>
      </c>
      <c r="M84" s="38">
        <v>25</v>
      </c>
      <c r="N84" s="38">
        <v>25</v>
      </c>
      <c r="O84" s="74">
        <v>25</v>
      </c>
      <c r="P84" s="74">
        <v>25</v>
      </c>
    </row>
    <row r="85" ht="24" customHeight="1">
      <c r="B85" s="61" t="s">
        <v>60</v>
      </c>
      <c r="C85" s="70">
        <v>0</v>
      </c>
      <c r="D85" s="71">
        <v>0</v>
      </c>
      <c r="E85" s="71">
        <v>0</v>
      </c>
      <c r="F85" s="72">
        <v>0</v>
      </c>
      <c r="G85" s="70">
        <v>0</v>
      </c>
      <c r="H85" s="71">
        <v>0</v>
      </c>
      <c r="I85" s="71">
        <v>0</v>
      </c>
      <c r="J85" s="72">
        <v>0</v>
      </c>
      <c r="K85" s="70">
        <v>0</v>
      </c>
      <c r="L85" s="71">
        <v>0</v>
      </c>
      <c r="M85" s="71">
        <v>20200</v>
      </c>
      <c r="N85" s="71">
        <v>20200</v>
      </c>
      <c r="O85" s="72">
        <v>20200</v>
      </c>
      <c r="P85" s="72">
        <v>60600</v>
      </c>
    </row>
    <row r="86" ht="30" customHeight="1">
      <c r="B86" s="129" t="s">
        <v>61</v>
      </c>
      <c r="C86" s="131"/>
      <c r="D86" s="132"/>
      <c r="E86" s="132"/>
      <c r="F86" s="132"/>
      <c r="G86" s="131"/>
      <c r="H86" s="132"/>
      <c r="I86" s="132"/>
      <c r="J86" s="133"/>
      <c r="K86" s="131"/>
      <c r="L86" s="132"/>
      <c r="M86" s="132" t="s">
        <v>62</v>
      </c>
      <c r="N86" s="132" t="s">
        <v>69</v>
      </c>
      <c r="O86" s="133" t="s">
        <v>70</v>
      </c>
      <c r="P86" s="130">
        <v>11</v>
      </c>
    </row>
    <row r="88">
      <c r="B88" s="53" t="s">
        <v>77</v>
      </c>
      <c r="C88" s="138" t="s">
        <v>56</v>
      </c>
      <c r="D88" s="139"/>
      <c r="E88" s="139"/>
      <c r="F88" s="140"/>
      <c r="G88" s="139" t="s">
        <v>57</v>
      </c>
      <c r="H88" s="139"/>
      <c r="I88" s="139"/>
      <c r="J88" s="140"/>
      <c r="K88" s="138" t="s">
        <v>58</v>
      </c>
      <c r="L88" s="139"/>
      <c r="M88" s="139"/>
      <c r="N88" s="139"/>
      <c r="O88" s="140"/>
      <c r="P88" s="30"/>
    </row>
    <row r="89" ht="24" customHeight="1">
      <c r="B89" s="75"/>
      <c r="C89" s="56">
        <v>43829</v>
      </c>
      <c r="D89" s="56">
        <v>43836</v>
      </c>
      <c r="E89" s="56">
        <v>43843</v>
      </c>
      <c r="F89" s="57">
        <v>43850</v>
      </c>
      <c r="G89" s="56">
        <v>43857</v>
      </c>
      <c r="H89" s="56">
        <v>43864</v>
      </c>
      <c r="I89" s="56">
        <v>43871</v>
      </c>
      <c r="J89" s="57">
        <v>43878</v>
      </c>
      <c r="K89" s="56">
        <v>43885</v>
      </c>
      <c r="L89" s="56">
        <v>43892</v>
      </c>
      <c r="M89" s="56">
        <v>43899</v>
      </c>
      <c r="N89" s="56">
        <v>43906</v>
      </c>
      <c r="O89" s="56">
        <v>43913</v>
      </c>
      <c r="P89" s="68" t="s">
        <v>37</v>
      </c>
    </row>
    <row r="90" ht="24" customHeight="1">
      <c r="B90" s="62" t="s">
        <v>59</v>
      </c>
      <c r="C90" s="63"/>
      <c r="D90" s="64"/>
      <c r="E90" s="64"/>
      <c r="F90" s="65"/>
      <c r="G90" s="63"/>
      <c r="H90" s="64"/>
      <c r="I90" s="64"/>
      <c r="J90" s="65"/>
      <c r="K90" s="63"/>
      <c r="L90" s="64"/>
      <c r="M90" s="64"/>
      <c r="N90" s="64"/>
      <c r="O90" s="65"/>
      <c r="P90" s="69" t="s">
        <v>38</v>
      </c>
    </row>
    <row r="91" ht="24" customHeight="1">
      <c r="B91" s="61" t="s">
        <v>23</v>
      </c>
      <c r="C91" s="67"/>
      <c r="D91" s="37"/>
      <c r="E91" s="37"/>
      <c r="F91" s="59"/>
      <c r="G91" s="67"/>
      <c r="H91" s="37"/>
      <c r="I91" s="37"/>
      <c r="J91" s="59"/>
      <c r="K91" s="67"/>
      <c r="L91" s="37"/>
      <c r="M91" s="37">
        <v>1</v>
      </c>
      <c r="N91" s="37">
        <v>1</v>
      </c>
      <c r="O91" s="59">
        <v>1</v>
      </c>
      <c r="P91" s="59">
        <v>3</v>
      </c>
    </row>
    <row r="92" ht="24" customHeight="1">
      <c r="B92" s="61" t="s">
        <v>28</v>
      </c>
      <c r="C92" s="66"/>
      <c r="D92" s="36"/>
      <c r="E92" s="36"/>
      <c r="F92" s="58"/>
      <c r="G92" s="66"/>
      <c r="H92" s="36"/>
      <c r="I92" s="36"/>
      <c r="J92" s="58"/>
      <c r="K92" s="66"/>
      <c r="L92" s="36"/>
      <c r="M92" s="36" t="s">
        <v>78</v>
      </c>
      <c r="N92" s="36" t="s">
        <v>78</v>
      </c>
      <c r="O92" s="58" t="s">
        <v>78</v>
      </c>
      <c r="P92" s="58" t="s">
        <v>78</v>
      </c>
    </row>
    <row r="93" ht="24" customHeight="1">
      <c r="B93" s="61" t="s">
        <v>30</v>
      </c>
      <c r="C93" s="73"/>
      <c r="D93" s="38"/>
      <c r="E93" s="38"/>
      <c r="F93" s="74"/>
      <c r="G93" s="73"/>
      <c r="H93" s="38"/>
      <c r="I93" s="38"/>
      <c r="J93" s="74"/>
      <c r="K93" s="73"/>
      <c r="L93" s="38"/>
      <c r="M93" s="38" t="s">
        <v>78</v>
      </c>
      <c r="N93" s="38" t="s">
        <v>78</v>
      </c>
      <c r="O93" s="74" t="s">
        <v>78</v>
      </c>
      <c r="P93" s="74" t="s">
        <v>78</v>
      </c>
    </row>
    <row r="94" ht="24" customHeight="1">
      <c r="B94" s="61" t="s">
        <v>60</v>
      </c>
      <c r="C94" s="70"/>
      <c r="D94" s="71"/>
      <c r="E94" s="71"/>
      <c r="F94" s="72"/>
      <c r="G94" s="70"/>
      <c r="H94" s="71"/>
      <c r="I94" s="71"/>
      <c r="J94" s="72"/>
      <c r="K94" s="70"/>
      <c r="L94" s="71"/>
      <c r="M94" s="71" t="s">
        <v>78</v>
      </c>
      <c r="N94" s="71" t="s">
        <v>78</v>
      </c>
      <c r="O94" s="72" t="s">
        <v>78</v>
      </c>
      <c r="P94" s="72" t="s">
        <v>78</v>
      </c>
    </row>
    <row r="95" ht="30" customHeight="1">
      <c r="B95" s="129" t="s">
        <v>61</v>
      </c>
      <c r="C95" s="131"/>
      <c r="D95" s="132"/>
      <c r="E95" s="132"/>
      <c r="F95" s="132"/>
      <c r="G95" s="131"/>
      <c r="H95" s="132"/>
      <c r="I95" s="132"/>
      <c r="J95" s="133"/>
      <c r="K95" s="131"/>
      <c r="L95" s="132"/>
      <c r="M95" s="132" t="s">
        <v>62</v>
      </c>
      <c r="N95" s="132" t="s">
        <v>69</v>
      </c>
      <c r="O95" s="133" t="s">
        <v>70</v>
      </c>
      <c r="P95" s="130">
        <v>11</v>
      </c>
    </row>
    <row r="97">
      <c r="B97" s="53" t="s">
        <v>79</v>
      </c>
      <c r="C97" s="138" t="s">
        <v>80</v>
      </c>
      <c r="D97" s="139"/>
      <c r="E97" s="139"/>
      <c r="F97" s="140"/>
      <c r="G97" s="139" t="s">
        <v>81</v>
      </c>
      <c r="H97" s="139"/>
      <c r="I97" s="139"/>
      <c r="J97" s="139"/>
      <c r="K97" s="140"/>
      <c r="L97" s="138" t="s">
        <v>82</v>
      </c>
      <c r="M97" s="139"/>
      <c r="N97" s="139"/>
      <c r="O97" s="140"/>
      <c r="P97" s="30"/>
    </row>
    <row r="98" ht="24" customHeight="1">
      <c r="B98" s="75"/>
      <c r="C98" s="56">
        <v>43920</v>
      </c>
      <c r="D98" s="56">
        <v>43927</v>
      </c>
      <c r="E98" s="56">
        <v>43934</v>
      </c>
      <c r="F98" s="57">
        <v>43941</v>
      </c>
      <c r="G98" s="56">
        <v>43948</v>
      </c>
      <c r="H98" s="56">
        <v>43955</v>
      </c>
      <c r="I98" s="56">
        <v>43962</v>
      </c>
      <c r="J98" s="56">
        <v>43969</v>
      </c>
      <c r="K98" s="57">
        <v>43976</v>
      </c>
      <c r="L98" s="56">
        <v>43983</v>
      </c>
      <c r="M98" s="56">
        <v>43990</v>
      </c>
      <c r="N98" s="56">
        <v>43997</v>
      </c>
      <c r="O98" s="56">
        <v>44004</v>
      </c>
      <c r="P98" s="68" t="s">
        <v>37</v>
      </c>
    </row>
    <row r="99" ht="24" customHeight="1">
      <c r="B99" s="62" t="s">
        <v>59</v>
      </c>
      <c r="C99" s="63">
        <v>0.04</v>
      </c>
      <c r="D99" s="64">
        <v>0.04</v>
      </c>
      <c r="E99" s="64">
        <v>0</v>
      </c>
      <c r="F99" s="65">
        <v>0</v>
      </c>
      <c r="G99" s="63">
        <v>0</v>
      </c>
      <c r="H99" s="64">
        <v>0</v>
      </c>
      <c r="I99" s="64">
        <v>0</v>
      </c>
      <c r="J99" s="64">
        <v>0</v>
      </c>
      <c r="K99" s="65">
        <v>0</v>
      </c>
      <c r="L99" s="63">
        <v>0</v>
      </c>
      <c r="M99" s="64">
        <v>0</v>
      </c>
      <c r="N99" s="64">
        <v>0</v>
      </c>
      <c r="O99" s="65">
        <v>0</v>
      </c>
      <c r="P99" s="69">
        <v>0.08</v>
      </c>
    </row>
    <row r="100" ht="24" customHeight="1">
      <c r="B100" s="61" t="s">
        <v>23</v>
      </c>
      <c r="C100" s="67">
        <v>0</v>
      </c>
      <c r="D100" s="37">
        <v>0</v>
      </c>
      <c r="E100" s="37">
        <v>0</v>
      </c>
      <c r="F100" s="59">
        <v>0</v>
      </c>
      <c r="G100" s="67">
        <v>0</v>
      </c>
      <c r="H100" s="37">
        <v>0</v>
      </c>
      <c r="I100" s="37">
        <v>0</v>
      </c>
      <c r="J100" s="37">
        <v>0</v>
      </c>
      <c r="K100" s="59">
        <v>0</v>
      </c>
      <c r="L100" s="67">
        <v>0</v>
      </c>
      <c r="M100" s="37">
        <v>0</v>
      </c>
      <c r="N100" s="37">
        <v>0</v>
      </c>
      <c r="O100" s="59">
        <v>0</v>
      </c>
      <c r="P100" s="59">
        <v>0</v>
      </c>
    </row>
    <row r="101" ht="24" customHeight="1">
      <c r="B101" s="61" t="s">
        <v>28</v>
      </c>
      <c r="C101" s="66">
        <v>1600.0000000000002</v>
      </c>
      <c r="D101" s="36">
        <v>1600.0000000000002</v>
      </c>
      <c r="E101" s="36">
        <v>0</v>
      </c>
      <c r="F101" s="58">
        <v>0</v>
      </c>
      <c r="G101" s="66">
        <v>0</v>
      </c>
      <c r="H101" s="36">
        <v>0</v>
      </c>
      <c r="I101" s="36">
        <v>0</v>
      </c>
      <c r="J101" s="36">
        <v>0</v>
      </c>
      <c r="K101" s="58">
        <v>0</v>
      </c>
      <c r="L101" s="66">
        <v>0</v>
      </c>
      <c r="M101" s="36">
        <v>0</v>
      </c>
      <c r="N101" s="36">
        <v>0</v>
      </c>
      <c r="O101" s="58">
        <v>0</v>
      </c>
      <c r="P101" s="58">
        <v>3200.0000000000005</v>
      </c>
    </row>
    <row r="102" ht="24" customHeight="1">
      <c r="B102" s="61" t="s">
        <v>30</v>
      </c>
      <c r="C102" s="73">
        <v>25</v>
      </c>
      <c r="D102" s="38">
        <v>25</v>
      </c>
      <c r="E102" s="38">
        <v>0</v>
      </c>
      <c r="F102" s="74">
        <v>0</v>
      </c>
      <c r="G102" s="73">
        <v>0</v>
      </c>
      <c r="H102" s="38">
        <v>0</v>
      </c>
      <c r="I102" s="38">
        <v>0</v>
      </c>
      <c r="J102" s="38">
        <v>0</v>
      </c>
      <c r="K102" s="74">
        <v>0</v>
      </c>
      <c r="L102" s="73">
        <v>0</v>
      </c>
      <c r="M102" s="38">
        <v>0</v>
      </c>
      <c r="N102" s="38">
        <v>0</v>
      </c>
      <c r="O102" s="74">
        <v>0</v>
      </c>
      <c r="P102" s="74">
        <v>25</v>
      </c>
    </row>
    <row r="103" ht="24" customHeight="1">
      <c r="B103" s="61" t="s">
        <v>60</v>
      </c>
      <c r="C103" s="70">
        <v>40000</v>
      </c>
      <c r="D103" s="71">
        <v>40000</v>
      </c>
      <c r="E103" s="71">
        <v>0</v>
      </c>
      <c r="F103" s="72">
        <v>0</v>
      </c>
      <c r="G103" s="70">
        <v>0</v>
      </c>
      <c r="H103" s="71">
        <v>0</v>
      </c>
      <c r="I103" s="71">
        <v>0</v>
      </c>
      <c r="J103" s="71">
        <v>0</v>
      </c>
      <c r="K103" s="72">
        <v>0</v>
      </c>
      <c r="L103" s="70">
        <v>0</v>
      </c>
      <c r="M103" s="71">
        <v>0</v>
      </c>
      <c r="N103" s="71">
        <v>0</v>
      </c>
      <c r="O103" s="72">
        <v>0</v>
      </c>
      <c r="P103" s="72">
        <v>80000</v>
      </c>
    </row>
    <row r="104" ht="30" customHeight="1">
      <c r="B104" s="129" t="s">
        <v>61</v>
      </c>
      <c r="C104" s="131"/>
      <c r="D104" s="132" t="s">
        <v>83</v>
      </c>
      <c r="E104" s="132"/>
      <c r="F104" s="132"/>
      <c r="G104" s="131"/>
      <c r="H104" s="132"/>
      <c r="I104" s="132"/>
      <c r="J104" s="132"/>
      <c r="K104" s="133"/>
      <c r="L104" s="131"/>
      <c r="M104" s="132"/>
      <c r="N104" s="132"/>
      <c r="O104" s="133"/>
      <c r="P104" s="130">
        <v>4</v>
      </c>
    </row>
    <row r="106">
      <c r="B106" s="53" t="s">
        <v>84</v>
      </c>
      <c r="C106" s="138" t="s">
        <v>80</v>
      </c>
      <c r="D106" s="139"/>
      <c r="E106" s="139"/>
      <c r="F106" s="140"/>
      <c r="G106" s="139" t="s">
        <v>81</v>
      </c>
      <c r="H106" s="139"/>
      <c r="I106" s="139"/>
      <c r="J106" s="139"/>
      <c r="K106" s="140"/>
      <c r="L106" s="138" t="s">
        <v>82</v>
      </c>
      <c r="M106" s="139"/>
      <c r="N106" s="139"/>
      <c r="O106" s="140"/>
      <c r="P106" s="30"/>
    </row>
    <row r="107" ht="24" customHeight="1">
      <c r="B107" s="75"/>
      <c r="C107" s="56">
        <v>43920</v>
      </c>
      <c r="D107" s="56">
        <v>43927</v>
      </c>
      <c r="E107" s="56">
        <v>43934</v>
      </c>
      <c r="F107" s="57">
        <v>43941</v>
      </c>
      <c r="G107" s="56">
        <v>43948</v>
      </c>
      <c r="H107" s="56">
        <v>43955</v>
      </c>
      <c r="I107" s="56">
        <v>43962</v>
      </c>
      <c r="J107" s="56">
        <v>43969</v>
      </c>
      <c r="K107" s="57">
        <v>43976</v>
      </c>
      <c r="L107" s="56">
        <v>43983</v>
      </c>
      <c r="M107" s="56">
        <v>43990</v>
      </c>
      <c r="N107" s="56">
        <v>43997</v>
      </c>
      <c r="O107" s="56">
        <v>44004</v>
      </c>
      <c r="P107" s="68" t="s">
        <v>37</v>
      </c>
    </row>
    <row r="108" ht="24" customHeight="1">
      <c r="B108" s="62" t="s">
        <v>59</v>
      </c>
      <c r="C108" s="63">
        <v>0.00039999999999999991</v>
      </c>
      <c r="D108" s="64">
        <v>0.00039999999999999991</v>
      </c>
      <c r="E108" s="64">
        <v>0</v>
      </c>
      <c r="F108" s="65">
        <v>0</v>
      </c>
      <c r="G108" s="63">
        <v>0</v>
      </c>
      <c r="H108" s="64">
        <v>0</v>
      </c>
      <c r="I108" s="64">
        <v>0</v>
      </c>
      <c r="J108" s="64">
        <v>0</v>
      </c>
      <c r="K108" s="65">
        <v>0</v>
      </c>
      <c r="L108" s="63">
        <v>0</v>
      </c>
      <c r="M108" s="64">
        <v>0</v>
      </c>
      <c r="N108" s="64">
        <v>0</v>
      </c>
      <c r="O108" s="65">
        <v>0</v>
      </c>
      <c r="P108" s="69">
        <v>0.00079999999999999982</v>
      </c>
    </row>
    <row r="109" ht="24" customHeight="1">
      <c r="B109" s="61" t="s">
        <v>23</v>
      </c>
      <c r="C109" s="67">
        <v>0</v>
      </c>
      <c r="D109" s="37">
        <v>0</v>
      </c>
      <c r="E109" s="37">
        <v>0</v>
      </c>
      <c r="F109" s="59">
        <v>0</v>
      </c>
      <c r="G109" s="67">
        <v>0</v>
      </c>
      <c r="H109" s="37">
        <v>0</v>
      </c>
      <c r="I109" s="37">
        <v>0</v>
      </c>
      <c r="J109" s="37">
        <v>0</v>
      </c>
      <c r="K109" s="59">
        <v>0</v>
      </c>
      <c r="L109" s="67">
        <v>0</v>
      </c>
      <c r="M109" s="37">
        <v>0</v>
      </c>
      <c r="N109" s="37">
        <v>0</v>
      </c>
      <c r="O109" s="59">
        <v>0</v>
      </c>
      <c r="P109" s="59">
        <v>0</v>
      </c>
    </row>
    <row r="110" ht="24" customHeight="1">
      <c r="B110" s="61" t="s">
        <v>28</v>
      </c>
      <c r="C110" s="66">
        <v>16</v>
      </c>
      <c r="D110" s="36">
        <v>16</v>
      </c>
      <c r="E110" s="36">
        <v>0</v>
      </c>
      <c r="F110" s="58">
        <v>0</v>
      </c>
      <c r="G110" s="66">
        <v>0</v>
      </c>
      <c r="H110" s="36">
        <v>0</v>
      </c>
      <c r="I110" s="36">
        <v>0</v>
      </c>
      <c r="J110" s="36">
        <v>0</v>
      </c>
      <c r="K110" s="58">
        <v>0</v>
      </c>
      <c r="L110" s="66">
        <v>0</v>
      </c>
      <c r="M110" s="36">
        <v>0</v>
      </c>
      <c r="N110" s="36">
        <v>0</v>
      </c>
      <c r="O110" s="58">
        <v>0</v>
      </c>
      <c r="P110" s="58">
        <v>32</v>
      </c>
    </row>
    <row r="111" ht="24" customHeight="1">
      <c r="B111" s="61" t="s">
        <v>30</v>
      </c>
      <c r="C111" s="73">
        <v>25</v>
      </c>
      <c r="D111" s="38">
        <v>25</v>
      </c>
      <c r="E111" s="38">
        <v>0</v>
      </c>
      <c r="F111" s="74">
        <v>0</v>
      </c>
      <c r="G111" s="73">
        <v>0</v>
      </c>
      <c r="H111" s="38">
        <v>0</v>
      </c>
      <c r="I111" s="38">
        <v>0</v>
      </c>
      <c r="J111" s="38">
        <v>0</v>
      </c>
      <c r="K111" s="74">
        <v>0</v>
      </c>
      <c r="L111" s="73">
        <v>0</v>
      </c>
      <c r="M111" s="38">
        <v>0</v>
      </c>
      <c r="N111" s="38">
        <v>0</v>
      </c>
      <c r="O111" s="74">
        <v>0</v>
      </c>
      <c r="P111" s="74">
        <v>25</v>
      </c>
    </row>
    <row r="112" ht="24" customHeight="1">
      <c r="B112" s="61" t="s">
        <v>60</v>
      </c>
      <c r="C112" s="70">
        <v>400</v>
      </c>
      <c r="D112" s="71">
        <v>400</v>
      </c>
      <c r="E112" s="71">
        <v>0</v>
      </c>
      <c r="F112" s="72">
        <v>0</v>
      </c>
      <c r="G112" s="70">
        <v>0</v>
      </c>
      <c r="H112" s="71">
        <v>0</v>
      </c>
      <c r="I112" s="71">
        <v>0</v>
      </c>
      <c r="J112" s="71">
        <v>0</v>
      </c>
      <c r="K112" s="72">
        <v>0</v>
      </c>
      <c r="L112" s="70">
        <v>0</v>
      </c>
      <c r="M112" s="71">
        <v>0</v>
      </c>
      <c r="N112" s="71">
        <v>0</v>
      </c>
      <c r="O112" s="72">
        <v>0</v>
      </c>
      <c r="P112" s="72">
        <v>800</v>
      </c>
    </row>
    <row r="113" ht="30" customHeight="1">
      <c r="B113" s="129" t="s">
        <v>61</v>
      </c>
      <c r="C113" s="131"/>
      <c r="D113" s="132" t="s">
        <v>85</v>
      </c>
      <c r="E113" s="132"/>
      <c r="F113" s="132"/>
      <c r="G113" s="131"/>
      <c r="H113" s="132"/>
      <c r="I113" s="132"/>
      <c r="J113" s="132"/>
      <c r="K113" s="133"/>
      <c r="L113" s="131"/>
      <c r="M113" s="132"/>
      <c r="N113" s="132"/>
      <c r="O113" s="133"/>
      <c r="P113" s="130">
        <v>3</v>
      </c>
    </row>
    <row r="115">
      <c r="B115" s="53" t="s">
        <v>86</v>
      </c>
      <c r="C115" s="138" t="s">
        <v>80</v>
      </c>
      <c r="D115" s="139"/>
      <c r="E115" s="139"/>
      <c r="F115" s="140"/>
      <c r="G115" s="139" t="s">
        <v>81</v>
      </c>
      <c r="H115" s="139"/>
      <c r="I115" s="139"/>
      <c r="J115" s="139"/>
      <c r="K115" s="140"/>
      <c r="L115" s="138" t="s">
        <v>82</v>
      </c>
      <c r="M115" s="139"/>
      <c r="N115" s="139"/>
      <c r="O115" s="140"/>
      <c r="P115" s="30"/>
    </row>
    <row r="116" ht="24" customHeight="1">
      <c r="B116" s="75"/>
      <c r="C116" s="56">
        <v>43920</v>
      </c>
      <c r="D116" s="56">
        <v>43927</v>
      </c>
      <c r="E116" s="56">
        <v>43934</v>
      </c>
      <c r="F116" s="57">
        <v>43941</v>
      </c>
      <c r="G116" s="56">
        <v>43948</v>
      </c>
      <c r="H116" s="56">
        <v>43955</v>
      </c>
      <c r="I116" s="56">
        <v>43962</v>
      </c>
      <c r="J116" s="56">
        <v>43969</v>
      </c>
      <c r="K116" s="57">
        <v>43976</v>
      </c>
      <c r="L116" s="56">
        <v>43983</v>
      </c>
      <c r="M116" s="56">
        <v>43990</v>
      </c>
      <c r="N116" s="56">
        <v>43997</v>
      </c>
      <c r="O116" s="56">
        <v>44004</v>
      </c>
      <c r="P116" s="68" t="s">
        <v>37</v>
      </c>
    </row>
    <row r="117" ht="24" customHeight="1">
      <c r="B117" s="62" t="s">
        <v>59</v>
      </c>
      <c r="C117" s="63">
        <v>0.0404</v>
      </c>
      <c r="D117" s="64">
        <v>0.0404</v>
      </c>
      <c r="E117" s="64">
        <v>0</v>
      </c>
      <c r="F117" s="65">
        <v>0</v>
      </c>
      <c r="G117" s="63">
        <v>0</v>
      </c>
      <c r="H117" s="64">
        <v>0</v>
      </c>
      <c r="I117" s="64">
        <v>0</v>
      </c>
      <c r="J117" s="64">
        <v>0</v>
      </c>
      <c r="K117" s="65">
        <v>0</v>
      </c>
      <c r="L117" s="63">
        <v>0</v>
      </c>
      <c r="M117" s="64">
        <v>0</v>
      </c>
      <c r="N117" s="64">
        <v>0</v>
      </c>
      <c r="O117" s="65">
        <v>0</v>
      </c>
      <c r="P117" s="69">
        <v>0.0808</v>
      </c>
    </row>
    <row r="118" ht="24" customHeight="1">
      <c r="B118" s="61" t="s">
        <v>23</v>
      </c>
      <c r="C118" s="67">
        <v>0</v>
      </c>
      <c r="D118" s="37">
        <v>0</v>
      </c>
      <c r="E118" s="37">
        <v>0</v>
      </c>
      <c r="F118" s="59">
        <v>0</v>
      </c>
      <c r="G118" s="67">
        <v>0</v>
      </c>
      <c r="H118" s="37">
        <v>0</v>
      </c>
      <c r="I118" s="37">
        <v>0</v>
      </c>
      <c r="J118" s="37">
        <v>0</v>
      </c>
      <c r="K118" s="59">
        <v>0</v>
      </c>
      <c r="L118" s="67">
        <v>0</v>
      </c>
      <c r="M118" s="37">
        <v>0</v>
      </c>
      <c r="N118" s="37">
        <v>0</v>
      </c>
      <c r="O118" s="59">
        <v>0</v>
      </c>
      <c r="P118" s="59">
        <v>0</v>
      </c>
    </row>
    <row r="119" ht="24" customHeight="1">
      <c r="B119" s="61" t="s">
        <v>28</v>
      </c>
      <c r="C119" s="66">
        <v>1616.0000000000002</v>
      </c>
      <c r="D119" s="36">
        <v>1616.0000000000002</v>
      </c>
      <c r="E119" s="36">
        <v>0</v>
      </c>
      <c r="F119" s="58">
        <v>0</v>
      </c>
      <c r="G119" s="66">
        <v>0</v>
      </c>
      <c r="H119" s="36">
        <v>0</v>
      </c>
      <c r="I119" s="36">
        <v>0</v>
      </c>
      <c r="J119" s="36">
        <v>0</v>
      </c>
      <c r="K119" s="58">
        <v>0</v>
      </c>
      <c r="L119" s="66">
        <v>0</v>
      </c>
      <c r="M119" s="36">
        <v>0</v>
      </c>
      <c r="N119" s="36">
        <v>0</v>
      </c>
      <c r="O119" s="58">
        <v>0</v>
      </c>
      <c r="P119" s="58">
        <v>3232.0000000000005</v>
      </c>
    </row>
    <row r="120" ht="24" customHeight="1">
      <c r="B120" s="61" t="s">
        <v>30</v>
      </c>
      <c r="C120" s="73">
        <v>25</v>
      </c>
      <c r="D120" s="38">
        <v>25</v>
      </c>
      <c r="E120" s="38">
        <v>0</v>
      </c>
      <c r="F120" s="74">
        <v>0</v>
      </c>
      <c r="G120" s="73">
        <v>0</v>
      </c>
      <c r="H120" s="38">
        <v>0</v>
      </c>
      <c r="I120" s="38">
        <v>0</v>
      </c>
      <c r="J120" s="38">
        <v>0</v>
      </c>
      <c r="K120" s="74">
        <v>0</v>
      </c>
      <c r="L120" s="73">
        <v>0</v>
      </c>
      <c r="M120" s="38">
        <v>0</v>
      </c>
      <c r="N120" s="38">
        <v>0</v>
      </c>
      <c r="O120" s="74">
        <v>0</v>
      </c>
      <c r="P120" s="74">
        <v>25</v>
      </c>
    </row>
    <row r="121" ht="24" customHeight="1">
      <c r="B121" s="61" t="s">
        <v>60</v>
      </c>
      <c r="C121" s="70">
        <v>40400</v>
      </c>
      <c r="D121" s="71">
        <v>40400</v>
      </c>
      <c r="E121" s="71">
        <v>0</v>
      </c>
      <c r="F121" s="72">
        <v>0</v>
      </c>
      <c r="G121" s="70">
        <v>0</v>
      </c>
      <c r="H121" s="71">
        <v>0</v>
      </c>
      <c r="I121" s="71">
        <v>0</v>
      </c>
      <c r="J121" s="71">
        <v>0</v>
      </c>
      <c r="K121" s="72">
        <v>0</v>
      </c>
      <c r="L121" s="70">
        <v>0</v>
      </c>
      <c r="M121" s="71">
        <v>0</v>
      </c>
      <c r="N121" s="71">
        <v>0</v>
      </c>
      <c r="O121" s="72">
        <v>0</v>
      </c>
      <c r="P121" s="72">
        <v>80800</v>
      </c>
    </row>
    <row r="122" ht="30" customHeight="1">
      <c r="B122" s="129" t="s">
        <v>61</v>
      </c>
      <c r="C122" s="131"/>
      <c r="D122" s="132" t="s">
        <v>87</v>
      </c>
      <c r="E122" s="132"/>
      <c r="F122" s="132"/>
      <c r="G122" s="131"/>
      <c r="H122" s="132"/>
      <c r="I122" s="132"/>
      <c r="J122" s="132"/>
      <c r="K122" s="133"/>
      <c r="L122" s="131"/>
      <c r="M122" s="132"/>
      <c r="N122" s="132"/>
      <c r="O122" s="133"/>
      <c r="P122" s="130">
        <v>5</v>
      </c>
    </row>
    <row r="124">
      <c r="B124" s="53" t="s">
        <v>88</v>
      </c>
      <c r="C124" s="138" t="s">
        <v>80</v>
      </c>
      <c r="D124" s="139"/>
      <c r="E124" s="139"/>
      <c r="F124" s="140"/>
      <c r="G124" s="139" t="s">
        <v>81</v>
      </c>
      <c r="H124" s="139"/>
      <c r="I124" s="139"/>
      <c r="J124" s="139"/>
      <c r="K124" s="140"/>
      <c r="L124" s="138" t="s">
        <v>82</v>
      </c>
      <c r="M124" s="139"/>
      <c r="N124" s="139"/>
      <c r="O124" s="140"/>
      <c r="P124" s="30"/>
    </row>
    <row r="125" ht="24" customHeight="1">
      <c r="B125" s="75"/>
      <c r="C125" s="56">
        <v>43920</v>
      </c>
      <c r="D125" s="56">
        <v>43927</v>
      </c>
      <c r="E125" s="56">
        <v>43934</v>
      </c>
      <c r="F125" s="57">
        <v>43941</v>
      </c>
      <c r="G125" s="56">
        <v>43948</v>
      </c>
      <c r="H125" s="56">
        <v>43955</v>
      </c>
      <c r="I125" s="56">
        <v>43962</v>
      </c>
      <c r="J125" s="56">
        <v>43969</v>
      </c>
      <c r="K125" s="57">
        <v>43976</v>
      </c>
      <c r="L125" s="56">
        <v>43983</v>
      </c>
      <c r="M125" s="56">
        <v>43990</v>
      </c>
      <c r="N125" s="56">
        <v>43997</v>
      </c>
      <c r="O125" s="56">
        <v>44004</v>
      </c>
      <c r="P125" s="68" t="s">
        <v>37</v>
      </c>
    </row>
    <row r="126" ht="24" customHeight="1">
      <c r="B126" s="62" t="s">
        <v>59</v>
      </c>
      <c r="C126" s="63">
        <v>0.04</v>
      </c>
      <c r="D126" s="64">
        <v>0.04</v>
      </c>
      <c r="E126" s="64">
        <v>0</v>
      </c>
      <c r="F126" s="65">
        <v>0</v>
      </c>
      <c r="G126" s="63">
        <v>0</v>
      </c>
      <c r="H126" s="64">
        <v>0</v>
      </c>
      <c r="I126" s="64">
        <v>0</v>
      </c>
      <c r="J126" s="64">
        <v>0</v>
      </c>
      <c r="K126" s="65">
        <v>0</v>
      </c>
      <c r="L126" s="63">
        <v>0</v>
      </c>
      <c r="M126" s="64">
        <v>0</v>
      </c>
      <c r="N126" s="64">
        <v>0</v>
      </c>
      <c r="O126" s="65">
        <v>0</v>
      </c>
      <c r="P126" s="69">
        <v>0.08</v>
      </c>
    </row>
    <row r="127" ht="24" customHeight="1">
      <c r="B127" s="61" t="s">
        <v>23</v>
      </c>
      <c r="C127" s="67">
        <v>0</v>
      </c>
      <c r="D127" s="37">
        <v>0</v>
      </c>
      <c r="E127" s="37">
        <v>0</v>
      </c>
      <c r="F127" s="59">
        <v>0</v>
      </c>
      <c r="G127" s="67">
        <v>0</v>
      </c>
      <c r="H127" s="37">
        <v>0</v>
      </c>
      <c r="I127" s="37">
        <v>0</v>
      </c>
      <c r="J127" s="37">
        <v>0</v>
      </c>
      <c r="K127" s="59">
        <v>0</v>
      </c>
      <c r="L127" s="67">
        <v>0</v>
      </c>
      <c r="M127" s="37">
        <v>0</v>
      </c>
      <c r="N127" s="37">
        <v>0</v>
      </c>
      <c r="O127" s="59">
        <v>0</v>
      </c>
      <c r="P127" s="59">
        <v>0</v>
      </c>
    </row>
    <row r="128" ht="24" customHeight="1">
      <c r="B128" s="61" t="s">
        <v>28</v>
      </c>
      <c r="C128" s="66">
        <v>1600.0000000000002</v>
      </c>
      <c r="D128" s="36">
        <v>1600.0000000000002</v>
      </c>
      <c r="E128" s="36">
        <v>0</v>
      </c>
      <c r="F128" s="58">
        <v>0</v>
      </c>
      <c r="G128" s="66">
        <v>0</v>
      </c>
      <c r="H128" s="36">
        <v>0</v>
      </c>
      <c r="I128" s="36">
        <v>0</v>
      </c>
      <c r="J128" s="36">
        <v>0</v>
      </c>
      <c r="K128" s="58">
        <v>0</v>
      </c>
      <c r="L128" s="66">
        <v>0</v>
      </c>
      <c r="M128" s="36">
        <v>0</v>
      </c>
      <c r="N128" s="36">
        <v>0</v>
      </c>
      <c r="O128" s="58">
        <v>0</v>
      </c>
      <c r="P128" s="58">
        <v>3200.0000000000005</v>
      </c>
    </row>
    <row r="129" ht="24" customHeight="1">
      <c r="B129" s="61" t="s">
        <v>30</v>
      </c>
      <c r="C129" s="73">
        <v>25</v>
      </c>
      <c r="D129" s="38">
        <v>25</v>
      </c>
      <c r="E129" s="38">
        <v>0</v>
      </c>
      <c r="F129" s="74">
        <v>0</v>
      </c>
      <c r="G129" s="73">
        <v>0</v>
      </c>
      <c r="H129" s="38">
        <v>0</v>
      </c>
      <c r="I129" s="38">
        <v>0</v>
      </c>
      <c r="J129" s="38">
        <v>0</v>
      </c>
      <c r="K129" s="74">
        <v>0</v>
      </c>
      <c r="L129" s="73">
        <v>0</v>
      </c>
      <c r="M129" s="38">
        <v>0</v>
      </c>
      <c r="N129" s="38">
        <v>0</v>
      </c>
      <c r="O129" s="74">
        <v>0</v>
      </c>
      <c r="P129" s="74">
        <v>25</v>
      </c>
    </row>
    <row r="130" ht="24" customHeight="1">
      <c r="B130" s="61" t="s">
        <v>60</v>
      </c>
      <c r="C130" s="70">
        <v>40000</v>
      </c>
      <c r="D130" s="71">
        <v>40000</v>
      </c>
      <c r="E130" s="71">
        <v>0</v>
      </c>
      <c r="F130" s="72">
        <v>0</v>
      </c>
      <c r="G130" s="70">
        <v>0</v>
      </c>
      <c r="H130" s="71">
        <v>0</v>
      </c>
      <c r="I130" s="71">
        <v>0</v>
      </c>
      <c r="J130" s="71">
        <v>0</v>
      </c>
      <c r="K130" s="72">
        <v>0</v>
      </c>
      <c r="L130" s="70">
        <v>0</v>
      </c>
      <c r="M130" s="71">
        <v>0</v>
      </c>
      <c r="N130" s="71">
        <v>0</v>
      </c>
      <c r="O130" s="72">
        <v>0</v>
      </c>
      <c r="P130" s="72">
        <v>80000</v>
      </c>
    </row>
    <row r="131" ht="30" customHeight="1">
      <c r="B131" s="129" t="s">
        <v>61</v>
      </c>
      <c r="C131" s="131"/>
      <c r="D131" s="132" t="s">
        <v>83</v>
      </c>
      <c r="E131" s="132"/>
      <c r="F131" s="132"/>
      <c r="G131" s="131"/>
      <c r="H131" s="132"/>
      <c r="I131" s="132"/>
      <c r="J131" s="132"/>
      <c r="K131" s="133"/>
      <c r="L131" s="131"/>
      <c r="M131" s="132"/>
      <c r="N131" s="132"/>
      <c r="O131" s="133"/>
      <c r="P131" s="130">
        <v>4</v>
      </c>
    </row>
    <row r="133">
      <c r="B133" s="53" t="s">
        <v>89</v>
      </c>
      <c r="C133" s="138" t="s">
        <v>80</v>
      </c>
      <c r="D133" s="139"/>
      <c r="E133" s="139"/>
      <c r="F133" s="140"/>
      <c r="G133" s="139" t="s">
        <v>81</v>
      </c>
      <c r="H133" s="139"/>
      <c r="I133" s="139"/>
      <c r="J133" s="139"/>
      <c r="K133" s="140"/>
      <c r="L133" s="138" t="s">
        <v>82</v>
      </c>
      <c r="M133" s="139"/>
      <c r="N133" s="139"/>
      <c r="O133" s="140"/>
      <c r="P133" s="30"/>
    </row>
    <row r="134" ht="24" customHeight="1">
      <c r="B134" s="75"/>
      <c r="C134" s="56">
        <v>43920</v>
      </c>
      <c r="D134" s="56">
        <v>43927</v>
      </c>
      <c r="E134" s="56">
        <v>43934</v>
      </c>
      <c r="F134" s="57">
        <v>43941</v>
      </c>
      <c r="G134" s="56">
        <v>43948</v>
      </c>
      <c r="H134" s="56">
        <v>43955</v>
      </c>
      <c r="I134" s="56">
        <v>43962</v>
      </c>
      <c r="J134" s="56">
        <v>43969</v>
      </c>
      <c r="K134" s="57">
        <v>43976</v>
      </c>
      <c r="L134" s="56">
        <v>43983</v>
      </c>
      <c r="M134" s="56">
        <v>43990</v>
      </c>
      <c r="N134" s="56">
        <v>43997</v>
      </c>
      <c r="O134" s="56">
        <v>44004</v>
      </c>
      <c r="P134" s="68" t="s">
        <v>37</v>
      </c>
    </row>
    <row r="135" ht="24" customHeight="1">
      <c r="B135" s="62" t="s">
        <v>59</v>
      </c>
      <c r="C135" s="63">
        <v>0.099399999999999988</v>
      </c>
      <c r="D135" s="64">
        <v>0.099399999999999988</v>
      </c>
      <c r="E135" s="64">
        <v>0</v>
      </c>
      <c r="F135" s="65">
        <v>0</v>
      </c>
      <c r="G135" s="63">
        <v>0</v>
      </c>
      <c r="H135" s="64">
        <v>0</v>
      </c>
      <c r="I135" s="64">
        <v>0</v>
      </c>
      <c r="J135" s="64">
        <v>0</v>
      </c>
      <c r="K135" s="65">
        <v>0</v>
      </c>
      <c r="L135" s="63">
        <v>0</v>
      </c>
      <c r="M135" s="64">
        <v>0</v>
      </c>
      <c r="N135" s="64">
        <v>0</v>
      </c>
      <c r="O135" s="65">
        <v>0</v>
      </c>
      <c r="P135" s="69">
        <v>0.19879999999999998</v>
      </c>
    </row>
    <row r="136" ht="24" customHeight="1">
      <c r="B136" s="61" t="s">
        <v>23</v>
      </c>
      <c r="C136" s="67">
        <v>0</v>
      </c>
      <c r="D136" s="37">
        <v>0</v>
      </c>
      <c r="E136" s="37">
        <v>0</v>
      </c>
      <c r="F136" s="59">
        <v>0</v>
      </c>
      <c r="G136" s="67">
        <v>0</v>
      </c>
      <c r="H136" s="37">
        <v>0</v>
      </c>
      <c r="I136" s="37">
        <v>0</v>
      </c>
      <c r="J136" s="37">
        <v>0</v>
      </c>
      <c r="K136" s="59">
        <v>0</v>
      </c>
      <c r="L136" s="67">
        <v>0</v>
      </c>
      <c r="M136" s="37">
        <v>0</v>
      </c>
      <c r="N136" s="37">
        <v>0</v>
      </c>
      <c r="O136" s="59">
        <v>0</v>
      </c>
      <c r="P136" s="59">
        <v>0</v>
      </c>
    </row>
    <row r="137" ht="24" customHeight="1">
      <c r="B137" s="61" t="s">
        <v>28</v>
      </c>
      <c r="C137" s="66">
        <v>3976.0000000000005</v>
      </c>
      <c r="D137" s="36">
        <v>3976.0000000000005</v>
      </c>
      <c r="E137" s="36">
        <v>0</v>
      </c>
      <c r="F137" s="58">
        <v>0</v>
      </c>
      <c r="G137" s="66">
        <v>0</v>
      </c>
      <c r="H137" s="36">
        <v>0</v>
      </c>
      <c r="I137" s="36">
        <v>0</v>
      </c>
      <c r="J137" s="36">
        <v>0</v>
      </c>
      <c r="K137" s="58">
        <v>0</v>
      </c>
      <c r="L137" s="66">
        <v>0</v>
      </c>
      <c r="M137" s="36">
        <v>0</v>
      </c>
      <c r="N137" s="36">
        <v>0</v>
      </c>
      <c r="O137" s="58">
        <v>0</v>
      </c>
      <c r="P137" s="58">
        <v>7952.0000000000009</v>
      </c>
    </row>
    <row r="138" ht="24" customHeight="1">
      <c r="B138" s="61" t="s">
        <v>30</v>
      </c>
      <c r="C138" s="73">
        <v>25</v>
      </c>
      <c r="D138" s="38">
        <v>25</v>
      </c>
      <c r="E138" s="38">
        <v>0</v>
      </c>
      <c r="F138" s="74">
        <v>0</v>
      </c>
      <c r="G138" s="73">
        <v>0</v>
      </c>
      <c r="H138" s="38">
        <v>0</v>
      </c>
      <c r="I138" s="38">
        <v>0</v>
      </c>
      <c r="J138" s="38">
        <v>0</v>
      </c>
      <c r="K138" s="74">
        <v>0</v>
      </c>
      <c r="L138" s="73">
        <v>0</v>
      </c>
      <c r="M138" s="38">
        <v>0</v>
      </c>
      <c r="N138" s="38">
        <v>0</v>
      </c>
      <c r="O138" s="74">
        <v>0</v>
      </c>
      <c r="P138" s="74">
        <v>25</v>
      </c>
    </row>
    <row r="139" ht="24" customHeight="1">
      <c r="B139" s="61" t="s">
        <v>60</v>
      </c>
      <c r="C139" s="70">
        <v>99400</v>
      </c>
      <c r="D139" s="71">
        <v>99400</v>
      </c>
      <c r="E139" s="71">
        <v>0</v>
      </c>
      <c r="F139" s="72">
        <v>0</v>
      </c>
      <c r="G139" s="70">
        <v>0</v>
      </c>
      <c r="H139" s="71">
        <v>0</v>
      </c>
      <c r="I139" s="71">
        <v>0</v>
      </c>
      <c r="J139" s="71">
        <v>0</v>
      </c>
      <c r="K139" s="72">
        <v>0</v>
      </c>
      <c r="L139" s="70">
        <v>0</v>
      </c>
      <c r="M139" s="71">
        <v>0</v>
      </c>
      <c r="N139" s="71">
        <v>0</v>
      </c>
      <c r="O139" s="72">
        <v>0</v>
      </c>
      <c r="P139" s="72">
        <v>198800</v>
      </c>
    </row>
    <row r="140" ht="30" customHeight="1">
      <c r="B140" s="129" t="s">
        <v>61</v>
      </c>
      <c r="C140" s="131"/>
      <c r="D140" s="132" t="s">
        <v>85</v>
      </c>
      <c r="E140" s="132"/>
      <c r="F140" s="132"/>
      <c r="G140" s="131"/>
      <c r="H140" s="132"/>
      <c r="I140" s="132"/>
      <c r="J140" s="132"/>
      <c r="K140" s="133"/>
      <c r="L140" s="131"/>
      <c r="M140" s="132"/>
      <c r="N140" s="132"/>
      <c r="O140" s="133"/>
      <c r="P140" s="130">
        <v>3</v>
      </c>
    </row>
    <row r="142">
      <c r="B142" s="53" t="s">
        <v>90</v>
      </c>
      <c r="C142" s="138" t="s">
        <v>80</v>
      </c>
      <c r="D142" s="139"/>
      <c r="E142" s="139"/>
      <c r="F142" s="140"/>
      <c r="G142" s="139" t="s">
        <v>81</v>
      </c>
      <c r="H142" s="139"/>
      <c r="I142" s="139"/>
      <c r="J142" s="139"/>
      <c r="K142" s="140"/>
      <c r="L142" s="138" t="s">
        <v>82</v>
      </c>
      <c r="M142" s="139"/>
      <c r="N142" s="139"/>
      <c r="O142" s="140"/>
      <c r="P142" s="30"/>
    </row>
    <row r="143" ht="24" customHeight="1">
      <c r="B143" s="75"/>
      <c r="C143" s="56">
        <v>43920</v>
      </c>
      <c r="D143" s="56">
        <v>43927</v>
      </c>
      <c r="E143" s="56">
        <v>43934</v>
      </c>
      <c r="F143" s="57">
        <v>43941</v>
      </c>
      <c r="G143" s="56">
        <v>43948</v>
      </c>
      <c r="H143" s="56">
        <v>43955</v>
      </c>
      <c r="I143" s="56">
        <v>43962</v>
      </c>
      <c r="J143" s="56">
        <v>43969</v>
      </c>
      <c r="K143" s="57">
        <v>43976</v>
      </c>
      <c r="L143" s="56">
        <v>43983</v>
      </c>
      <c r="M143" s="56">
        <v>43990</v>
      </c>
      <c r="N143" s="56">
        <v>43997</v>
      </c>
      <c r="O143" s="56">
        <v>44004</v>
      </c>
      <c r="P143" s="68" t="s">
        <v>37</v>
      </c>
    </row>
    <row r="144" ht="24" customHeight="1">
      <c r="B144" s="62" t="s">
        <v>59</v>
      </c>
      <c r="C144" s="63">
        <v>0.1394</v>
      </c>
      <c r="D144" s="64">
        <v>0.1394</v>
      </c>
      <c r="E144" s="64">
        <v>0</v>
      </c>
      <c r="F144" s="65">
        <v>0</v>
      </c>
      <c r="G144" s="63">
        <v>0</v>
      </c>
      <c r="H144" s="64">
        <v>0</v>
      </c>
      <c r="I144" s="64">
        <v>0</v>
      </c>
      <c r="J144" s="64">
        <v>0</v>
      </c>
      <c r="K144" s="65">
        <v>0</v>
      </c>
      <c r="L144" s="63">
        <v>0</v>
      </c>
      <c r="M144" s="64">
        <v>0</v>
      </c>
      <c r="N144" s="64">
        <v>0</v>
      </c>
      <c r="O144" s="65">
        <v>0</v>
      </c>
      <c r="P144" s="69">
        <v>0.2788</v>
      </c>
    </row>
    <row r="145" ht="24" customHeight="1">
      <c r="B145" s="61" t="s">
        <v>23</v>
      </c>
      <c r="C145" s="67">
        <v>0</v>
      </c>
      <c r="D145" s="37">
        <v>0</v>
      </c>
      <c r="E145" s="37">
        <v>0</v>
      </c>
      <c r="F145" s="59">
        <v>0</v>
      </c>
      <c r="G145" s="67">
        <v>0</v>
      </c>
      <c r="H145" s="37">
        <v>0</v>
      </c>
      <c r="I145" s="37">
        <v>0</v>
      </c>
      <c r="J145" s="37">
        <v>0</v>
      </c>
      <c r="K145" s="59">
        <v>0</v>
      </c>
      <c r="L145" s="67">
        <v>0</v>
      </c>
      <c r="M145" s="37">
        <v>0</v>
      </c>
      <c r="N145" s="37">
        <v>0</v>
      </c>
      <c r="O145" s="59">
        <v>0</v>
      </c>
      <c r="P145" s="59">
        <v>0</v>
      </c>
    </row>
    <row r="146" ht="24" customHeight="1">
      <c r="B146" s="61" t="s">
        <v>28</v>
      </c>
      <c r="C146" s="66">
        <v>5576.0000000000009</v>
      </c>
      <c r="D146" s="36">
        <v>5576.0000000000009</v>
      </c>
      <c r="E146" s="36">
        <v>0</v>
      </c>
      <c r="F146" s="58">
        <v>0</v>
      </c>
      <c r="G146" s="66">
        <v>0</v>
      </c>
      <c r="H146" s="36">
        <v>0</v>
      </c>
      <c r="I146" s="36">
        <v>0</v>
      </c>
      <c r="J146" s="36">
        <v>0</v>
      </c>
      <c r="K146" s="58">
        <v>0</v>
      </c>
      <c r="L146" s="66">
        <v>0</v>
      </c>
      <c r="M146" s="36">
        <v>0</v>
      </c>
      <c r="N146" s="36">
        <v>0</v>
      </c>
      <c r="O146" s="58">
        <v>0</v>
      </c>
      <c r="P146" s="58">
        <v>11152.000000000002</v>
      </c>
    </row>
    <row r="147" ht="24" customHeight="1">
      <c r="B147" s="61" t="s">
        <v>30</v>
      </c>
      <c r="C147" s="73">
        <v>25</v>
      </c>
      <c r="D147" s="38">
        <v>25</v>
      </c>
      <c r="E147" s="38">
        <v>0</v>
      </c>
      <c r="F147" s="74">
        <v>0</v>
      </c>
      <c r="G147" s="73">
        <v>0</v>
      </c>
      <c r="H147" s="38">
        <v>0</v>
      </c>
      <c r="I147" s="38">
        <v>0</v>
      </c>
      <c r="J147" s="38">
        <v>0</v>
      </c>
      <c r="K147" s="74">
        <v>0</v>
      </c>
      <c r="L147" s="73">
        <v>0</v>
      </c>
      <c r="M147" s="38">
        <v>0</v>
      </c>
      <c r="N147" s="38">
        <v>0</v>
      </c>
      <c r="O147" s="74">
        <v>0</v>
      </c>
      <c r="P147" s="74">
        <v>25</v>
      </c>
    </row>
    <row r="148" ht="24" customHeight="1">
      <c r="B148" s="61" t="s">
        <v>60</v>
      </c>
      <c r="C148" s="70">
        <v>139400</v>
      </c>
      <c r="D148" s="71">
        <v>139400</v>
      </c>
      <c r="E148" s="71">
        <v>0</v>
      </c>
      <c r="F148" s="72">
        <v>0</v>
      </c>
      <c r="G148" s="70">
        <v>0</v>
      </c>
      <c r="H148" s="71">
        <v>0</v>
      </c>
      <c r="I148" s="71">
        <v>0</v>
      </c>
      <c r="J148" s="71">
        <v>0</v>
      </c>
      <c r="K148" s="72">
        <v>0</v>
      </c>
      <c r="L148" s="70">
        <v>0</v>
      </c>
      <c r="M148" s="71">
        <v>0</v>
      </c>
      <c r="N148" s="71">
        <v>0</v>
      </c>
      <c r="O148" s="72">
        <v>0</v>
      </c>
      <c r="P148" s="72">
        <v>278800</v>
      </c>
    </row>
    <row r="149" ht="30" customHeight="1">
      <c r="B149" s="129" t="s">
        <v>61</v>
      </c>
      <c r="C149" s="131"/>
      <c r="D149" s="132" t="s">
        <v>87</v>
      </c>
      <c r="E149" s="132"/>
      <c r="F149" s="132"/>
      <c r="G149" s="131"/>
      <c r="H149" s="132"/>
      <c r="I149" s="132"/>
      <c r="J149" s="132"/>
      <c r="K149" s="133"/>
      <c r="L149" s="131"/>
      <c r="M149" s="132"/>
      <c r="N149" s="132"/>
      <c r="O149" s="133"/>
      <c r="P149" s="130">
        <v>5</v>
      </c>
    </row>
    <row r="151">
      <c r="B151" s="53" t="s">
        <v>91</v>
      </c>
      <c r="C151" s="138" t="s">
        <v>80</v>
      </c>
      <c r="D151" s="139"/>
      <c r="E151" s="139"/>
      <c r="F151" s="140"/>
      <c r="G151" s="139" t="s">
        <v>81</v>
      </c>
      <c r="H151" s="139"/>
      <c r="I151" s="139"/>
      <c r="J151" s="139"/>
      <c r="K151" s="140"/>
      <c r="L151" s="138" t="s">
        <v>82</v>
      </c>
      <c r="M151" s="139"/>
      <c r="N151" s="139"/>
      <c r="O151" s="140"/>
      <c r="P151" s="30"/>
    </row>
    <row r="152" ht="24" customHeight="1">
      <c r="B152" s="75"/>
      <c r="C152" s="56">
        <v>43920</v>
      </c>
      <c r="D152" s="56">
        <v>43927</v>
      </c>
      <c r="E152" s="56">
        <v>43934</v>
      </c>
      <c r="F152" s="57">
        <v>43941</v>
      </c>
      <c r="G152" s="56">
        <v>43948</v>
      </c>
      <c r="H152" s="56">
        <v>43955</v>
      </c>
      <c r="I152" s="56">
        <v>43962</v>
      </c>
      <c r="J152" s="56">
        <v>43969</v>
      </c>
      <c r="K152" s="57">
        <v>43976</v>
      </c>
      <c r="L152" s="56">
        <v>43983</v>
      </c>
      <c r="M152" s="56">
        <v>43990</v>
      </c>
      <c r="N152" s="56">
        <v>43997</v>
      </c>
      <c r="O152" s="56">
        <v>44004</v>
      </c>
      <c r="P152" s="68" t="s">
        <v>37</v>
      </c>
    </row>
    <row r="153" ht="24" customHeight="1">
      <c r="B153" s="62" t="s">
        <v>59</v>
      </c>
      <c r="C153" s="63">
        <v>0.02</v>
      </c>
      <c r="D153" s="64">
        <v>0.02</v>
      </c>
      <c r="E153" s="64">
        <v>0</v>
      </c>
      <c r="F153" s="65">
        <v>0</v>
      </c>
      <c r="G153" s="63">
        <v>0</v>
      </c>
      <c r="H153" s="64">
        <v>0</v>
      </c>
      <c r="I153" s="64">
        <v>0</v>
      </c>
      <c r="J153" s="64">
        <v>0</v>
      </c>
      <c r="K153" s="65">
        <v>0</v>
      </c>
      <c r="L153" s="63">
        <v>0</v>
      </c>
      <c r="M153" s="64">
        <v>0</v>
      </c>
      <c r="N153" s="64">
        <v>0</v>
      </c>
      <c r="O153" s="65">
        <v>0</v>
      </c>
      <c r="P153" s="69">
        <v>0.04</v>
      </c>
    </row>
    <row r="154" ht="24" customHeight="1">
      <c r="B154" s="61" t="s">
        <v>23</v>
      </c>
      <c r="C154" s="67">
        <v>0</v>
      </c>
      <c r="D154" s="37">
        <v>0</v>
      </c>
      <c r="E154" s="37">
        <v>0</v>
      </c>
      <c r="F154" s="59">
        <v>0</v>
      </c>
      <c r="G154" s="67">
        <v>0</v>
      </c>
      <c r="H154" s="37">
        <v>0</v>
      </c>
      <c r="I154" s="37">
        <v>0</v>
      </c>
      <c r="J154" s="37">
        <v>0</v>
      </c>
      <c r="K154" s="59">
        <v>0</v>
      </c>
      <c r="L154" s="67">
        <v>0</v>
      </c>
      <c r="M154" s="37">
        <v>0</v>
      </c>
      <c r="N154" s="37">
        <v>0</v>
      </c>
      <c r="O154" s="59">
        <v>0</v>
      </c>
      <c r="P154" s="59">
        <v>0</v>
      </c>
    </row>
    <row r="155" ht="24" customHeight="1">
      <c r="B155" s="61" t="s">
        <v>28</v>
      </c>
      <c r="C155" s="66">
        <v>800.00000000000011</v>
      </c>
      <c r="D155" s="36">
        <v>800.00000000000011</v>
      </c>
      <c r="E155" s="36">
        <v>0</v>
      </c>
      <c r="F155" s="58">
        <v>0</v>
      </c>
      <c r="G155" s="66">
        <v>0</v>
      </c>
      <c r="H155" s="36">
        <v>0</v>
      </c>
      <c r="I155" s="36">
        <v>0</v>
      </c>
      <c r="J155" s="36">
        <v>0</v>
      </c>
      <c r="K155" s="58">
        <v>0</v>
      </c>
      <c r="L155" s="66">
        <v>0</v>
      </c>
      <c r="M155" s="36">
        <v>0</v>
      </c>
      <c r="N155" s="36">
        <v>0</v>
      </c>
      <c r="O155" s="58">
        <v>0</v>
      </c>
      <c r="P155" s="58">
        <v>1600.0000000000002</v>
      </c>
    </row>
    <row r="156" ht="24" customHeight="1">
      <c r="B156" s="61" t="s">
        <v>30</v>
      </c>
      <c r="C156" s="73">
        <v>25</v>
      </c>
      <c r="D156" s="38">
        <v>25</v>
      </c>
      <c r="E156" s="38">
        <v>0</v>
      </c>
      <c r="F156" s="74">
        <v>0</v>
      </c>
      <c r="G156" s="73">
        <v>0</v>
      </c>
      <c r="H156" s="38">
        <v>0</v>
      </c>
      <c r="I156" s="38">
        <v>0</v>
      </c>
      <c r="J156" s="38">
        <v>0</v>
      </c>
      <c r="K156" s="74">
        <v>0</v>
      </c>
      <c r="L156" s="73">
        <v>0</v>
      </c>
      <c r="M156" s="38">
        <v>0</v>
      </c>
      <c r="N156" s="38">
        <v>0</v>
      </c>
      <c r="O156" s="74">
        <v>0</v>
      </c>
      <c r="P156" s="74">
        <v>25</v>
      </c>
    </row>
    <row r="157" ht="24" customHeight="1">
      <c r="B157" s="61" t="s">
        <v>60</v>
      </c>
      <c r="C157" s="70">
        <v>20000</v>
      </c>
      <c r="D157" s="71">
        <v>20000</v>
      </c>
      <c r="E157" s="71">
        <v>0</v>
      </c>
      <c r="F157" s="72">
        <v>0</v>
      </c>
      <c r="G157" s="70">
        <v>0</v>
      </c>
      <c r="H157" s="71">
        <v>0</v>
      </c>
      <c r="I157" s="71">
        <v>0</v>
      </c>
      <c r="J157" s="71">
        <v>0</v>
      </c>
      <c r="K157" s="72">
        <v>0</v>
      </c>
      <c r="L157" s="70">
        <v>0</v>
      </c>
      <c r="M157" s="71">
        <v>0</v>
      </c>
      <c r="N157" s="71">
        <v>0</v>
      </c>
      <c r="O157" s="72">
        <v>0</v>
      </c>
      <c r="P157" s="72">
        <v>40000</v>
      </c>
    </row>
    <row r="158" ht="30" customHeight="1">
      <c r="B158" s="129" t="s">
        <v>61</v>
      </c>
      <c r="C158" s="131"/>
      <c r="D158" s="132" t="s">
        <v>83</v>
      </c>
      <c r="E158" s="132"/>
      <c r="F158" s="132"/>
      <c r="G158" s="131"/>
      <c r="H158" s="132"/>
      <c r="I158" s="132"/>
      <c r="J158" s="132"/>
      <c r="K158" s="133"/>
      <c r="L158" s="131"/>
      <c r="M158" s="132"/>
      <c r="N158" s="132"/>
      <c r="O158" s="133"/>
      <c r="P158" s="130">
        <v>4</v>
      </c>
    </row>
    <row r="160">
      <c r="B160" s="53" t="s">
        <v>92</v>
      </c>
      <c r="C160" s="138" t="s">
        <v>80</v>
      </c>
      <c r="D160" s="139"/>
      <c r="E160" s="139"/>
      <c r="F160" s="140"/>
      <c r="G160" s="139" t="s">
        <v>81</v>
      </c>
      <c r="H160" s="139"/>
      <c r="I160" s="139"/>
      <c r="J160" s="139"/>
      <c r="K160" s="140"/>
      <c r="L160" s="138" t="s">
        <v>82</v>
      </c>
      <c r="M160" s="139"/>
      <c r="N160" s="139"/>
      <c r="O160" s="140"/>
      <c r="P160" s="30"/>
    </row>
    <row r="161" ht="24" customHeight="1">
      <c r="B161" s="75"/>
      <c r="C161" s="56">
        <v>43920</v>
      </c>
      <c r="D161" s="56">
        <v>43927</v>
      </c>
      <c r="E161" s="56">
        <v>43934</v>
      </c>
      <c r="F161" s="57">
        <v>43941</v>
      </c>
      <c r="G161" s="56">
        <v>43948</v>
      </c>
      <c r="H161" s="56">
        <v>43955</v>
      </c>
      <c r="I161" s="56">
        <v>43962</v>
      </c>
      <c r="J161" s="56">
        <v>43969</v>
      </c>
      <c r="K161" s="57">
        <v>43976</v>
      </c>
      <c r="L161" s="56">
        <v>43983</v>
      </c>
      <c r="M161" s="56">
        <v>43990</v>
      </c>
      <c r="N161" s="56">
        <v>43997</v>
      </c>
      <c r="O161" s="56">
        <v>44004</v>
      </c>
      <c r="P161" s="68" t="s">
        <v>37</v>
      </c>
    </row>
    <row r="162" ht="24" customHeight="1">
      <c r="B162" s="62" t="s">
        <v>59</v>
      </c>
      <c r="C162" s="63">
        <v>0.00019999999999999996</v>
      </c>
      <c r="D162" s="64">
        <v>0.00019999999999999996</v>
      </c>
      <c r="E162" s="64">
        <v>0</v>
      </c>
      <c r="F162" s="65">
        <v>0</v>
      </c>
      <c r="G162" s="63">
        <v>0</v>
      </c>
      <c r="H162" s="64">
        <v>0</v>
      </c>
      <c r="I162" s="64">
        <v>0</v>
      </c>
      <c r="J162" s="64">
        <v>0</v>
      </c>
      <c r="K162" s="65">
        <v>0</v>
      </c>
      <c r="L162" s="63">
        <v>0</v>
      </c>
      <c r="M162" s="64">
        <v>0</v>
      </c>
      <c r="N162" s="64">
        <v>0</v>
      </c>
      <c r="O162" s="65">
        <v>0</v>
      </c>
      <c r="P162" s="69">
        <v>0.00039999999999999991</v>
      </c>
    </row>
    <row r="163" ht="24" customHeight="1">
      <c r="B163" s="61" t="s">
        <v>23</v>
      </c>
      <c r="C163" s="67">
        <v>0</v>
      </c>
      <c r="D163" s="37">
        <v>0</v>
      </c>
      <c r="E163" s="37">
        <v>0</v>
      </c>
      <c r="F163" s="59">
        <v>0</v>
      </c>
      <c r="G163" s="67">
        <v>0</v>
      </c>
      <c r="H163" s="37">
        <v>0</v>
      </c>
      <c r="I163" s="37">
        <v>0</v>
      </c>
      <c r="J163" s="37">
        <v>0</v>
      </c>
      <c r="K163" s="59">
        <v>0</v>
      </c>
      <c r="L163" s="67">
        <v>0</v>
      </c>
      <c r="M163" s="37">
        <v>0</v>
      </c>
      <c r="N163" s="37">
        <v>0</v>
      </c>
      <c r="O163" s="59">
        <v>0</v>
      </c>
      <c r="P163" s="59">
        <v>0</v>
      </c>
    </row>
    <row r="164" ht="24" customHeight="1">
      <c r="B164" s="61" t="s">
        <v>28</v>
      </c>
      <c r="C164" s="66">
        <v>8</v>
      </c>
      <c r="D164" s="36">
        <v>8</v>
      </c>
      <c r="E164" s="36">
        <v>0</v>
      </c>
      <c r="F164" s="58">
        <v>0</v>
      </c>
      <c r="G164" s="66">
        <v>0</v>
      </c>
      <c r="H164" s="36">
        <v>0</v>
      </c>
      <c r="I164" s="36">
        <v>0</v>
      </c>
      <c r="J164" s="36">
        <v>0</v>
      </c>
      <c r="K164" s="58">
        <v>0</v>
      </c>
      <c r="L164" s="66">
        <v>0</v>
      </c>
      <c r="M164" s="36">
        <v>0</v>
      </c>
      <c r="N164" s="36">
        <v>0</v>
      </c>
      <c r="O164" s="58">
        <v>0</v>
      </c>
      <c r="P164" s="58">
        <v>16</v>
      </c>
    </row>
    <row r="165" ht="24" customHeight="1">
      <c r="B165" s="61" t="s">
        <v>30</v>
      </c>
      <c r="C165" s="73">
        <v>25</v>
      </c>
      <c r="D165" s="38">
        <v>25</v>
      </c>
      <c r="E165" s="38">
        <v>0</v>
      </c>
      <c r="F165" s="74">
        <v>0</v>
      </c>
      <c r="G165" s="73">
        <v>0</v>
      </c>
      <c r="H165" s="38">
        <v>0</v>
      </c>
      <c r="I165" s="38">
        <v>0</v>
      </c>
      <c r="J165" s="38">
        <v>0</v>
      </c>
      <c r="K165" s="74">
        <v>0</v>
      </c>
      <c r="L165" s="73">
        <v>0</v>
      </c>
      <c r="M165" s="38">
        <v>0</v>
      </c>
      <c r="N165" s="38">
        <v>0</v>
      </c>
      <c r="O165" s="74">
        <v>0</v>
      </c>
      <c r="P165" s="74">
        <v>25</v>
      </c>
    </row>
    <row r="166" ht="24" customHeight="1">
      <c r="B166" s="61" t="s">
        <v>60</v>
      </c>
      <c r="C166" s="70">
        <v>200</v>
      </c>
      <c r="D166" s="71">
        <v>200</v>
      </c>
      <c r="E166" s="71">
        <v>0</v>
      </c>
      <c r="F166" s="72">
        <v>0</v>
      </c>
      <c r="G166" s="70">
        <v>0</v>
      </c>
      <c r="H166" s="71">
        <v>0</v>
      </c>
      <c r="I166" s="71">
        <v>0</v>
      </c>
      <c r="J166" s="71">
        <v>0</v>
      </c>
      <c r="K166" s="72">
        <v>0</v>
      </c>
      <c r="L166" s="70">
        <v>0</v>
      </c>
      <c r="M166" s="71">
        <v>0</v>
      </c>
      <c r="N166" s="71">
        <v>0</v>
      </c>
      <c r="O166" s="72">
        <v>0</v>
      </c>
      <c r="P166" s="72">
        <v>400</v>
      </c>
    </row>
    <row r="167" ht="30" customHeight="1">
      <c r="B167" s="129" t="s">
        <v>61</v>
      </c>
      <c r="C167" s="131"/>
      <c r="D167" s="132" t="s">
        <v>85</v>
      </c>
      <c r="E167" s="132"/>
      <c r="F167" s="132"/>
      <c r="G167" s="131"/>
      <c r="H167" s="132"/>
      <c r="I167" s="132"/>
      <c r="J167" s="132"/>
      <c r="K167" s="133"/>
      <c r="L167" s="131"/>
      <c r="M167" s="132"/>
      <c r="N167" s="132"/>
      <c r="O167" s="133"/>
      <c r="P167" s="130">
        <v>3</v>
      </c>
    </row>
    <row r="169">
      <c r="B169" s="53" t="s">
        <v>93</v>
      </c>
      <c r="C169" s="138" t="s">
        <v>80</v>
      </c>
      <c r="D169" s="139"/>
      <c r="E169" s="139"/>
      <c r="F169" s="140"/>
      <c r="G169" s="139" t="s">
        <v>81</v>
      </c>
      <c r="H169" s="139"/>
      <c r="I169" s="139"/>
      <c r="J169" s="139"/>
      <c r="K169" s="140"/>
      <c r="L169" s="138" t="s">
        <v>82</v>
      </c>
      <c r="M169" s="139"/>
      <c r="N169" s="139"/>
      <c r="O169" s="140"/>
      <c r="P169" s="30"/>
    </row>
    <row r="170" ht="24" customHeight="1">
      <c r="B170" s="75"/>
      <c r="C170" s="56">
        <v>43920</v>
      </c>
      <c r="D170" s="56">
        <v>43927</v>
      </c>
      <c r="E170" s="56">
        <v>43934</v>
      </c>
      <c r="F170" s="57">
        <v>43941</v>
      </c>
      <c r="G170" s="56">
        <v>43948</v>
      </c>
      <c r="H170" s="56">
        <v>43955</v>
      </c>
      <c r="I170" s="56">
        <v>43962</v>
      </c>
      <c r="J170" s="56">
        <v>43969</v>
      </c>
      <c r="K170" s="57">
        <v>43976</v>
      </c>
      <c r="L170" s="56">
        <v>43983</v>
      </c>
      <c r="M170" s="56">
        <v>43990</v>
      </c>
      <c r="N170" s="56">
        <v>43997</v>
      </c>
      <c r="O170" s="56">
        <v>44004</v>
      </c>
      <c r="P170" s="68" t="s">
        <v>37</v>
      </c>
    </row>
    <row r="171" ht="24" customHeight="1">
      <c r="B171" s="62" t="s">
        <v>59</v>
      </c>
      <c r="C171" s="63">
        <v>0.0202</v>
      </c>
      <c r="D171" s="64">
        <v>0.0202</v>
      </c>
      <c r="E171" s="64">
        <v>0</v>
      </c>
      <c r="F171" s="65">
        <v>0</v>
      </c>
      <c r="G171" s="63">
        <v>0</v>
      </c>
      <c r="H171" s="64">
        <v>0</v>
      </c>
      <c r="I171" s="64">
        <v>0</v>
      </c>
      <c r="J171" s="64">
        <v>0</v>
      </c>
      <c r="K171" s="65">
        <v>0</v>
      </c>
      <c r="L171" s="63">
        <v>0</v>
      </c>
      <c r="M171" s="64">
        <v>0</v>
      </c>
      <c r="N171" s="64">
        <v>0</v>
      </c>
      <c r="O171" s="65">
        <v>0</v>
      </c>
      <c r="P171" s="69">
        <v>0.0404</v>
      </c>
    </row>
    <row r="172" ht="24" customHeight="1">
      <c r="B172" s="61" t="s">
        <v>23</v>
      </c>
      <c r="C172" s="67">
        <v>0</v>
      </c>
      <c r="D172" s="37">
        <v>0</v>
      </c>
      <c r="E172" s="37">
        <v>0</v>
      </c>
      <c r="F172" s="59">
        <v>0</v>
      </c>
      <c r="G172" s="67">
        <v>0</v>
      </c>
      <c r="H172" s="37">
        <v>0</v>
      </c>
      <c r="I172" s="37">
        <v>0</v>
      </c>
      <c r="J172" s="37">
        <v>0</v>
      </c>
      <c r="K172" s="59">
        <v>0</v>
      </c>
      <c r="L172" s="67">
        <v>0</v>
      </c>
      <c r="M172" s="37">
        <v>0</v>
      </c>
      <c r="N172" s="37">
        <v>0</v>
      </c>
      <c r="O172" s="59">
        <v>0</v>
      </c>
      <c r="P172" s="59">
        <v>0</v>
      </c>
    </row>
    <row r="173" ht="24" customHeight="1">
      <c r="B173" s="61" t="s">
        <v>28</v>
      </c>
      <c r="C173" s="66">
        <v>808.00000000000011</v>
      </c>
      <c r="D173" s="36">
        <v>808.00000000000011</v>
      </c>
      <c r="E173" s="36">
        <v>0</v>
      </c>
      <c r="F173" s="58">
        <v>0</v>
      </c>
      <c r="G173" s="66">
        <v>0</v>
      </c>
      <c r="H173" s="36">
        <v>0</v>
      </c>
      <c r="I173" s="36">
        <v>0</v>
      </c>
      <c r="J173" s="36">
        <v>0</v>
      </c>
      <c r="K173" s="58">
        <v>0</v>
      </c>
      <c r="L173" s="66">
        <v>0</v>
      </c>
      <c r="M173" s="36">
        <v>0</v>
      </c>
      <c r="N173" s="36">
        <v>0</v>
      </c>
      <c r="O173" s="58">
        <v>0</v>
      </c>
      <c r="P173" s="58">
        <v>1616.0000000000002</v>
      </c>
    </row>
    <row r="174" ht="24" customHeight="1">
      <c r="B174" s="61" t="s">
        <v>30</v>
      </c>
      <c r="C174" s="73">
        <v>25</v>
      </c>
      <c r="D174" s="38">
        <v>25</v>
      </c>
      <c r="E174" s="38">
        <v>0</v>
      </c>
      <c r="F174" s="74">
        <v>0</v>
      </c>
      <c r="G174" s="73">
        <v>0</v>
      </c>
      <c r="H174" s="38">
        <v>0</v>
      </c>
      <c r="I174" s="38">
        <v>0</v>
      </c>
      <c r="J174" s="38">
        <v>0</v>
      </c>
      <c r="K174" s="74">
        <v>0</v>
      </c>
      <c r="L174" s="73">
        <v>0</v>
      </c>
      <c r="M174" s="38">
        <v>0</v>
      </c>
      <c r="N174" s="38">
        <v>0</v>
      </c>
      <c r="O174" s="74">
        <v>0</v>
      </c>
      <c r="P174" s="74">
        <v>25</v>
      </c>
    </row>
    <row r="175" ht="24" customHeight="1">
      <c r="B175" s="61" t="s">
        <v>60</v>
      </c>
      <c r="C175" s="70">
        <v>20200</v>
      </c>
      <c r="D175" s="71">
        <v>20200</v>
      </c>
      <c r="E175" s="71">
        <v>0</v>
      </c>
      <c r="F175" s="72">
        <v>0</v>
      </c>
      <c r="G175" s="70">
        <v>0</v>
      </c>
      <c r="H175" s="71">
        <v>0</v>
      </c>
      <c r="I175" s="71">
        <v>0</v>
      </c>
      <c r="J175" s="71">
        <v>0</v>
      </c>
      <c r="K175" s="72">
        <v>0</v>
      </c>
      <c r="L175" s="70">
        <v>0</v>
      </c>
      <c r="M175" s="71">
        <v>0</v>
      </c>
      <c r="N175" s="71">
        <v>0</v>
      </c>
      <c r="O175" s="72">
        <v>0</v>
      </c>
      <c r="P175" s="72">
        <v>40400</v>
      </c>
    </row>
    <row r="176" ht="30" customHeight="1">
      <c r="B176" s="129" t="s">
        <v>61</v>
      </c>
      <c r="C176" s="131"/>
      <c r="D176" s="132" t="s">
        <v>87</v>
      </c>
      <c r="E176" s="132"/>
      <c r="F176" s="132"/>
      <c r="G176" s="131"/>
      <c r="H176" s="132"/>
      <c r="I176" s="132"/>
      <c r="J176" s="132"/>
      <c r="K176" s="133"/>
      <c r="L176" s="131"/>
      <c r="M176" s="132"/>
      <c r="N176" s="132"/>
      <c r="O176" s="133"/>
      <c r="P176" s="130">
        <v>5</v>
      </c>
    </row>
    <row r="178">
      <c r="B178" s="53" t="s">
        <v>94</v>
      </c>
      <c r="C178" s="138" t="s">
        <v>80</v>
      </c>
      <c r="D178" s="139"/>
      <c r="E178" s="139"/>
      <c r="F178" s="140"/>
      <c r="G178" s="139" t="s">
        <v>81</v>
      </c>
      <c r="H178" s="139"/>
      <c r="I178" s="139"/>
      <c r="J178" s="139"/>
      <c r="K178" s="140"/>
      <c r="L178" s="138" t="s">
        <v>82</v>
      </c>
      <c r="M178" s="139"/>
      <c r="N178" s="139"/>
      <c r="O178" s="140"/>
      <c r="P178" s="30"/>
    </row>
    <row r="179" ht="24" customHeight="1">
      <c r="B179" s="75"/>
      <c r="C179" s="56">
        <v>43920</v>
      </c>
      <c r="D179" s="56">
        <v>43927</v>
      </c>
      <c r="E179" s="56">
        <v>43934</v>
      </c>
      <c r="F179" s="57">
        <v>43941</v>
      </c>
      <c r="G179" s="56">
        <v>43948</v>
      </c>
      <c r="H179" s="56">
        <v>43955</v>
      </c>
      <c r="I179" s="56">
        <v>43962</v>
      </c>
      <c r="J179" s="56">
        <v>43969</v>
      </c>
      <c r="K179" s="57">
        <v>43976</v>
      </c>
      <c r="L179" s="56">
        <v>43983</v>
      </c>
      <c r="M179" s="56">
        <v>43990</v>
      </c>
      <c r="N179" s="56">
        <v>43997</v>
      </c>
      <c r="O179" s="56">
        <v>44004</v>
      </c>
      <c r="P179" s="68" t="s">
        <v>37</v>
      </c>
    </row>
    <row r="180" ht="24" customHeight="1">
      <c r="B180" s="62" t="s">
        <v>59</v>
      </c>
      <c r="C180" s="63"/>
      <c r="D180" s="64"/>
      <c r="E180" s="64"/>
      <c r="F180" s="65"/>
      <c r="G180" s="63"/>
      <c r="H180" s="64"/>
      <c r="I180" s="64"/>
      <c r="J180" s="64"/>
      <c r="K180" s="65"/>
      <c r="L180" s="63"/>
      <c r="M180" s="64"/>
      <c r="N180" s="64"/>
      <c r="O180" s="65"/>
      <c r="P180" s="69" t="s">
        <v>38</v>
      </c>
    </row>
    <row r="181" ht="24" customHeight="1">
      <c r="B181" s="61" t="s">
        <v>23</v>
      </c>
      <c r="C181" s="67">
        <v>1</v>
      </c>
      <c r="D181" s="37">
        <v>1</v>
      </c>
      <c r="E181" s="37"/>
      <c r="F181" s="59"/>
      <c r="G181" s="67"/>
      <c r="H181" s="37"/>
      <c r="I181" s="37"/>
      <c r="J181" s="37"/>
      <c r="K181" s="59"/>
      <c r="L181" s="67"/>
      <c r="M181" s="37"/>
      <c r="N181" s="37"/>
      <c r="O181" s="59"/>
      <c r="P181" s="59">
        <v>2</v>
      </c>
    </row>
    <row r="182" ht="24" customHeight="1">
      <c r="B182" s="61" t="s">
        <v>28</v>
      </c>
      <c r="C182" s="66" t="s">
        <v>78</v>
      </c>
      <c r="D182" s="36" t="s">
        <v>78</v>
      </c>
      <c r="E182" s="36"/>
      <c r="F182" s="58"/>
      <c r="G182" s="66"/>
      <c r="H182" s="36"/>
      <c r="I182" s="36"/>
      <c r="J182" s="36"/>
      <c r="K182" s="58"/>
      <c r="L182" s="66"/>
      <c r="M182" s="36"/>
      <c r="N182" s="36"/>
      <c r="O182" s="58"/>
      <c r="P182" s="58" t="s">
        <v>78</v>
      </c>
    </row>
    <row r="183" ht="24" customHeight="1">
      <c r="B183" s="61" t="s">
        <v>30</v>
      </c>
      <c r="C183" s="73" t="s">
        <v>78</v>
      </c>
      <c r="D183" s="38" t="s">
        <v>78</v>
      </c>
      <c r="E183" s="38"/>
      <c r="F183" s="74"/>
      <c r="G183" s="73"/>
      <c r="H183" s="38"/>
      <c r="I183" s="38"/>
      <c r="J183" s="38"/>
      <c r="K183" s="74"/>
      <c r="L183" s="73"/>
      <c r="M183" s="38"/>
      <c r="N183" s="38"/>
      <c r="O183" s="74"/>
      <c r="P183" s="74" t="s">
        <v>78</v>
      </c>
    </row>
    <row r="184" ht="24" customHeight="1">
      <c r="B184" s="61" t="s">
        <v>60</v>
      </c>
      <c r="C184" s="70" t="s">
        <v>78</v>
      </c>
      <c r="D184" s="71" t="s">
        <v>78</v>
      </c>
      <c r="E184" s="71"/>
      <c r="F184" s="72"/>
      <c r="G184" s="70"/>
      <c r="H184" s="71"/>
      <c r="I184" s="71"/>
      <c r="J184" s="71"/>
      <c r="K184" s="72"/>
      <c r="L184" s="70"/>
      <c r="M184" s="71"/>
      <c r="N184" s="71"/>
      <c r="O184" s="72"/>
      <c r="P184" s="72" t="s">
        <v>78</v>
      </c>
    </row>
    <row r="185" ht="30" customHeight="1">
      <c r="B185" s="129" t="s">
        <v>61</v>
      </c>
      <c r="C185" s="131"/>
      <c r="D185" s="132" t="s">
        <v>87</v>
      </c>
      <c r="E185" s="132"/>
      <c r="F185" s="132"/>
      <c r="G185" s="131"/>
      <c r="H185" s="132"/>
      <c r="I185" s="132"/>
      <c r="J185" s="132"/>
      <c r="K185" s="133"/>
      <c r="L185" s="131"/>
      <c r="M185" s="132"/>
      <c r="N185" s="132"/>
      <c r="O185" s="133"/>
      <c r="P185" s="130">
        <v>5</v>
      </c>
    </row>
    <row r="188" ht="24" customHeight="1">
      <c r="P188" s="60"/>
    </row>
  </sheetData>
  <mergeCells>
    <mergeCell ref="D5:P5"/>
    <mergeCell ref="C7:F7"/>
    <mergeCell ref="G7:J7"/>
    <mergeCell ref="K7:O7"/>
    <mergeCell ref="C16:F16"/>
    <mergeCell ref="G16:J16"/>
    <mergeCell ref="K16:O16"/>
    <mergeCell ref="C25:F25"/>
    <mergeCell ref="G25:J25"/>
    <mergeCell ref="K25:O25"/>
    <mergeCell ref="C34:F34"/>
    <mergeCell ref="G34:J34"/>
    <mergeCell ref="K34:O34"/>
    <mergeCell ref="C43:F43"/>
    <mergeCell ref="G43:J43"/>
    <mergeCell ref="K43:O43"/>
    <mergeCell ref="C52:F52"/>
    <mergeCell ref="G52:J52"/>
    <mergeCell ref="K52:O52"/>
    <mergeCell ref="C61:F61"/>
    <mergeCell ref="G61:J61"/>
    <mergeCell ref="K61:O61"/>
    <mergeCell ref="C70:F70"/>
    <mergeCell ref="G70:J70"/>
    <mergeCell ref="K70:O70"/>
    <mergeCell ref="C79:F79"/>
    <mergeCell ref="G79:J79"/>
    <mergeCell ref="K79:O79"/>
    <mergeCell ref="C88:F88"/>
    <mergeCell ref="G88:J88"/>
    <mergeCell ref="K88:O88"/>
    <mergeCell ref="C97:F97"/>
    <mergeCell ref="G97:K97"/>
    <mergeCell ref="L97:O97"/>
    <mergeCell ref="C106:F106"/>
    <mergeCell ref="G106:K106"/>
    <mergeCell ref="L106:O106"/>
    <mergeCell ref="C115:F115"/>
    <mergeCell ref="G115:K115"/>
    <mergeCell ref="L115:O115"/>
    <mergeCell ref="C124:F124"/>
    <mergeCell ref="G124:K124"/>
    <mergeCell ref="L124:O124"/>
    <mergeCell ref="C133:F133"/>
    <mergeCell ref="G133:K133"/>
    <mergeCell ref="L133:O133"/>
    <mergeCell ref="C142:F142"/>
    <mergeCell ref="G142:K142"/>
    <mergeCell ref="L142:O142"/>
    <mergeCell ref="C151:F151"/>
    <mergeCell ref="G151:K151"/>
    <mergeCell ref="L151:O151"/>
    <mergeCell ref="C160:F160"/>
    <mergeCell ref="G160:K160"/>
    <mergeCell ref="L160:O160"/>
    <mergeCell ref="C169:F169"/>
    <mergeCell ref="G169:K169"/>
    <mergeCell ref="L169:O169"/>
    <mergeCell ref="C178:F178"/>
    <mergeCell ref="G178:K178"/>
    <mergeCell ref="L178:O178"/>
  </mergeCells>
  <conditionalFormatting sqref="C4">
    <cfRule type="expression" dxfId="0" priority="3">
      <formula>$A4="Even"</formula>
    </cfRule>
  </conditionalFormatting>
  <conditionalFormatting sqref="C5">
    <cfRule type="expression" dxfId="0" priority="2">
      <formula>$A5="Even"</formula>
    </cfRule>
  </conditionalFormatting>
  <conditionalFormatting sqref="P2">
    <cfRule type="expression" dxfId="0" priority="1">
      <formula>$A2="Even"</formula>
    </cfRule>
  </conditionalFormatting>
  <pageMargins left="0.25" right="0.25" top="0.75" bottom="0.75" header="0.3" footer="0.3"/>
  <pageSetup scale="49" fitToHeight="0" orientation="portrait" horizontalDpi="0" verticalDpi="0"/>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2:T35"/>
  <sheetViews>
    <sheetView showGridLines="0" workbookViewId="0" tabSelected="0">
      <selection activeCell="P4" sqref="P4:T5"/>
    </sheetView>
  </sheetViews>
  <sheetFormatPr defaultColWidth="10.625" defaultRowHeight="24" customHeight="1" x14ac:dyDescent="0.25"/>
  <cols>
    <col min="1" max="1" width="3" customWidth="1" style="4"/>
    <col min="2" max="4" width="11.375" customWidth="1" style="4"/>
    <col min="5" max="5" width="12.5" customWidth="1" style="4"/>
    <col min="6" max="6" width="0.625" customWidth="1" style="8"/>
    <col min="7" max="11" width="11.375" customWidth="1" style="4"/>
    <col min="12" max="12" width="12.5" customWidth="1" style="4"/>
    <col min="13" max="13" width="0.625" customWidth="1" style="8"/>
    <col min="14" max="19" width="11.375" customWidth="1" style="4"/>
    <col min="20" max="20" width="12.5" customWidth="1" style="4"/>
    <col min="21" max="21" width="3" customWidth="1" style="4"/>
    <col min="22" max="16384" width="10.625" customWidth="1" style="4"/>
  </cols>
  <sheetData>
    <row r="1" ht="18" customHeight="1"/>
    <row r="2" ht="24" customHeight="1">
      <c r="C2" s="5"/>
      <c r="D2" s="5" t="s">
        <v>0</v>
      </c>
      <c r="T2" s="6" t="s">
        <v>1</v>
      </c>
    </row>
    <row r="3" ht="18" customHeight="1"/>
    <row r="4" ht="18" customHeight="1" s="2" customFormat="1">
      <c r="B4" s="2" t="s">
        <v>2</v>
      </c>
      <c r="D4" s="2" t="s">
        <v>3</v>
      </c>
      <c r="F4" s="2" t="s">
        <v>4</v>
      </c>
      <c r="I4" s="2" t="s">
        <v>5</v>
      </c>
      <c r="K4" s="2" t="s">
        <v>6</v>
      </c>
      <c r="M4" s="2" t="s">
        <v>7</v>
      </c>
      <c r="N4" s="9"/>
      <c r="P4" s="2" t="s">
        <v>8</v>
      </c>
      <c r="R4" s="2" t="s">
        <v>9</v>
      </c>
      <c r="T4" s="2" t="s">
        <v>10</v>
      </c>
    </row>
    <row r="5" ht="18" customHeight="1" s="3" customFormat="1">
      <c r="B5" s="3" t="s">
        <v>11</v>
      </c>
      <c r="D5" s="3" t="s">
        <v>12</v>
      </c>
      <c r="F5" s="3" t="s">
        <v>13</v>
      </c>
      <c r="I5" s="3" t="s">
        <v>14</v>
      </c>
      <c r="K5" s="3" t="s">
        <v>95</v>
      </c>
      <c r="M5" s="3" t="s">
        <v>16</v>
      </c>
      <c r="N5" s="10"/>
      <c r="P5" s="3" t="s">
        <v>17</v>
      </c>
      <c r="R5" s="3" t="s">
        <v>18</v>
      </c>
      <c r="T5" s="3" t="s">
        <v>19</v>
      </c>
    </row>
    <row r="6" ht="18" customHeight="1">
      <c r="G6" s="30"/>
      <c r="H6" s="30"/>
      <c r="I6" s="30"/>
      <c r="J6" s="30"/>
      <c r="K6" s="30"/>
      <c r="L6" s="30"/>
      <c r="N6" s="30"/>
      <c r="O6" s="30"/>
      <c r="P6" s="30"/>
      <c r="Q6" s="30"/>
      <c r="R6" s="30"/>
      <c r="S6" s="30"/>
      <c r="T6" s="30"/>
    </row>
    <row r="7" ht="24" customHeight="1">
      <c r="B7" s="53" t="s">
        <v>96</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6</v>
      </c>
      <c r="D9" s="13">
        <v>13571.43</v>
      </c>
      <c r="E9" s="22">
        <v>56456</v>
      </c>
      <c r="F9" s="27"/>
      <c r="G9" s="48">
        <v>2.2218515429524603</v>
      </c>
      <c r="H9" s="78">
        <v>13.331109257714761</v>
      </c>
      <c r="I9" s="15">
        <v>2664</v>
      </c>
      <c r="J9" s="15">
        <v>15984</v>
      </c>
      <c r="K9" s="16">
        <v>5.0943806306306305</v>
      </c>
      <c r="L9" s="22">
        <v>6108.1623761261271</v>
      </c>
      <c r="M9" s="32"/>
      <c r="N9" s="19">
        <v>0.315</v>
      </c>
      <c r="O9" s="48">
        <v>0.83840543510840237</v>
      </c>
      <c r="P9" s="78">
        <v>5.030432610650414</v>
      </c>
      <c r="Q9" s="15">
        <v>839.16</v>
      </c>
      <c r="R9" s="15">
        <v>5034.96</v>
      </c>
      <c r="S9" s="16">
        <v>16.172636922636922</v>
      </c>
      <c r="T9" s="22">
        <v>16187.192295867299</v>
      </c>
    </row>
    <row r="10" ht="24" customHeight="1">
      <c r="A10" s="25"/>
      <c r="B10" s="12" t="s">
        <v>36</v>
      </c>
      <c r="C10" s="17">
        <v>5</v>
      </c>
      <c r="D10" s="14">
        <v>10205.56</v>
      </c>
      <c r="E10" s="23">
        <v>45684</v>
      </c>
      <c r="F10" s="28"/>
      <c r="G10" s="49">
        <v>1.9491242702251876</v>
      </c>
      <c r="H10" s="79">
        <v>9.7456213511259389</v>
      </c>
      <c r="I10" s="17">
        <v>2337</v>
      </c>
      <c r="J10" s="17">
        <v>11685</v>
      </c>
      <c r="K10" s="18">
        <v>4.3669490800171156</v>
      </c>
      <c r="L10" s="23">
        <v>5235.9719469405209</v>
      </c>
      <c r="M10" s="33"/>
      <c r="N10" s="20">
        <v>0.27</v>
      </c>
      <c r="O10" s="49">
        <v>0.63042261964232194</v>
      </c>
      <c r="P10" s="79">
        <v>3.1521130982116095</v>
      </c>
      <c r="Q10" s="17">
        <v>630.99</v>
      </c>
      <c r="R10" s="17">
        <v>3154.95</v>
      </c>
      <c r="S10" s="18">
        <v>16.173885481544872</v>
      </c>
      <c r="T10" s="23">
        <v>16188.441978478264</v>
      </c>
    </row>
    <row r="11" ht="24" customHeight="1">
      <c r="A11" s="25"/>
      <c r="B11" s="39" t="s">
        <v>37</v>
      </c>
      <c r="C11" s="51">
        <f>SUM(C9:C10)</f>
        <v>11</v>
      </c>
      <c r="D11" s="42" t="s">
        <v>38</v>
      </c>
      <c r="E11" s="43">
        <f>SUM(E9:E10)</f>
        <v>102140</v>
      </c>
      <c r="F11" s="26"/>
      <c r="G11" s="52" t="s">
        <v>38</v>
      </c>
      <c r="H11" s="80">
        <f>SUM(H9:H10)</f>
        <v>23.0767306088407</v>
      </c>
      <c r="I11" s="51" t="s">
        <v>38</v>
      </c>
      <c r="J11" s="51">
        <f>SUM(J9:J10)</f>
        <v>27669</v>
      </c>
      <c r="K11" s="47">
        <f>E11/J11</f>
        <v>3.6914958979363188</v>
      </c>
      <c r="L11" s="43">
        <f>E11/H11</f>
        <v>4426.1035816256463</v>
      </c>
      <c r="M11" s="31"/>
      <c r="N11" s="45" t="s">
        <v>38</v>
      </c>
      <c r="O11" s="50" t="s">
        <v>38</v>
      </c>
      <c r="P11" s="80">
        <f>SUM(P9:P10)</f>
        <v>8.1825457088620226</v>
      </c>
      <c r="Q11" s="51" t="s">
        <v>38</v>
      </c>
      <c r="R11" s="51">
        <f>SUM(R9:R10)</f>
        <v>8189.91</v>
      </c>
      <c r="S11" s="47">
        <f>E11/R11</f>
        <v>12.471443520136363</v>
      </c>
      <c r="T11" s="43">
        <f>E11/P11</f>
        <v>12482.667819304488</v>
      </c>
    </row>
    <row r="13" ht="24" customHeight="1">
      <c r="B13" s="53" t="s">
        <v>97</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5</v>
      </c>
      <c r="D15" s="13">
        <v>14000</v>
      </c>
      <c r="E15" s="22">
        <v>70000</v>
      </c>
      <c r="F15" s="27"/>
      <c r="G15" s="48">
        <v>2.2919099249374479</v>
      </c>
      <c r="H15" s="78">
        <v>11.45954962468724</v>
      </c>
      <c r="I15" s="15">
        <v>2748</v>
      </c>
      <c r="J15" s="15">
        <v>13740</v>
      </c>
      <c r="K15" s="16">
        <v>5.094614264919942</v>
      </c>
      <c r="L15" s="22">
        <v>6108.44250363901</v>
      </c>
      <c r="M15" s="32"/>
      <c r="N15" s="19">
        <v>0.315</v>
      </c>
      <c r="O15" s="48">
        <v>0.86484164252173046</v>
      </c>
      <c r="P15" s="78">
        <v>4.3242082126086521</v>
      </c>
      <c r="Q15" s="15">
        <v>865.62</v>
      </c>
      <c r="R15" s="15">
        <v>4328.1</v>
      </c>
      <c r="S15" s="16">
        <v>16.173378618793464</v>
      </c>
      <c r="T15" s="22">
        <v>16187.934659550381</v>
      </c>
    </row>
    <row r="16" ht="24" customHeight="1">
      <c r="B16" s="35" t="s">
        <v>36</v>
      </c>
      <c r="C16" s="17">
        <v>4</v>
      </c>
      <c r="D16" s="14">
        <v>11200</v>
      </c>
      <c r="E16" s="23">
        <v>44800</v>
      </c>
      <c r="F16" s="28"/>
      <c r="G16" s="49">
        <v>2.1401167639699752</v>
      </c>
      <c r="H16" s="79">
        <v>8.5604670558799</v>
      </c>
      <c r="I16" s="17">
        <v>2566</v>
      </c>
      <c r="J16" s="17">
        <v>10264</v>
      </c>
      <c r="K16" s="18">
        <v>4.36477007014809</v>
      </c>
      <c r="L16" s="23">
        <v>5233.35931410756</v>
      </c>
      <c r="M16" s="33"/>
      <c r="N16" s="20">
        <v>0.27</v>
      </c>
      <c r="O16" s="49">
        <v>0.69219702267958838</v>
      </c>
      <c r="P16" s="79">
        <v>2.7687880907183535</v>
      </c>
      <c r="Q16" s="17">
        <v>692.82</v>
      </c>
      <c r="R16" s="17">
        <v>2771.28</v>
      </c>
      <c r="S16" s="18">
        <v>16.165815074622557</v>
      </c>
      <c r="T16" s="23">
        <v>16180.364308189717</v>
      </c>
    </row>
    <row r="17" ht="24" customHeight="1">
      <c r="B17" s="39" t="s">
        <v>37</v>
      </c>
      <c r="C17" s="51">
        <f>SUM(C15:C16)</f>
        <v>9</v>
      </c>
      <c r="D17" s="42" t="s">
        <v>38</v>
      </c>
      <c r="E17" s="43">
        <f>SUM(E15:E16)</f>
        <v>114800</v>
      </c>
      <c r="F17" s="26"/>
      <c r="G17" s="52" t="s">
        <v>38</v>
      </c>
      <c r="H17" s="80">
        <f>SUM(H15:H16)</f>
        <v>20.020016680567139</v>
      </c>
      <c r="I17" s="51" t="s">
        <v>38</v>
      </c>
      <c r="J17" s="51">
        <f>SUM(J15:J16)</f>
        <v>24004</v>
      </c>
      <c r="K17" s="47">
        <f>E17/J17</f>
        <v>4.78253624395934</v>
      </c>
      <c r="L17" s="43">
        <f>E17/H17</f>
        <v>5734.2609565072489</v>
      </c>
      <c r="M17" s="31"/>
      <c r="N17" s="45" t="s">
        <v>38</v>
      </c>
      <c r="O17" s="50" t="s">
        <v>38</v>
      </c>
      <c r="P17" s="80">
        <f>SUM(P15:P16)</f>
        <v>7.0929963033270056</v>
      </c>
      <c r="Q17" s="51" t="s">
        <v>38</v>
      </c>
      <c r="R17" s="51">
        <f>SUM(R15:R16)</f>
        <v>7099.380000000001</v>
      </c>
      <c r="S17" s="47">
        <f>E17/R17</f>
        <v>16.170426149889142</v>
      </c>
      <c r="T17" s="43">
        <f>E17/P17</f>
        <v>16184.979533424046</v>
      </c>
    </row>
    <row r="19" ht="24" customHeight="1">
      <c r="B19" s="53" t="s">
        <v>41</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f>SUM(C9,C15)</f>
        <v>11</v>
      </c>
      <c r="D21" s="13" t="s">
        <v>38</v>
      </c>
      <c r="E21" s="22">
        <f>SUM(E9,E15)</f>
        <v>126456</v>
      </c>
      <c r="F21" s="27"/>
      <c r="G21" s="48">
        <f ref="G21:L21" t="shared" si="0">SUM(G9,G15)</f>
        <v>4.5137614678899087</v>
      </c>
      <c r="H21" s="78">
        <f t="shared" si="0"/>
        <v>24.790658882402</v>
      </c>
      <c r="I21" s="15">
        <f t="shared" si="0"/>
        <v>5412</v>
      </c>
      <c r="J21" s="15">
        <f t="shared" si="0"/>
        <v>29724</v>
      </c>
      <c r="K21" s="16">
        <f t="shared" si="0"/>
        <v>10.188994895550572</v>
      </c>
      <c r="L21" s="22">
        <f t="shared" si="0"/>
        <v>12216.604879765138</v>
      </c>
      <c r="M21" s="32"/>
      <c r="N21" s="19">
        <f ref="N21:T21" t="shared" si="1">SUM(N9,N15)</f>
        <v>0.63</v>
      </c>
      <c r="O21" s="48">
        <f t="shared" si="1"/>
        <v>1.7032470776301327</v>
      </c>
      <c r="P21" s="78">
        <f t="shared" si="1"/>
        <v>9.3546408232590661</v>
      </c>
      <c r="Q21" s="15">
        <f t="shared" si="1"/>
        <v>1704.78</v>
      </c>
      <c r="R21" s="15">
        <f t="shared" si="1"/>
        <v>9363.0600000000013</v>
      </c>
      <c r="S21" s="16">
        <f t="shared" si="1"/>
        <v>32.34601554143039</v>
      </c>
      <c r="T21" s="22">
        <f t="shared" si="1"/>
        <v>32375.12695541768</v>
      </c>
    </row>
    <row r="22" ht="24" customHeight="1">
      <c r="B22" s="35" t="s">
        <v>36</v>
      </c>
      <c r="C22" s="17">
        <f>SUM(C10,C16)</f>
        <v>9</v>
      </c>
      <c r="D22" s="14" t="s">
        <v>38</v>
      </c>
      <c r="E22" s="23">
        <f>SUM(E10,E16)</f>
        <v>90484</v>
      </c>
      <c r="F22" s="28"/>
      <c r="G22" s="49">
        <f ref="G22:L22" t="shared" si="2">SUM(G10,G16)</f>
        <v>4.0892410341951626</v>
      </c>
      <c r="H22" s="79">
        <f t="shared" si="2"/>
        <v>18.306088407005838</v>
      </c>
      <c r="I22" s="17">
        <f t="shared" si="2"/>
        <v>4903</v>
      </c>
      <c r="J22" s="17">
        <f t="shared" si="2"/>
        <v>21949</v>
      </c>
      <c r="K22" s="18">
        <f t="shared" si="2"/>
        <v>8.7317191501652047</v>
      </c>
      <c r="L22" s="23">
        <f t="shared" si="2"/>
        <v>10469.331261048081</v>
      </c>
      <c r="M22" s="33"/>
      <c r="N22" s="20">
        <f ref="N22:T22" t="shared" si="3">SUM(N10,N16)</f>
        <v>0.54</v>
      </c>
      <c r="O22" s="49">
        <f t="shared" si="3"/>
        <v>1.3226196423219103</v>
      </c>
      <c r="P22" s="79">
        <f t="shared" si="3"/>
        <v>5.920901188929963</v>
      </c>
      <c r="Q22" s="17">
        <f t="shared" si="3"/>
        <v>1323.81</v>
      </c>
      <c r="R22" s="17">
        <f t="shared" si="3"/>
        <v>5926.23</v>
      </c>
      <c r="S22" s="18">
        <f t="shared" si="3"/>
        <v>32.339700556167429</v>
      </c>
      <c r="T22" s="23">
        <f t="shared" si="3"/>
        <v>32368.806286667983</v>
      </c>
    </row>
    <row r="23" ht="24" customHeight="1">
      <c r="B23" s="39" t="s">
        <v>37</v>
      </c>
      <c r="C23" s="51">
        <f>SUM(C21:C22)</f>
        <v>20</v>
      </c>
      <c r="D23" s="42" t="s">
        <v>38</v>
      </c>
      <c r="E23" s="43">
        <f>SUM(E21:E22)</f>
        <v>216940</v>
      </c>
      <c r="F23" s="26"/>
      <c r="G23" s="52">
        <f>SUM(G21:G22)</f>
        <v>8.6030025020850722</v>
      </c>
      <c r="H23" s="80">
        <f ref="H23:L23" t="shared" si="4">SUM(H21:H22)</f>
        <v>43.096747289407837</v>
      </c>
      <c r="I23" s="51">
        <f t="shared" si="4"/>
        <v>10315</v>
      </c>
      <c r="J23" s="51">
        <f t="shared" si="4"/>
        <v>51673</v>
      </c>
      <c r="K23" s="47">
        <f t="shared" si="4"/>
        <v>18.920714045715776</v>
      </c>
      <c r="L23" s="43">
        <f t="shared" si="4"/>
        <v>22685.936140813217</v>
      </c>
      <c r="M23" s="31"/>
      <c r="N23" s="45" t="s">
        <v>38</v>
      </c>
      <c r="O23" s="50">
        <f ref="O23:T23" t="shared" si="5">SUM(O21:O22)</f>
        <v>3.025866719952043</v>
      </c>
      <c r="P23" s="80">
        <f t="shared" si="5"/>
        <v>15.275542012189028</v>
      </c>
      <c r="Q23" s="51">
        <f t="shared" si="5"/>
        <v>3028.59</v>
      </c>
      <c r="R23" s="51">
        <f t="shared" si="5"/>
        <v>15289.29</v>
      </c>
      <c r="S23" s="47">
        <f t="shared" si="5"/>
        <v>64.685716097597819</v>
      </c>
      <c r="T23" s="43">
        <f t="shared" si="5"/>
        <v>64743.933242085666</v>
      </c>
    </row>
    <row r="25" ht="24" customHeight="1">
      <c r="B25" s="2" t="s">
        <v>42</v>
      </c>
      <c r="D25" s="143" t="s">
        <v>43</v>
      </c>
      <c r="E25" s="143"/>
      <c r="F25" s="143"/>
      <c r="G25" s="143"/>
      <c r="H25" s="143"/>
      <c r="I25" s="143"/>
      <c r="J25" s="143"/>
      <c r="K25" s="143"/>
      <c r="L25" s="143"/>
      <c r="M25" s="143"/>
      <c r="N25" s="143"/>
      <c r="O25" s="143"/>
      <c r="P25" s="143"/>
      <c r="Q25" s="143"/>
      <c r="R25" s="143"/>
      <c r="S25" s="143"/>
      <c r="T25" s="143"/>
    </row>
    <row r="26" ht="8.1" customHeight="1">
      <c r="B26" s="2"/>
      <c r="D26" s="54"/>
      <c r="E26" s="54"/>
      <c r="F26" s="54"/>
      <c r="G26" s="54"/>
      <c r="H26" s="54"/>
      <c r="I26" s="54"/>
      <c r="J26" s="54"/>
      <c r="K26" s="54"/>
      <c r="L26" s="54"/>
      <c r="M26" s="54"/>
      <c r="N26" s="54"/>
      <c r="O26" s="54"/>
      <c r="P26" s="54"/>
      <c r="Q26" s="54"/>
      <c r="R26" s="54"/>
      <c r="S26" s="54"/>
      <c r="T26" s="54"/>
    </row>
    <row r="27" ht="24" customHeight="1">
      <c r="B27" s="2" t="s">
        <v>44</v>
      </c>
      <c r="D27" s="143" t="s">
        <v>45</v>
      </c>
      <c r="E27" s="143"/>
      <c r="F27" s="143"/>
      <c r="G27" s="143"/>
      <c r="H27" s="143"/>
      <c r="I27" s="143"/>
      <c r="J27" s="143"/>
      <c r="K27" s="143"/>
      <c r="L27" s="143"/>
      <c r="M27" s="143"/>
      <c r="N27" s="143"/>
      <c r="O27" s="143"/>
      <c r="P27" s="143"/>
      <c r="Q27" s="143"/>
      <c r="R27" s="143"/>
      <c r="S27" s="143"/>
      <c r="T27" s="143"/>
    </row>
    <row r="28" ht="8.1" customHeight="1">
      <c r="B28" s="2"/>
      <c r="D28" s="54"/>
      <c r="E28" s="54"/>
      <c r="F28" s="54"/>
      <c r="G28" s="54"/>
      <c r="H28" s="54"/>
      <c r="I28" s="54"/>
      <c r="J28" s="54"/>
      <c r="K28" s="54"/>
      <c r="L28" s="54"/>
      <c r="M28" s="54"/>
      <c r="N28" s="54"/>
      <c r="O28" s="54"/>
      <c r="P28" s="54"/>
      <c r="Q28" s="54"/>
      <c r="R28" s="54"/>
      <c r="S28" s="54"/>
      <c r="T28" s="54"/>
    </row>
    <row r="29" ht="24" customHeight="1">
      <c r="B29" s="2" t="s">
        <v>22</v>
      </c>
      <c r="D29" s="143" t="s">
        <v>46</v>
      </c>
      <c r="E29" s="143"/>
      <c r="F29" s="143"/>
      <c r="G29" s="143"/>
      <c r="H29" s="143"/>
      <c r="I29" s="143"/>
      <c r="J29" s="143"/>
      <c r="K29" s="143"/>
      <c r="L29" s="143"/>
      <c r="M29" s="143"/>
      <c r="N29" s="143"/>
      <c r="O29" s="143"/>
      <c r="P29" s="143"/>
      <c r="Q29" s="143"/>
      <c r="R29" s="143"/>
      <c r="S29" s="143"/>
      <c r="T29" s="143"/>
    </row>
    <row r="30" ht="8.1" customHeight="1">
      <c r="B30" s="2"/>
      <c r="D30" s="54"/>
      <c r="E30" s="54"/>
      <c r="F30" s="54"/>
      <c r="G30" s="54"/>
      <c r="H30" s="54"/>
      <c r="I30" s="54"/>
      <c r="J30" s="54"/>
      <c r="K30" s="54"/>
      <c r="L30" s="54"/>
      <c r="M30" s="54"/>
      <c r="N30" s="54"/>
      <c r="O30" s="54"/>
      <c r="P30" s="54"/>
      <c r="Q30" s="54"/>
      <c r="R30" s="54"/>
      <c r="S30" s="54"/>
      <c r="T30" s="54"/>
    </row>
    <row r="31" ht="24" customHeight="1">
      <c r="B31" s="2" t="s">
        <v>47</v>
      </c>
      <c r="D31" s="143" t="s">
        <v>48</v>
      </c>
      <c r="E31" s="143"/>
      <c r="F31" s="143"/>
      <c r="G31" s="143"/>
      <c r="H31" s="143"/>
      <c r="I31" s="143"/>
      <c r="J31" s="143"/>
      <c r="K31" s="143"/>
      <c r="L31" s="143"/>
      <c r="M31" s="143"/>
      <c r="N31" s="143"/>
      <c r="O31" s="143"/>
      <c r="P31" s="143"/>
      <c r="Q31" s="143"/>
      <c r="R31" s="143"/>
      <c r="S31" s="143"/>
      <c r="T31" s="143"/>
    </row>
    <row r="32" ht="8.1" customHeight="1">
      <c r="B32" s="2"/>
      <c r="D32" s="54"/>
      <c r="E32" s="54"/>
      <c r="F32" s="54"/>
      <c r="G32" s="54"/>
      <c r="H32" s="54"/>
      <c r="I32" s="54"/>
      <c r="J32" s="54"/>
      <c r="K32" s="54"/>
      <c r="L32" s="54"/>
      <c r="M32" s="54"/>
      <c r="N32" s="54"/>
      <c r="O32" s="54"/>
      <c r="P32" s="54"/>
      <c r="Q32" s="54"/>
      <c r="R32" s="54"/>
      <c r="S32" s="54"/>
      <c r="T32" s="54"/>
    </row>
    <row r="33" ht="24" customHeight="1">
      <c r="B33" s="2" t="s">
        <v>49</v>
      </c>
      <c r="D33" s="143" t="s">
        <v>50</v>
      </c>
      <c r="E33" s="143"/>
      <c r="F33" s="143"/>
      <c r="G33" s="143"/>
      <c r="H33" s="143"/>
      <c r="I33" s="143"/>
      <c r="J33" s="143"/>
      <c r="K33" s="143"/>
      <c r="L33" s="143"/>
      <c r="M33" s="143"/>
      <c r="N33" s="143"/>
      <c r="O33" s="143"/>
      <c r="P33" s="143"/>
      <c r="Q33" s="143"/>
      <c r="R33" s="143"/>
      <c r="S33" s="143"/>
      <c r="T33" s="143"/>
    </row>
    <row r="34" ht="8.1" customHeight="1">
      <c r="B34" s="2"/>
      <c r="D34" s="54"/>
      <c r="E34" s="54"/>
      <c r="F34" s="54"/>
      <c r="G34" s="54"/>
      <c r="H34" s="54"/>
      <c r="I34" s="54"/>
      <c r="J34" s="54"/>
      <c r="K34" s="54"/>
      <c r="L34" s="54"/>
      <c r="M34" s="54"/>
      <c r="N34" s="54"/>
      <c r="O34" s="54"/>
      <c r="P34" s="54"/>
      <c r="Q34" s="54"/>
      <c r="R34" s="54"/>
      <c r="S34" s="54"/>
      <c r="T34" s="54"/>
    </row>
    <row r="35" ht="147" customHeight="1">
      <c r="B35" s="55" t="s">
        <v>51</v>
      </c>
      <c r="D35" s="137" t="s">
        <v>52</v>
      </c>
      <c r="E35" s="137"/>
      <c r="F35" s="137"/>
      <c r="G35" s="137"/>
      <c r="H35" s="137"/>
      <c r="I35" s="137"/>
      <c r="J35" s="137"/>
      <c r="K35" s="137"/>
      <c r="L35" s="137"/>
      <c r="M35" s="137"/>
      <c r="N35" s="137"/>
      <c r="O35" s="137"/>
      <c r="P35" s="137"/>
      <c r="Q35" s="137"/>
      <c r="R35" s="137"/>
      <c r="S35" s="137"/>
      <c r="T35" s="137"/>
    </row>
  </sheetData>
  <mergeCells>
    <mergeCell ref="D35:T35"/>
    <mergeCell ref="G19:L19"/>
    <mergeCell ref="N19:T19"/>
    <mergeCell ref="G7:L7"/>
    <mergeCell ref="N7:T7"/>
    <mergeCell ref="G13:L13"/>
    <mergeCell ref="N13:T13"/>
    <mergeCell ref="D25:T25"/>
    <mergeCell ref="D27:T27"/>
    <mergeCell ref="D29:T29"/>
    <mergeCell ref="D31:T31"/>
    <mergeCell ref="D33:T33"/>
  </mergeCells>
  <pageMargins left="0.25" right="0.25" top="0.75" bottom="0.75" header="0.3" footer="0.3"/>
  <pageSetup scale="62" fitToHeight="0" orientation="landscape" horizontalDpi="0" verticalDpi="0"/>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2:T41"/>
  <sheetViews>
    <sheetView showGridLines="0" workbookViewId="0" tabSelected="0">
      <selection activeCell="B7" sqref="B7"/>
    </sheetView>
  </sheetViews>
  <sheetFormatPr defaultColWidth="10.625" defaultRowHeight="24" customHeight="1" x14ac:dyDescent="0.25"/>
  <cols>
    <col min="1" max="1" width="3" customWidth="1" style="4"/>
    <col min="2" max="2" width="26.875" customWidth="1" style="4"/>
    <col min="3" max="5" width="13.375" customWidth="1" style="4"/>
    <col min="6" max="6" width="2.625" customWidth="1" style="8"/>
    <col min="7" max="12" width="13.375" customWidth="1" style="4"/>
    <col min="13" max="13" width="2.625" customWidth="1" style="8"/>
    <col min="14" max="20" width="13.375" customWidth="1" style="4"/>
    <col min="21" max="21" width="3" customWidth="1" style="4"/>
    <col min="22" max="16384" width="10.625" customWidth="1" style="4"/>
  </cols>
  <sheetData>
    <row r="1" ht="18" customHeight="1"/>
    <row r="2" ht="24" customHeight="1">
      <c r="C2" s="5" t="s">
        <v>0</v>
      </c>
      <c r="T2" s="6" t="s">
        <v>1</v>
      </c>
    </row>
    <row r="3" ht="18" customHeight="1"/>
    <row r="4" ht="18" customHeight="1" s="2" customFormat="1">
      <c r="B4" s="2" t="s">
        <v>2</v>
      </c>
      <c r="C4" s="2" t="s">
        <v>3</v>
      </c>
      <c r="E4" s="2" t="s">
        <v>4</v>
      </c>
      <c r="F4" s="9"/>
      <c r="H4" s="2" t="s">
        <v>5</v>
      </c>
      <c r="J4" s="2" t="s">
        <v>6</v>
      </c>
      <c r="L4" s="2" t="s">
        <v>7</v>
      </c>
      <c r="M4" s="9"/>
      <c r="O4" s="2" t="s">
        <v>8</v>
      </c>
      <c r="Q4" s="2" t="s">
        <v>9</v>
      </c>
      <c r="S4" s="2" t="s">
        <v>10</v>
      </c>
    </row>
    <row r="5" ht="18" customHeight="1" s="3" customFormat="1">
      <c r="B5" s="3" t="s">
        <v>11</v>
      </c>
      <c r="C5" s="3" t="s">
        <v>12</v>
      </c>
      <c r="E5" s="3" t="s">
        <v>13</v>
      </c>
      <c r="F5" s="10"/>
      <c r="H5" s="3" t="s">
        <v>14</v>
      </c>
      <c r="J5" s="3" t="s">
        <v>15</v>
      </c>
      <c r="L5" s="3" t="s">
        <v>16</v>
      </c>
      <c r="M5" s="10"/>
      <c r="O5" s="3" t="s">
        <v>17</v>
      </c>
      <c r="Q5" s="3" t="s">
        <v>18</v>
      </c>
      <c r="S5" s="3" t="s">
        <v>19</v>
      </c>
    </row>
    <row r="6" ht="18" customHeight="1">
      <c r="G6" s="30"/>
      <c r="H6" s="30"/>
      <c r="I6" s="30"/>
      <c r="J6" s="30"/>
      <c r="K6" s="30"/>
      <c r="L6" s="30"/>
      <c r="N6" s="30"/>
      <c r="O6" s="30"/>
      <c r="P6" s="30"/>
      <c r="Q6" s="30"/>
      <c r="R6" s="30"/>
      <c r="S6" s="30"/>
      <c r="T6" s="30"/>
    </row>
    <row r="7" ht="24" customHeight="1">
      <c r="B7" s="53" t="s">
        <v>20</v>
      </c>
      <c r="C7" s="7"/>
      <c r="D7" s="7"/>
      <c r="E7" s="21"/>
      <c r="F7" s="26"/>
      <c r="G7" s="141" t="s">
        <v>21</v>
      </c>
      <c r="H7" s="141"/>
      <c r="I7" s="141"/>
      <c r="J7" s="141"/>
      <c r="K7" s="141"/>
      <c r="L7" s="142"/>
      <c r="M7" s="31"/>
      <c r="N7" s="141" t="s">
        <v>14</v>
      </c>
      <c r="O7" s="141"/>
      <c r="P7" s="141"/>
      <c r="Q7" s="141"/>
      <c r="R7" s="141"/>
      <c r="S7" s="141"/>
      <c r="T7" s="142"/>
    </row>
    <row r="8" ht="24" customHeight="1">
      <c r="A8" s="25"/>
      <c r="B8" s="39" t="s">
        <v>22</v>
      </c>
      <c r="C8" s="40" t="s">
        <v>23</v>
      </c>
      <c r="D8" s="40" t="s">
        <v>24</v>
      </c>
      <c r="E8" s="41" t="s">
        <v>25</v>
      </c>
      <c r="F8" s="26"/>
      <c r="G8" s="29" t="s">
        <v>26</v>
      </c>
      <c r="H8" s="24" t="s">
        <v>27</v>
      </c>
      <c r="I8" s="24" t="s">
        <v>28</v>
      </c>
      <c r="J8" s="24" t="s">
        <v>29</v>
      </c>
      <c r="K8" s="24" t="s">
        <v>30</v>
      </c>
      <c r="L8" s="44" t="s">
        <v>31</v>
      </c>
      <c r="M8" s="31"/>
      <c r="N8" s="29" t="s">
        <v>32</v>
      </c>
      <c r="O8" s="24" t="s">
        <v>33</v>
      </c>
      <c r="P8" s="24" t="s">
        <v>34</v>
      </c>
      <c r="Q8" s="24" t="s">
        <v>28</v>
      </c>
      <c r="R8" s="24" t="s">
        <v>29</v>
      </c>
      <c r="S8" s="24" t="s">
        <v>30</v>
      </c>
      <c r="T8" s="44" t="s">
        <v>31</v>
      </c>
    </row>
    <row r="9" ht="24" customHeight="1">
      <c r="A9" s="25"/>
      <c r="B9" s="11" t="s">
        <v>35</v>
      </c>
      <c r="C9" s="15">
        <v>10</v>
      </c>
      <c r="D9" s="13">
        <v>13944</v>
      </c>
      <c r="E9" s="22">
        <v>181272</v>
      </c>
      <c r="F9" s="27"/>
      <c r="G9" s="48">
        <v>2.3</v>
      </c>
      <c r="H9" s="11">
        <v>29.8</v>
      </c>
      <c r="I9" s="15">
        <v>2750</v>
      </c>
      <c r="J9" s="15">
        <v>35750</v>
      </c>
      <c r="K9" s="16">
        <v>5.07</v>
      </c>
      <c r="L9" s="22">
        <v>6080</v>
      </c>
      <c r="M9" s="32"/>
      <c r="N9" s="19">
        <v>0.65</v>
      </c>
      <c r="O9" s="48">
        <v>1.5</v>
      </c>
      <c r="P9" s="11">
        <v>19.3</v>
      </c>
      <c r="Q9" s="15">
        <v>1788</v>
      </c>
      <c r="R9" s="15">
        <v>23238</v>
      </c>
      <c r="S9" s="16">
        <v>7.8</v>
      </c>
      <c r="T9" s="22">
        <v>9407</v>
      </c>
    </row>
    <row r="10" ht="24" customHeight="1">
      <c r="A10" s="25"/>
      <c r="B10" s="12" t="s">
        <v>36</v>
      </c>
      <c r="C10" s="17">
        <v>10</v>
      </c>
      <c r="D10" s="14">
        <v>13944</v>
      </c>
      <c r="E10" s="23">
        <v>181272</v>
      </c>
      <c r="F10" s="28"/>
      <c r="G10" s="49">
        <v>2.3</v>
      </c>
      <c r="H10" s="12">
        <v>29.8</v>
      </c>
      <c r="I10" s="17">
        <v>2750</v>
      </c>
      <c r="J10" s="17">
        <v>35750</v>
      </c>
      <c r="K10" s="18">
        <v>5.07</v>
      </c>
      <c r="L10" s="23">
        <v>6080</v>
      </c>
      <c r="M10" s="33"/>
      <c r="N10" s="20">
        <v>0.65</v>
      </c>
      <c r="O10" s="49">
        <v>1.5</v>
      </c>
      <c r="P10" s="12">
        <v>19.3</v>
      </c>
      <c r="Q10" s="17">
        <v>1788</v>
      </c>
      <c r="R10" s="17">
        <v>23238</v>
      </c>
      <c r="S10" s="18">
        <v>7.8</v>
      </c>
      <c r="T10" s="23">
        <v>9407</v>
      </c>
    </row>
    <row r="11" ht="24" customHeight="1">
      <c r="A11" s="25"/>
      <c r="B11" s="39" t="s">
        <v>37</v>
      </c>
      <c r="C11" s="51">
        <f>SUM(C9:C10)</f>
        <v>20</v>
      </c>
      <c r="D11" s="42" t="s">
        <v>38</v>
      </c>
      <c r="E11" s="43">
        <f>SUM(E9:E10)</f>
        <v>362544</v>
      </c>
      <c r="F11" s="26"/>
      <c r="G11" s="52">
        <f>SUM(G9:G10)</f>
        <v>4.6</v>
      </c>
      <c r="H11" s="46">
        <v>29.8</v>
      </c>
      <c r="I11" s="51">
        <f>SUM(I9:I10)</f>
        <v>5500</v>
      </c>
      <c r="J11" s="51">
        <f>SUM(J9:J10)</f>
        <v>71500</v>
      </c>
      <c r="K11" s="47">
        <v>5.07</v>
      </c>
      <c r="L11" s="43">
        <v>6080</v>
      </c>
      <c r="M11" s="31"/>
      <c r="N11" s="45" t="s">
        <v>38</v>
      </c>
      <c r="O11" s="50">
        <f>SUM(O9:O10)</f>
        <v>3</v>
      </c>
      <c r="P11" s="46">
        <v>19.3</v>
      </c>
      <c r="Q11" s="51">
        <f>SUM(Q9:Q10)</f>
        <v>3576</v>
      </c>
      <c r="R11" s="51">
        <f>SUM(R9:R10)</f>
        <v>46476</v>
      </c>
      <c r="S11" s="47">
        <v>7.8</v>
      </c>
      <c r="T11" s="43">
        <v>9407</v>
      </c>
    </row>
    <row r="13" ht="24" customHeight="1">
      <c r="B13" s="53" t="s">
        <v>39</v>
      </c>
      <c r="C13" s="7"/>
      <c r="D13" s="7"/>
      <c r="E13" s="21"/>
      <c r="F13" s="26"/>
      <c r="G13" s="138" t="s">
        <v>21</v>
      </c>
      <c r="H13" s="139"/>
      <c r="I13" s="139"/>
      <c r="J13" s="139"/>
      <c r="K13" s="139"/>
      <c r="L13" s="140"/>
      <c r="M13" s="31"/>
      <c r="N13" s="138" t="s">
        <v>14</v>
      </c>
      <c r="O13" s="139"/>
      <c r="P13" s="139"/>
      <c r="Q13" s="139"/>
      <c r="R13" s="139"/>
      <c r="S13" s="139"/>
      <c r="T13" s="140"/>
    </row>
    <row r="14" ht="24" customHeight="1">
      <c r="B14" s="39" t="s">
        <v>22</v>
      </c>
      <c r="C14" s="40" t="s">
        <v>23</v>
      </c>
      <c r="D14" s="40" t="s">
        <v>24</v>
      </c>
      <c r="E14" s="41" t="s">
        <v>25</v>
      </c>
      <c r="F14" s="26"/>
      <c r="G14" s="29" t="s">
        <v>26</v>
      </c>
      <c r="H14" s="24" t="s">
        <v>27</v>
      </c>
      <c r="I14" s="24" t="s">
        <v>28</v>
      </c>
      <c r="J14" s="24" t="s">
        <v>29</v>
      </c>
      <c r="K14" s="24" t="s">
        <v>30</v>
      </c>
      <c r="L14" s="44" t="s">
        <v>31</v>
      </c>
      <c r="M14" s="31"/>
      <c r="N14" s="29" t="s">
        <v>32</v>
      </c>
      <c r="O14" s="24" t="s">
        <v>33</v>
      </c>
      <c r="P14" s="24" t="s">
        <v>34</v>
      </c>
      <c r="Q14" s="24" t="s">
        <v>28</v>
      </c>
      <c r="R14" s="24" t="s">
        <v>29</v>
      </c>
      <c r="S14" s="24" t="s">
        <v>30</v>
      </c>
      <c r="T14" s="44" t="s">
        <v>31</v>
      </c>
    </row>
    <row r="15" ht="24" customHeight="1">
      <c r="B15" s="34" t="s">
        <v>35</v>
      </c>
      <c r="C15" s="15">
        <v>10</v>
      </c>
      <c r="D15" s="13">
        <v>13944</v>
      </c>
      <c r="E15" s="22">
        <v>181272</v>
      </c>
      <c r="F15" s="27"/>
      <c r="G15" s="48">
        <v>2.3</v>
      </c>
      <c r="H15" s="11">
        <v>29.8</v>
      </c>
      <c r="I15" s="15">
        <v>2750</v>
      </c>
      <c r="J15" s="15">
        <v>35750</v>
      </c>
      <c r="K15" s="16">
        <v>5.07</v>
      </c>
      <c r="L15" s="22">
        <v>6080</v>
      </c>
      <c r="M15" s="32"/>
      <c r="N15" s="19">
        <v>0.65</v>
      </c>
      <c r="O15" s="48">
        <v>1.5</v>
      </c>
      <c r="P15" s="11">
        <v>19.3</v>
      </c>
      <c r="Q15" s="15">
        <v>1788</v>
      </c>
      <c r="R15" s="15">
        <v>23238</v>
      </c>
      <c r="S15" s="16">
        <v>7.8</v>
      </c>
      <c r="T15" s="22">
        <v>9407</v>
      </c>
    </row>
    <row r="16" ht="24" customHeight="1">
      <c r="B16" s="35" t="s">
        <v>36</v>
      </c>
      <c r="C16" s="17">
        <v>10</v>
      </c>
      <c r="D16" s="14">
        <v>13944</v>
      </c>
      <c r="E16" s="23">
        <v>181272</v>
      </c>
      <c r="F16" s="28"/>
      <c r="G16" s="49">
        <v>2.3</v>
      </c>
      <c r="H16" s="12">
        <v>29.8</v>
      </c>
      <c r="I16" s="17">
        <v>2750</v>
      </c>
      <c r="J16" s="17">
        <v>35750</v>
      </c>
      <c r="K16" s="18">
        <v>5.07</v>
      </c>
      <c r="L16" s="23">
        <v>6080</v>
      </c>
      <c r="M16" s="33"/>
      <c r="N16" s="20">
        <v>0.65</v>
      </c>
      <c r="O16" s="49">
        <v>1.5</v>
      </c>
      <c r="P16" s="12">
        <v>19.3</v>
      </c>
      <c r="Q16" s="17">
        <v>1788</v>
      </c>
      <c r="R16" s="17">
        <v>23238</v>
      </c>
      <c r="S16" s="18">
        <v>7.8</v>
      </c>
      <c r="T16" s="23">
        <v>9407</v>
      </c>
    </row>
    <row r="17" ht="24" customHeight="1">
      <c r="B17" s="39" t="s">
        <v>37</v>
      </c>
      <c r="C17" s="51">
        <f>SUM(C15:C16)</f>
        <v>20</v>
      </c>
      <c r="D17" s="42" t="s">
        <v>38</v>
      </c>
      <c r="E17" s="43">
        <f>SUM(E15:E16)</f>
        <v>362544</v>
      </c>
      <c r="F17" s="26"/>
      <c r="G17" s="52">
        <f>SUM(G15:G16)</f>
        <v>4.6</v>
      </c>
      <c r="H17" s="46">
        <v>29.8</v>
      </c>
      <c r="I17" s="51">
        <f>SUM(I15:I16)</f>
        <v>5500</v>
      </c>
      <c r="J17" s="51">
        <f>SUM(J15:J16)</f>
        <v>71500</v>
      </c>
      <c r="K17" s="47">
        <v>5.07</v>
      </c>
      <c r="L17" s="43">
        <v>6080</v>
      </c>
      <c r="M17" s="31"/>
      <c r="N17" s="45" t="s">
        <v>38</v>
      </c>
      <c r="O17" s="50">
        <f>SUM(O15:O16)</f>
        <v>3</v>
      </c>
      <c r="P17" s="46">
        <v>19.3</v>
      </c>
      <c r="Q17" s="51">
        <f>SUM(Q15:Q16)</f>
        <v>3576</v>
      </c>
      <c r="R17" s="51">
        <f>SUM(R15:R16)</f>
        <v>46476</v>
      </c>
      <c r="S17" s="47">
        <v>7.8</v>
      </c>
      <c r="T17" s="43">
        <v>9407</v>
      </c>
    </row>
    <row r="19" ht="24" customHeight="1">
      <c r="B19" s="53" t="s">
        <v>40</v>
      </c>
      <c r="C19" s="7"/>
      <c r="D19" s="7"/>
      <c r="E19" s="21"/>
      <c r="F19" s="26"/>
      <c r="G19" s="138" t="s">
        <v>21</v>
      </c>
      <c r="H19" s="139"/>
      <c r="I19" s="139"/>
      <c r="J19" s="139"/>
      <c r="K19" s="139"/>
      <c r="L19" s="140"/>
      <c r="M19" s="31"/>
      <c r="N19" s="138" t="s">
        <v>14</v>
      </c>
      <c r="O19" s="139"/>
      <c r="P19" s="139"/>
      <c r="Q19" s="139"/>
      <c r="R19" s="139"/>
      <c r="S19" s="139"/>
      <c r="T19" s="140"/>
    </row>
    <row r="20" ht="24" customHeight="1">
      <c r="B20" s="39" t="s">
        <v>22</v>
      </c>
      <c r="C20" s="40" t="s">
        <v>23</v>
      </c>
      <c r="D20" s="40" t="s">
        <v>24</v>
      </c>
      <c r="E20" s="41" t="s">
        <v>25</v>
      </c>
      <c r="F20" s="26"/>
      <c r="G20" s="29" t="s">
        <v>26</v>
      </c>
      <c r="H20" s="24" t="s">
        <v>27</v>
      </c>
      <c r="I20" s="24" t="s">
        <v>28</v>
      </c>
      <c r="J20" s="24" t="s">
        <v>29</v>
      </c>
      <c r="K20" s="24" t="s">
        <v>30</v>
      </c>
      <c r="L20" s="44" t="s">
        <v>31</v>
      </c>
      <c r="M20" s="31"/>
      <c r="N20" s="29" t="s">
        <v>32</v>
      </c>
      <c r="O20" s="24" t="s">
        <v>33</v>
      </c>
      <c r="P20" s="24" t="s">
        <v>34</v>
      </c>
      <c r="Q20" s="24" t="s">
        <v>28</v>
      </c>
      <c r="R20" s="24" t="s">
        <v>29</v>
      </c>
      <c r="S20" s="24" t="s">
        <v>30</v>
      </c>
      <c r="T20" s="44" t="s">
        <v>31</v>
      </c>
    </row>
    <row r="21" ht="24" customHeight="1">
      <c r="B21" s="34" t="s">
        <v>35</v>
      </c>
      <c r="C21" s="15">
        <v>10</v>
      </c>
      <c r="D21" s="13">
        <v>13944</v>
      </c>
      <c r="E21" s="22">
        <v>181272</v>
      </c>
      <c r="F21" s="27"/>
      <c r="G21" s="48">
        <v>2.3</v>
      </c>
      <c r="H21" s="11">
        <v>29.8</v>
      </c>
      <c r="I21" s="15">
        <v>2750</v>
      </c>
      <c r="J21" s="15">
        <v>35750</v>
      </c>
      <c r="K21" s="16">
        <v>5.07</v>
      </c>
      <c r="L21" s="22">
        <v>6080</v>
      </c>
      <c r="M21" s="32"/>
      <c r="N21" s="19">
        <v>0.65</v>
      </c>
      <c r="O21" s="48">
        <v>1.5</v>
      </c>
      <c r="P21" s="11">
        <v>19.3</v>
      </c>
      <c r="Q21" s="15">
        <v>1788</v>
      </c>
      <c r="R21" s="15">
        <v>23238</v>
      </c>
      <c r="S21" s="16">
        <v>7.8</v>
      </c>
      <c r="T21" s="22">
        <v>9407</v>
      </c>
    </row>
    <row r="22" ht="24" customHeight="1">
      <c r="B22" s="35" t="s">
        <v>36</v>
      </c>
      <c r="C22" s="17">
        <v>10</v>
      </c>
      <c r="D22" s="14">
        <v>13944</v>
      </c>
      <c r="E22" s="23">
        <v>181272</v>
      </c>
      <c r="F22" s="28"/>
      <c r="G22" s="49">
        <v>2.3</v>
      </c>
      <c r="H22" s="12">
        <v>29.8</v>
      </c>
      <c r="I22" s="17">
        <v>2750</v>
      </c>
      <c r="J22" s="17">
        <v>35750</v>
      </c>
      <c r="K22" s="18">
        <v>5.07</v>
      </c>
      <c r="L22" s="23">
        <v>6080</v>
      </c>
      <c r="M22" s="33"/>
      <c r="N22" s="20">
        <v>0.65</v>
      </c>
      <c r="O22" s="49">
        <v>1.5</v>
      </c>
      <c r="P22" s="12">
        <v>19.3</v>
      </c>
      <c r="Q22" s="17">
        <v>1788</v>
      </c>
      <c r="R22" s="17">
        <v>23238</v>
      </c>
      <c r="S22" s="18">
        <v>7.8</v>
      </c>
      <c r="T22" s="23">
        <v>9407</v>
      </c>
    </row>
    <row r="23" ht="24" customHeight="1">
      <c r="B23" s="39" t="s">
        <v>37</v>
      </c>
      <c r="C23" s="51">
        <f>SUM(C21:C22)</f>
        <v>20</v>
      </c>
      <c r="D23" s="42" t="s">
        <v>38</v>
      </c>
      <c r="E23" s="43">
        <f>SUM(E21:E22)</f>
        <v>362544</v>
      </c>
      <c r="F23" s="26"/>
      <c r="G23" s="52">
        <f>SUM(G21:G22)</f>
        <v>4.6</v>
      </c>
      <c r="H23" s="46">
        <v>29.8</v>
      </c>
      <c r="I23" s="51">
        <f>SUM(I21:I22)</f>
        <v>5500</v>
      </c>
      <c r="J23" s="51">
        <f>SUM(J21:J22)</f>
        <v>71500</v>
      </c>
      <c r="K23" s="47">
        <v>5.07</v>
      </c>
      <c r="L23" s="43">
        <v>6080</v>
      </c>
      <c r="M23" s="31"/>
      <c r="N23" s="45" t="s">
        <v>38</v>
      </c>
      <c r="O23" s="50">
        <f>SUM(O21:O22)</f>
        <v>3</v>
      </c>
      <c r="P23" s="46">
        <v>19.3</v>
      </c>
      <c r="Q23" s="51">
        <f>SUM(Q21:Q22)</f>
        <v>3576</v>
      </c>
      <c r="R23" s="51">
        <f>SUM(R21:R22)</f>
        <v>46476</v>
      </c>
      <c r="S23" s="47">
        <v>7.8</v>
      </c>
      <c r="T23" s="43">
        <v>9407</v>
      </c>
    </row>
    <row r="25" ht="24" customHeight="1">
      <c r="B25" s="53" t="s">
        <v>41</v>
      </c>
      <c r="C25" s="7"/>
      <c r="D25" s="7"/>
      <c r="E25" s="21"/>
      <c r="F25" s="26"/>
      <c r="G25" s="138" t="s">
        <v>21</v>
      </c>
      <c r="H25" s="139"/>
      <c r="I25" s="139"/>
      <c r="J25" s="139"/>
      <c r="K25" s="139"/>
      <c r="L25" s="140"/>
      <c r="M25" s="31"/>
      <c r="N25" s="138" t="s">
        <v>14</v>
      </c>
      <c r="O25" s="139"/>
      <c r="P25" s="139"/>
      <c r="Q25" s="139"/>
      <c r="R25" s="139"/>
      <c r="S25" s="139"/>
      <c r="T25" s="140"/>
    </row>
    <row r="26" ht="24" customHeight="1">
      <c r="B26" s="39" t="s">
        <v>22</v>
      </c>
      <c r="C26" s="40" t="s">
        <v>23</v>
      </c>
      <c r="D26" s="40" t="s">
        <v>24</v>
      </c>
      <c r="E26" s="41" t="s">
        <v>25</v>
      </c>
      <c r="F26" s="26"/>
      <c r="G26" s="29" t="s">
        <v>26</v>
      </c>
      <c r="H26" s="24" t="s">
        <v>27</v>
      </c>
      <c r="I26" s="24" t="s">
        <v>28</v>
      </c>
      <c r="J26" s="24" t="s">
        <v>29</v>
      </c>
      <c r="K26" s="24" t="s">
        <v>30</v>
      </c>
      <c r="L26" s="44" t="s">
        <v>31</v>
      </c>
      <c r="M26" s="31"/>
      <c r="N26" s="29" t="s">
        <v>32</v>
      </c>
      <c r="O26" s="24" t="s">
        <v>33</v>
      </c>
      <c r="P26" s="24" t="s">
        <v>34</v>
      </c>
      <c r="Q26" s="24" t="s">
        <v>28</v>
      </c>
      <c r="R26" s="24" t="s">
        <v>29</v>
      </c>
      <c r="S26" s="24" t="s">
        <v>30</v>
      </c>
      <c r="T26" s="44" t="s">
        <v>31</v>
      </c>
    </row>
    <row r="27" ht="24" customHeight="1">
      <c r="B27" s="34" t="s">
        <v>35</v>
      </c>
      <c r="C27" s="15">
        <f>SUM(C9,C15,C21)</f>
        <v>30</v>
      </c>
      <c r="D27" s="13" t="s">
        <v>38</v>
      </c>
      <c r="E27" s="22">
        <f>SUM(E9,E15,E21)</f>
        <v>543816</v>
      </c>
      <c r="F27" s="27"/>
      <c r="G27" s="48">
        <v>2.3</v>
      </c>
      <c r="H27" s="11">
        <v>29.8</v>
      </c>
      <c r="I27" s="15">
        <v>2750</v>
      </c>
      <c r="J27" s="15">
        <v>35750</v>
      </c>
      <c r="K27" s="16">
        <v>5.07</v>
      </c>
      <c r="L27" s="22">
        <v>6080</v>
      </c>
      <c r="M27" s="32"/>
      <c r="N27" s="19">
        <v>0.65</v>
      </c>
      <c r="O27" s="48">
        <v>1.5</v>
      </c>
      <c r="P27" s="11">
        <v>19.3</v>
      </c>
      <c r="Q27" s="15">
        <v>1788</v>
      </c>
      <c r="R27" s="15">
        <v>23238</v>
      </c>
      <c r="S27" s="16">
        <v>7.8</v>
      </c>
      <c r="T27" s="22">
        <v>9407</v>
      </c>
    </row>
    <row r="28" ht="24" customHeight="1">
      <c r="B28" s="35" t="s">
        <v>36</v>
      </c>
      <c r="C28" s="17">
        <f>SUM(C10,C16,C22)</f>
        <v>30</v>
      </c>
      <c r="D28" s="14" t="s">
        <v>38</v>
      </c>
      <c r="E28" s="23">
        <f>SUM(E10,E16,E22)</f>
        <v>543816</v>
      </c>
      <c r="F28" s="28"/>
      <c r="G28" s="49">
        <v>2.3</v>
      </c>
      <c r="H28" s="12">
        <v>29.8</v>
      </c>
      <c r="I28" s="17">
        <v>2750</v>
      </c>
      <c r="J28" s="17">
        <v>35750</v>
      </c>
      <c r="K28" s="18">
        <v>5.07</v>
      </c>
      <c r="L28" s="23">
        <v>6080</v>
      </c>
      <c r="M28" s="33"/>
      <c r="N28" s="20">
        <v>0.65</v>
      </c>
      <c r="O28" s="49">
        <v>1.5</v>
      </c>
      <c r="P28" s="12">
        <v>19.3</v>
      </c>
      <c r="Q28" s="17">
        <v>1788</v>
      </c>
      <c r="R28" s="17">
        <v>23238</v>
      </c>
      <c r="S28" s="18">
        <v>7.8</v>
      </c>
      <c r="T28" s="23">
        <v>9407</v>
      </c>
    </row>
    <row r="29" ht="24" customHeight="1">
      <c r="B29" s="39" t="s">
        <v>37</v>
      </c>
      <c r="C29" s="51">
        <f>SUM(C27:C28)</f>
        <v>60</v>
      </c>
      <c r="D29" s="42" t="s">
        <v>38</v>
      </c>
      <c r="E29" s="43">
        <f>SUM(E27:E28)</f>
        <v>1087632</v>
      </c>
      <c r="F29" s="26"/>
      <c r="G29" s="52">
        <f>SUM(G27:G28)</f>
        <v>4.6</v>
      </c>
      <c r="H29" s="46">
        <v>29.8</v>
      </c>
      <c r="I29" s="51">
        <f>SUM(I27:I28)</f>
        <v>5500</v>
      </c>
      <c r="J29" s="51">
        <f>SUM(J27:J28)</f>
        <v>71500</v>
      </c>
      <c r="K29" s="47">
        <v>5.07</v>
      </c>
      <c r="L29" s="43">
        <v>6080</v>
      </c>
      <c r="M29" s="31"/>
      <c r="N29" s="45" t="s">
        <v>38</v>
      </c>
      <c r="O29" s="50">
        <f>SUM(O27:O28)</f>
        <v>3</v>
      </c>
      <c r="P29" s="46">
        <v>19.3</v>
      </c>
      <c r="Q29" s="51">
        <f>SUM(Q27:Q28)</f>
        <v>3576</v>
      </c>
      <c r="R29" s="51">
        <f>SUM(R27:R28)</f>
        <v>46476</v>
      </c>
      <c r="S29" s="47">
        <v>7.8</v>
      </c>
      <c r="T29" s="43">
        <v>9407</v>
      </c>
    </row>
    <row r="31" ht="24" customHeight="1">
      <c r="B31" s="2" t="s">
        <v>42</v>
      </c>
      <c r="C31" s="134" t="s">
        <v>43</v>
      </c>
      <c r="D31" s="134"/>
      <c r="E31" s="134"/>
      <c r="F31" s="134"/>
      <c r="G31" s="134"/>
      <c r="H31" s="134"/>
      <c r="I31" s="134"/>
      <c r="J31" s="134"/>
      <c r="K31" s="134"/>
      <c r="L31" s="134"/>
      <c r="M31" s="134"/>
      <c r="N31" s="134"/>
      <c r="O31" s="134"/>
      <c r="P31" s="134"/>
      <c r="Q31" s="134"/>
      <c r="R31" s="134"/>
      <c r="S31" s="134"/>
      <c r="T31" s="134"/>
    </row>
    <row r="32" ht="8.1" customHeight="1">
      <c r="B32" s="2"/>
      <c r="C32" s="54"/>
      <c r="D32" s="54"/>
      <c r="E32" s="54"/>
      <c r="F32" s="54"/>
      <c r="G32" s="54"/>
      <c r="H32" s="54"/>
      <c r="I32" s="54"/>
      <c r="J32" s="54"/>
      <c r="K32" s="54"/>
      <c r="L32" s="54"/>
      <c r="M32" s="54"/>
      <c r="N32" s="54"/>
      <c r="O32" s="54"/>
      <c r="P32" s="54"/>
      <c r="Q32" s="54"/>
      <c r="R32" s="54"/>
      <c r="S32" s="54"/>
      <c r="T32" s="54"/>
    </row>
    <row r="33" ht="24" customHeight="1">
      <c r="B33" s="2" t="s">
        <v>44</v>
      </c>
      <c r="C33" s="134" t="s">
        <v>45</v>
      </c>
      <c r="D33" s="134"/>
      <c r="E33" s="134"/>
      <c r="F33" s="134"/>
      <c r="G33" s="134"/>
      <c r="H33" s="134"/>
      <c r="I33" s="134"/>
      <c r="J33" s="134"/>
      <c r="K33" s="134"/>
      <c r="L33" s="134"/>
      <c r="M33" s="134"/>
      <c r="N33" s="134"/>
      <c r="O33" s="134"/>
      <c r="P33" s="134"/>
      <c r="Q33" s="134"/>
      <c r="R33" s="134"/>
      <c r="S33" s="134"/>
      <c r="T33" s="134"/>
    </row>
    <row r="34" ht="8.1" customHeight="1">
      <c r="B34" s="2"/>
      <c r="C34" s="54"/>
      <c r="D34" s="54"/>
      <c r="E34" s="54"/>
      <c r="F34" s="54"/>
      <c r="G34" s="54"/>
      <c r="H34" s="54"/>
      <c r="I34" s="54"/>
      <c r="J34" s="54"/>
      <c r="K34" s="54"/>
      <c r="L34" s="54"/>
      <c r="M34" s="54"/>
      <c r="N34" s="54"/>
      <c r="O34" s="54"/>
      <c r="P34" s="54"/>
      <c r="Q34" s="54"/>
      <c r="R34" s="54"/>
      <c r="S34" s="54"/>
      <c r="T34" s="54"/>
    </row>
    <row r="35" ht="24" customHeight="1">
      <c r="B35" s="2" t="s">
        <v>22</v>
      </c>
      <c r="C35" s="134" t="s">
        <v>46</v>
      </c>
      <c r="D35" s="134"/>
      <c r="E35" s="134"/>
      <c r="F35" s="134"/>
      <c r="G35" s="134"/>
      <c r="H35" s="134"/>
      <c r="I35" s="134"/>
      <c r="J35" s="134"/>
      <c r="K35" s="134"/>
      <c r="L35" s="134"/>
      <c r="M35" s="134"/>
      <c r="N35" s="134"/>
      <c r="O35" s="134"/>
      <c r="P35" s="134"/>
      <c r="Q35" s="134"/>
      <c r="R35" s="134"/>
      <c r="S35" s="134"/>
      <c r="T35" s="134"/>
    </row>
    <row r="36" ht="8.1" customHeight="1">
      <c r="B36" s="2"/>
      <c r="C36" s="54"/>
      <c r="D36" s="54"/>
      <c r="E36" s="54"/>
      <c r="F36" s="54"/>
      <c r="G36" s="54"/>
      <c r="H36" s="54"/>
      <c r="I36" s="54"/>
      <c r="J36" s="54"/>
      <c r="K36" s="54"/>
      <c r="L36" s="54"/>
      <c r="M36" s="54"/>
      <c r="N36" s="54"/>
      <c r="O36" s="54"/>
      <c r="P36" s="54"/>
      <c r="Q36" s="54"/>
      <c r="R36" s="54"/>
      <c r="S36" s="54"/>
      <c r="T36" s="54"/>
    </row>
    <row r="37" ht="24" customHeight="1">
      <c r="B37" s="2" t="s">
        <v>47</v>
      </c>
      <c r="C37" s="134" t="s">
        <v>48</v>
      </c>
      <c r="D37" s="134"/>
      <c r="E37" s="134"/>
      <c r="F37" s="134"/>
      <c r="G37" s="134"/>
      <c r="H37" s="134"/>
      <c r="I37" s="134"/>
      <c r="J37" s="134"/>
      <c r="K37" s="134"/>
      <c r="L37" s="134"/>
      <c r="M37" s="134"/>
      <c r="N37" s="134"/>
      <c r="O37" s="134"/>
      <c r="P37" s="134"/>
      <c r="Q37" s="134"/>
      <c r="R37" s="134"/>
      <c r="S37" s="134"/>
      <c r="T37" s="134"/>
    </row>
    <row r="38" ht="8.1" customHeight="1">
      <c r="B38" s="2"/>
      <c r="C38" s="54"/>
      <c r="D38" s="54"/>
      <c r="E38" s="54"/>
      <c r="F38" s="54"/>
      <c r="G38" s="54"/>
      <c r="H38" s="54"/>
      <c r="I38" s="54"/>
      <c r="J38" s="54"/>
      <c r="K38" s="54"/>
      <c r="L38" s="54"/>
      <c r="M38" s="54"/>
      <c r="N38" s="54"/>
      <c r="O38" s="54"/>
      <c r="P38" s="54"/>
      <c r="Q38" s="54"/>
      <c r="R38" s="54"/>
      <c r="S38" s="54"/>
      <c r="T38" s="54"/>
    </row>
    <row r="39" ht="24" customHeight="1">
      <c r="B39" s="2" t="s">
        <v>49</v>
      </c>
      <c r="C39" s="134" t="s">
        <v>50</v>
      </c>
      <c r="D39" s="134"/>
      <c r="E39" s="134"/>
      <c r="F39" s="134"/>
      <c r="G39" s="134"/>
      <c r="H39" s="134"/>
      <c r="I39" s="134"/>
      <c r="J39" s="134"/>
      <c r="K39" s="134"/>
      <c r="L39" s="134"/>
      <c r="M39" s="134"/>
      <c r="N39" s="134"/>
      <c r="O39" s="134"/>
      <c r="P39" s="134"/>
      <c r="Q39" s="134"/>
      <c r="R39" s="134"/>
      <c r="S39" s="134"/>
      <c r="T39" s="134"/>
    </row>
    <row r="40" ht="8.1" customHeight="1">
      <c r="B40" s="2"/>
      <c r="C40" s="54"/>
      <c r="D40" s="54"/>
      <c r="E40" s="54"/>
      <c r="F40" s="54"/>
      <c r="G40" s="54"/>
      <c r="H40" s="54"/>
      <c r="I40" s="54"/>
      <c r="J40" s="54"/>
      <c r="K40" s="54"/>
      <c r="L40" s="54"/>
      <c r="M40" s="54"/>
      <c r="N40" s="54"/>
      <c r="O40" s="54"/>
      <c r="P40" s="54"/>
      <c r="Q40" s="54"/>
      <c r="R40" s="54"/>
      <c r="S40" s="54"/>
      <c r="T40" s="54"/>
    </row>
    <row r="41" ht="147" customHeight="1">
      <c r="B41" s="55" t="s">
        <v>51</v>
      </c>
      <c r="C41" s="136" t="s">
        <v>52</v>
      </c>
      <c r="D41" s="136"/>
      <c r="E41" s="136"/>
      <c r="F41" s="136"/>
      <c r="G41" s="136"/>
      <c r="H41" s="136"/>
      <c r="I41" s="136"/>
      <c r="J41" s="136"/>
      <c r="K41" s="136"/>
      <c r="L41" s="136"/>
      <c r="M41" s="136"/>
      <c r="N41" s="136"/>
      <c r="O41" s="136"/>
      <c r="P41" s="136"/>
      <c r="Q41" s="136"/>
      <c r="R41" s="136"/>
      <c r="S41" s="136"/>
      <c r="T41" s="136"/>
    </row>
  </sheetData>
  <mergeCells>
    <mergeCell ref="G7:L7"/>
    <mergeCell ref="N7:T7"/>
    <mergeCell ref="G13:L13"/>
    <mergeCell ref="N13:T13"/>
    <mergeCell ref="C35:T35"/>
    <mergeCell ref="C37:T37"/>
    <mergeCell ref="C39:T39"/>
    <mergeCell ref="C41:T41"/>
    <mergeCell ref="G19:L19"/>
    <mergeCell ref="N19:T19"/>
    <mergeCell ref="G25:L25"/>
    <mergeCell ref="N25:T25"/>
    <mergeCell ref="C31:T31"/>
    <mergeCell ref="C33:T33"/>
  </mergeCells>
  <pageMargins left="0.25" right="0.25" top="0.75" bottom="0.75" header="0.3" footer="0.3"/>
  <pageSetup scale="50" fitToHeight="0" orientation="landscape" horizontalDpi="0" verticalDpi="0"/>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2:D18"/>
  <sheetViews>
    <sheetView showGridLines="0" topLeftCell="B1" workbookViewId="0" tabSelected="0">
      <selection activeCell="C6" sqref="C6:D6"/>
    </sheetView>
  </sheetViews>
  <sheetFormatPr defaultColWidth="10.625" defaultRowHeight="24" customHeight="1" x14ac:dyDescent="0.25"/>
  <cols>
    <col min="1" max="1" hidden="1" width="0" customWidth="1" style="99"/>
    <col min="2" max="2" width="3" customWidth="1" style="99"/>
    <col min="3" max="3" width="24.875" customWidth="1" style="99"/>
    <col min="4" max="4" width="68" customWidth="1" style="99"/>
    <col min="5" max="5" width="2.375" customWidth="1" style="99"/>
    <col min="6" max="12" width="10.875" customWidth="1" style="99"/>
    <col min="13" max="13" width="3" customWidth="1" style="99"/>
    <col min="14" max="16384" width="10.625" customWidth="1" style="99"/>
  </cols>
  <sheetData>
    <row r="1" ht="18" customHeight="1"/>
    <row r="2" ht="27.95" customHeight="1">
      <c r="D2" s="5" t="s">
        <v>126</v>
      </c>
    </row>
    <row r="3" ht="18" customHeight="1"/>
    <row r="4" ht="104.1" customHeight="1" s="116" customFormat="1">
      <c r="C4" s="144" t="s">
        <v>127</v>
      </c>
      <c r="D4" s="144"/>
    </row>
    <row r="5" ht="110.1" customHeight="1" s="116" customFormat="1">
      <c r="C5" s="144" t="s">
        <v>128</v>
      </c>
      <c r="D5" s="144"/>
    </row>
    <row r="6" ht="209.1" customHeight="1" s="116" customFormat="1">
      <c r="C6" s="144" t="s">
        <v>129</v>
      </c>
      <c r="D6" s="144"/>
    </row>
    <row r="7" ht="89.1" customHeight="1" s="116" customFormat="1">
      <c r="C7" s="144" t="s">
        <v>130</v>
      </c>
      <c r="D7" s="144"/>
    </row>
    <row r="8" ht="150" customHeight="1" s="116" customFormat="1">
      <c r="C8" s="144" t="s">
        <v>131</v>
      </c>
      <c r="D8" s="144"/>
    </row>
    <row r="9" ht="200.1" customHeight="1" s="116" customFormat="1">
      <c r="C9" s="144" t="s">
        <v>132</v>
      </c>
      <c r="D9" s="144"/>
    </row>
    <row r="10" ht="147.95" customHeight="1" s="116" customFormat="1">
      <c r="C10" s="144" t="s">
        <v>133</v>
      </c>
      <c r="D10" s="144"/>
    </row>
    <row r="11" ht="134.1" customHeight="1" s="116" customFormat="1">
      <c r="C11" s="144" t="s">
        <v>134</v>
      </c>
      <c r="D11" s="144"/>
    </row>
    <row r="12" ht="54" customHeight="1" s="116" customFormat="1">
      <c r="C12" s="144" t="s">
        <v>135</v>
      </c>
      <c r="D12" s="144"/>
    </row>
    <row r="13" ht="69.95" customHeight="1" s="116" customFormat="1">
      <c r="C13" s="144" t="s">
        <v>136</v>
      </c>
      <c r="D13" s="144"/>
    </row>
    <row r="14" ht="128.1" customHeight="1" s="116" customFormat="1">
      <c r="C14" s="144" t="s">
        <v>137</v>
      </c>
      <c r="D14" s="144"/>
    </row>
    <row r="15" ht="51.95" customHeight="1" s="116" customFormat="1">
      <c r="C15" s="144" t="s">
        <v>138</v>
      </c>
      <c r="D15" s="144"/>
    </row>
    <row r="16" ht="84" customHeight="1" s="116" customFormat="1">
      <c r="C16" s="144" t="s">
        <v>139</v>
      </c>
      <c r="D16" s="144"/>
    </row>
    <row r="17" ht="69.95" customHeight="1" s="116" customFormat="1">
      <c r="C17" s="144" t="s">
        <v>140</v>
      </c>
      <c r="D17" s="144"/>
    </row>
    <row r="18" ht="180" customHeight="1" s="116" customFormat="1">
      <c r="C18" s="144" t="s">
        <v>141</v>
      </c>
      <c r="D18" s="144"/>
    </row>
  </sheetData>
  <mergeCells>
    <mergeCell ref="C7:D7"/>
    <mergeCell ref="C6:D6"/>
    <mergeCell ref="C4:D4"/>
    <mergeCell ref="C5:D5"/>
    <mergeCell ref="C18:D18"/>
    <mergeCell ref="C17:D17"/>
    <mergeCell ref="C16:D16"/>
    <mergeCell ref="C15:D15"/>
    <mergeCell ref="C14:D14"/>
    <mergeCell ref="C13:D13"/>
    <mergeCell ref="C12:D12"/>
    <mergeCell ref="C11:D11"/>
    <mergeCell ref="C10:D10"/>
    <mergeCell ref="C9:D9"/>
    <mergeCell ref="C8:D8"/>
  </mergeCells>
  <pageMargins left="0.25" right="0.25" top="0.75" bottom="0.75" header="0.3" footer="0.3"/>
  <pageSetup scale="97" fitToHeight="0" orientation="portrait" horizontalDpi="0" verticalDpi="0"/>
  <headerFooter/>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2:T45"/>
  <sheetViews>
    <sheetView showGridLines="0" topLeftCell="B1" workbookViewId="0" tabSelected="0">
      <selection activeCell="C5" sqref="C5:D5"/>
    </sheetView>
  </sheetViews>
  <sheetFormatPr defaultColWidth="10.625" defaultRowHeight="24" customHeight="1" x14ac:dyDescent="0.25"/>
  <cols>
    <col min="1" max="1" hidden="1" width="11.75" customWidth="1" style="99"/>
    <col min="2" max="2" width="3" customWidth="1" style="99"/>
    <col min="3" max="3" width="11.375" customWidth="1" style="99"/>
    <col min="4" max="4" width="9" customWidth="1" style="99"/>
    <col min="5" max="5" width="7.875" customWidth="1" style="99"/>
    <col min="6" max="6" width="11.375" customWidth="1" style="99"/>
    <col min="7" max="7" width="12.5" customWidth="1" style="99"/>
    <col min="8" max="12" width="11.375" customWidth="1" style="99"/>
    <col min="13" max="13" width="12.5" customWidth="1" style="99"/>
    <col min="14" max="19" width="11.375" customWidth="1" style="99"/>
    <col min="20" max="20" width="12.5" customWidth="1" style="99"/>
    <col min="21" max="21" width="3" customWidth="1" style="99"/>
    <col min="22" max="16384" width="10.625" customWidth="1" style="99"/>
  </cols>
  <sheetData>
    <row r="1" ht="18" customHeight="1"/>
    <row r="2" ht="27.95" customHeight="1">
      <c r="E2" s="5"/>
      <c r="F2" s="5" t="s">
        <v>142</v>
      </c>
      <c r="T2" s="6" t="s">
        <v>143</v>
      </c>
    </row>
    <row r="3" ht="18" customHeight="1"/>
    <row r="4" ht="18" customHeight="1" s="2" customFormat="1">
      <c r="C4" s="2" t="s">
        <v>2</v>
      </c>
      <c r="E4" s="2" t="s">
        <v>3</v>
      </c>
      <c r="H4" s="2" t="s">
        <v>4</v>
      </c>
      <c r="J4" s="2" t="s">
        <v>5</v>
      </c>
      <c r="L4" s="2" t="s">
        <v>6</v>
      </c>
      <c r="N4" s="2" t="s">
        <v>53</v>
      </c>
      <c r="O4" s="2" t="s">
        <v>8</v>
      </c>
      <c r="Q4" s="2" t="s">
        <v>9</v>
      </c>
      <c r="T4" s="2" t="s">
        <v>10</v>
      </c>
    </row>
    <row r="5" ht="18" customHeight="1" s="3" customFormat="1">
      <c r="C5" s="134" t="s">
        <v>144</v>
      </c>
      <c r="D5" s="134"/>
      <c r="E5" s="134" t="s">
        <v>145</v>
      </c>
      <c r="F5" s="134"/>
      <c r="G5" s="134"/>
      <c r="H5" s="134" t="s">
        <v>146</v>
      </c>
      <c r="I5" s="134"/>
      <c r="J5" s="134" t="s">
        <v>147</v>
      </c>
      <c r="K5" s="134"/>
      <c r="L5" s="134" t="s">
        <v>148</v>
      </c>
      <c r="M5" s="134"/>
      <c r="N5" s="76" t="s">
        <v>16</v>
      </c>
      <c r="O5" s="134"/>
      <c r="P5" s="134"/>
      <c r="Q5" s="134"/>
      <c r="R5" s="134"/>
      <c r="S5" s="134"/>
      <c r="T5" s="3" t="s">
        <v>149</v>
      </c>
    </row>
    <row r="6" ht="18" customHeight="1">
      <c r="H6" s="30"/>
      <c r="I6" s="30"/>
      <c r="J6" s="30"/>
      <c r="K6" s="30"/>
      <c r="L6" s="30"/>
      <c r="M6" s="30"/>
      <c r="N6" s="60"/>
      <c r="O6" s="60"/>
      <c r="P6" s="60"/>
      <c r="Q6" s="60"/>
      <c r="R6" s="60"/>
      <c r="S6" s="60"/>
      <c r="T6" s="60"/>
    </row>
    <row r="7" ht="24" customHeight="1">
      <c r="C7" s="53" t="s">
        <v>97</v>
      </c>
      <c r="D7" s="53"/>
      <c r="E7" s="7"/>
      <c r="F7" s="7"/>
      <c r="G7" s="21"/>
      <c r="H7" s="138" t="s">
        <v>21</v>
      </c>
      <c r="I7" s="139"/>
      <c r="J7" s="139"/>
      <c r="K7" s="139"/>
      <c r="L7" s="139"/>
      <c r="M7" s="140"/>
      <c r="N7" s="138" t="s">
        <v>147</v>
      </c>
      <c r="O7" s="139"/>
      <c r="P7" s="139"/>
      <c r="Q7" s="139"/>
      <c r="R7" s="139"/>
      <c r="S7" s="139"/>
      <c r="T7" s="140"/>
    </row>
    <row r="8" ht="24" customHeight="1">
      <c r="A8" s="99" t="s">
        <v>98</v>
      </c>
      <c r="B8" s="25"/>
      <c r="C8" s="39" t="s">
        <v>22</v>
      </c>
      <c r="D8" s="40" t="s">
        <v>150</v>
      </c>
      <c r="E8" s="40" t="s">
        <v>23</v>
      </c>
      <c r="F8" s="40" t="s">
        <v>24</v>
      </c>
      <c r="G8" s="41" t="s">
        <v>25</v>
      </c>
      <c r="H8" s="29" t="s">
        <v>26</v>
      </c>
      <c r="I8" s="24" t="s">
        <v>27</v>
      </c>
      <c r="J8" s="24" t="s">
        <v>28</v>
      </c>
      <c r="K8" s="24" t="s">
        <v>29</v>
      </c>
      <c r="L8" s="24" t="s">
        <v>30</v>
      </c>
      <c r="M8" s="44" t="s">
        <v>31</v>
      </c>
      <c r="N8" s="29" t="s">
        <v>32</v>
      </c>
      <c r="O8" s="24" t="s">
        <v>33</v>
      </c>
      <c r="P8" s="24" t="s">
        <v>34</v>
      </c>
      <c r="Q8" s="24" t="s">
        <v>28</v>
      </c>
      <c r="R8" s="24" t="s">
        <v>29</v>
      </c>
      <c r="S8" s="24" t="s">
        <v>30</v>
      </c>
      <c r="T8" s="44" t="s">
        <v>31</v>
      </c>
    </row>
    <row r="9" ht="24" customHeight="1">
      <c r="A9" s="99" t="s">
        <v>104</v>
      </c>
      <c r="B9" s="25"/>
      <c r="C9" s="8" t="s">
        <v>105</v>
      </c>
      <c r="D9" s="8" t="s">
        <v>115</v>
      </c>
      <c r="E9" s="119">
        <v>0</v>
      </c>
      <c r="F9" s="120">
        <v>0</v>
      </c>
      <c r="G9" s="121">
        <v>120000</v>
      </c>
      <c r="H9" s="122">
        <v>0</v>
      </c>
      <c r="I9" s="123">
        <v>8.7100015859461219</v>
      </c>
      <c r="J9" s="119">
        <v>0</v>
      </c>
      <c r="K9" s="119">
        <v>9600</v>
      </c>
      <c r="L9" s="124">
        <v>12.5</v>
      </c>
      <c r="M9" s="121">
        <v>13777.265000000005</v>
      </c>
      <c r="N9" s="125">
        <v>0.5</v>
      </c>
      <c r="O9" s="122">
        <v>0</v>
      </c>
      <c r="P9" s="123">
        <v>35.867040879459836</v>
      </c>
      <c r="Q9" s="119">
        <v>0</v>
      </c>
      <c r="R9" s="119">
        <v>4800</v>
      </c>
      <c r="S9" s="124">
        <v>25</v>
      </c>
      <c r="T9" s="121">
        <v>3345.6900000000041</v>
      </c>
    </row>
    <row r="10" ht="24" customHeight="1">
      <c r="A10" s="99" t="s">
        <v>108</v>
      </c>
      <c r="B10" s="25"/>
      <c r="C10" s="8" t="s">
        <v>110</v>
      </c>
      <c r="D10" s="8" t="s">
        <v>115</v>
      </c>
      <c r="E10" s="119">
        <v>0</v>
      </c>
      <c r="F10" s="120">
        <v>0</v>
      </c>
      <c r="G10" s="121">
        <v>120000</v>
      </c>
      <c r="H10" s="122">
        <v>0</v>
      </c>
      <c r="I10" s="123">
        <v>8.7100015859461219</v>
      </c>
      <c r="J10" s="119">
        <v>0</v>
      </c>
      <c r="K10" s="119">
        <v>9600</v>
      </c>
      <c r="L10" s="124">
        <v>12.5</v>
      </c>
      <c r="M10" s="121">
        <v>13777.265000000005</v>
      </c>
      <c r="N10" s="125">
        <v>0.5</v>
      </c>
      <c r="O10" s="122">
        <v>0</v>
      </c>
      <c r="P10" s="123">
        <v>35.867040879459836</v>
      </c>
      <c r="Q10" s="119">
        <v>0</v>
      </c>
      <c r="R10" s="119">
        <v>4800</v>
      </c>
      <c r="S10" s="124">
        <v>25</v>
      </c>
      <c r="T10" s="121">
        <v>3345.6900000000041</v>
      </c>
    </row>
    <row r="11" ht="24" customHeight="1">
      <c r="A11" s="99" t="s">
        <v>104</v>
      </c>
      <c r="B11" s="25"/>
      <c r="C11" s="8" t="s">
        <v>111</v>
      </c>
      <c r="D11" s="8" t="s">
        <v>115</v>
      </c>
      <c r="E11" s="119">
        <v>0</v>
      </c>
      <c r="F11" s="120">
        <v>0</v>
      </c>
      <c r="G11" s="121">
        <v>60000</v>
      </c>
      <c r="H11" s="122">
        <v>0</v>
      </c>
      <c r="I11" s="123">
        <v>4.355000792973061</v>
      </c>
      <c r="J11" s="119">
        <v>0</v>
      </c>
      <c r="K11" s="119">
        <v>4800</v>
      </c>
      <c r="L11" s="124">
        <v>12.5</v>
      </c>
      <c r="M11" s="121">
        <v>13777.265000000005</v>
      </c>
      <c r="N11" s="125">
        <v>0.5</v>
      </c>
      <c r="O11" s="122">
        <v>0</v>
      </c>
      <c r="P11" s="123">
        <v>17.933520439729918</v>
      </c>
      <c r="Q11" s="119">
        <v>0</v>
      </c>
      <c r="R11" s="119">
        <v>2400</v>
      </c>
      <c r="S11" s="124">
        <v>25</v>
      </c>
      <c r="T11" s="121">
        <v>3345.6900000000041</v>
      </c>
    </row>
    <row r="12" ht="24" customHeight="1">
      <c r="A12" s="99" t="s">
        <v>108</v>
      </c>
      <c r="B12" s="25"/>
      <c r="C12" s="8" t="s">
        <v>111</v>
      </c>
      <c r="D12" s="8" t="s">
        <v>151</v>
      </c>
      <c r="E12" s="119">
        <v>0</v>
      </c>
      <c r="F12" s="120">
        <v>0</v>
      </c>
      <c r="G12" s="121">
        <v>600</v>
      </c>
      <c r="H12" s="122">
        <v>0</v>
      </c>
      <c r="I12" s="123">
        <v>0.043550007929730614</v>
      </c>
      <c r="J12" s="119">
        <v>0</v>
      </c>
      <c r="K12" s="119">
        <v>47.999999999999993</v>
      </c>
      <c r="L12" s="124">
        <v>12.5</v>
      </c>
      <c r="M12" s="121">
        <v>13777.265000000005</v>
      </c>
      <c r="N12" s="125">
        <v>0.5</v>
      </c>
      <c r="O12" s="122">
        <v>0</v>
      </c>
      <c r="P12" s="123">
        <v>0.17933520439729919</v>
      </c>
      <c r="Q12" s="119">
        <v>0</v>
      </c>
      <c r="R12" s="119">
        <v>23.999999999999996</v>
      </c>
      <c r="S12" s="124">
        <v>25</v>
      </c>
      <c r="T12" s="121">
        <v>3345.6900000000041</v>
      </c>
    </row>
    <row r="13" ht="24" customHeight="1">
      <c r="A13" s="99" t="s">
        <v>104</v>
      </c>
      <c r="B13" s="25"/>
      <c r="C13" s="8" t="s">
        <v>105</v>
      </c>
      <c r="D13" s="8" t="s">
        <v>151</v>
      </c>
      <c r="E13" s="119">
        <v>0</v>
      </c>
      <c r="F13" s="120">
        <v>0</v>
      </c>
      <c r="G13" s="121">
        <v>1200</v>
      </c>
      <c r="H13" s="122">
        <v>0</v>
      </c>
      <c r="I13" s="123">
        <v>0.087100015859461227</v>
      </c>
      <c r="J13" s="119">
        <v>0</v>
      </c>
      <c r="K13" s="119">
        <v>95.999999999999986</v>
      </c>
      <c r="L13" s="124">
        <v>12.5</v>
      </c>
      <c r="M13" s="121">
        <v>13777.265000000005</v>
      </c>
      <c r="N13" s="125">
        <v>0.5</v>
      </c>
      <c r="O13" s="122">
        <v>0</v>
      </c>
      <c r="P13" s="123">
        <v>0.35867040879459838</v>
      </c>
      <c r="Q13" s="119">
        <v>0</v>
      </c>
      <c r="R13" s="119">
        <v>47.999999999999993</v>
      </c>
      <c r="S13" s="124">
        <v>25</v>
      </c>
      <c r="T13" s="121">
        <v>3345.6900000000041</v>
      </c>
    </row>
    <row r="14" ht="24" customHeight="1">
      <c r="A14" s="99" t="s">
        <v>108</v>
      </c>
      <c r="B14" s="25"/>
      <c r="C14" s="8" t="s">
        <v>110</v>
      </c>
      <c r="D14" s="8" t="s">
        <v>151</v>
      </c>
      <c r="E14" s="119">
        <v>0</v>
      </c>
      <c r="F14" s="120">
        <v>0</v>
      </c>
      <c r="G14" s="121">
        <v>298200</v>
      </c>
      <c r="H14" s="122">
        <v>0</v>
      </c>
      <c r="I14" s="123">
        <v>21.644353941076115</v>
      </c>
      <c r="J14" s="119">
        <v>0</v>
      </c>
      <c r="K14" s="119">
        <v>23856</v>
      </c>
      <c r="L14" s="124">
        <v>12.5</v>
      </c>
      <c r="M14" s="121">
        <v>13777.265000000009</v>
      </c>
      <c r="N14" s="125">
        <v>0.5</v>
      </c>
      <c r="O14" s="122">
        <v>0</v>
      </c>
      <c r="P14" s="123">
        <v>89.1295965854577</v>
      </c>
      <c r="Q14" s="119">
        <v>0</v>
      </c>
      <c r="R14" s="119">
        <v>11928</v>
      </c>
      <c r="S14" s="124">
        <v>25</v>
      </c>
      <c r="T14" s="121">
        <v>3345.69</v>
      </c>
    </row>
    <row r="15" ht="24" customHeight="1">
      <c r="B15" s="25"/>
      <c r="C15" s="39"/>
      <c r="D15" s="40" t="s">
        <v>152</v>
      </c>
      <c r="E15" s="51">
        <v>0</v>
      </c>
      <c r="F15" s="42" t="s">
        <v>38</v>
      </c>
      <c r="G15" s="43">
        <v>600000</v>
      </c>
      <c r="H15" s="52" t="s">
        <v>38</v>
      </c>
      <c r="I15" s="80">
        <v>43.550007929730612</v>
      </c>
      <c r="J15" s="51" t="s">
        <v>38</v>
      </c>
      <c r="K15" s="51">
        <v>48000</v>
      </c>
      <c r="L15" s="47">
        <v>12.5</v>
      </c>
      <c r="M15" s="43">
        <v>13777.265000000005</v>
      </c>
      <c r="N15" s="45" t="s">
        <v>38</v>
      </c>
      <c r="O15" s="50" t="s">
        <v>38</v>
      </c>
      <c r="P15" s="80">
        <v>179.33520439729921</v>
      </c>
      <c r="Q15" s="51" t="s">
        <v>38</v>
      </c>
      <c r="R15" s="51">
        <v>24000</v>
      </c>
      <c r="S15" s="47">
        <v>25</v>
      </c>
      <c r="T15" s="43">
        <v>3345.6900000000041</v>
      </c>
    </row>
    <row r="17" ht="24" customHeight="1">
      <c r="C17" s="53" t="s">
        <v>116</v>
      </c>
      <c r="D17" s="53"/>
      <c r="E17" s="7"/>
      <c r="F17" s="7"/>
      <c r="G17" s="21"/>
      <c r="H17" s="138" t="s">
        <v>21</v>
      </c>
      <c r="I17" s="139"/>
      <c r="J17" s="139"/>
      <c r="K17" s="139"/>
      <c r="L17" s="139"/>
      <c r="M17" s="140"/>
      <c r="N17" s="138" t="s">
        <v>147</v>
      </c>
      <c r="O17" s="139"/>
      <c r="P17" s="139"/>
      <c r="Q17" s="139"/>
      <c r="R17" s="139"/>
      <c r="S17" s="139"/>
      <c r="T17" s="140"/>
    </row>
    <row r="18" ht="24" customHeight="1">
      <c r="A18" s="99" t="s">
        <v>98</v>
      </c>
      <c r="B18" s="25"/>
      <c r="C18" s="39" t="s">
        <v>22</v>
      </c>
      <c r="D18" s="40" t="s">
        <v>150</v>
      </c>
      <c r="E18" s="40" t="s">
        <v>23</v>
      </c>
      <c r="F18" s="40" t="s">
        <v>24</v>
      </c>
      <c r="G18" s="41" t="s">
        <v>25</v>
      </c>
      <c r="H18" s="29" t="s">
        <v>26</v>
      </c>
      <c r="I18" s="24" t="s">
        <v>27</v>
      </c>
      <c r="J18" s="24" t="s">
        <v>28</v>
      </c>
      <c r="K18" s="24" t="s">
        <v>29</v>
      </c>
      <c r="L18" s="24" t="s">
        <v>30</v>
      </c>
      <c r="M18" s="44" t="s">
        <v>31</v>
      </c>
      <c r="N18" s="29" t="s">
        <v>32</v>
      </c>
      <c r="O18" s="24" t="s">
        <v>33</v>
      </c>
      <c r="P18" s="24" t="s">
        <v>34</v>
      </c>
      <c r="Q18" s="24" t="s">
        <v>28</v>
      </c>
      <c r="R18" s="24" t="s">
        <v>29</v>
      </c>
      <c r="S18" s="24" t="s">
        <v>30</v>
      </c>
      <c r="T18" s="44" t="s">
        <v>31</v>
      </c>
    </row>
    <row r="19" ht="24" customHeight="1">
      <c r="A19" s="99" t="s">
        <v>104</v>
      </c>
      <c r="B19" s="25"/>
      <c r="C19" s="8" t="s">
        <v>105</v>
      </c>
      <c r="D19" s="8" t="s">
        <v>115</v>
      </c>
      <c r="E19" s="119">
        <v>0</v>
      </c>
      <c r="F19" s="120">
        <v>0</v>
      </c>
      <c r="G19" s="121">
        <v>80000</v>
      </c>
      <c r="H19" s="122">
        <v>0</v>
      </c>
      <c r="I19" s="123">
        <v>5.8066677239640834</v>
      </c>
      <c r="J19" s="119">
        <v>0</v>
      </c>
      <c r="K19" s="119">
        <v>6400.0000000000009</v>
      </c>
      <c r="L19" s="124">
        <v>12.5</v>
      </c>
      <c r="M19" s="121">
        <v>13777.265000000005</v>
      </c>
      <c r="N19" s="125">
        <v>0.5</v>
      </c>
      <c r="O19" s="122">
        <v>0</v>
      </c>
      <c r="P19" s="123">
        <v>23.911360586306564</v>
      </c>
      <c r="Q19" s="119">
        <v>0</v>
      </c>
      <c r="R19" s="119">
        <v>3200.0000000000005</v>
      </c>
      <c r="S19" s="124">
        <v>25</v>
      </c>
      <c r="T19" s="121">
        <v>3345.6899999999946</v>
      </c>
    </row>
    <row r="20" ht="24" customHeight="1">
      <c r="A20" s="99" t="s">
        <v>108</v>
      </c>
      <c r="B20" s="25"/>
      <c r="C20" s="8" t="s">
        <v>110</v>
      </c>
      <c r="D20" s="8" t="s">
        <v>115</v>
      </c>
      <c r="E20" s="119">
        <v>0</v>
      </c>
      <c r="F20" s="120">
        <v>0</v>
      </c>
      <c r="G20" s="121">
        <v>80000</v>
      </c>
      <c r="H20" s="122">
        <v>0</v>
      </c>
      <c r="I20" s="123">
        <v>5.8066677239640834</v>
      </c>
      <c r="J20" s="119">
        <v>0</v>
      </c>
      <c r="K20" s="119">
        <v>6400.0000000000009</v>
      </c>
      <c r="L20" s="124">
        <v>12.5</v>
      </c>
      <c r="M20" s="121">
        <v>13777.265000000005</v>
      </c>
      <c r="N20" s="125">
        <v>0.5</v>
      </c>
      <c r="O20" s="122">
        <v>0</v>
      </c>
      <c r="P20" s="123">
        <v>23.911360586306564</v>
      </c>
      <c r="Q20" s="119">
        <v>0</v>
      </c>
      <c r="R20" s="119">
        <v>3200.0000000000005</v>
      </c>
      <c r="S20" s="124">
        <v>25</v>
      </c>
      <c r="T20" s="121">
        <v>3345.6899999999946</v>
      </c>
    </row>
    <row r="21" ht="24" customHeight="1">
      <c r="A21" s="99" t="s">
        <v>104</v>
      </c>
      <c r="B21" s="25"/>
      <c r="C21" s="8" t="s">
        <v>111</v>
      </c>
      <c r="D21" s="8" t="s">
        <v>115</v>
      </c>
      <c r="E21" s="119">
        <v>0</v>
      </c>
      <c r="F21" s="120">
        <v>0</v>
      </c>
      <c r="G21" s="121">
        <v>40000</v>
      </c>
      <c r="H21" s="122">
        <v>0</v>
      </c>
      <c r="I21" s="123">
        <v>2.9033338619820417</v>
      </c>
      <c r="J21" s="119">
        <v>0</v>
      </c>
      <c r="K21" s="119">
        <v>3200.0000000000005</v>
      </c>
      <c r="L21" s="124">
        <v>12.5</v>
      </c>
      <c r="M21" s="121">
        <v>13777.265000000005</v>
      </c>
      <c r="N21" s="125">
        <v>0.5</v>
      </c>
      <c r="O21" s="122">
        <v>0</v>
      </c>
      <c r="P21" s="123">
        <v>11.955680293153282</v>
      </c>
      <c r="Q21" s="119">
        <v>0</v>
      </c>
      <c r="R21" s="119">
        <v>1600.0000000000002</v>
      </c>
      <c r="S21" s="124">
        <v>25</v>
      </c>
      <c r="T21" s="121">
        <v>3345.6899999999946</v>
      </c>
    </row>
    <row r="22" ht="24" customHeight="1">
      <c r="A22" s="99" t="s">
        <v>108</v>
      </c>
      <c r="B22" s="25"/>
      <c r="C22" s="8" t="s">
        <v>111</v>
      </c>
      <c r="D22" s="8" t="s">
        <v>151</v>
      </c>
      <c r="E22" s="119">
        <v>0</v>
      </c>
      <c r="F22" s="120">
        <v>0</v>
      </c>
      <c r="G22" s="121">
        <v>400</v>
      </c>
      <c r="H22" s="122">
        <v>0</v>
      </c>
      <c r="I22" s="123">
        <v>0.029033338619820413</v>
      </c>
      <c r="J22" s="119">
        <v>0</v>
      </c>
      <c r="K22" s="119">
        <v>32</v>
      </c>
      <c r="L22" s="124">
        <v>12.5</v>
      </c>
      <c r="M22" s="121">
        <v>13777.265000000005</v>
      </c>
      <c r="N22" s="125">
        <v>0.5</v>
      </c>
      <c r="O22" s="122">
        <v>0</v>
      </c>
      <c r="P22" s="123">
        <v>0.1195568029315328</v>
      </c>
      <c r="Q22" s="119">
        <v>0</v>
      </c>
      <c r="R22" s="119">
        <v>16</v>
      </c>
      <c r="S22" s="124">
        <v>25</v>
      </c>
      <c r="T22" s="121">
        <v>3345.6899999999946</v>
      </c>
    </row>
    <row r="23" ht="24" customHeight="1">
      <c r="A23" s="99" t="s">
        <v>104</v>
      </c>
      <c r="B23" s="25"/>
      <c r="C23" s="8" t="s">
        <v>105</v>
      </c>
      <c r="D23" s="8" t="s">
        <v>151</v>
      </c>
      <c r="E23" s="119">
        <v>0</v>
      </c>
      <c r="F23" s="120">
        <v>0</v>
      </c>
      <c r="G23" s="121">
        <v>800</v>
      </c>
      <c r="H23" s="122">
        <v>0</v>
      </c>
      <c r="I23" s="123">
        <v>0.058066677239640825</v>
      </c>
      <c r="J23" s="119">
        <v>0</v>
      </c>
      <c r="K23" s="119">
        <v>64</v>
      </c>
      <c r="L23" s="124">
        <v>12.5</v>
      </c>
      <c r="M23" s="121">
        <v>13777.265000000005</v>
      </c>
      <c r="N23" s="125">
        <v>0.5</v>
      </c>
      <c r="O23" s="122">
        <v>0</v>
      </c>
      <c r="P23" s="123">
        <v>0.2391136058630656</v>
      </c>
      <c r="Q23" s="119">
        <v>0</v>
      </c>
      <c r="R23" s="119">
        <v>32</v>
      </c>
      <c r="S23" s="124">
        <v>25</v>
      </c>
      <c r="T23" s="121">
        <v>3345.6899999999946</v>
      </c>
    </row>
    <row r="24" ht="24" customHeight="1">
      <c r="A24" s="99" t="s">
        <v>108</v>
      </c>
      <c r="B24" s="25"/>
      <c r="C24" s="8" t="s">
        <v>110</v>
      </c>
      <c r="D24" s="8" t="s">
        <v>151</v>
      </c>
      <c r="E24" s="119">
        <v>0</v>
      </c>
      <c r="F24" s="120">
        <v>0</v>
      </c>
      <c r="G24" s="121">
        <v>198800</v>
      </c>
      <c r="H24" s="122">
        <v>0</v>
      </c>
      <c r="I24" s="123">
        <v>14.429569294050745</v>
      </c>
      <c r="J24" s="119">
        <v>0</v>
      </c>
      <c r="K24" s="119">
        <v>15904.000000000002</v>
      </c>
      <c r="L24" s="124">
        <v>12.5</v>
      </c>
      <c r="M24" s="121">
        <v>13777.265000000039</v>
      </c>
      <c r="N24" s="125">
        <v>0.5</v>
      </c>
      <c r="O24" s="122">
        <v>0</v>
      </c>
      <c r="P24" s="123">
        <v>59.419731056971813</v>
      </c>
      <c r="Q24" s="119">
        <v>0</v>
      </c>
      <c r="R24" s="119">
        <v>7952.0000000000009</v>
      </c>
      <c r="S24" s="124">
        <v>25</v>
      </c>
      <c r="T24" s="121">
        <v>3345.69</v>
      </c>
    </row>
    <row r="25" ht="24" customHeight="1">
      <c r="B25" s="25"/>
      <c r="C25" s="39"/>
      <c r="D25" s="40" t="s">
        <v>152</v>
      </c>
      <c r="E25" s="51">
        <v>0</v>
      </c>
      <c r="F25" s="42" t="s">
        <v>38</v>
      </c>
      <c r="G25" s="43">
        <v>400000</v>
      </c>
      <c r="H25" s="52" t="s">
        <v>38</v>
      </c>
      <c r="I25" s="80">
        <v>29.033338619820412</v>
      </c>
      <c r="J25" s="51" t="s">
        <v>38</v>
      </c>
      <c r="K25" s="51">
        <v>32000.000000000004</v>
      </c>
      <c r="L25" s="47">
        <v>12.5</v>
      </c>
      <c r="M25" s="43">
        <v>13777.265000000005</v>
      </c>
      <c r="N25" s="45" t="s">
        <v>38</v>
      </c>
      <c r="O25" s="50" t="s">
        <v>38</v>
      </c>
      <c r="P25" s="80">
        <v>119.55680293153282</v>
      </c>
      <c r="Q25" s="51" t="s">
        <v>38</v>
      </c>
      <c r="R25" s="51">
        <v>16000.000000000002</v>
      </c>
      <c r="S25" s="47">
        <v>25</v>
      </c>
      <c r="T25" s="43">
        <v>3345.6899999999946</v>
      </c>
    </row>
    <row r="27" ht="24" customHeight="1">
      <c r="C27" s="53" t="s">
        <v>41</v>
      </c>
      <c r="D27" s="53"/>
      <c r="E27" s="7"/>
      <c r="F27" s="7"/>
      <c r="G27" s="21"/>
      <c r="H27" s="138" t="s">
        <v>21</v>
      </c>
      <c r="I27" s="139"/>
      <c r="J27" s="139"/>
      <c r="K27" s="139"/>
      <c r="L27" s="139"/>
      <c r="M27" s="140"/>
      <c r="N27" s="138" t="s">
        <v>147</v>
      </c>
      <c r="O27" s="139"/>
      <c r="P27" s="139"/>
      <c r="Q27" s="139"/>
      <c r="R27" s="139"/>
      <c r="S27" s="139"/>
      <c r="T27" s="140"/>
    </row>
    <row r="28" ht="24" customHeight="1">
      <c r="A28" s="99" t="s">
        <v>98</v>
      </c>
      <c r="B28" s="25"/>
      <c r="C28" s="39" t="s">
        <v>22</v>
      </c>
      <c r="D28" s="40" t="s">
        <v>150</v>
      </c>
      <c r="E28" s="40" t="s">
        <v>23</v>
      </c>
      <c r="F28" s="40" t="s">
        <v>24</v>
      </c>
      <c r="G28" s="41" t="s">
        <v>25</v>
      </c>
      <c r="H28" s="29" t="s">
        <v>26</v>
      </c>
      <c r="I28" s="24" t="s">
        <v>27</v>
      </c>
      <c r="J28" s="24" t="s">
        <v>28</v>
      </c>
      <c r="K28" s="24" t="s">
        <v>29</v>
      </c>
      <c r="L28" s="24" t="s">
        <v>30</v>
      </c>
      <c r="M28" s="44" t="s">
        <v>31</v>
      </c>
      <c r="N28" s="29" t="s">
        <v>32</v>
      </c>
      <c r="O28" s="24" t="s">
        <v>33</v>
      </c>
      <c r="P28" s="24" t="s">
        <v>34</v>
      </c>
      <c r="Q28" s="24" t="s">
        <v>28</v>
      </c>
      <c r="R28" s="24" t="s">
        <v>29</v>
      </c>
      <c r="S28" s="24" t="s">
        <v>30</v>
      </c>
      <c r="T28" s="44" t="s">
        <v>31</v>
      </c>
    </row>
    <row r="29" ht="24" customHeight="1">
      <c r="A29" s="99" t="s">
        <v>104</v>
      </c>
      <c r="B29" s="25"/>
      <c r="C29" s="8" t="s">
        <v>105</v>
      </c>
      <c r="D29" s="8" t="s">
        <v>115</v>
      </c>
      <c r="E29" s="119">
        <v>0</v>
      </c>
      <c r="F29" s="120">
        <v>0</v>
      </c>
      <c r="G29" s="121">
        <v>200000</v>
      </c>
      <c r="H29" s="122">
        <v>0</v>
      </c>
      <c r="I29" s="123">
        <v>14.516669309910206</v>
      </c>
      <c r="J29" s="119">
        <v>0</v>
      </c>
      <c r="K29" s="119">
        <v>16000</v>
      </c>
      <c r="L29" s="124">
        <v>12.5</v>
      </c>
      <c r="M29" s="121">
        <v>13777.265000000005</v>
      </c>
      <c r="N29" s="125">
        <v>0.5</v>
      </c>
      <c r="O29" s="122">
        <v>0</v>
      </c>
      <c r="P29" s="123">
        <v>59.7784014657664</v>
      </c>
      <c r="Q29" s="119">
        <v>0</v>
      </c>
      <c r="R29" s="119">
        <v>8000</v>
      </c>
      <c r="S29" s="124">
        <v>25</v>
      </c>
      <c r="T29" s="121">
        <v>3345.69</v>
      </c>
    </row>
    <row r="30" ht="24" customHeight="1">
      <c r="A30" s="99" t="s">
        <v>108</v>
      </c>
      <c r="B30" s="25"/>
      <c r="C30" s="8" t="s">
        <v>110</v>
      </c>
      <c r="D30" s="8" t="s">
        <v>115</v>
      </c>
      <c r="E30" s="119">
        <v>0</v>
      </c>
      <c r="F30" s="120">
        <v>0</v>
      </c>
      <c r="G30" s="121">
        <v>200000</v>
      </c>
      <c r="H30" s="122">
        <v>0</v>
      </c>
      <c r="I30" s="123">
        <v>14.516669309910206</v>
      </c>
      <c r="J30" s="119">
        <v>0</v>
      </c>
      <c r="K30" s="119">
        <v>16000</v>
      </c>
      <c r="L30" s="124">
        <v>12.5</v>
      </c>
      <c r="M30" s="121">
        <v>13777.265000000005</v>
      </c>
      <c r="N30" s="125">
        <v>0.5</v>
      </c>
      <c r="O30" s="122">
        <v>0</v>
      </c>
      <c r="P30" s="123">
        <v>59.7784014657664</v>
      </c>
      <c r="Q30" s="119">
        <v>0</v>
      </c>
      <c r="R30" s="119">
        <v>8000</v>
      </c>
      <c r="S30" s="124">
        <v>25</v>
      </c>
      <c r="T30" s="121">
        <v>3345.69</v>
      </c>
    </row>
    <row r="31" ht="24" customHeight="1">
      <c r="A31" s="99" t="s">
        <v>104</v>
      </c>
      <c r="B31" s="25"/>
      <c r="C31" s="8" t="s">
        <v>111</v>
      </c>
      <c r="D31" s="8" t="s">
        <v>115</v>
      </c>
      <c r="E31" s="119">
        <v>0</v>
      </c>
      <c r="F31" s="120">
        <v>0</v>
      </c>
      <c r="G31" s="121">
        <v>100000</v>
      </c>
      <c r="H31" s="122">
        <v>0</v>
      </c>
      <c r="I31" s="123">
        <v>7.2583346549551031</v>
      </c>
      <c r="J31" s="119">
        <v>0</v>
      </c>
      <c r="K31" s="119">
        <v>8000</v>
      </c>
      <c r="L31" s="124">
        <v>12.5</v>
      </c>
      <c r="M31" s="121">
        <v>13777.265000000005</v>
      </c>
      <c r="N31" s="125">
        <v>0.5</v>
      </c>
      <c r="O31" s="122">
        <v>0</v>
      </c>
      <c r="P31" s="123">
        <v>29.8892007328832</v>
      </c>
      <c r="Q31" s="119">
        <v>0</v>
      </c>
      <c r="R31" s="119">
        <v>4000</v>
      </c>
      <c r="S31" s="124">
        <v>25</v>
      </c>
      <c r="T31" s="121">
        <v>3345.69</v>
      </c>
    </row>
    <row r="32" ht="24" customHeight="1">
      <c r="A32" s="99" t="s">
        <v>108</v>
      </c>
      <c r="B32" s="25"/>
      <c r="C32" s="8" t="s">
        <v>111</v>
      </c>
      <c r="D32" s="8" t="s">
        <v>151</v>
      </c>
      <c r="E32" s="119">
        <v>0</v>
      </c>
      <c r="F32" s="120">
        <v>0</v>
      </c>
      <c r="G32" s="121">
        <v>1000</v>
      </c>
      <c r="H32" s="122">
        <v>0</v>
      </c>
      <c r="I32" s="123">
        <v>0.072583346549551023</v>
      </c>
      <c r="J32" s="119">
        <v>0</v>
      </c>
      <c r="K32" s="119">
        <v>80</v>
      </c>
      <c r="L32" s="124">
        <v>12.5</v>
      </c>
      <c r="M32" s="121">
        <v>13777.265000000005</v>
      </c>
      <c r="N32" s="125">
        <v>0.5</v>
      </c>
      <c r="O32" s="122">
        <v>0</v>
      </c>
      <c r="P32" s="123">
        <v>0.298892007328832</v>
      </c>
      <c r="Q32" s="119">
        <v>0</v>
      </c>
      <c r="R32" s="119">
        <v>40</v>
      </c>
      <c r="S32" s="124">
        <v>25</v>
      </c>
      <c r="T32" s="121">
        <v>3345.69</v>
      </c>
    </row>
    <row r="33" ht="24" customHeight="1">
      <c r="A33" s="99" t="s">
        <v>104</v>
      </c>
      <c r="B33" s="25"/>
      <c r="C33" s="8" t="s">
        <v>105</v>
      </c>
      <c r="D33" s="8" t="s">
        <v>151</v>
      </c>
      <c r="E33" s="119">
        <v>0</v>
      </c>
      <c r="F33" s="120">
        <v>0</v>
      </c>
      <c r="G33" s="121">
        <v>2000</v>
      </c>
      <c r="H33" s="122">
        <v>0</v>
      </c>
      <c r="I33" s="123">
        <v>0.14516669309910205</v>
      </c>
      <c r="J33" s="119">
        <v>0</v>
      </c>
      <c r="K33" s="119">
        <v>160</v>
      </c>
      <c r="L33" s="124">
        <v>12.5</v>
      </c>
      <c r="M33" s="121">
        <v>13777.265000000005</v>
      </c>
      <c r="N33" s="125">
        <v>0.5</v>
      </c>
      <c r="O33" s="122">
        <v>0</v>
      </c>
      <c r="P33" s="123">
        <v>0.597784014657664</v>
      </c>
      <c r="Q33" s="119">
        <v>0</v>
      </c>
      <c r="R33" s="119">
        <v>80</v>
      </c>
      <c r="S33" s="124">
        <v>25</v>
      </c>
      <c r="T33" s="121">
        <v>3345.69</v>
      </c>
    </row>
    <row r="34" ht="24" customHeight="1">
      <c r="A34" s="99" t="s">
        <v>108</v>
      </c>
      <c r="B34" s="25"/>
      <c r="C34" s="8" t="s">
        <v>110</v>
      </c>
      <c r="D34" s="8" t="s">
        <v>151</v>
      </c>
      <c r="E34" s="119">
        <v>0</v>
      </c>
      <c r="F34" s="120">
        <v>0</v>
      </c>
      <c r="G34" s="121">
        <v>497000</v>
      </c>
      <c r="H34" s="122">
        <v>0</v>
      </c>
      <c r="I34" s="123">
        <v>36.073923235126863</v>
      </c>
      <c r="J34" s="119">
        <v>0</v>
      </c>
      <c r="K34" s="119">
        <v>39760</v>
      </c>
      <c r="L34" s="124">
        <v>12.5</v>
      </c>
      <c r="M34" s="121">
        <v>13777.264999999983</v>
      </c>
      <c r="N34" s="125">
        <v>0.5</v>
      </c>
      <c r="O34" s="122">
        <v>0</v>
      </c>
      <c r="P34" s="123">
        <v>148.54932764242952</v>
      </c>
      <c r="Q34" s="119">
        <v>0</v>
      </c>
      <c r="R34" s="119">
        <v>19880</v>
      </c>
      <c r="S34" s="124">
        <v>25</v>
      </c>
      <c r="T34" s="121">
        <v>3345.6899999999887</v>
      </c>
    </row>
    <row r="35" ht="24" customHeight="1">
      <c r="B35" s="25"/>
      <c r="C35" s="39"/>
      <c r="D35" s="40" t="s">
        <v>152</v>
      </c>
      <c r="E35" s="51">
        <v>0</v>
      </c>
      <c r="F35" s="42" t="s">
        <v>38</v>
      </c>
      <c r="G35" s="43">
        <v>1000000</v>
      </c>
      <c r="H35" s="52" t="s">
        <v>38</v>
      </c>
      <c r="I35" s="80">
        <v>72.583346549551038</v>
      </c>
      <c r="J35" s="51" t="s">
        <v>38</v>
      </c>
      <c r="K35" s="51">
        <v>80000</v>
      </c>
      <c r="L35" s="47">
        <v>12.5</v>
      </c>
      <c r="M35" s="43">
        <v>13777.265000000005</v>
      </c>
      <c r="N35" s="45" t="s">
        <v>38</v>
      </c>
      <c r="O35" s="50" t="s">
        <v>38</v>
      </c>
      <c r="P35" s="80">
        <v>298.89200732883205</v>
      </c>
      <c r="Q35" s="51" t="s">
        <v>38</v>
      </c>
      <c r="R35" s="51">
        <v>40000</v>
      </c>
      <c r="S35" s="47">
        <v>25</v>
      </c>
      <c r="T35" s="43">
        <v>3345.69</v>
      </c>
    </row>
    <row r="37" ht="48" customHeight="1">
      <c r="C37" s="55" t="s">
        <v>42</v>
      </c>
      <c r="D37" s="55"/>
      <c r="E37" s="117"/>
      <c r="F37" s="145" t="s">
        <v>123</v>
      </c>
      <c r="G37" s="145"/>
      <c r="H37" s="145"/>
      <c r="I37" s="145"/>
      <c r="J37" s="145"/>
      <c r="K37" s="145"/>
      <c r="L37" s="145"/>
      <c r="M37" s="145"/>
      <c r="N37" s="145"/>
      <c r="O37" s="145"/>
      <c r="P37" s="145"/>
      <c r="Q37" s="145"/>
      <c r="R37" s="145"/>
      <c r="S37" s="145"/>
      <c r="T37" s="145"/>
    </row>
    <row r="38" ht="8.1" customHeight="1">
      <c r="C38" s="2"/>
      <c r="D38" s="2"/>
      <c r="F38" s="76"/>
      <c r="G38" s="76"/>
      <c r="H38" s="76"/>
      <c r="I38" s="76"/>
      <c r="J38" s="76"/>
      <c r="K38" s="76"/>
      <c r="L38" s="76"/>
      <c r="M38" s="76"/>
      <c r="N38" s="76"/>
      <c r="O38" s="76"/>
      <c r="P38" s="76"/>
      <c r="Q38" s="76"/>
      <c r="R38" s="76"/>
      <c r="S38" s="76"/>
      <c r="T38" s="76"/>
    </row>
    <row r="39" ht="48" customHeight="1" s="117" customFormat="1">
      <c r="C39" s="55" t="s">
        <v>22</v>
      </c>
      <c r="D39" s="55"/>
      <c r="F39" s="145" t="s">
        <v>54</v>
      </c>
      <c r="G39" s="145"/>
      <c r="H39" s="145"/>
      <c r="I39" s="145"/>
      <c r="J39" s="145"/>
      <c r="K39" s="145"/>
      <c r="L39" s="145"/>
      <c r="M39" s="145"/>
      <c r="N39" s="145"/>
      <c r="O39" s="145"/>
      <c r="P39" s="145"/>
      <c r="Q39" s="145"/>
      <c r="R39" s="145"/>
      <c r="S39" s="145"/>
      <c r="T39" s="145"/>
    </row>
    <row r="40" ht="8.1" customHeight="1">
      <c r="C40" s="2"/>
      <c r="D40" s="2"/>
      <c r="F40" s="118"/>
      <c r="G40" s="118"/>
      <c r="H40" s="118"/>
      <c r="I40" s="118"/>
      <c r="J40" s="118"/>
      <c r="K40" s="118"/>
      <c r="L40" s="118"/>
      <c r="M40" s="118"/>
      <c r="N40" s="118"/>
      <c r="O40" s="118"/>
      <c r="P40" s="118"/>
      <c r="Q40" s="118"/>
      <c r="R40" s="118"/>
      <c r="S40" s="118"/>
      <c r="T40" s="118"/>
    </row>
    <row r="41" ht="48" customHeight="1">
      <c r="C41" s="55" t="s">
        <v>47</v>
      </c>
      <c r="D41" s="55"/>
      <c r="E41" s="117"/>
      <c r="F41" s="145"/>
      <c r="G41" s="145"/>
      <c r="H41" s="145"/>
      <c r="I41" s="145"/>
      <c r="J41" s="145"/>
      <c r="K41" s="145"/>
      <c r="L41" s="145"/>
      <c r="M41" s="145"/>
      <c r="N41" s="145"/>
      <c r="O41" s="145"/>
      <c r="P41" s="145"/>
      <c r="Q41" s="145"/>
      <c r="R41" s="145"/>
      <c r="S41" s="145"/>
      <c r="T41" s="145"/>
    </row>
    <row r="42" ht="8.1" customHeight="1">
      <c r="C42" s="2"/>
      <c r="D42" s="2"/>
      <c r="F42" s="118"/>
      <c r="G42" s="118"/>
      <c r="H42" s="118"/>
      <c r="I42" s="118"/>
      <c r="J42" s="118"/>
      <c r="K42" s="118"/>
      <c r="L42" s="118"/>
      <c r="M42" s="118"/>
      <c r="N42" s="118"/>
      <c r="O42" s="118"/>
      <c r="P42" s="118"/>
      <c r="Q42" s="118"/>
      <c r="R42" s="118"/>
      <c r="S42" s="118"/>
      <c r="T42" s="118"/>
    </row>
    <row r="43" ht="48.95" customHeight="1" s="117" customFormat="1">
      <c r="C43" s="55" t="s">
        <v>49</v>
      </c>
      <c r="D43" s="55"/>
      <c r="F43" s="145" t="s">
        <v>124</v>
      </c>
      <c r="G43" s="145"/>
      <c r="H43" s="145"/>
      <c r="I43" s="145"/>
      <c r="J43" s="145"/>
      <c r="K43" s="145"/>
      <c r="L43" s="145"/>
      <c r="M43" s="145"/>
      <c r="N43" s="145"/>
      <c r="O43" s="145"/>
      <c r="P43" s="145"/>
      <c r="Q43" s="145"/>
      <c r="R43" s="145"/>
      <c r="S43" s="145"/>
      <c r="T43" s="145"/>
    </row>
    <row r="44" ht="8.1" customHeight="1">
      <c r="C44" s="2"/>
      <c r="D44" s="2"/>
      <c r="F44" s="118"/>
      <c r="G44" s="118"/>
      <c r="H44" s="118"/>
      <c r="I44" s="118"/>
      <c r="J44" s="118"/>
      <c r="K44" s="118"/>
      <c r="L44" s="118"/>
      <c r="M44" s="118"/>
      <c r="N44" s="118"/>
      <c r="O44" s="118"/>
      <c r="P44" s="118"/>
      <c r="Q44" s="118"/>
      <c r="R44" s="118"/>
      <c r="S44" s="118"/>
      <c r="T44" s="118"/>
    </row>
    <row r="45" ht="147" customHeight="1">
      <c r="C45" s="55" t="s">
        <v>51</v>
      </c>
      <c r="D45" s="55"/>
      <c r="F45" s="136" t="s">
        <v>125</v>
      </c>
      <c r="G45" s="136"/>
      <c r="H45" s="136"/>
      <c r="I45" s="136"/>
      <c r="J45" s="136"/>
      <c r="K45" s="136"/>
      <c r="L45" s="136"/>
      <c r="M45" s="136"/>
      <c r="N45" s="136"/>
      <c r="O45" s="136"/>
      <c r="P45" s="136"/>
      <c r="Q45" s="136"/>
      <c r="R45" s="136"/>
      <c r="S45" s="136"/>
      <c r="T45" s="136"/>
    </row>
  </sheetData>
  <mergeCells>
    <mergeCell ref="F41:T41"/>
    <mergeCell ref="F43:T43"/>
    <mergeCell ref="F45:T45"/>
    <mergeCell ref="O5:P5"/>
    <mergeCell ref="Q5:S5"/>
    <mergeCell ref="E5:G5"/>
    <mergeCell ref="H7:M7"/>
    <mergeCell ref="N7:T7"/>
    <mergeCell ref="F37:T37"/>
    <mergeCell ref="C5:D5"/>
    <mergeCell ref="H5:I5"/>
    <mergeCell ref="J5:K5"/>
    <mergeCell ref="L5:M5"/>
    <mergeCell ref="F39:T39"/>
    <mergeCell ref="H17:M17"/>
    <mergeCell ref="N17:T17"/>
    <mergeCell ref="H27:M27"/>
    <mergeCell ref="N27:T27"/>
  </mergeCells>
  <conditionalFormatting sqref="C1:T3 C5 C4:N4 P4 R4:T4 T5 C6:T1048576">
    <cfRule type="expression" dxfId="0" priority="15">
      <formula>$A1="Even"</formula>
    </cfRule>
  </conditionalFormatting>
  <pageMargins left="0.25" right="0.25" top="0.75" bottom="0.75" header="0.3" footer="0.3"/>
  <pageSetup scale="61" fitToHeight="0" orientation="landscape" horizontalDpi="0" verticalDpi="0"/>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Contract</vt:lpstr>
      <vt:lpstr>Flow Chart</vt:lpstr>
      <vt:lpstr>Proposal (By Quarter) Old</vt:lpstr>
      <vt:lpstr>Proposal (By Plan)</vt:lpstr>
      <vt:lpstr>Terms &amp; Conditions</vt:lpstr>
      <vt:lpstr>Proposal</vt:lpstr>
      <vt:lpstr>Flow Chart Template Tables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Sebastian Roibu</cp:lastModifiedBy>
  <cp:lastPrinted>2019-11-12T23:46:08Z</cp:lastPrinted>
  <dcterms:created xsi:type="dcterms:W3CDTF">2019-11-11T21:56:20Z</dcterms:created>
  <dcterms:modified xsi:type="dcterms:W3CDTF">2020-02-27T21:52:06Z</dcterms:modified>
</cp:coreProperties>
</file>