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Broadcast\Source\Tam\Maestro\UI\BroadcastComposerWeb\App_Data\"/>
    </mc:Choice>
  </mc:AlternateContent>
  <xr:revisionPtr revIDLastSave="0" documentId="13_ncr:1_{DF019884-A1F1-410F-BCDF-FEC85E9DC5D6}" xr6:coauthVersionLast="47" xr6:coauthVersionMax="47" xr10:uidLastSave="{00000000-0000-0000-0000-000000000000}"/>
  <bookViews>
    <workbookView xWindow="-120" yWindow="-120" windowWidth="20730" windowHeight="11160" activeTab="6"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 name="Flow Chart Template Tabl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D2" i="4"/>
  <c r="P2" i="2" l="1"/>
  <c r="B5" i="2"/>
  <c r="C5" i="2"/>
  <c r="L2" i="4"/>
  <c r="L5" i="4"/>
  <c r="K5" i="4"/>
  <c r="J5" i="4"/>
  <c r="I5" i="4"/>
  <c r="H5" i="4"/>
  <c r="G5" i="4"/>
  <c r="E5" i="4"/>
  <c r="D5" i="4"/>
  <c r="C5" i="4"/>
  <c r="T22" i="3" l="1"/>
  <c r="S22" i="3"/>
  <c r="R22" i="3"/>
  <c r="Q22" i="3"/>
  <c r="P22" i="3"/>
  <c r="O22" i="3"/>
  <c r="N22" i="3"/>
  <c r="T21" i="3"/>
  <c r="T23" i="3" s="1"/>
  <c r="S21" i="3"/>
  <c r="R21" i="3"/>
  <c r="R23" i="3" s="1"/>
  <c r="Q21" i="3"/>
  <c r="P21" i="3"/>
  <c r="P23" i="3" s="1"/>
  <c r="O21" i="3"/>
  <c r="N21" i="3"/>
  <c r="L22" i="3"/>
  <c r="K22" i="3"/>
  <c r="J22" i="3"/>
  <c r="I22" i="3"/>
  <c r="H22" i="3"/>
  <c r="H23" i="3" s="1"/>
  <c r="G22" i="3"/>
  <c r="L21" i="3"/>
  <c r="K21" i="3"/>
  <c r="J21" i="3"/>
  <c r="I21" i="3"/>
  <c r="H21" i="3"/>
  <c r="G21" i="3"/>
  <c r="R17" i="3"/>
  <c r="P17" i="3"/>
  <c r="J17" i="3"/>
  <c r="H17" i="3"/>
  <c r="E17" i="3"/>
  <c r="C17" i="3"/>
  <c r="R11" i="3"/>
  <c r="P11" i="3"/>
  <c r="J11" i="3"/>
  <c r="H11" i="3"/>
  <c r="E11" i="3"/>
  <c r="C11" i="3"/>
  <c r="E22" i="3"/>
  <c r="E21" i="3"/>
  <c r="C22" i="3"/>
  <c r="C21" i="3"/>
  <c r="T17" i="3" l="1"/>
  <c r="K23" i="3"/>
  <c r="L23" i="3"/>
  <c r="O23" i="3"/>
  <c r="S23" i="3"/>
  <c r="T11" i="3"/>
  <c r="G23" i="3"/>
  <c r="I23" i="3"/>
  <c r="J23" i="3"/>
  <c r="Q23" i="3"/>
  <c r="K17" i="3"/>
  <c r="L17" i="3"/>
  <c r="S17" i="3"/>
  <c r="K11" i="3"/>
  <c r="L11" i="3"/>
  <c r="S11" i="3"/>
  <c r="C23" i="3"/>
  <c r="E23" i="3"/>
  <c r="E28" i="1"/>
  <c r="E27" i="1"/>
  <c r="C28" i="1"/>
  <c r="C27" i="1"/>
  <c r="R29" i="1"/>
  <c r="Q29" i="1"/>
  <c r="O29" i="1"/>
  <c r="J29" i="1"/>
  <c r="I29" i="1"/>
  <c r="G29" i="1"/>
  <c r="R23" i="1"/>
  <c r="Q23" i="1"/>
  <c r="O23" i="1"/>
  <c r="J23" i="1"/>
  <c r="I23" i="1"/>
  <c r="G23" i="1"/>
  <c r="E23" i="1"/>
  <c r="C23" i="1"/>
  <c r="R17" i="1"/>
  <c r="Q17" i="1"/>
  <c r="O17" i="1"/>
  <c r="J17" i="1"/>
  <c r="I17" i="1"/>
  <c r="G17" i="1"/>
  <c r="E17" i="1"/>
  <c r="C17" i="1"/>
  <c r="R11" i="1"/>
  <c r="Q11" i="1"/>
  <c r="O11" i="1"/>
  <c r="J11" i="1"/>
  <c r="I11" i="1"/>
  <c r="G11" i="1"/>
  <c r="E11" i="1"/>
  <c r="C11" i="1"/>
  <c r="E29" i="1" l="1"/>
  <c r="C29" i="1"/>
</calcChain>
</file>

<file path=xl/sharedStrings.xml><?xml version="1.0" encoding="utf-8"?>
<sst xmlns="http://schemas.openxmlformats.org/spreadsheetml/2006/main" count="411" uniqueCount="91">
  <si>
    <t>Broadcast Proposal Gorilla Glue Q4 '19 - Q1 '20</t>
  </si>
  <si>
    <t>Agency</t>
  </si>
  <si>
    <t>Client</t>
  </si>
  <si>
    <t>Gorilla Glue</t>
  </si>
  <si>
    <t>Empower</t>
  </si>
  <si>
    <t>Flight</t>
  </si>
  <si>
    <t>Guaranteed Demo</t>
  </si>
  <si>
    <t>Spot Length</t>
  </si>
  <si>
    <t>Posting Type</t>
  </si>
  <si>
    <t>NTI</t>
  </si>
  <si>
    <t>A35 - 64</t>
  </si>
  <si>
    <t>10/07/19 - 11/10/19</t>
  </si>
  <si>
    <t>Proposal</t>
  </si>
  <si>
    <t>Created 08/18/19</t>
  </si>
  <si>
    <t>Account Executive</t>
  </si>
  <si>
    <t>Elizabeth DeSantis</t>
  </si>
  <si>
    <t>Client Contact</t>
  </si>
  <si>
    <t>Amanda Brick</t>
  </si>
  <si>
    <t>Status</t>
  </si>
  <si>
    <t>Units</t>
  </si>
  <si>
    <t>Unit Cost</t>
  </si>
  <si>
    <t>Total Cost</t>
  </si>
  <si>
    <t>GRPs</t>
  </si>
  <si>
    <t>Total GRPs</t>
  </si>
  <si>
    <t>Imp. (000)</t>
  </si>
  <si>
    <t>Total (000)</t>
  </si>
  <si>
    <t>CPM</t>
  </si>
  <si>
    <t>CPP</t>
  </si>
  <si>
    <t>Households</t>
  </si>
  <si>
    <t>VPVH</t>
  </si>
  <si>
    <t>TRPs</t>
  </si>
  <si>
    <t>Total TRPs</t>
  </si>
  <si>
    <t>EMN</t>
  </si>
  <si>
    <t>SYN</t>
  </si>
  <si>
    <t>Total</t>
  </si>
  <si>
    <t>-</t>
  </si>
  <si>
    <t>Dayparts</t>
  </si>
  <si>
    <t>:30, :15s Eq.</t>
  </si>
  <si>
    <t>Q1 '20 Gorilla Tape :15s</t>
  </si>
  <si>
    <t>Q4 '19 Gorilla Tape :30s</t>
  </si>
  <si>
    <t>Q4 '19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</si>
  <si>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</si>
  <si>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</si>
  <si>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</si>
  <si>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</si>
  <si>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</si>
  <si>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</si>
  <si>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</si>
  <si>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Flight Hiatuses</t>
  </si>
  <si>
    <t>Notes</t>
  </si>
  <si>
    <t>SYN: Genres exclude Talk | Programs exclude Law &amp; Order, Cops, Criminal Minds</t>
  </si>
  <si>
    <t>10/12-10/14/19, 10/22/19, 11/1/19, 12/25/19, 1/24/20</t>
  </si>
  <si>
    <t>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</si>
  <si>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Cost</t>
  </si>
  <si>
    <t>Distribution</t>
  </si>
  <si>
    <t>Q4 2019</t>
  </si>
  <si>
    <t>Q1 2020</t>
  </si>
  <si>
    <t>Daypart</t>
  </si>
  <si>
    <t>Week</t>
  </si>
  <si>
    <t>Unit Length</t>
  </si>
  <si>
    <t>Demo Imp. (000)</t>
  </si>
  <si>
    <t>Total Demo Imp. (000)</t>
  </si>
  <si>
    <t>Contract Totals</t>
  </si>
  <si>
    <t>Cadent:</t>
  </si>
  <si>
    <t>:15 equiv., :30</t>
  </si>
  <si>
    <t>Length</t>
  </si>
  <si>
    <t>Totals</t>
  </si>
  <si>
    <t>Start</t>
  </si>
  <si>
    <t>Posting</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</si>
  <si>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</si>
  <si>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t xml:space="preserve">1.     </t>
    </r>
    <r>
      <rPr>
        <b/>
        <sz val="12"/>
        <color theme="1"/>
        <rFont val="Calibri"/>
        <family val="2"/>
        <scheme val="minor"/>
      </rPr>
      <t xml:space="preserve">Cadent Broadcast Lineup.  </t>
    </r>
    <r>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</si>
  <si>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t xml:space="preserve">2.     </t>
    </r>
    <r>
      <rPr>
        <b/>
        <sz val="12"/>
        <color theme="1"/>
        <rFont val="Calibri"/>
        <family val="2"/>
        <scheme val="minor"/>
      </rPr>
      <t xml:space="preserve">Billing and Payments.  </t>
    </r>
    <r>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rPr>
        <b/>
        <sz val="12"/>
        <color theme="1"/>
        <rFont val="Calibri"/>
        <family val="2"/>
        <scheme val="minor"/>
      </rPr>
      <t xml:space="preserve"> </t>
    </r>
    <r>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</si>
  <si>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t xml:space="preserve">3.     </t>
    </r>
    <r>
      <rPr>
        <b/>
        <sz val="12"/>
        <color theme="1"/>
        <rFont val="Calibri"/>
        <family val="2"/>
        <scheme val="minor"/>
      </rPr>
      <t xml:space="preserve">Liability for Payments.  </t>
    </r>
    <r>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</si>
  <si>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t xml:space="preserve">4.     </t>
    </r>
    <r>
      <rPr>
        <b/>
        <sz val="12"/>
        <color theme="1"/>
        <rFont val="Calibri"/>
        <family val="2"/>
        <scheme val="minor"/>
      </rPr>
      <t>Termination.</t>
    </r>
    <r>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</si>
  <si>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t xml:space="preserve">5.     </t>
    </r>
    <r>
      <rPr>
        <b/>
        <sz val="12"/>
        <color theme="1"/>
        <rFont val="Calibri"/>
        <family val="2"/>
        <scheme val="minor"/>
      </rPr>
      <t xml:space="preserve">Omission of Broadcast. </t>
    </r>
    <r>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</si>
  <si>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t xml:space="preserve">6.     </t>
    </r>
    <r>
      <rPr>
        <b/>
        <sz val="12"/>
        <color theme="1"/>
        <rFont val="Calibri"/>
        <family val="2"/>
        <scheme val="minor"/>
      </rPr>
      <t>Indemnification.</t>
    </r>
    <r>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</si>
  <si>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t xml:space="preserve">7.     </t>
    </r>
    <r>
      <rPr>
        <b/>
        <sz val="12"/>
        <color theme="1"/>
        <rFont val="Calibri"/>
        <family val="2"/>
        <scheme val="minor"/>
      </rPr>
      <t>Preemptions and Rescheduling.</t>
    </r>
    <r>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</si>
  <si>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t xml:space="preserve">8.     </t>
    </r>
    <r>
      <rPr>
        <b/>
        <sz val="12"/>
        <color theme="1"/>
        <rFont val="Calibri"/>
        <family val="2"/>
        <scheme val="minor"/>
      </rPr>
      <t xml:space="preserve">Cancellation. </t>
    </r>
    <r>
      <rPr>
        <sz val="12"/>
        <color theme="1"/>
        <rFont val="Calibri"/>
        <family val="2"/>
        <scheme val="minor"/>
      </rPr>
      <t xml:space="preserve"> Any ordered schedule based on demographic guarantees, CPM’s, scatter, or specific networks will be considered firm and non-cancellable unless otherwise agreed upon. </t>
    </r>
  </si>
  <si>
    <r>
      <t xml:space="preserve">9.     </t>
    </r>
    <r>
      <rPr>
        <b/>
        <sz val="12"/>
        <color theme="1"/>
        <rFont val="Calibri"/>
        <family val="2"/>
        <scheme val="minor"/>
      </rPr>
      <t xml:space="preserve">Options.  </t>
    </r>
    <r>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</si>
  <si>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t xml:space="preserve">10.  </t>
    </r>
    <r>
      <rPr>
        <b/>
        <sz val="12"/>
        <color theme="1"/>
        <rFont val="Calibri"/>
        <family val="2"/>
        <scheme val="minor"/>
      </rPr>
      <t xml:space="preserve">Traffic Instructions / Digital Content. </t>
    </r>
    <r>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</si>
  <si>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t xml:space="preserve">11.  </t>
    </r>
    <r>
      <rPr>
        <b/>
        <sz val="12"/>
        <color theme="1"/>
        <rFont val="Calibri"/>
        <family val="2"/>
        <scheme val="minor"/>
      </rPr>
      <t>Traffic Deadlines.</t>
    </r>
    <r>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</si>
  <si>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t xml:space="preserve">12.  </t>
    </r>
    <r>
      <rPr>
        <b/>
        <sz val="12"/>
        <color theme="1"/>
        <rFont val="Calibri"/>
        <family val="2"/>
        <scheme val="minor"/>
      </rPr>
      <t xml:space="preserve">Post Analysis.  </t>
    </r>
    <r>
      <rPr>
        <sz val="12"/>
        <color theme="1"/>
        <rFont val="Calibri"/>
        <family val="2"/>
        <scheme val="minor"/>
      </rPr>
      <t>A summary post analysis will be provided 75 days after end of broadcast month in which the flight ends.</t>
    </r>
    <r>
      <rPr>
        <b/>
        <sz val="12"/>
        <color theme="1"/>
        <rFont val="Calibri"/>
        <family val="2"/>
        <scheme val="minor"/>
      </rPr>
      <t xml:space="preserve">  </t>
    </r>
    <r>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</si>
  <si>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t xml:space="preserve">13.  </t>
    </r>
    <r>
      <rPr>
        <b/>
        <sz val="12"/>
        <color theme="1"/>
        <rFont val="Calibri"/>
        <family val="2"/>
        <scheme val="minor"/>
      </rPr>
      <t xml:space="preserve">Guarantees and Makegoods. </t>
    </r>
    <r>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</si>
  <si>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t xml:space="preserve">14.  </t>
    </r>
    <r>
      <rPr>
        <b/>
        <sz val="12"/>
        <color theme="1"/>
        <rFont val="Calibri"/>
        <family val="2"/>
        <scheme val="minor"/>
      </rPr>
      <t xml:space="preserve">Governing Law &amp; Venue.  </t>
    </r>
    <r>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</si>
  <si>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Standard Terms and Conditions</t>
  </si>
  <si>
    <t xml:space="preserve">Created </t>
  </si>
  <si>
    <t xml:space="preserve">Broadcast Proposal </t>
  </si>
  <si>
    <t>Odd</t>
  </si>
  <si>
    <t>Hiatus Days</t>
  </si>
  <si>
    <t>Receipt Acknowledged:</t>
  </si>
  <si>
    <t>Total Monthly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</si>
</sst>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3" x14ac:knownFonts="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63">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
    </xf>
    <xf numFmtId="0" fontId="3" fillId="0" borderId="0" xfId="0" applyFont="1" applyAlignment="1">
      <alignment horizontal="left" vertical="center" indent="1"/>
    </xf>
    <xf numFmtId="0" fontId="4" fillId="0" borderId="0" xfId="0" applyFont="1" applyAlignment="1">
      <alignment horizontal="left" vertical="center" indent="1"/>
    </xf>
    <xf numFmtId="0" fontId="5" fillId="0" borderId="0" xfId="0" applyFont="1" applyAlignment="1">
      <alignment horizontal="right" vertical="center" indent="1"/>
    </xf>
    <xf numFmtId="0" fontId="6" fillId="0" borderId="0" xfId="0" applyFont="1" applyFill="1" applyAlignment="1">
      <alignment horizontal="left" vertical="center" indent="1"/>
    </xf>
    <xf numFmtId="0" fontId="3" fillId="0" borderId="0" xfId="0" applyFont="1" applyFill="1" applyAlignment="1">
      <alignment horizontal="left" vertical="center" indent="1"/>
    </xf>
    <xf numFmtId="0" fontId="1" fillId="0" borderId="0" xfId="0" applyFont="1" applyFill="1" applyAlignment="1">
      <alignment horizontal="left" vertical="center" indent="1"/>
    </xf>
    <xf numFmtId="0" fontId="2" fillId="0" borderId="0" xfId="0" applyFont="1" applyFill="1" applyAlignment="1">
      <alignment horizontal="left" vertical="center" indent="1"/>
    </xf>
    <xf numFmtId="0" fontId="3" fillId="3" borderId="0" xfId="0" applyFont="1" applyFill="1" applyAlignment="1">
      <alignment horizontal="left" vertical="center" indent="1"/>
    </xf>
    <xf numFmtId="0" fontId="3" fillId="4" borderId="0" xfId="0" applyFont="1" applyFill="1" applyAlignment="1">
      <alignment horizontal="left" vertical="center" indent="1"/>
    </xf>
    <xf numFmtId="164" fontId="3" fillId="3" borderId="0" xfId="0" applyNumberFormat="1" applyFont="1" applyFill="1" applyAlignment="1">
      <alignment horizontal="left" vertical="center" indent="1"/>
    </xf>
    <xf numFmtId="164" fontId="3" fillId="4" borderId="0" xfId="0" applyNumberFormat="1" applyFont="1" applyFill="1" applyAlignment="1">
      <alignment horizontal="left" vertical="center" indent="1"/>
    </xf>
    <xf numFmtId="3" fontId="3" fillId="3" borderId="0" xfId="0" applyNumberFormat="1" applyFont="1" applyFill="1" applyAlignment="1">
      <alignment horizontal="left" vertical="center" indent="1"/>
    </xf>
    <xf numFmtId="165" fontId="3" fillId="3" borderId="0" xfId="0" applyNumberFormat="1" applyFont="1" applyFill="1" applyAlignment="1">
      <alignment horizontal="left" vertical="center" indent="1"/>
    </xf>
    <xf numFmtId="3" fontId="3" fillId="4" borderId="0" xfId="0" applyNumberFormat="1" applyFont="1" applyFill="1" applyAlignment="1">
      <alignment horizontal="left" vertical="center" indent="1"/>
    </xf>
    <xf numFmtId="165" fontId="3" fillId="4" borderId="0" xfId="0" applyNumberFormat="1" applyFont="1" applyFill="1" applyAlignment="1">
      <alignment horizontal="left" vertical="center" indent="1"/>
    </xf>
    <xf numFmtId="4" fontId="3" fillId="3" borderId="0" xfId="0" applyNumberFormat="1" applyFont="1" applyFill="1" applyAlignment="1">
      <alignment horizontal="left" vertical="center" indent="1"/>
    </xf>
    <xf numFmtId="4" fontId="3" fillId="4" borderId="0" xfId="0" applyNumberFormat="1" applyFont="1" applyFill="1" applyAlignment="1">
      <alignment horizontal="left" vertical="center" indent="1"/>
    </xf>
    <xf numFmtId="0" fontId="6" fillId="0" borderId="2" xfId="0" applyFont="1" applyFill="1" applyBorder="1" applyAlignment="1">
      <alignment horizontal="left" vertical="center" indent="1"/>
    </xf>
    <xf numFmtId="164" fontId="3" fillId="3" borderId="4" xfId="0" applyNumberFormat="1" applyFont="1" applyFill="1" applyBorder="1" applyAlignment="1">
      <alignment horizontal="left" vertical="center" indent="1"/>
    </xf>
    <xf numFmtId="164" fontId="3" fillId="4" borderId="4" xfId="0" applyNumberFormat="1" applyFont="1" applyFill="1" applyBorder="1" applyAlignment="1">
      <alignment horizontal="left" vertical="center" indent="1"/>
    </xf>
    <xf numFmtId="0" fontId="6" fillId="2" borderId="2" xfId="0" applyFont="1" applyFill="1" applyBorder="1" applyAlignment="1">
      <alignment horizontal="left" vertical="center" indent="1"/>
    </xf>
    <xf numFmtId="0" fontId="3" fillId="0" borderId="4" xfId="0" applyFont="1" applyBorder="1" applyAlignment="1">
      <alignment horizontal="left" vertical="center" indent="1"/>
    </xf>
    <xf numFmtId="0" fontId="6" fillId="0" borderId="4" xfId="0" applyFont="1" applyFill="1" applyBorder="1" applyAlignment="1">
      <alignment horizontal="left" vertical="center" indent="1"/>
    </xf>
    <xf numFmtId="0" fontId="3" fillId="3" borderId="4" xfId="0" applyFont="1" applyFill="1" applyBorder="1" applyAlignment="1">
      <alignment horizontal="left" vertical="center" indent="1"/>
    </xf>
    <xf numFmtId="0" fontId="3" fillId="0" borderId="4" xfId="0" applyFont="1" applyFill="1" applyBorder="1" applyAlignment="1">
      <alignment horizontal="left" vertical="center" indent="1"/>
    </xf>
    <xf numFmtId="0" fontId="6" fillId="2" borderId="6" xfId="0" applyFont="1" applyFill="1" applyBorder="1" applyAlignment="1">
      <alignment horizontal="left" vertical="center" indent="1"/>
    </xf>
    <xf numFmtId="0" fontId="3" fillId="0" borderId="2" xfId="0" applyFont="1" applyBorder="1" applyAlignment="1">
      <alignment horizontal="left" vertical="center" indent="1"/>
    </xf>
    <xf numFmtId="0" fontId="6" fillId="0" borderId="7" xfId="0" applyFont="1" applyFill="1" applyBorder="1" applyAlignment="1">
      <alignment horizontal="left" vertical="center" indent="1"/>
    </xf>
    <xf numFmtId="0" fontId="3" fillId="3" borderId="7" xfId="0" applyFont="1" applyFill="1" applyBorder="1" applyAlignment="1">
      <alignment horizontal="left" vertical="center" indent="1"/>
    </xf>
    <xf numFmtId="0" fontId="3" fillId="0" borderId="7" xfId="0" applyFont="1" applyFill="1" applyBorder="1" applyAlignment="1">
      <alignment horizontal="left" vertical="center" indent="1"/>
    </xf>
    <xf numFmtId="0" fontId="3" fillId="3" borderId="13" xfId="0" applyFont="1" applyFill="1" applyBorder="1" applyAlignment="1">
      <alignment horizontal="left" vertical="center" indent="1"/>
    </xf>
    <xf numFmtId="0" fontId="3" fillId="4" borderId="13" xfId="0" applyFont="1" applyFill="1" applyBorder="1" applyAlignment="1">
      <alignment horizontal="left" vertical="center" indent="1"/>
    </xf>
    <xf numFmtId="3" fontId="3" fillId="3" borderId="0" xfId="0" applyNumberFormat="1" applyFont="1" applyFill="1" applyBorder="1" applyAlignment="1">
      <alignment horizontal="left" vertical="center" indent="1"/>
    </xf>
    <xf numFmtId="3" fontId="3" fillId="4" borderId="0" xfId="0" applyNumberFormat="1" applyFont="1" applyFill="1" applyBorder="1" applyAlignment="1">
      <alignment horizontal="left" vertical="center" indent="1"/>
    </xf>
    <xf numFmtId="165" fontId="3" fillId="4" borderId="0" xfId="0" applyNumberFormat="1" applyFont="1" applyFill="1" applyBorder="1" applyAlignment="1">
      <alignment horizontal="left" vertical="center" indent="1"/>
    </xf>
    <xf numFmtId="0" fontId="6" fillId="2" borderId="11" xfId="0" applyFont="1" applyFill="1" applyBorder="1" applyAlignment="1">
      <alignment horizontal="left" vertical="center" indent="1"/>
    </xf>
    <xf numFmtId="0" fontId="6" fillId="2" borderId="10" xfId="0" applyFont="1" applyFill="1" applyBorder="1" applyAlignment="1">
      <alignment horizontal="left" vertical="center" indent="1"/>
    </xf>
    <xf numFmtId="0" fontId="6" fillId="2" borderId="14" xfId="0" applyFont="1" applyFill="1" applyBorder="1" applyAlignment="1">
      <alignment horizontal="left" vertical="center" indent="1"/>
    </xf>
    <xf numFmtId="164" fontId="6" fillId="2" borderId="10" xfId="0" applyNumberFormat="1" applyFont="1" applyFill="1" applyBorder="1" applyAlignment="1">
      <alignment horizontal="left" vertical="center" indent="1"/>
    </xf>
    <xf numFmtId="164" fontId="6" fillId="2" borderId="14" xfId="0" applyNumberFormat="1" applyFont="1" applyFill="1" applyBorder="1" applyAlignment="1">
      <alignment horizontal="left" vertical="center" indent="1"/>
    </xf>
    <xf numFmtId="0" fontId="6" fillId="2" borderId="5" xfId="0" applyFont="1" applyFill="1" applyBorder="1" applyAlignment="1">
      <alignment horizontal="left" vertical="center" indent="1"/>
    </xf>
    <xf numFmtId="49" fontId="6" fillId="2" borderId="11" xfId="0" applyNumberFormat="1" applyFont="1" applyFill="1" applyBorder="1" applyAlignment="1">
      <alignment horizontal="left" vertical="center" indent="1"/>
    </xf>
    <xf numFmtId="49" fontId="6" fillId="2" borderId="10" xfId="0" applyNumberFormat="1" applyFont="1" applyFill="1" applyBorder="1" applyAlignment="1">
      <alignment horizontal="left" vertical="center" indent="1"/>
    </xf>
    <xf numFmtId="165" fontId="6" fillId="2" borderId="10" xfId="0" applyNumberFormat="1" applyFont="1" applyFill="1" applyBorder="1" applyAlignment="1">
      <alignment horizontal="left" vertical="center" indent="1"/>
    </xf>
    <xf numFmtId="166" fontId="3" fillId="3" borderId="0" xfId="0" applyNumberFormat="1" applyFont="1" applyFill="1" applyAlignment="1">
      <alignment horizontal="left" vertical="center" indent="1"/>
    </xf>
    <xf numFmtId="166" fontId="3" fillId="4" borderId="0" xfId="0" applyNumberFormat="1" applyFont="1" applyFill="1" applyAlignment="1">
      <alignment horizontal="left" vertical="center" indent="1"/>
    </xf>
    <xf numFmtId="166" fontId="6" fillId="2" borderId="10" xfId="0" applyNumberFormat="1" applyFont="1" applyFill="1" applyBorder="1" applyAlignment="1">
      <alignment horizontal="left" vertical="center" indent="1"/>
    </xf>
    <xf numFmtId="3" fontId="6" fillId="2" borderId="10" xfId="0" applyNumberFormat="1" applyFont="1" applyFill="1" applyBorder="1" applyAlignment="1">
      <alignment horizontal="left" vertical="center" indent="1"/>
    </xf>
    <xf numFmtId="166" fontId="6" fillId="2" borderId="11" xfId="0" applyNumberFormat="1" applyFont="1" applyFill="1" applyBorder="1" applyAlignment="1">
      <alignment horizontal="left" vertical="center" indent="1"/>
    </xf>
    <xf numFmtId="0" fontId="7" fillId="0" borderId="0" xfId="0" applyFont="1" applyFill="1" applyAlignment="1">
      <alignment horizontal="left" vertical="center"/>
    </xf>
    <xf numFmtId="0" fontId="2" fillId="0" borderId="0" xfId="0" applyFont="1" applyAlignment="1">
      <alignment horizontal="left" vertical="center" indent="1" shrinkToFit="1"/>
    </xf>
    <xf numFmtId="0" fontId="1" fillId="0" borderId="0" xfId="0" applyFont="1" applyAlignment="1">
      <alignment horizontal="left" vertical="top" indent="1"/>
    </xf>
    <xf numFmtId="14" fontId="6" fillId="2" borderId="2" xfId="0" applyNumberFormat="1" applyFont="1" applyFill="1" applyBorder="1" applyAlignment="1">
      <alignment horizontal="left" vertical="center" indent="1"/>
    </xf>
    <xf numFmtId="14" fontId="6" fillId="2" borderId="5" xfId="0" applyNumberFormat="1" applyFont="1" applyFill="1" applyBorder="1" applyAlignment="1">
      <alignment horizontal="left" vertical="center" indent="1"/>
    </xf>
    <xf numFmtId="3" fontId="3" fillId="3" borderId="4" xfId="0" applyNumberFormat="1" applyFont="1" applyFill="1" applyBorder="1" applyAlignment="1">
      <alignment horizontal="left" vertical="center" indent="1"/>
    </xf>
    <xf numFmtId="3" fontId="3" fillId="4" borderId="4" xfId="0" applyNumberFormat="1" applyFont="1" applyFill="1" applyBorder="1" applyAlignment="1">
      <alignment horizontal="left" vertical="center" indent="1"/>
    </xf>
    <xf numFmtId="0" fontId="3" fillId="0" borderId="0" xfId="0" applyFont="1" applyBorder="1" applyAlignment="1">
      <alignment horizontal="left" vertical="center" indent="1"/>
    </xf>
    <xf numFmtId="0" fontId="6" fillId="2" borderId="13" xfId="0" applyFont="1" applyFill="1" applyBorder="1" applyAlignment="1">
      <alignment horizontal="right" vertical="center" indent="1"/>
    </xf>
    <xf numFmtId="0" fontId="6" fillId="2" borderId="8" xfId="0" applyFont="1" applyFill="1" applyBorder="1" applyAlignment="1">
      <alignment horizontal="right" vertical="center" indent="1"/>
    </xf>
    <xf numFmtId="10" fontId="3" fillId="3" borderId="13" xfId="0" applyNumberFormat="1" applyFont="1" applyFill="1" applyBorder="1" applyAlignment="1">
      <alignment horizontal="left" vertical="center" indent="1"/>
    </xf>
    <xf numFmtId="10" fontId="3" fillId="3" borderId="0" xfId="0" applyNumberFormat="1" applyFont="1" applyFill="1" applyBorder="1" applyAlignment="1">
      <alignment horizontal="left" vertical="center" indent="1"/>
    </xf>
    <xf numFmtId="10" fontId="3" fillId="3" borderId="4" xfId="0" applyNumberFormat="1" applyFont="1" applyFill="1" applyBorder="1" applyAlignment="1">
      <alignment horizontal="left" vertical="center" indent="1"/>
    </xf>
    <xf numFmtId="3" fontId="3" fillId="3" borderId="13" xfId="0" applyNumberFormat="1" applyFont="1" applyFill="1" applyBorder="1" applyAlignment="1">
      <alignment horizontal="left" vertical="center" indent="1"/>
    </xf>
    <xf numFmtId="3" fontId="3" fillId="4" borderId="13" xfId="0" applyNumberFormat="1" applyFont="1" applyFill="1" applyBorder="1" applyAlignment="1">
      <alignment horizontal="left" vertical="center" indent="1"/>
    </xf>
    <xf numFmtId="14" fontId="6" fillId="2" borderId="9" xfId="0" applyNumberFormat="1" applyFont="1" applyFill="1" applyBorder="1" applyAlignment="1">
      <alignment horizontal="left" vertical="center" indent="1"/>
    </xf>
    <xf numFmtId="10" fontId="3" fillId="3" borderId="7" xfId="0" applyNumberFormat="1" applyFont="1" applyFill="1" applyBorder="1" applyAlignment="1">
      <alignment horizontal="left" vertical="center" indent="1"/>
    </xf>
    <xf numFmtId="164" fontId="3" fillId="3" borderId="6" xfId="0" applyNumberFormat="1" applyFont="1" applyFill="1" applyBorder="1" applyAlignment="1">
      <alignment horizontal="left" vertical="center" indent="1"/>
    </xf>
    <xf numFmtId="164" fontId="3" fillId="3" borderId="2" xfId="0" applyNumberFormat="1" applyFont="1" applyFill="1" applyBorder="1" applyAlignment="1">
      <alignment horizontal="left" vertical="center" indent="1"/>
    </xf>
    <xf numFmtId="164" fontId="3" fillId="3" borderId="5" xfId="0" applyNumberFormat="1" applyFont="1" applyFill="1" applyBorder="1" applyAlignment="1">
      <alignment horizontal="left" vertical="center" indent="1"/>
    </xf>
    <xf numFmtId="165" fontId="3" fillId="4" borderId="13" xfId="0" applyNumberFormat="1" applyFont="1" applyFill="1" applyBorder="1" applyAlignment="1">
      <alignment horizontal="left" vertical="center" indent="1"/>
    </xf>
    <xf numFmtId="165" fontId="3" fillId="4" borderId="4" xfId="0" applyNumberFormat="1" applyFont="1" applyFill="1" applyBorder="1" applyAlignment="1">
      <alignment horizontal="left" vertical="center" indent="1"/>
    </xf>
    <xf numFmtId="0" fontId="6" fillId="0" borderId="5" xfId="0" applyFont="1" applyFill="1" applyBorder="1" applyAlignment="1">
      <alignment horizontal="left" vertical="center" indent="1"/>
    </xf>
    <xf numFmtId="0" fontId="2" fillId="0" borderId="0" xfId="0" applyFont="1" applyAlignment="1">
      <alignment horizontal="left" vertical="center" indent="1" shrinkToFit="1"/>
    </xf>
    <xf numFmtId="0" fontId="2" fillId="0" borderId="0" xfId="0" applyFont="1" applyAlignment="1">
      <alignment horizontal="left" vertical="top" wrapText="1" indent="1" shrinkToFit="1"/>
    </xf>
    <xf numFmtId="167" fontId="3" fillId="3" borderId="0" xfId="0" applyNumberFormat="1" applyFont="1" applyFill="1" applyAlignment="1">
      <alignment horizontal="left" vertical="center" indent="1"/>
    </xf>
    <xf numFmtId="167" fontId="3" fillId="4" borderId="0" xfId="0" applyNumberFormat="1" applyFont="1" applyFill="1" applyAlignment="1">
      <alignment horizontal="left" vertical="center" indent="1"/>
    </xf>
    <xf numFmtId="167" fontId="6" fillId="2" borderId="10" xfId="0" applyNumberFormat="1" applyFont="1" applyFill="1" applyBorder="1" applyAlignment="1">
      <alignment horizontal="left" vertical="center" indent="1"/>
    </xf>
    <xf numFmtId="0" fontId="3" fillId="3" borderId="15" xfId="0" applyFont="1" applyFill="1" applyBorder="1" applyAlignment="1">
      <alignment horizontal="left" vertical="center" indent="1"/>
    </xf>
    <xf numFmtId="14" fontId="3" fillId="3" borderId="16" xfId="0" applyNumberFormat="1" applyFont="1" applyFill="1" applyBorder="1" applyAlignment="1">
      <alignment horizontal="left" vertical="center" indent="1"/>
    </xf>
    <xf numFmtId="1" fontId="3" fillId="3" borderId="16" xfId="0" applyNumberFormat="1" applyFont="1" applyFill="1" applyBorder="1" applyAlignment="1">
      <alignment horizontal="left" vertical="center" indent="1"/>
    </xf>
    <xf numFmtId="0" fontId="3" fillId="3" borderId="16" xfId="0" applyFont="1" applyFill="1" applyBorder="1" applyAlignment="1">
      <alignment horizontal="left" vertical="center" indent="1"/>
    </xf>
    <xf numFmtId="164" fontId="3" fillId="3" borderId="16" xfId="0" applyNumberFormat="1" applyFont="1" applyFill="1" applyBorder="1" applyAlignment="1">
      <alignment horizontal="left" vertical="center" indent="1"/>
    </xf>
    <xf numFmtId="0" fontId="6" fillId="2" borderId="18" xfId="0" applyFont="1" applyFill="1" applyBorder="1" applyAlignment="1">
      <alignment horizontal="left" vertical="center" indent="1"/>
    </xf>
    <xf numFmtId="0" fontId="6" fillId="2" borderId="19" xfId="0" applyFont="1" applyFill="1" applyBorder="1" applyAlignment="1">
      <alignment horizontal="left" vertical="center" indent="1"/>
    </xf>
    <xf numFmtId="0" fontId="6" fillId="2" borderId="20" xfId="0" applyFont="1" applyFill="1" applyBorder="1" applyAlignment="1">
      <alignment horizontal="left" vertical="center" indent="1"/>
    </xf>
    <xf numFmtId="164" fontId="6" fillId="2" borderId="19" xfId="0" applyNumberFormat="1" applyFont="1" applyFill="1" applyBorder="1" applyAlignment="1">
      <alignment horizontal="left" vertical="center" indent="1"/>
    </xf>
    <xf numFmtId="3" fontId="6" fillId="2" borderId="19" xfId="0" applyNumberFormat="1" applyFont="1" applyFill="1" applyBorder="1" applyAlignment="1">
      <alignment horizontal="left" vertical="center" indent="1"/>
    </xf>
    <xf numFmtId="3" fontId="6" fillId="2" borderId="21" xfId="0" applyNumberFormat="1" applyFont="1" applyFill="1" applyBorder="1" applyAlignment="1">
      <alignment horizontal="right" vertical="center" indent="1"/>
    </xf>
    <xf numFmtId="0" fontId="6" fillId="2" borderId="22" xfId="0" applyFont="1" applyFill="1" applyBorder="1" applyAlignment="1">
      <alignment horizontal="left" vertical="center" indent="1"/>
    </xf>
    <xf numFmtId="1" fontId="3" fillId="3" borderId="23" xfId="0" applyNumberFormat="1" applyFont="1" applyFill="1" applyBorder="1" applyAlignment="1">
      <alignment horizontal="left" vertical="center" indent="1"/>
    </xf>
    <xf numFmtId="3" fontId="6" fillId="2" borderId="22" xfId="0" applyNumberFormat="1" applyFont="1" applyFill="1" applyBorder="1" applyAlignment="1">
      <alignment horizontal="left" vertical="center" indent="1"/>
    </xf>
    <xf numFmtId="165" fontId="3" fillId="3" borderId="17" xfId="0" applyNumberFormat="1" applyFont="1" applyFill="1" applyBorder="1" applyAlignment="1">
      <alignment horizontal="left" vertical="center" indent="1"/>
    </xf>
    <xf numFmtId="3" fontId="6" fillId="2" borderId="19" xfId="0" applyNumberFormat="1" applyFont="1" applyFill="1" applyBorder="1" applyAlignment="1">
      <alignment horizontal="right" vertical="center" indent="1"/>
    </xf>
    <xf numFmtId="1" fontId="6" fillId="2" borderId="19" xfId="0" applyNumberFormat="1" applyFont="1" applyFill="1" applyBorder="1" applyAlignment="1">
      <alignment horizontal="left" vertical="center" indent="1"/>
    </xf>
    <xf numFmtId="165" fontId="6" fillId="2" borderId="20" xfId="0" applyNumberFormat="1" applyFont="1" applyFill="1" applyBorder="1" applyAlignment="1">
      <alignment horizontal="left" vertical="center" indent="1"/>
    </xf>
    <xf numFmtId="0" fontId="3" fillId="0" borderId="0" xfId="0" applyFont="1" applyAlignment="1">
      <alignment horizontal="left" vertical="center" indent="1"/>
    </xf>
    <xf numFmtId="0" fontId="1" fillId="4" borderId="12" xfId="0" applyFont="1" applyFill="1" applyBorder="1" applyAlignment="1">
      <alignment horizontal="left" vertical="center" indent="1"/>
    </xf>
    <xf numFmtId="0" fontId="1" fillId="4" borderId="1" xfId="0" applyFont="1" applyFill="1" applyBorder="1" applyAlignment="1">
      <alignment horizontal="left" vertical="center" indent="1"/>
    </xf>
    <xf numFmtId="0" fontId="1" fillId="4" borderId="3" xfId="0" applyFont="1" applyFill="1" applyBorder="1" applyAlignment="1">
      <alignment horizontal="left" vertical="center" indent="1"/>
    </xf>
    <xf numFmtId="0" fontId="2" fillId="4" borderId="6" xfId="0" applyFont="1" applyFill="1" applyBorder="1" applyAlignment="1">
      <alignment horizontal="left" vertical="center" indent="1"/>
    </xf>
    <xf numFmtId="3" fontId="2" fillId="4" borderId="2" xfId="0" applyNumberFormat="1" applyFont="1" applyFill="1" applyBorder="1" applyAlignment="1">
      <alignment horizontal="left" vertical="center" indent="1"/>
    </xf>
    <xf numFmtId="164" fontId="2" fillId="4" borderId="2" xfId="0" applyNumberFormat="1" applyFont="1" applyFill="1" applyBorder="1" applyAlignment="1">
      <alignment horizontal="left" vertical="center" indent="1"/>
    </xf>
    <xf numFmtId="165" fontId="2" fillId="4" borderId="5" xfId="0" applyNumberFormat="1" applyFont="1" applyFill="1" applyBorder="1" applyAlignment="1">
      <alignment horizontal="left" vertical="center" indent="1"/>
    </xf>
    <xf numFmtId="165" fontId="2" fillId="4" borderId="2" xfId="0" applyNumberFormat="1" applyFont="1" applyFill="1" applyBorder="1" applyAlignment="1">
      <alignment horizontal="left" vertical="center" indent="1"/>
    </xf>
    <xf numFmtId="165" fontId="2" fillId="0" borderId="0" xfId="0" applyNumberFormat="1" applyFont="1" applyFill="1" applyBorder="1" applyAlignment="1">
      <alignment horizontal="left" vertical="center" indent="1"/>
    </xf>
    <xf numFmtId="0" fontId="3" fillId="0" borderId="24" xfId="0" applyFont="1" applyBorder="1" applyAlignment="1">
      <alignment horizontal="left" vertical="center" indent="1"/>
    </xf>
    <xf numFmtId="0" fontId="2" fillId="0" borderId="0" xfId="0" applyFont="1" applyFill="1" applyBorder="1" applyAlignment="1">
      <alignment horizontal="left" vertical="center" indent="1"/>
    </xf>
    <xf numFmtId="164" fontId="2" fillId="0" borderId="0" xfId="0" applyNumberFormat="1" applyFont="1" applyFill="1" applyBorder="1" applyAlignment="1">
      <alignment horizontal="left" vertical="center" indent="1"/>
    </xf>
    <xf numFmtId="3" fontId="2" fillId="0" borderId="0" xfId="0" applyNumberFormat="1" applyFont="1" applyFill="1" applyBorder="1" applyAlignment="1">
      <alignment horizontal="left" vertical="center" indent="1"/>
    </xf>
    <xf numFmtId="0" fontId="9" fillId="0" borderId="24" xfId="0" applyFont="1" applyFill="1" applyBorder="1" applyAlignment="1">
      <alignment horizontal="left"/>
    </xf>
    <xf numFmtId="0" fontId="9" fillId="0" borderId="24" xfId="0" applyFont="1" applyBorder="1" applyAlignment="1">
      <alignment horizontal="right" indent="1"/>
    </xf>
    <xf numFmtId="165" fontId="2" fillId="0" borderId="24" xfId="0" applyNumberFormat="1" applyFont="1" applyFill="1" applyBorder="1" applyAlignment="1">
      <alignment horizontal="left" vertical="center" indent="1"/>
    </xf>
    <xf numFmtId="0" fontId="3" fillId="0" borderId="0" xfId="0" applyFont="1" applyAlignment="1">
      <alignment horizontal="left" vertical="top"/>
    </xf>
    <xf numFmtId="0" fontId="3" fillId="0" borderId="0" xfId="0" applyFont="1" applyAlignment="1">
      <alignment horizontal="left" vertical="top" indent="1"/>
    </xf>
    <xf numFmtId="0" fontId="2" fillId="0" borderId="0" xfId="0" applyFont="1" applyAlignment="1">
      <alignment horizontal="left" vertical="center" indent="2" shrinkToFit="1"/>
    </xf>
    <xf numFmtId="3" fontId="3" fillId="0" borderId="0" xfId="0" applyNumberFormat="1" applyFont="1" applyFill="1" applyAlignment="1">
      <alignment horizontal="left" vertical="center" indent="1"/>
    </xf>
    <xf numFmtId="164" fontId="3" fillId="0" borderId="0" xfId="0" applyNumberFormat="1" applyFont="1" applyFill="1" applyAlignment="1">
      <alignment horizontal="left" vertical="center" indent="1"/>
    </xf>
    <xf numFmtId="164" fontId="3" fillId="0" borderId="4" xfId="0" applyNumberFormat="1" applyFont="1" applyFill="1" applyBorder="1" applyAlignment="1">
      <alignment horizontal="left" vertical="center" indent="1"/>
    </xf>
    <xf numFmtId="166" fontId="3" fillId="0" borderId="0" xfId="0" applyNumberFormat="1" applyFont="1" applyFill="1" applyAlignment="1">
      <alignment horizontal="left" vertical="center" indent="1"/>
    </xf>
    <xf numFmtId="167" fontId="3" fillId="0" borderId="0" xfId="0" applyNumberFormat="1" applyFont="1" applyFill="1" applyAlignment="1">
      <alignment horizontal="left" vertical="center" indent="1"/>
    </xf>
    <xf numFmtId="165" fontId="3" fillId="0" borderId="0" xfId="0" applyNumberFormat="1" applyFont="1" applyFill="1" applyAlignment="1">
      <alignment horizontal="left" vertical="center" indent="1"/>
    </xf>
    <xf numFmtId="168" fontId="3" fillId="0" borderId="0" xfId="0" applyNumberFormat="1" applyFont="1" applyFill="1" applyAlignment="1">
      <alignment horizontal="left" vertical="center" indent="1"/>
    </xf>
    <xf numFmtId="0" fontId="2" fillId="0" borderId="0" xfId="0" applyFont="1" applyAlignment="1">
      <alignment horizontal="left" vertical="top" indent="1" shrinkToFit="1"/>
    </xf>
    <xf numFmtId="0" fontId="2" fillId="0" borderId="0" xfId="0" applyFont="1" applyAlignment="1">
      <alignment horizontal="left" vertical="center" wrapText="1" indent="1" shrinkToFit="1"/>
    </xf>
    <xf numFmtId="0" fontId="2" fillId="0" borderId="0" xfId="0" applyFont="1" applyAlignment="1">
      <alignment horizontal="left" vertical="center" wrapText="1" indent="2" shrinkToFit="1"/>
    </xf>
    <xf numFmtId="0" fontId="6" fillId="5" borderId="9" xfId="0" applyFont="1" applyFill="1" applyBorder="1" applyAlignment="1">
      <alignment horizontal="right" vertical="center" indent="1"/>
    </xf>
    <xf numFmtId="0" fontId="3" fillId="0" borderId="0" xfId="0" applyFont="1" applyAlignment="1">
      <alignment horizontal="left" vertical="center" indent="1"/>
    </xf>
    <xf numFmtId="3" fontId="3" fillId="4" borderId="7" xfId="0" applyNumberFormat="1" applyFont="1" applyFill="1" applyBorder="1" applyAlignment="1">
      <alignment horizontal="left" vertical="center" indent="1"/>
    </xf>
    <xf numFmtId="3" fontId="3" fillId="3" borderId="7" xfId="0" applyNumberFormat="1" applyFont="1" applyFill="1" applyBorder="1" applyAlignment="1">
      <alignment horizontal="left" vertical="center" indent="1"/>
    </xf>
    <xf numFmtId="165" fontId="3" fillId="4" borderId="7" xfId="0" applyNumberFormat="1" applyFont="1" applyFill="1" applyBorder="1" applyAlignment="1">
      <alignment horizontal="left" vertical="center" indent="1"/>
    </xf>
    <xf numFmtId="164" fontId="3" fillId="3" borderId="9" xfId="0" applyNumberFormat="1" applyFont="1" applyFill="1" applyBorder="1" applyAlignment="1">
      <alignment horizontal="left" vertical="center" indent="1"/>
    </xf>
    <xf numFmtId="0" fontId="3" fillId="0" borderId="0" xfId="0" applyFont="1" applyAlignment="1">
      <alignment horizontal="left" vertical="center" indent="1"/>
    </xf>
    <xf numFmtId="0" fontId="7" fillId="0" borderId="0" xfId="0" applyFont="1" applyFill="1" applyAlignment="1">
      <alignment horizontal="left" vertical="center" shrinkToFit="1"/>
    </xf>
    <xf numFmtId="0" fontId="2" fillId="0" borderId="0" xfId="0" applyFont="1" applyAlignment="1">
      <alignment horizontal="left" vertical="center" indent="1" shrinkToFit="1"/>
    </xf>
    <xf numFmtId="0" fontId="3" fillId="0" borderId="0" xfId="0" applyFont="1" applyAlignment="1">
      <alignment horizontal="left" vertical="center" indent="1"/>
    </xf>
    <xf numFmtId="0" fontId="2" fillId="0" borderId="0" xfId="0" applyFont="1" applyAlignment="1">
      <alignment horizontal="left" vertical="top" wrapText="1" indent="1" shrinkToFit="1"/>
    </xf>
    <xf numFmtId="0" fontId="2" fillId="0" borderId="0" xfId="0" applyFont="1" applyAlignment="1">
      <alignment vertical="top" wrapText="1" shrinkToFit="1"/>
    </xf>
    <xf numFmtId="0" fontId="6" fillId="2" borderId="12"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4" xfId="0" applyFont="1" applyFill="1" applyBorder="1" applyAlignment="1">
      <alignment horizontal="center" vertical="center"/>
    </xf>
    <xf numFmtId="0" fontId="2" fillId="0" borderId="0" xfId="0" applyFont="1" applyAlignment="1">
      <alignment vertical="center" shrinkToFit="1"/>
    </xf>
    <xf numFmtId="0" fontId="10" fillId="0" borderId="0" xfId="0" applyFont="1" applyAlignment="1">
      <alignment vertical="top" wrapText="1"/>
    </xf>
    <xf numFmtId="0" fontId="2" fillId="0" borderId="0" xfId="0" applyFont="1" applyAlignment="1">
      <alignment horizontal="left" vertical="top" wrapText="1" indent="1"/>
    </xf>
    <xf numFmtId="164" fontId="12" fillId="6" borderId="11" xfId="0" applyNumberFormat="1" applyFont="1" applyFill="1" applyBorder="1" applyAlignment="1">
      <alignment horizontal="right" vertical="center" wrapText="1" indent="1"/>
    </xf>
    <xf numFmtId="164" fontId="12" fillId="6" borderId="10" xfId="0" applyNumberFormat="1" applyFont="1" applyFill="1" applyBorder="1" applyAlignment="1">
      <alignment horizontal="right" vertical="center" wrapText="1" indent="1"/>
    </xf>
    <xf numFmtId="164" fontId="12" fillId="6" borderId="14" xfId="0" applyNumberFormat="1" applyFont="1" applyFill="1" applyBorder="1" applyAlignment="1">
      <alignment horizontal="right" vertical="center" wrapText="1" indent="1"/>
    </xf>
    <xf numFmtId="164" fontId="12" fillId="6" borderId="25" xfId="0" applyNumberFormat="1" applyFont="1" applyFill="1" applyBorder="1" applyAlignment="1">
      <alignment horizontal="right" vertical="center" indent="1"/>
    </xf>
    <xf numFmtId="1" fontId="3" fillId="3" borderId="6" xfId="0" applyNumberFormat="1" applyFont="1" applyFill="1" applyBorder="1" applyAlignment="1">
      <alignment horizontal="left" vertical="center" indent="1"/>
    </xf>
    <xf numFmtId="1" fontId="3" fillId="3" borderId="2" xfId="0" applyNumberFormat="1" applyFont="1" applyFill="1" applyBorder="1" applyAlignment="1">
      <alignment horizontal="left" vertical="center" indent="1"/>
    </xf>
    <xf numFmtId="1" fontId="3" fillId="3" borderId="5" xfId="0" applyNumberFormat="1" applyFont="1" applyFill="1" applyBorder="1" applyAlignment="1">
      <alignment horizontal="left" vertical="center" indent="1"/>
    </xf>
    <xf numFmtId="164" fontId="12" fillId="6" borderId="11" xfId="0" applyNumberFormat="1" applyFont="1" applyFill="1" applyBorder="1" applyAlignment="1">
      <alignment horizontal="right" vertical="center" wrapText="1"/>
    </xf>
    <xf numFmtId="164" fontId="12" fillId="6" borderId="10" xfId="0" applyNumberFormat="1" applyFont="1" applyFill="1" applyBorder="1" applyAlignment="1">
      <alignment horizontal="right" vertical="center" wrapText="1"/>
    </xf>
    <xf numFmtId="164" fontId="12" fillId="6" borderId="14" xfId="0" applyNumberFormat="1" applyFont="1" applyFill="1" applyBorder="1" applyAlignment="1">
      <alignment horizontal="right" vertical="center" wrapText="1"/>
    </xf>
    <xf numFmtId="164" fontId="6" fillId="2" borderId="12" xfId="0" applyNumberFormat="1" applyFont="1" applyFill="1" applyBorder="1" applyAlignment="1">
      <alignment horizontal="right" vertical="center"/>
    </xf>
    <xf numFmtId="164" fontId="6" fillId="2" borderId="1" xfId="0" applyNumberFormat="1" applyFont="1" applyFill="1" applyBorder="1" applyAlignment="1">
      <alignment horizontal="right" vertical="center"/>
    </xf>
    <xf numFmtId="164" fontId="6" fillId="2" borderId="3" xfId="0" applyNumberFormat="1" applyFont="1" applyFill="1" applyBorder="1" applyAlignment="1">
      <alignment horizontal="right" vertical="center"/>
    </xf>
    <xf numFmtId="164" fontId="12" fillId="6" borderId="25" xfId="0" applyNumberFormat="1" applyFont="1" applyFill="1" applyBorder="1" applyAlignment="1">
      <alignment horizontal="left" vertical="center" indent="1"/>
    </xf>
    <xf numFmtId="1" fontId="3" fillId="3" borderId="9" xfId="0" applyNumberFormat="1" applyFont="1" applyFill="1" applyBorder="1" applyAlignment="1">
      <alignment horizontal="left" vertical="center" indent="1"/>
    </xf>
  </cellXfs>
  <cellStyles count="2">
    <cellStyle name="Normal" xfId="0" builtinId="0"/>
    <cellStyle name="Normal 2" xfId="1" xr:uid="{00000000-0005-0000-0000-000001000000}"/>
  </cellStyles>
  <dxfs count="9">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7"/>
  <sheetViews>
    <sheetView showGridLines="0" topLeftCell="B1" workbookViewId="0">
      <selection activeCell="C5" sqref="C5"/>
    </sheetView>
  </sheetViews>
  <sheetFormatPr defaultColWidth="10.625" defaultRowHeight="24" customHeight="1" x14ac:dyDescent="0.25"/>
  <cols>
    <col min="1" max="1" width="6.375" style="98" hidden="1" customWidth="1"/>
    <col min="2" max="2" width="3" style="3" customWidth="1"/>
    <col min="3" max="4" width="24.875" style="3" customWidth="1"/>
    <col min="5" max="5" width="9.875" style="3" customWidth="1"/>
    <col min="6" max="6" width="16.125" style="3" customWidth="1"/>
    <col min="7" max="12" width="24.875" style="3" customWidth="1"/>
    <col min="13" max="13" width="2.375" style="3" customWidth="1"/>
    <col min="14" max="20" width="10.875" style="3" customWidth="1"/>
    <col min="21" max="21" width="3" style="3" customWidth="1"/>
    <col min="22" max="16384" width="10.625" style="3"/>
  </cols>
  <sheetData>
    <row r="1" spans="1:20" ht="18" customHeight="1" x14ac:dyDescent="0.25"/>
    <row r="2" spans="1:20" ht="27.95" customHeight="1" x14ac:dyDescent="0.25">
      <c r="D2" s="4" t="str">
        <f>SUBSTITUTE(Proposal!F2, "Broadcast Proposal", "Broadcast Contract")</f>
        <v xml:space="preserve">Broadcast Contract </v>
      </c>
      <c r="L2" s="5" t="str">
        <f>Proposal!T2</f>
        <v xml:space="preserve">Created </v>
      </c>
    </row>
    <row r="3" spans="1:20" ht="18" customHeight="1" x14ac:dyDescent="0.25"/>
    <row r="4" spans="1:20" s="1" customFormat="1" ht="18" customHeight="1" x14ac:dyDescent="0.25">
      <c r="C4" s="1" t="s">
        <v>1</v>
      </c>
      <c r="D4" s="1" t="s">
        <v>2</v>
      </c>
      <c r="E4" s="1" t="s">
        <v>5</v>
      </c>
      <c r="G4" s="1" t="s">
        <v>6</v>
      </c>
      <c r="H4" s="1" t="s">
        <v>7</v>
      </c>
      <c r="I4" s="1" t="s">
        <v>68</v>
      </c>
      <c r="J4" s="1" t="s">
        <v>14</v>
      </c>
      <c r="K4" s="1" t="s">
        <v>16</v>
      </c>
      <c r="L4" s="1" t="s">
        <v>18</v>
      </c>
    </row>
    <row r="5" spans="1:20" s="2" customFormat="1" ht="18" customHeight="1" x14ac:dyDescent="0.25">
      <c r="C5" s="75">
        <f>Proposal!C5</f>
        <v>0</v>
      </c>
      <c r="D5" s="75">
        <f>Proposal!E5</f>
        <v>0</v>
      </c>
      <c r="E5" s="136">
        <f>Proposal!H5</f>
        <v>0</v>
      </c>
      <c r="F5" s="136"/>
      <c r="G5" s="75">
        <f>Proposal!J5</f>
        <v>0</v>
      </c>
      <c r="H5" s="75">
        <f>Proposal!L5</f>
        <v>0</v>
      </c>
      <c r="I5" s="75">
        <f>Proposal!N5</f>
        <v>0</v>
      </c>
      <c r="J5" s="75">
        <f>Proposal!O5</f>
        <v>0</v>
      </c>
      <c r="K5" s="75">
        <f>Proposal!Q5</f>
        <v>0</v>
      </c>
      <c r="L5" s="75">
        <f>Proposal!T5</f>
        <v>0</v>
      </c>
    </row>
    <row r="6" spans="1:20" ht="18" customHeight="1" x14ac:dyDescent="0.25">
      <c r="H6" s="59"/>
      <c r="I6" s="59"/>
      <c r="J6" s="59"/>
      <c r="K6" s="59"/>
      <c r="L6" s="59"/>
      <c r="M6" s="59"/>
      <c r="N6" s="59"/>
      <c r="O6" s="59"/>
      <c r="P6" s="59"/>
      <c r="Q6" s="59"/>
      <c r="R6" s="59"/>
      <c r="S6" s="59"/>
      <c r="T6" s="59"/>
    </row>
    <row r="7" spans="1:20" ht="24" customHeight="1" x14ac:dyDescent="0.25">
      <c r="C7" s="52"/>
      <c r="H7" s="29"/>
      <c r="I7" s="29"/>
      <c r="J7" s="29"/>
      <c r="K7" s="29"/>
      <c r="L7" s="59"/>
      <c r="M7" s="59"/>
      <c r="N7" s="59"/>
      <c r="O7" s="59"/>
      <c r="P7" s="59"/>
      <c r="Q7" s="59"/>
      <c r="R7" s="59"/>
      <c r="S7" s="59"/>
      <c r="T7" s="59"/>
    </row>
    <row r="8" spans="1:20" ht="24" customHeight="1" x14ac:dyDescent="0.25">
      <c r="A8" s="98" t="s">
        <v>67</v>
      </c>
      <c r="C8" s="85" t="s">
        <v>57</v>
      </c>
      <c r="D8" s="86" t="s">
        <v>58</v>
      </c>
      <c r="E8" s="86" t="s">
        <v>19</v>
      </c>
      <c r="F8" s="86" t="s">
        <v>59</v>
      </c>
      <c r="G8" s="86" t="s">
        <v>53</v>
      </c>
      <c r="H8" s="86" t="s">
        <v>21</v>
      </c>
      <c r="I8" s="86" t="s">
        <v>60</v>
      </c>
      <c r="J8" s="91" t="s">
        <v>61</v>
      </c>
      <c r="K8" s="87" t="s">
        <v>26</v>
      </c>
      <c r="M8" s="59"/>
      <c r="N8" s="59"/>
      <c r="O8" s="59"/>
      <c r="P8" s="59"/>
      <c r="Q8" s="59"/>
      <c r="R8" s="59"/>
      <c r="S8" s="59"/>
      <c r="T8" s="59"/>
    </row>
    <row r="9" spans="1:20" ht="24" customHeight="1" x14ac:dyDescent="0.25">
      <c r="A9" s="98" t="s">
        <v>87</v>
      </c>
      <c r="C9" s="80"/>
      <c r="D9" s="81"/>
      <c r="E9" s="82"/>
      <c r="F9" s="83"/>
      <c r="G9" s="84"/>
      <c r="H9" s="84"/>
      <c r="I9" s="82"/>
      <c r="J9" s="92"/>
      <c r="K9" s="94"/>
    </row>
    <row r="10" spans="1:20" ht="24" customHeight="1" x14ac:dyDescent="0.25">
      <c r="C10" s="38"/>
      <c r="D10" s="90"/>
      <c r="E10" s="96"/>
      <c r="F10" s="89" t="s">
        <v>35</v>
      </c>
      <c r="G10" s="95" t="s">
        <v>35</v>
      </c>
      <c r="H10" s="88"/>
      <c r="I10" s="89" t="s">
        <v>35</v>
      </c>
      <c r="J10" s="93"/>
      <c r="K10" s="97"/>
    </row>
    <row r="12" spans="1:20" ht="24" customHeight="1" x14ac:dyDescent="0.25">
      <c r="C12" s="52" t="s">
        <v>62</v>
      </c>
      <c r="I12" s="59"/>
    </row>
    <row r="13" spans="1:20" ht="24" customHeight="1" x14ac:dyDescent="0.25">
      <c r="C13" s="99" t="s">
        <v>19</v>
      </c>
      <c r="D13" s="100" t="s">
        <v>53</v>
      </c>
      <c r="E13" s="100"/>
      <c r="F13" s="100" t="s">
        <v>60</v>
      </c>
      <c r="G13" s="100"/>
      <c r="H13" s="100" t="s">
        <v>26</v>
      </c>
      <c r="I13" s="101"/>
    </row>
    <row r="14" spans="1:20" ht="24" customHeight="1" x14ac:dyDescent="0.25">
      <c r="C14" s="102"/>
      <c r="D14" s="104"/>
      <c r="E14" s="104"/>
      <c r="F14" s="103"/>
      <c r="G14" s="103"/>
      <c r="H14" s="106"/>
      <c r="I14" s="105"/>
    </row>
    <row r="15" spans="1:20" ht="42.95" customHeight="1" x14ac:dyDescent="0.25">
      <c r="C15" s="109"/>
      <c r="D15" s="110"/>
      <c r="E15" s="110"/>
      <c r="F15" s="111"/>
      <c r="G15" s="111"/>
      <c r="H15" s="107"/>
      <c r="I15" s="107"/>
    </row>
    <row r="16" spans="1:20" ht="24" customHeight="1" x14ac:dyDescent="0.3">
      <c r="C16" s="112" t="s">
        <v>63</v>
      </c>
      <c r="D16" s="108"/>
      <c r="E16" s="108"/>
      <c r="F16" s="111"/>
      <c r="G16" s="113" t="s">
        <v>89</v>
      </c>
      <c r="H16" s="108"/>
      <c r="I16" s="114"/>
    </row>
    <row r="17" spans="3:18" ht="39.950000000000003" customHeight="1" x14ac:dyDescent="0.25">
      <c r="C17" s="109"/>
      <c r="D17" s="110"/>
      <c r="E17" s="110"/>
      <c r="F17" s="111"/>
      <c r="G17" s="111"/>
      <c r="H17" s="107"/>
      <c r="I17" s="107"/>
    </row>
    <row r="18" spans="3:18" s="98" customFormat="1" ht="48" customHeight="1" x14ac:dyDescent="0.25">
      <c r="C18" s="54" t="s">
        <v>42</v>
      </c>
      <c r="D18" s="138"/>
      <c r="E18" s="138"/>
      <c r="F18" s="138"/>
      <c r="G18" s="138"/>
      <c r="H18" s="138"/>
      <c r="I18" s="138"/>
      <c r="J18" s="138"/>
      <c r="K18" s="138"/>
      <c r="L18" s="125"/>
      <c r="M18" s="125"/>
      <c r="N18" s="125"/>
      <c r="O18" s="125"/>
      <c r="P18" s="125"/>
      <c r="Q18" s="125"/>
      <c r="R18" s="125"/>
    </row>
    <row r="19" spans="3:18" s="98" customFormat="1" ht="8.1" customHeight="1" x14ac:dyDescent="0.25">
      <c r="C19" s="1"/>
      <c r="D19" s="126"/>
      <c r="E19" s="126"/>
      <c r="F19" s="126"/>
      <c r="G19" s="126"/>
      <c r="H19" s="126"/>
      <c r="I19" s="126"/>
      <c r="J19" s="126"/>
      <c r="K19" s="126"/>
      <c r="L19" s="75"/>
      <c r="M19" s="75"/>
      <c r="N19" s="75"/>
      <c r="O19" s="75"/>
      <c r="P19" s="75"/>
      <c r="Q19" s="75"/>
      <c r="R19" s="75"/>
    </row>
    <row r="20" spans="3:18" s="116" customFormat="1" ht="48" customHeight="1" x14ac:dyDescent="0.25">
      <c r="C20" s="54" t="s">
        <v>36</v>
      </c>
      <c r="D20" s="138"/>
      <c r="E20" s="138"/>
      <c r="F20" s="138"/>
      <c r="G20" s="138"/>
      <c r="H20" s="138"/>
      <c r="I20" s="138"/>
      <c r="J20" s="138"/>
      <c r="K20" s="138"/>
      <c r="L20" s="125"/>
      <c r="M20" s="125"/>
      <c r="N20" s="125"/>
      <c r="O20" s="125"/>
      <c r="P20" s="125"/>
      <c r="Q20" s="125"/>
      <c r="R20" s="125"/>
    </row>
    <row r="21" spans="3:18" s="98" customFormat="1" ht="8.1" customHeight="1" x14ac:dyDescent="0.25">
      <c r="C21" s="1"/>
      <c r="D21" s="127"/>
      <c r="E21" s="127"/>
      <c r="F21" s="127"/>
      <c r="G21" s="127"/>
      <c r="H21" s="127"/>
      <c r="I21" s="127"/>
      <c r="J21" s="127"/>
      <c r="K21" s="127"/>
      <c r="L21" s="117"/>
      <c r="M21" s="117"/>
      <c r="N21" s="117"/>
      <c r="O21" s="117"/>
      <c r="P21" s="117"/>
      <c r="Q21" s="117"/>
      <c r="R21" s="117"/>
    </row>
    <row r="22" spans="3:18" s="98" customFormat="1" ht="48" customHeight="1" x14ac:dyDescent="0.25">
      <c r="C22" s="54" t="s">
        <v>47</v>
      </c>
      <c r="D22" s="138"/>
      <c r="E22" s="138"/>
      <c r="F22" s="138"/>
      <c r="G22" s="138"/>
      <c r="H22" s="138"/>
      <c r="I22" s="138"/>
      <c r="J22" s="138"/>
      <c r="K22" s="138"/>
      <c r="L22" s="125"/>
      <c r="M22" s="125"/>
      <c r="N22" s="125"/>
      <c r="O22" s="125"/>
      <c r="P22" s="125"/>
      <c r="Q22" s="125"/>
      <c r="R22" s="125"/>
    </row>
    <row r="23" spans="3:18" s="98" customFormat="1" ht="8.1" customHeight="1" x14ac:dyDescent="0.25">
      <c r="C23" s="1"/>
      <c r="D23" s="127"/>
      <c r="E23" s="127"/>
      <c r="F23" s="127"/>
      <c r="G23" s="127"/>
      <c r="H23" s="127"/>
      <c r="I23" s="127"/>
      <c r="J23" s="127"/>
      <c r="K23" s="127"/>
      <c r="L23" s="117"/>
      <c r="M23" s="117"/>
      <c r="N23" s="117"/>
      <c r="O23" s="117"/>
      <c r="P23" s="117"/>
      <c r="Q23" s="117"/>
      <c r="R23" s="117"/>
    </row>
    <row r="24" spans="3:18" s="116" customFormat="1" ht="48.95" customHeight="1" x14ac:dyDescent="0.25">
      <c r="C24" s="54" t="s">
        <v>48</v>
      </c>
      <c r="D24" s="138"/>
      <c r="E24" s="138"/>
      <c r="F24" s="138"/>
      <c r="G24" s="138"/>
      <c r="H24" s="138"/>
      <c r="I24" s="138"/>
      <c r="J24" s="138"/>
      <c r="K24" s="138"/>
      <c r="L24" s="125"/>
      <c r="M24" s="125"/>
      <c r="N24" s="125"/>
      <c r="O24" s="125"/>
      <c r="P24" s="125"/>
      <c r="Q24" s="125"/>
      <c r="R24" s="125"/>
    </row>
    <row r="25" spans="3:18" s="98" customFormat="1" ht="8.1" customHeight="1" x14ac:dyDescent="0.25">
      <c r="C25" s="1"/>
      <c r="D25" s="127"/>
      <c r="E25" s="127"/>
      <c r="F25" s="127"/>
      <c r="G25" s="127"/>
      <c r="H25" s="127"/>
      <c r="I25" s="127"/>
      <c r="J25" s="127"/>
      <c r="K25" s="127"/>
      <c r="L25" s="117"/>
      <c r="M25" s="117"/>
      <c r="N25" s="117"/>
      <c r="O25" s="117"/>
      <c r="P25" s="117"/>
      <c r="Q25" s="117"/>
      <c r="R25" s="117"/>
    </row>
    <row r="26" spans="3:18" s="98" customFormat="1" ht="147" customHeight="1" x14ac:dyDescent="0.25">
      <c r="C26" s="54" t="s">
        <v>49</v>
      </c>
      <c r="D26" s="138"/>
      <c r="E26" s="138"/>
      <c r="F26" s="138"/>
      <c r="G26" s="138"/>
      <c r="H26" s="138"/>
      <c r="I26" s="138"/>
      <c r="J26" s="138"/>
      <c r="K26" s="138"/>
      <c r="L26" s="76"/>
      <c r="M26" s="76"/>
      <c r="N26" s="76"/>
      <c r="O26" s="76"/>
      <c r="P26" s="76"/>
      <c r="Q26" s="76"/>
      <c r="R26" s="76"/>
    </row>
    <row r="27" spans="3:18" ht="24" customHeight="1" x14ac:dyDescent="0.25">
      <c r="D27" s="137"/>
      <c r="E27" s="137"/>
      <c r="F27" s="137"/>
      <c r="G27" s="137"/>
      <c r="H27" s="137"/>
      <c r="I27" s="137"/>
      <c r="J27" s="137"/>
      <c r="K27" s="137"/>
    </row>
  </sheetData>
  <mergeCells count="7">
    <mergeCell ref="E5:F5"/>
    <mergeCell ref="D27:K27"/>
    <mergeCell ref="D26:K26"/>
    <mergeCell ref="D18:K18"/>
    <mergeCell ref="D20:K20"/>
    <mergeCell ref="D22:K22"/>
    <mergeCell ref="D24:K24"/>
  </mergeCells>
  <conditionalFormatting sqref="C1:K1048576">
    <cfRule type="expression" dxfId="8" priority="5">
      <formula>$A1="Even"</formula>
    </cfRule>
  </conditionalFormatting>
  <conditionalFormatting sqref="D20">
    <cfRule type="expression" dxfId="7" priority="4">
      <formula>$A20="Even"</formula>
    </cfRule>
  </conditionalFormatting>
  <conditionalFormatting sqref="D22">
    <cfRule type="expression" dxfId="6" priority="3">
      <formula>$A22="Even"</formula>
    </cfRule>
  </conditionalFormatting>
  <conditionalFormatting sqref="D24">
    <cfRule type="expression" dxfId="5" priority="2">
      <formula>$A24="Even"</formula>
    </cfRule>
  </conditionalFormatting>
  <conditionalFormatting sqref="D26">
    <cfRule type="expression" dxfId="4" priority="1">
      <formula>$A26="Even"</formula>
    </cfRule>
  </conditionalFormatting>
  <pageMargins left="0.25" right="0.25" top="0.75" bottom="0.75" header="0.3" footer="0.3"/>
  <pageSetup scale="42" fitToHeight="0"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P8"/>
  <sheetViews>
    <sheetView showGridLines="0" workbookViewId="0">
      <selection activeCell="P2" sqref="P2"/>
    </sheetView>
  </sheetViews>
  <sheetFormatPr defaultColWidth="10.625" defaultRowHeight="24" customHeight="1" x14ac:dyDescent="0.25"/>
  <cols>
    <col min="1" max="1" width="3" style="3" customWidth="1"/>
    <col min="2" max="2" width="23.125" style="3" customWidth="1"/>
    <col min="3" max="5" width="12.125" style="3" customWidth="1"/>
    <col min="6" max="6" width="12.125" style="7" customWidth="1"/>
    <col min="7" max="9" width="12.125" style="3" customWidth="1"/>
    <col min="10" max="10" width="12.125" style="7" customWidth="1"/>
    <col min="11" max="13" width="12.125" style="3" customWidth="1"/>
    <col min="14" max="15" width="12.125" style="7" customWidth="1"/>
    <col min="16" max="18" width="11.875" style="3" customWidth="1"/>
    <col min="19" max="16384" width="10.625" style="3"/>
  </cols>
  <sheetData>
    <row r="1" spans="2:16" ht="18" customHeight="1" x14ac:dyDescent="0.25"/>
    <row r="2" spans="2:16" ht="27.95" customHeight="1" x14ac:dyDescent="0.25">
      <c r="C2" s="4"/>
      <c r="D2" s="4" t="str">
        <f>SUBSTITUTE(Proposal!F2, "Broadcast Proposal", "Flow Chart")</f>
        <v xml:space="preserve">Flow Chart </v>
      </c>
      <c r="G2" s="4"/>
      <c r="K2" s="4"/>
      <c r="P2" s="5" t="str">
        <f>Proposal!T2</f>
        <v xml:space="preserve">Created </v>
      </c>
    </row>
    <row r="3" spans="2:16" ht="18" customHeight="1" x14ac:dyDescent="0.25"/>
    <row r="4" spans="2:16" s="1" customFormat="1" ht="18" customHeight="1" x14ac:dyDescent="0.25">
      <c r="B4" s="1" t="s">
        <v>6</v>
      </c>
      <c r="C4" s="1" t="s">
        <v>68</v>
      </c>
      <c r="D4" s="1" t="s">
        <v>36</v>
      </c>
    </row>
    <row r="5" spans="2:16" s="2" customFormat="1" ht="18" customHeight="1" x14ac:dyDescent="0.25">
      <c r="B5" s="75">
        <f>Proposal!J5</f>
        <v>0</v>
      </c>
      <c r="C5" s="75">
        <f>Proposal!N5</f>
        <v>0</v>
      </c>
      <c r="D5" s="136"/>
      <c r="E5" s="136"/>
      <c r="F5" s="136"/>
      <c r="G5" s="136"/>
      <c r="H5" s="136"/>
      <c r="I5" s="136"/>
      <c r="J5" s="136"/>
      <c r="K5" s="136"/>
      <c r="L5" s="136"/>
      <c r="M5" s="136"/>
      <c r="N5" s="136"/>
      <c r="O5" s="136"/>
      <c r="P5" s="136"/>
    </row>
    <row r="6" spans="2:16" ht="24" customHeight="1" x14ac:dyDescent="0.25">
      <c r="P6" s="59"/>
    </row>
    <row r="8" spans="2:16" ht="24" customHeight="1" x14ac:dyDescent="0.25">
      <c r="P8" s="59"/>
    </row>
  </sheetData>
  <mergeCells count="1">
    <mergeCell ref="D5:P5"/>
  </mergeCells>
  <conditionalFormatting sqref="C4">
    <cfRule type="expression" dxfId="3" priority="3">
      <formula>$A4="Even"</formula>
    </cfRule>
  </conditionalFormatting>
  <conditionalFormatting sqref="C5">
    <cfRule type="expression" dxfId="2" priority="2">
      <formula>$A5="Even"</formula>
    </cfRule>
  </conditionalFormatting>
  <conditionalFormatting sqref="P2">
    <cfRule type="expression" dxfId="1" priority="1">
      <formula>$A2="Even"</formula>
    </cfRule>
  </conditionalFormatting>
  <pageMargins left="0.25" right="0.25" top="0.75" bottom="0.75" header="0.3" footer="0.3"/>
  <pageSetup scale="49" fitToHeight="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35"/>
  <sheetViews>
    <sheetView showGridLines="0" workbookViewId="0">
      <selection activeCell="P4" sqref="P4:T5"/>
    </sheetView>
  </sheetViews>
  <sheetFormatPr defaultColWidth="10.625" defaultRowHeight="24" customHeight="1" x14ac:dyDescent="0.25"/>
  <cols>
    <col min="1" max="1" width="3" style="3" customWidth="1"/>
    <col min="2" max="4" width="11.375" style="3" customWidth="1"/>
    <col min="5" max="5" width="12.5" style="3" customWidth="1"/>
    <col min="6" max="6" width="0.625" style="7" customWidth="1"/>
    <col min="7" max="11" width="11.375" style="3" customWidth="1"/>
    <col min="12" max="12" width="12.5" style="3" customWidth="1"/>
    <col min="13" max="13" width="0.625" style="7" customWidth="1"/>
    <col min="14" max="19" width="11.375" style="3" customWidth="1"/>
    <col min="20" max="20" width="12.5" style="3" customWidth="1"/>
    <col min="21" max="21" width="3" style="3" customWidth="1"/>
    <col min="22" max="16384" width="10.625" style="3"/>
  </cols>
  <sheetData>
    <row r="1" spans="1:20" ht="18" customHeight="1" x14ac:dyDescent="0.25"/>
    <row r="2" spans="1:20" ht="24" customHeight="1" x14ac:dyDescent="0.25">
      <c r="C2" s="4"/>
      <c r="D2" s="4" t="s">
        <v>0</v>
      </c>
      <c r="T2" s="5" t="s">
        <v>13</v>
      </c>
    </row>
    <row r="3" spans="1:20" ht="18" customHeight="1" x14ac:dyDescent="0.25"/>
    <row r="4" spans="1:20" s="1" customFormat="1" ht="18" customHeight="1" x14ac:dyDescent="0.25">
      <c r="B4" s="1" t="s">
        <v>1</v>
      </c>
      <c r="D4" s="1" t="s">
        <v>2</v>
      </c>
      <c r="F4" s="1" t="s">
        <v>5</v>
      </c>
      <c r="I4" s="1" t="s">
        <v>6</v>
      </c>
      <c r="K4" s="1" t="s">
        <v>7</v>
      </c>
      <c r="M4" s="1" t="s">
        <v>8</v>
      </c>
      <c r="N4" s="8"/>
      <c r="P4" s="1" t="s">
        <v>14</v>
      </c>
      <c r="R4" s="1" t="s">
        <v>16</v>
      </c>
      <c r="T4" s="1" t="s">
        <v>18</v>
      </c>
    </row>
    <row r="5" spans="1:20" s="2" customFormat="1" ht="18" customHeight="1" x14ac:dyDescent="0.25">
      <c r="B5" s="2" t="s">
        <v>4</v>
      </c>
      <c r="D5" s="2" t="s">
        <v>3</v>
      </c>
      <c r="F5" s="2" t="s">
        <v>11</v>
      </c>
      <c r="I5" s="2" t="s">
        <v>10</v>
      </c>
      <c r="K5" s="2" t="s">
        <v>64</v>
      </c>
      <c r="M5" s="2" t="s">
        <v>9</v>
      </c>
      <c r="N5" s="9"/>
      <c r="P5" s="2" t="s">
        <v>15</v>
      </c>
      <c r="R5" s="2" t="s">
        <v>17</v>
      </c>
      <c r="T5" s="2" t="s">
        <v>12</v>
      </c>
    </row>
    <row r="6" spans="1:20" ht="18" customHeight="1" x14ac:dyDescent="0.25">
      <c r="G6" s="29"/>
      <c r="H6" s="29"/>
      <c r="I6" s="29"/>
      <c r="J6" s="29"/>
      <c r="K6" s="29"/>
      <c r="L6" s="29"/>
      <c r="N6" s="29"/>
      <c r="O6" s="29"/>
      <c r="P6" s="29"/>
      <c r="Q6" s="29"/>
      <c r="R6" s="29"/>
      <c r="S6" s="29"/>
      <c r="T6" s="29"/>
    </row>
    <row r="7" spans="1:20" ht="24" customHeight="1" x14ac:dyDescent="0.25">
      <c r="B7" s="52" t="s">
        <v>55</v>
      </c>
      <c r="C7" s="6"/>
      <c r="D7" s="6"/>
      <c r="E7" s="20"/>
      <c r="F7" s="25"/>
      <c r="G7" s="143" t="s">
        <v>28</v>
      </c>
      <c r="H7" s="143"/>
      <c r="I7" s="143"/>
      <c r="J7" s="143"/>
      <c r="K7" s="143"/>
      <c r="L7" s="144"/>
      <c r="M7" s="30"/>
      <c r="N7" s="143" t="s">
        <v>10</v>
      </c>
      <c r="O7" s="143"/>
      <c r="P7" s="143"/>
      <c r="Q7" s="143"/>
      <c r="R7" s="143"/>
      <c r="S7" s="143"/>
      <c r="T7" s="144"/>
    </row>
    <row r="8" spans="1:20" ht="24" customHeight="1" x14ac:dyDescent="0.25">
      <c r="A8" s="24"/>
      <c r="B8" s="38" t="s">
        <v>36</v>
      </c>
      <c r="C8" s="39" t="s">
        <v>19</v>
      </c>
      <c r="D8" s="39" t="s">
        <v>20</v>
      </c>
      <c r="E8" s="40" t="s">
        <v>21</v>
      </c>
      <c r="F8" s="25"/>
      <c r="G8" s="28" t="s">
        <v>22</v>
      </c>
      <c r="H8" s="23" t="s">
        <v>23</v>
      </c>
      <c r="I8" s="23" t="s">
        <v>24</v>
      </c>
      <c r="J8" s="23" t="s">
        <v>25</v>
      </c>
      <c r="K8" s="23" t="s">
        <v>26</v>
      </c>
      <c r="L8" s="43" t="s">
        <v>27</v>
      </c>
      <c r="M8" s="30"/>
      <c r="N8" s="28" t="s">
        <v>29</v>
      </c>
      <c r="O8" s="23" t="s">
        <v>30</v>
      </c>
      <c r="P8" s="23" t="s">
        <v>31</v>
      </c>
      <c r="Q8" s="23" t="s">
        <v>24</v>
      </c>
      <c r="R8" s="23" t="s">
        <v>25</v>
      </c>
      <c r="S8" s="23" t="s">
        <v>26</v>
      </c>
      <c r="T8" s="43" t="s">
        <v>27</v>
      </c>
    </row>
    <row r="9" spans="1:20" ht="24" customHeight="1" x14ac:dyDescent="0.25">
      <c r="A9" s="24"/>
      <c r="B9" s="10" t="s">
        <v>32</v>
      </c>
      <c r="C9" s="14">
        <v>6</v>
      </c>
      <c r="D9" s="12">
        <v>13571.43</v>
      </c>
      <c r="E9" s="21">
        <v>56456</v>
      </c>
      <c r="F9" s="26"/>
      <c r="G9" s="47">
        <v>2.2218515429524603</v>
      </c>
      <c r="H9" s="77">
        <v>13.331109257714761</v>
      </c>
      <c r="I9" s="14">
        <v>2664</v>
      </c>
      <c r="J9" s="14">
        <v>15984</v>
      </c>
      <c r="K9" s="15">
        <v>5.0943806306306305</v>
      </c>
      <c r="L9" s="21">
        <v>6108.1623761261271</v>
      </c>
      <c r="M9" s="31"/>
      <c r="N9" s="18">
        <v>0.315</v>
      </c>
      <c r="O9" s="47">
        <v>0.83840543510840237</v>
      </c>
      <c r="P9" s="77">
        <v>5.030432610650414</v>
      </c>
      <c r="Q9" s="14">
        <v>839.16</v>
      </c>
      <c r="R9" s="14">
        <v>5034.96</v>
      </c>
      <c r="S9" s="15">
        <v>16.172636922636922</v>
      </c>
      <c r="T9" s="21">
        <v>16187.192295867299</v>
      </c>
    </row>
    <row r="10" spans="1:20" ht="24" customHeight="1" x14ac:dyDescent="0.25">
      <c r="A10" s="24"/>
      <c r="B10" s="11" t="s">
        <v>33</v>
      </c>
      <c r="C10" s="16">
        <v>5</v>
      </c>
      <c r="D10" s="13">
        <v>10205.56</v>
      </c>
      <c r="E10" s="22">
        <v>45684</v>
      </c>
      <c r="F10" s="27"/>
      <c r="G10" s="48">
        <v>1.9491242702251876</v>
      </c>
      <c r="H10" s="78">
        <v>9.7456213511259389</v>
      </c>
      <c r="I10" s="16">
        <v>2337</v>
      </c>
      <c r="J10" s="16">
        <v>11685</v>
      </c>
      <c r="K10" s="17">
        <v>4.3669490800171156</v>
      </c>
      <c r="L10" s="22">
        <v>5235.9719469405209</v>
      </c>
      <c r="M10" s="32"/>
      <c r="N10" s="19">
        <v>0.27</v>
      </c>
      <c r="O10" s="48">
        <v>0.63042261964232194</v>
      </c>
      <c r="P10" s="78">
        <v>3.1521130982116095</v>
      </c>
      <c r="Q10" s="16">
        <v>630.99</v>
      </c>
      <c r="R10" s="16">
        <v>3154.95</v>
      </c>
      <c r="S10" s="17">
        <v>16.173885481544872</v>
      </c>
      <c r="T10" s="22">
        <v>16188.441978478264</v>
      </c>
    </row>
    <row r="11" spans="1:20" ht="24" customHeight="1" x14ac:dyDescent="0.25">
      <c r="A11" s="24"/>
      <c r="B11" s="38" t="s">
        <v>34</v>
      </c>
      <c r="C11" s="50">
        <f>SUM(C9:C10)</f>
        <v>11</v>
      </c>
      <c r="D11" s="41" t="s">
        <v>35</v>
      </c>
      <c r="E11" s="42">
        <f>SUM(E9:E10)</f>
        <v>102140</v>
      </c>
      <c r="F11" s="25"/>
      <c r="G11" s="51" t="s">
        <v>35</v>
      </c>
      <c r="H11" s="79">
        <f>SUM(H9:H10)</f>
        <v>23.076730608840698</v>
      </c>
      <c r="I11" s="50" t="s">
        <v>35</v>
      </c>
      <c r="J11" s="50">
        <f>SUM(J9:J10)</f>
        <v>27669</v>
      </c>
      <c r="K11" s="46">
        <f>E11/J11</f>
        <v>3.6914958979363188</v>
      </c>
      <c r="L11" s="42">
        <f>E11/H11</f>
        <v>4426.1035816256463</v>
      </c>
      <c r="M11" s="30"/>
      <c r="N11" s="44" t="s">
        <v>35</v>
      </c>
      <c r="O11" s="49" t="s">
        <v>35</v>
      </c>
      <c r="P11" s="79">
        <f>SUM(P9:P10)</f>
        <v>8.1825457088620226</v>
      </c>
      <c r="Q11" s="50" t="s">
        <v>35</v>
      </c>
      <c r="R11" s="50">
        <f>SUM(R9:R10)</f>
        <v>8189.91</v>
      </c>
      <c r="S11" s="46">
        <f>E11/R11</f>
        <v>12.471443520136363</v>
      </c>
      <c r="T11" s="42">
        <f>E11/P11</f>
        <v>12482.667819304488</v>
      </c>
    </row>
    <row r="13" spans="1:20" ht="24" customHeight="1" x14ac:dyDescent="0.25">
      <c r="B13" s="52" t="s">
        <v>56</v>
      </c>
      <c r="C13" s="6"/>
      <c r="D13" s="6"/>
      <c r="E13" s="20"/>
      <c r="F13" s="25"/>
      <c r="G13" s="140" t="s">
        <v>28</v>
      </c>
      <c r="H13" s="141"/>
      <c r="I13" s="141"/>
      <c r="J13" s="141"/>
      <c r="K13" s="141"/>
      <c r="L13" s="142"/>
      <c r="M13" s="30"/>
      <c r="N13" s="140" t="s">
        <v>10</v>
      </c>
      <c r="O13" s="141"/>
      <c r="P13" s="141"/>
      <c r="Q13" s="141"/>
      <c r="R13" s="141"/>
      <c r="S13" s="141"/>
      <c r="T13" s="142"/>
    </row>
    <row r="14" spans="1:20" ht="24" customHeight="1" x14ac:dyDescent="0.25">
      <c r="B14" s="38" t="s">
        <v>36</v>
      </c>
      <c r="C14" s="39" t="s">
        <v>19</v>
      </c>
      <c r="D14" s="39" t="s">
        <v>20</v>
      </c>
      <c r="E14" s="40" t="s">
        <v>21</v>
      </c>
      <c r="F14" s="25"/>
      <c r="G14" s="28" t="s">
        <v>22</v>
      </c>
      <c r="H14" s="23" t="s">
        <v>23</v>
      </c>
      <c r="I14" s="23" t="s">
        <v>24</v>
      </c>
      <c r="J14" s="23" t="s">
        <v>25</v>
      </c>
      <c r="K14" s="23" t="s">
        <v>26</v>
      </c>
      <c r="L14" s="43" t="s">
        <v>27</v>
      </c>
      <c r="M14" s="30"/>
      <c r="N14" s="28" t="s">
        <v>29</v>
      </c>
      <c r="O14" s="23" t="s">
        <v>30</v>
      </c>
      <c r="P14" s="23" t="s">
        <v>31</v>
      </c>
      <c r="Q14" s="23" t="s">
        <v>24</v>
      </c>
      <c r="R14" s="23" t="s">
        <v>25</v>
      </c>
      <c r="S14" s="23" t="s">
        <v>26</v>
      </c>
      <c r="T14" s="43" t="s">
        <v>27</v>
      </c>
    </row>
    <row r="15" spans="1:20" ht="24" customHeight="1" x14ac:dyDescent="0.25">
      <c r="B15" s="33" t="s">
        <v>32</v>
      </c>
      <c r="C15" s="14">
        <v>5</v>
      </c>
      <c r="D15" s="12">
        <v>14000</v>
      </c>
      <c r="E15" s="21">
        <v>70000</v>
      </c>
      <c r="F15" s="26"/>
      <c r="G15" s="47">
        <v>2.2919099249374479</v>
      </c>
      <c r="H15" s="77">
        <v>11.45954962468724</v>
      </c>
      <c r="I15" s="14">
        <v>2748</v>
      </c>
      <c r="J15" s="14">
        <v>13740</v>
      </c>
      <c r="K15" s="15">
        <v>5.094614264919942</v>
      </c>
      <c r="L15" s="21">
        <v>6108.4425036390103</v>
      </c>
      <c r="M15" s="31"/>
      <c r="N15" s="18">
        <v>0.315</v>
      </c>
      <c r="O15" s="47">
        <v>0.86484164252173046</v>
      </c>
      <c r="P15" s="77">
        <v>4.3242082126086521</v>
      </c>
      <c r="Q15" s="14">
        <v>865.62</v>
      </c>
      <c r="R15" s="14">
        <v>4328.1000000000004</v>
      </c>
      <c r="S15" s="15">
        <v>16.173378618793464</v>
      </c>
      <c r="T15" s="21">
        <v>16187.934659550381</v>
      </c>
    </row>
    <row r="16" spans="1:20" ht="24" customHeight="1" x14ac:dyDescent="0.25">
      <c r="B16" s="34" t="s">
        <v>33</v>
      </c>
      <c r="C16" s="16">
        <v>4</v>
      </c>
      <c r="D16" s="13">
        <v>11200</v>
      </c>
      <c r="E16" s="22">
        <v>44800</v>
      </c>
      <c r="F16" s="27"/>
      <c r="G16" s="48">
        <v>2.1401167639699752</v>
      </c>
      <c r="H16" s="78">
        <v>8.5604670558799008</v>
      </c>
      <c r="I16" s="16">
        <v>2566</v>
      </c>
      <c r="J16" s="16">
        <v>10264</v>
      </c>
      <c r="K16" s="17">
        <v>4.36477007014809</v>
      </c>
      <c r="L16" s="22">
        <v>5233.3593141075598</v>
      </c>
      <c r="M16" s="32"/>
      <c r="N16" s="19">
        <v>0.27</v>
      </c>
      <c r="O16" s="48">
        <v>0.69219702267958838</v>
      </c>
      <c r="P16" s="78">
        <v>2.7687880907183535</v>
      </c>
      <c r="Q16" s="16">
        <v>692.82</v>
      </c>
      <c r="R16" s="16">
        <v>2771.28</v>
      </c>
      <c r="S16" s="17">
        <v>16.165815074622557</v>
      </c>
      <c r="T16" s="22">
        <v>16180.364308189717</v>
      </c>
    </row>
    <row r="17" spans="2:20" ht="24" customHeight="1" x14ac:dyDescent="0.25">
      <c r="B17" s="38" t="s">
        <v>34</v>
      </c>
      <c r="C17" s="50">
        <f>SUM(C15:C16)</f>
        <v>9</v>
      </c>
      <c r="D17" s="41" t="s">
        <v>35</v>
      </c>
      <c r="E17" s="42">
        <f>SUM(E15:E16)</f>
        <v>114800</v>
      </c>
      <c r="F17" s="25"/>
      <c r="G17" s="51" t="s">
        <v>35</v>
      </c>
      <c r="H17" s="79">
        <f>SUM(H15:H16)</f>
        <v>20.020016680567139</v>
      </c>
      <c r="I17" s="50" t="s">
        <v>35</v>
      </c>
      <c r="J17" s="50">
        <f>SUM(J15:J16)</f>
        <v>24004</v>
      </c>
      <c r="K17" s="46">
        <f>E17/J17</f>
        <v>4.7825362439593402</v>
      </c>
      <c r="L17" s="42">
        <f>E17/H17</f>
        <v>5734.2609565072489</v>
      </c>
      <c r="M17" s="30"/>
      <c r="N17" s="44" t="s">
        <v>35</v>
      </c>
      <c r="O17" s="49" t="s">
        <v>35</v>
      </c>
      <c r="P17" s="79">
        <f>SUM(P15:P16)</f>
        <v>7.0929963033270056</v>
      </c>
      <c r="Q17" s="50" t="s">
        <v>35</v>
      </c>
      <c r="R17" s="50">
        <f>SUM(R15:R16)</f>
        <v>7099.380000000001</v>
      </c>
      <c r="S17" s="46">
        <f>E17/R17</f>
        <v>16.170426149889142</v>
      </c>
      <c r="T17" s="42">
        <f>E17/P17</f>
        <v>16184.979533424046</v>
      </c>
    </row>
    <row r="19" spans="2:20" ht="24" customHeight="1" x14ac:dyDescent="0.25">
      <c r="B19" s="52" t="s">
        <v>41</v>
      </c>
      <c r="C19" s="6"/>
      <c r="D19" s="6"/>
      <c r="E19" s="20"/>
      <c r="F19" s="25"/>
      <c r="G19" s="140" t="s">
        <v>28</v>
      </c>
      <c r="H19" s="141"/>
      <c r="I19" s="141"/>
      <c r="J19" s="141"/>
      <c r="K19" s="141"/>
      <c r="L19" s="142"/>
      <c r="M19" s="30"/>
      <c r="N19" s="140" t="s">
        <v>10</v>
      </c>
      <c r="O19" s="141"/>
      <c r="P19" s="141"/>
      <c r="Q19" s="141"/>
      <c r="R19" s="141"/>
      <c r="S19" s="141"/>
      <c r="T19" s="142"/>
    </row>
    <row r="20" spans="2:20" ht="24" customHeight="1" x14ac:dyDescent="0.25">
      <c r="B20" s="38" t="s">
        <v>36</v>
      </c>
      <c r="C20" s="39" t="s">
        <v>19</v>
      </c>
      <c r="D20" s="39" t="s">
        <v>20</v>
      </c>
      <c r="E20" s="40" t="s">
        <v>21</v>
      </c>
      <c r="F20" s="25"/>
      <c r="G20" s="28" t="s">
        <v>22</v>
      </c>
      <c r="H20" s="23" t="s">
        <v>23</v>
      </c>
      <c r="I20" s="23" t="s">
        <v>24</v>
      </c>
      <c r="J20" s="23" t="s">
        <v>25</v>
      </c>
      <c r="K20" s="23" t="s">
        <v>26</v>
      </c>
      <c r="L20" s="43" t="s">
        <v>27</v>
      </c>
      <c r="M20" s="30"/>
      <c r="N20" s="28" t="s">
        <v>29</v>
      </c>
      <c r="O20" s="23" t="s">
        <v>30</v>
      </c>
      <c r="P20" s="23" t="s">
        <v>31</v>
      </c>
      <c r="Q20" s="23" t="s">
        <v>24</v>
      </c>
      <c r="R20" s="23" t="s">
        <v>25</v>
      </c>
      <c r="S20" s="23" t="s">
        <v>26</v>
      </c>
      <c r="T20" s="43" t="s">
        <v>27</v>
      </c>
    </row>
    <row r="21" spans="2:20" ht="24" customHeight="1" x14ac:dyDescent="0.25">
      <c r="B21" s="33" t="s">
        <v>32</v>
      </c>
      <c r="C21" s="14">
        <f>SUM(C9,C15)</f>
        <v>11</v>
      </c>
      <c r="D21" s="12" t="s">
        <v>35</v>
      </c>
      <c r="E21" s="21">
        <f>SUM(E9,E15)</f>
        <v>126456</v>
      </c>
      <c r="F21" s="26"/>
      <c r="G21" s="47">
        <f t="shared" ref="G21:L21" si="0">SUM(G9,G15)</f>
        <v>4.5137614678899087</v>
      </c>
      <c r="H21" s="77">
        <f t="shared" si="0"/>
        <v>24.790658882401999</v>
      </c>
      <c r="I21" s="14">
        <f t="shared" si="0"/>
        <v>5412</v>
      </c>
      <c r="J21" s="14">
        <f t="shared" si="0"/>
        <v>29724</v>
      </c>
      <c r="K21" s="15">
        <f t="shared" si="0"/>
        <v>10.188994895550572</v>
      </c>
      <c r="L21" s="21">
        <f t="shared" si="0"/>
        <v>12216.604879765138</v>
      </c>
      <c r="M21" s="31"/>
      <c r="N21" s="18">
        <f t="shared" ref="N21:T21" si="1">SUM(N9,N15)</f>
        <v>0.63</v>
      </c>
      <c r="O21" s="47">
        <f t="shared" si="1"/>
        <v>1.7032470776301327</v>
      </c>
      <c r="P21" s="77">
        <f t="shared" si="1"/>
        <v>9.3546408232590661</v>
      </c>
      <c r="Q21" s="14">
        <f t="shared" si="1"/>
        <v>1704.78</v>
      </c>
      <c r="R21" s="14">
        <f t="shared" si="1"/>
        <v>9363.0600000000013</v>
      </c>
      <c r="S21" s="15">
        <f t="shared" si="1"/>
        <v>32.34601554143039</v>
      </c>
      <c r="T21" s="21">
        <f t="shared" si="1"/>
        <v>32375.12695541768</v>
      </c>
    </row>
    <row r="22" spans="2:20" ht="24" customHeight="1" x14ac:dyDescent="0.25">
      <c r="B22" s="34" t="s">
        <v>33</v>
      </c>
      <c r="C22" s="16">
        <f>SUM(C10,C16)</f>
        <v>9</v>
      </c>
      <c r="D22" s="13" t="s">
        <v>35</v>
      </c>
      <c r="E22" s="22">
        <f>SUM(E10,E16)</f>
        <v>90484</v>
      </c>
      <c r="F22" s="27"/>
      <c r="G22" s="48">
        <f t="shared" ref="G22:L22" si="2">SUM(G10,G16)</f>
        <v>4.0892410341951626</v>
      </c>
      <c r="H22" s="78">
        <f t="shared" si="2"/>
        <v>18.306088407005838</v>
      </c>
      <c r="I22" s="16">
        <f t="shared" si="2"/>
        <v>4903</v>
      </c>
      <c r="J22" s="16">
        <f t="shared" si="2"/>
        <v>21949</v>
      </c>
      <c r="K22" s="17">
        <f t="shared" si="2"/>
        <v>8.7317191501652047</v>
      </c>
      <c r="L22" s="22">
        <f t="shared" si="2"/>
        <v>10469.331261048081</v>
      </c>
      <c r="M22" s="32"/>
      <c r="N22" s="19">
        <f t="shared" ref="N22:T22" si="3">SUM(N10,N16)</f>
        <v>0.54</v>
      </c>
      <c r="O22" s="48">
        <f t="shared" si="3"/>
        <v>1.3226196423219103</v>
      </c>
      <c r="P22" s="78">
        <f t="shared" si="3"/>
        <v>5.920901188929963</v>
      </c>
      <c r="Q22" s="16">
        <f t="shared" si="3"/>
        <v>1323.81</v>
      </c>
      <c r="R22" s="16">
        <f t="shared" si="3"/>
        <v>5926.23</v>
      </c>
      <c r="S22" s="17">
        <f t="shared" si="3"/>
        <v>32.339700556167429</v>
      </c>
      <c r="T22" s="22">
        <f t="shared" si="3"/>
        <v>32368.806286667983</v>
      </c>
    </row>
    <row r="23" spans="2:20" ht="24" customHeight="1" x14ac:dyDescent="0.25">
      <c r="B23" s="38" t="s">
        <v>34</v>
      </c>
      <c r="C23" s="50">
        <f>SUM(C21:C22)</f>
        <v>20</v>
      </c>
      <c r="D23" s="41" t="s">
        <v>35</v>
      </c>
      <c r="E23" s="42">
        <f>SUM(E21:E22)</f>
        <v>216940</v>
      </c>
      <c r="F23" s="25"/>
      <c r="G23" s="51">
        <f>SUM(G21:G22)</f>
        <v>8.6030025020850722</v>
      </c>
      <c r="H23" s="79">
        <f t="shared" ref="H23:L23" si="4">SUM(H21:H22)</f>
        <v>43.096747289407837</v>
      </c>
      <c r="I23" s="50">
        <f t="shared" si="4"/>
        <v>10315</v>
      </c>
      <c r="J23" s="50">
        <f t="shared" si="4"/>
        <v>51673</v>
      </c>
      <c r="K23" s="46">
        <f t="shared" si="4"/>
        <v>18.920714045715776</v>
      </c>
      <c r="L23" s="42">
        <f t="shared" si="4"/>
        <v>22685.936140813217</v>
      </c>
      <c r="M23" s="30"/>
      <c r="N23" s="44" t="s">
        <v>35</v>
      </c>
      <c r="O23" s="49">
        <f t="shared" ref="O23:T23" si="5">SUM(O21:O22)</f>
        <v>3.025866719952043</v>
      </c>
      <c r="P23" s="79">
        <f t="shared" si="5"/>
        <v>15.275542012189028</v>
      </c>
      <c r="Q23" s="50">
        <f t="shared" si="5"/>
        <v>3028.59</v>
      </c>
      <c r="R23" s="50">
        <f t="shared" si="5"/>
        <v>15289.29</v>
      </c>
      <c r="S23" s="46">
        <f t="shared" si="5"/>
        <v>64.685716097597819</v>
      </c>
      <c r="T23" s="42">
        <f t="shared" si="5"/>
        <v>64743.933242085666</v>
      </c>
    </row>
    <row r="25" spans="2:20" ht="24" customHeight="1" x14ac:dyDescent="0.25">
      <c r="B25" s="1" t="s">
        <v>42</v>
      </c>
      <c r="D25" s="145" t="s">
        <v>43</v>
      </c>
      <c r="E25" s="145"/>
      <c r="F25" s="145"/>
      <c r="G25" s="145"/>
      <c r="H25" s="145"/>
      <c r="I25" s="145"/>
      <c r="J25" s="145"/>
      <c r="K25" s="145"/>
      <c r="L25" s="145"/>
      <c r="M25" s="145"/>
      <c r="N25" s="145"/>
      <c r="O25" s="145"/>
      <c r="P25" s="145"/>
      <c r="Q25" s="145"/>
      <c r="R25" s="145"/>
      <c r="S25" s="145"/>
      <c r="T25" s="145"/>
    </row>
    <row r="26" spans="2:20" ht="8.1" customHeight="1" x14ac:dyDescent="0.25">
      <c r="B26" s="1"/>
      <c r="D26" s="53"/>
      <c r="E26" s="53"/>
      <c r="F26" s="53"/>
      <c r="G26" s="53"/>
      <c r="H26" s="53"/>
      <c r="I26" s="53"/>
      <c r="J26" s="53"/>
      <c r="K26" s="53"/>
      <c r="L26" s="53"/>
      <c r="M26" s="53"/>
      <c r="N26" s="53"/>
      <c r="O26" s="53"/>
      <c r="P26" s="53"/>
      <c r="Q26" s="53"/>
      <c r="R26" s="53"/>
      <c r="S26" s="53"/>
      <c r="T26" s="53"/>
    </row>
    <row r="27" spans="2:20" ht="24" customHeight="1" x14ac:dyDescent="0.25">
      <c r="B27" s="1" t="s">
        <v>44</v>
      </c>
      <c r="D27" s="145" t="s">
        <v>45</v>
      </c>
      <c r="E27" s="145"/>
      <c r="F27" s="145"/>
      <c r="G27" s="145"/>
      <c r="H27" s="145"/>
      <c r="I27" s="145"/>
      <c r="J27" s="145"/>
      <c r="K27" s="145"/>
      <c r="L27" s="145"/>
      <c r="M27" s="145"/>
      <c r="N27" s="145"/>
      <c r="O27" s="145"/>
      <c r="P27" s="145"/>
      <c r="Q27" s="145"/>
      <c r="R27" s="145"/>
      <c r="S27" s="145"/>
      <c r="T27" s="145"/>
    </row>
    <row r="28" spans="2:20" ht="8.1" customHeight="1" x14ac:dyDescent="0.25">
      <c r="B28" s="1"/>
      <c r="D28" s="53"/>
      <c r="E28" s="53"/>
      <c r="F28" s="53"/>
      <c r="G28" s="53"/>
      <c r="H28" s="53"/>
      <c r="I28" s="53"/>
      <c r="J28" s="53"/>
      <c r="K28" s="53"/>
      <c r="L28" s="53"/>
      <c r="M28" s="53"/>
      <c r="N28" s="53"/>
      <c r="O28" s="53"/>
      <c r="P28" s="53"/>
      <c r="Q28" s="53"/>
      <c r="R28" s="53"/>
      <c r="S28" s="53"/>
      <c r="T28" s="53"/>
    </row>
    <row r="29" spans="2:20" ht="24" customHeight="1" x14ac:dyDescent="0.25">
      <c r="B29" s="1" t="s">
        <v>36</v>
      </c>
      <c r="D29" s="145" t="s">
        <v>46</v>
      </c>
      <c r="E29" s="145"/>
      <c r="F29" s="145"/>
      <c r="G29" s="145"/>
      <c r="H29" s="145"/>
      <c r="I29" s="145"/>
      <c r="J29" s="145"/>
      <c r="K29" s="145"/>
      <c r="L29" s="145"/>
      <c r="M29" s="145"/>
      <c r="N29" s="145"/>
      <c r="O29" s="145"/>
      <c r="P29" s="145"/>
      <c r="Q29" s="145"/>
      <c r="R29" s="145"/>
      <c r="S29" s="145"/>
      <c r="T29" s="145"/>
    </row>
    <row r="30" spans="2:20" ht="8.1" customHeight="1" x14ac:dyDescent="0.25">
      <c r="B30" s="1"/>
      <c r="D30" s="53"/>
      <c r="E30" s="53"/>
      <c r="F30" s="53"/>
      <c r="G30" s="53"/>
      <c r="H30" s="53"/>
      <c r="I30" s="53"/>
      <c r="J30" s="53"/>
      <c r="K30" s="53"/>
      <c r="L30" s="53"/>
      <c r="M30" s="53"/>
      <c r="N30" s="53"/>
      <c r="O30" s="53"/>
      <c r="P30" s="53"/>
      <c r="Q30" s="53"/>
      <c r="R30" s="53"/>
      <c r="S30" s="53"/>
      <c r="T30" s="53"/>
    </row>
    <row r="31" spans="2:20" ht="24" customHeight="1" x14ac:dyDescent="0.25">
      <c r="B31" s="1" t="s">
        <v>47</v>
      </c>
      <c r="D31" s="145" t="s">
        <v>50</v>
      </c>
      <c r="E31" s="145"/>
      <c r="F31" s="145"/>
      <c r="G31" s="145"/>
      <c r="H31" s="145"/>
      <c r="I31" s="145"/>
      <c r="J31" s="145"/>
      <c r="K31" s="145"/>
      <c r="L31" s="145"/>
      <c r="M31" s="145"/>
      <c r="N31" s="145"/>
      <c r="O31" s="145"/>
      <c r="P31" s="145"/>
      <c r="Q31" s="145"/>
      <c r="R31" s="145"/>
      <c r="S31" s="145"/>
      <c r="T31" s="145"/>
    </row>
    <row r="32" spans="2:20" ht="8.1" customHeight="1" x14ac:dyDescent="0.25">
      <c r="B32" s="1"/>
      <c r="D32" s="53"/>
      <c r="E32" s="53"/>
      <c r="F32" s="53"/>
      <c r="G32" s="53"/>
      <c r="H32" s="53"/>
      <c r="I32" s="53"/>
      <c r="J32" s="53"/>
      <c r="K32" s="53"/>
      <c r="L32" s="53"/>
      <c r="M32" s="53"/>
      <c r="N32" s="53"/>
      <c r="O32" s="53"/>
      <c r="P32" s="53"/>
      <c r="Q32" s="53"/>
      <c r="R32" s="53"/>
      <c r="S32" s="53"/>
      <c r="T32" s="53"/>
    </row>
    <row r="33" spans="2:20" ht="24" customHeight="1" x14ac:dyDescent="0.25">
      <c r="B33" s="1" t="s">
        <v>48</v>
      </c>
      <c r="D33" s="145" t="s">
        <v>51</v>
      </c>
      <c r="E33" s="145"/>
      <c r="F33" s="145"/>
      <c r="G33" s="145"/>
      <c r="H33" s="145"/>
      <c r="I33" s="145"/>
      <c r="J33" s="145"/>
      <c r="K33" s="145"/>
      <c r="L33" s="145"/>
      <c r="M33" s="145"/>
      <c r="N33" s="145"/>
      <c r="O33" s="145"/>
      <c r="P33" s="145"/>
      <c r="Q33" s="145"/>
      <c r="R33" s="145"/>
      <c r="S33" s="145"/>
      <c r="T33" s="145"/>
    </row>
    <row r="34" spans="2:20" ht="8.1" customHeight="1" x14ac:dyDescent="0.25">
      <c r="B34" s="1"/>
      <c r="D34" s="53"/>
      <c r="E34" s="53"/>
      <c r="F34" s="53"/>
      <c r="G34" s="53"/>
      <c r="H34" s="53"/>
      <c r="I34" s="53"/>
      <c r="J34" s="53"/>
      <c r="K34" s="53"/>
      <c r="L34" s="53"/>
      <c r="M34" s="53"/>
      <c r="N34" s="53"/>
      <c r="O34" s="53"/>
      <c r="P34" s="53"/>
      <c r="Q34" s="53"/>
      <c r="R34" s="53"/>
      <c r="S34" s="53"/>
      <c r="T34" s="53"/>
    </row>
    <row r="35" spans="2:20" ht="147" customHeight="1" x14ac:dyDescent="0.25">
      <c r="B35" s="54" t="s">
        <v>49</v>
      </c>
      <c r="D35" s="139" t="s">
        <v>52</v>
      </c>
      <c r="E35" s="139"/>
      <c r="F35" s="139"/>
      <c r="G35" s="139"/>
      <c r="H35" s="139"/>
      <c r="I35" s="139"/>
      <c r="J35" s="139"/>
      <c r="K35" s="139"/>
      <c r="L35" s="139"/>
      <c r="M35" s="139"/>
      <c r="N35" s="139"/>
      <c r="O35" s="139"/>
      <c r="P35" s="139"/>
      <c r="Q35" s="139"/>
      <c r="R35" s="139"/>
      <c r="S35" s="139"/>
      <c r="T35" s="139"/>
    </row>
  </sheetData>
  <mergeCells count="12">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41"/>
  <sheetViews>
    <sheetView showGridLines="0" workbookViewId="0">
      <selection activeCell="B7" sqref="B7"/>
    </sheetView>
  </sheetViews>
  <sheetFormatPr defaultColWidth="10.625" defaultRowHeight="24" customHeight="1" x14ac:dyDescent="0.25"/>
  <cols>
    <col min="1" max="1" width="3" style="3" customWidth="1"/>
    <col min="2" max="2" width="26.875" style="3" customWidth="1"/>
    <col min="3" max="5" width="13.375" style="3" customWidth="1"/>
    <col min="6" max="6" width="2.625" style="7" customWidth="1"/>
    <col min="7" max="12" width="13.375" style="3" customWidth="1"/>
    <col min="13" max="13" width="2.625" style="7" customWidth="1"/>
    <col min="14" max="20" width="13.375" style="3" customWidth="1"/>
    <col min="21" max="21" width="3" style="3" customWidth="1"/>
    <col min="22" max="16384" width="10.625" style="3"/>
  </cols>
  <sheetData>
    <row r="1" spans="1:20" ht="18" customHeight="1" x14ac:dyDescent="0.25"/>
    <row r="2" spans="1:20" ht="24" customHeight="1" x14ac:dyDescent="0.25">
      <c r="C2" s="4" t="s">
        <v>0</v>
      </c>
      <c r="T2" s="5" t="s">
        <v>13</v>
      </c>
    </row>
    <row r="3" spans="1:20" ht="18" customHeight="1" x14ac:dyDescent="0.25"/>
    <row r="4" spans="1:20" s="1" customFormat="1" ht="18" customHeight="1" x14ac:dyDescent="0.25">
      <c r="B4" s="1" t="s">
        <v>1</v>
      </c>
      <c r="C4" s="1" t="s">
        <v>2</v>
      </c>
      <c r="E4" s="1" t="s">
        <v>5</v>
      </c>
      <c r="F4" s="8"/>
      <c r="H4" s="1" t="s">
        <v>6</v>
      </c>
      <c r="J4" s="1" t="s">
        <v>7</v>
      </c>
      <c r="L4" s="1" t="s">
        <v>8</v>
      </c>
      <c r="M4" s="8"/>
      <c r="O4" s="1" t="s">
        <v>14</v>
      </c>
      <c r="Q4" s="1" t="s">
        <v>16</v>
      </c>
      <c r="S4" s="1" t="s">
        <v>18</v>
      </c>
    </row>
    <row r="5" spans="1:20" s="2" customFormat="1" ht="18" customHeight="1" x14ac:dyDescent="0.25">
      <c r="B5" s="2" t="s">
        <v>4</v>
      </c>
      <c r="C5" s="2" t="s">
        <v>3</v>
      </c>
      <c r="E5" s="2" t="s">
        <v>11</v>
      </c>
      <c r="F5" s="9"/>
      <c r="H5" s="2" t="s">
        <v>10</v>
      </c>
      <c r="J5" s="2" t="s">
        <v>37</v>
      </c>
      <c r="L5" s="2" t="s">
        <v>9</v>
      </c>
      <c r="M5" s="9"/>
      <c r="O5" s="2" t="s">
        <v>15</v>
      </c>
      <c r="Q5" s="2" t="s">
        <v>17</v>
      </c>
      <c r="S5" s="2" t="s">
        <v>12</v>
      </c>
    </row>
    <row r="6" spans="1:20" ht="18" customHeight="1" x14ac:dyDescent="0.25">
      <c r="G6" s="29"/>
      <c r="H6" s="29"/>
      <c r="I6" s="29"/>
      <c r="J6" s="29"/>
      <c r="K6" s="29"/>
      <c r="L6" s="29"/>
      <c r="N6" s="29"/>
      <c r="O6" s="29"/>
      <c r="P6" s="29"/>
      <c r="Q6" s="29"/>
      <c r="R6" s="29"/>
      <c r="S6" s="29"/>
      <c r="T6" s="29"/>
    </row>
    <row r="7" spans="1:20" ht="24" customHeight="1" x14ac:dyDescent="0.25">
      <c r="B7" s="52" t="s">
        <v>40</v>
      </c>
      <c r="C7" s="6"/>
      <c r="D7" s="6"/>
      <c r="E7" s="20"/>
      <c r="F7" s="25"/>
      <c r="G7" s="143" t="s">
        <v>28</v>
      </c>
      <c r="H7" s="143"/>
      <c r="I7" s="143"/>
      <c r="J7" s="143"/>
      <c r="K7" s="143"/>
      <c r="L7" s="144"/>
      <c r="M7" s="30"/>
      <c r="N7" s="143" t="s">
        <v>10</v>
      </c>
      <c r="O7" s="143"/>
      <c r="P7" s="143"/>
      <c r="Q7" s="143"/>
      <c r="R7" s="143"/>
      <c r="S7" s="143"/>
      <c r="T7" s="144"/>
    </row>
    <row r="8" spans="1:20" ht="24" customHeight="1" x14ac:dyDescent="0.25">
      <c r="A8" s="24"/>
      <c r="B8" s="38" t="s">
        <v>36</v>
      </c>
      <c r="C8" s="39" t="s">
        <v>19</v>
      </c>
      <c r="D8" s="39" t="s">
        <v>20</v>
      </c>
      <c r="E8" s="40" t="s">
        <v>21</v>
      </c>
      <c r="F8" s="25"/>
      <c r="G8" s="28" t="s">
        <v>22</v>
      </c>
      <c r="H8" s="23" t="s">
        <v>23</v>
      </c>
      <c r="I8" s="23" t="s">
        <v>24</v>
      </c>
      <c r="J8" s="23" t="s">
        <v>25</v>
      </c>
      <c r="K8" s="23" t="s">
        <v>26</v>
      </c>
      <c r="L8" s="43" t="s">
        <v>27</v>
      </c>
      <c r="M8" s="30"/>
      <c r="N8" s="28" t="s">
        <v>29</v>
      </c>
      <c r="O8" s="23" t="s">
        <v>30</v>
      </c>
      <c r="P8" s="23" t="s">
        <v>31</v>
      </c>
      <c r="Q8" s="23" t="s">
        <v>24</v>
      </c>
      <c r="R8" s="23" t="s">
        <v>25</v>
      </c>
      <c r="S8" s="23" t="s">
        <v>26</v>
      </c>
      <c r="T8" s="43" t="s">
        <v>27</v>
      </c>
    </row>
    <row r="9" spans="1:20" ht="24" customHeight="1" x14ac:dyDescent="0.25">
      <c r="A9" s="24"/>
      <c r="B9" s="10" t="s">
        <v>32</v>
      </c>
      <c r="C9" s="14">
        <v>10</v>
      </c>
      <c r="D9" s="12">
        <v>13944</v>
      </c>
      <c r="E9" s="21">
        <v>181272</v>
      </c>
      <c r="F9" s="26"/>
      <c r="G9" s="47">
        <v>2.2999999999999998</v>
      </c>
      <c r="H9" s="10">
        <v>29.8</v>
      </c>
      <c r="I9" s="14">
        <v>2750</v>
      </c>
      <c r="J9" s="14">
        <v>35750</v>
      </c>
      <c r="K9" s="15">
        <v>5.07</v>
      </c>
      <c r="L9" s="21">
        <v>6080</v>
      </c>
      <c r="M9" s="31"/>
      <c r="N9" s="18">
        <v>0.65</v>
      </c>
      <c r="O9" s="47">
        <v>1.5</v>
      </c>
      <c r="P9" s="10">
        <v>19.3</v>
      </c>
      <c r="Q9" s="14">
        <v>1788</v>
      </c>
      <c r="R9" s="14">
        <v>23238</v>
      </c>
      <c r="S9" s="15">
        <v>7.8</v>
      </c>
      <c r="T9" s="21">
        <v>9407</v>
      </c>
    </row>
    <row r="10" spans="1:20" ht="24" customHeight="1" x14ac:dyDescent="0.25">
      <c r="A10" s="24"/>
      <c r="B10" s="11" t="s">
        <v>33</v>
      </c>
      <c r="C10" s="16">
        <v>10</v>
      </c>
      <c r="D10" s="13">
        <v>13944</v>
      </c>
      <c r="E10" s="22">
        <v>181272</v>
      </c>
      <c r="F10" s="27"/>
      <c r="G10" s="48">
        <v>2.2999999999999998</v>
      </c>
      <c r="H10" s="11">
        <v>29.8</v>
      </c>
      <c r="I10" s="16">
        <v>2750</v>
      </c>
      <c r="J10" s="16">
        <v>35750</v>
      </c>
      <c r="K10" s="17">
        <v>5.07</v>
      </c>
      <c r="L10" s="22">
        <v>6080</v>
      </c>
      <c r="M10" s="32"/>
      <c r="N10" s="19">
        <v>0.65</v>
      </c>
      <c r="O10" s="48">
        <v>1.5</v>
      </c>
      <c r="P10" s="11">
        <v>19.3</v>
      </c>
      <c r="Q10" s="16">
        <v>1788</v>
      </c>
      <c r="R10" s="16">
        <v>23238</v>
      </c>
      <c r="S10" s="17">
        <v>7.8</v>
      </c>
      <c r="T10" s="22">
        <v>9407</v>
      </c>
    </row>
    <row r="11" spans="1:20" ht="24" customHeight="1" x14ac:dyDescent="0.25">
      <c r="A11" s="24"/>
      <c r="B11" s="38" t="s">
        <v>34</v>
      </c>
      <c r="C11" s="50">
        <f>SUM(C9:C10)</f>
        <v>20</v>
      </c>
      <c r="D11" s="41" t="s">
        <v>35</v>
      </c>
      <c r="E11" s="42">
        <f>SUM(E9:E10)</f>
        <v>362544</v>
      </c>
      <c r="F11" s="25"/>
      <c r="G11" s="51">
        <f>SUM(G9:G10)</f>
        <v>4.5999999999999996</v>
      </c>
      <c r="H11" s="45">
        <v>29.8</v>
      </c>
      <c r="I11" s="50">
        <f>SUM(I9:I10)</f>
        <v>5500</v>
      </c>
      <c r="J11" s="50">
        <f>SUM(J9:J10)</f>
        <v>71500</v>
      </c>
      <c r="K11" s="46">
        <v>5.07</v>
      </c>
      <c r="L11" s="42">
        <v>6080</v>
      </c>
      <c r="M11" s="30"/>
      <c r="N11" s="44" t="s">
        <v>35</v>
      </c>
      <c r="O11" s="49">
        <f>SUM(O9:O10)</f>
        <v>3</v>
      </c>
      <c r="P11" s="45">
        <v>19.3</v>
      </c>
      <c r="Q11" s="50">
        <f>SUM(Q9:Q10)</f>
        <v>3576</v>
      </c>
      <c r="R11" s="50">
        <f>SUM(R9:R10)</f>
        <v>46476</v>
      </c>
      <c r="S11" s="46">
        <v>7.8</v>
      </c>
      <c r="T11" s="42">
        <v>9407</v>
      </c>
    </row>
    <row r="13" spans="1:20" ht="24" customHeight="1" x14ac:dyDescent="0.25">
      <c r="B13" s="52" t="s">
        <v>39</v>
      </c>
      <c r="C13" s="6"/>
      <c r="D13" s="6"/>
      <c r="E13" s="20"/>
      <c r="F13" s="25"/>
      <c r="G13" s="140" t="s">
        <v>28</v>
      </c>
      <c r="H13" s="141"/>
      <c r="I13" s="141"/>
      <c r="J13" s="141"/>
      <c r="K13" s="141"/>
      <c r="L13" s="142"/>
      <c r="M13" s="30"/>
      <c r="N13" s="140" t="s">
        <v>10</v>
      </c>
      <c r="O13" s="141"/>
      <c r="P13" s="141"/>
      <c r="Q13" s="141"/>
      <c r="R13" s="141"/>
      <c r="S13" s="141"/>
      <c r="T13" s="142"/>
    </row>
    <row r="14" spans="1:20" ht="24" customHeight="1" x14ac:dyDescent="0.25">
      <c r="B14" s="38" t="s">
        <v>36</v>
      </c>
      <c r="C14" s="39" t="s">
        <v>19</v>
      </c>
      <c r="D14" s="39" t="s">
        <v>20</v>
      </c>
      <c r="E14" s="40" t="s">
        <v>21</v>
      </c>
      <c r="F14" s="25"/>
      <c r="G14" s="28" t="s">
        <v>22</v>
      </c>
      <c r="H14" s="23" t="s">
        <v>23</v>
      </c>
      <c r="I14" s="23" t="s">
        <v>24</v>
      </c>
      <c r="J14" s="23" t="s">
        <v>25</v>
      </c>
      <c r="K14" s="23" t="s">
        <v>26</v>
      </c>
      <c r="L14" s="43" t="s">
        <v>27</v>
      </c>
      <c r="M14" s="30"/>
      <c r="N14" s="28" t="s">
        <v>29</v>
      </c>
      <c r="O14" s="23" t="s">
        <v>30</v>
      </c>
      <c r="P14" s="23" t="s">
        <v>31</v>
      </c>
      <c r="Q14" s="23" t="s">
        <v>24</v>
      </c>
      <c r="R14" s="23" t="s">
        <v>25</v>
      </c>
      <c r="S14" s="23" t="s">
        <v>26</v>
      </c>
      <c r="T14" s="43" t="s">
        <v>27</v>
      </c>
    </row>
    <row r="15" spans="1:20" ht="24" customHeight="1" x14ac:dyDescent="0.25">
      <c r="B15" s="33" t="s">
        <v>32</v>
      </c>
      <c r="C15" s="14">
        <v>10</v>
      </c>
      <c r="D15" s="12">
        <v>13944</v>
      </c>
      <c r="E15" s="21">
        <v>181272</v>
      </c>
      <c r="F15" s="26"/>
      <c r="G15" s="47">
        <v>2.2999999999999998</v>
      </c>
      <c r="H15" s="10">
        <v>29.8</v>
      </c>
      <c r="I15" s="14">
        <v>2750</v>
      </c>
      <c r="J15" s="14">
        <v>35750</v>
      </c>
      <c r="K15" s="15">
        <v>5.07</v>
      </c>
      <c r="L15" s="21">
        <v>6080</v>
      </c>
      <c r="M15" s="31"/>
      <c r="N15" s="18">
        <v>0.65</v>
      </c>
      <c r="O15" s="47">
        <v>1.5</v>
      </c>
      <c r="P15" s="10">
        <v>19.3</v>
      </c>
      <c r="Q15" s="14">
        <v>1788</v>
      </c>
      <c r="R15" s="14">
        <v>23238</v>
      </c>
      <c r="S15" s="15">
        <v>7.8</v>
      </c>
      <c r="T15" s="21">
        <v>9407</v>
      </c>
    </row>
    <row r="16" spans="1:20" ht="24" customHeight="1" x14ac:dyDescent="0.25">
      <c r="B16" s="34" t="s">
        <v>33</v>
      </c>
      <c r="C16" s="16">
        <v>10</v>
      </c>
      <c r="D16" s="13">
        <v>13944</v>
      </c>
      <c r="E16" s="22">
        <v>181272</v>
      </c>
      <c r="F16" s="27"/>
      <c r="G16" s="48">
        <v>2.2999999999999998</v>
      </c>
      <c r="H16" s="11">
        <v>29.8</v>
      </c>
      <c r="I16" s="16">
        <v>2750</v>
      </c>
      <c r="J16" s="16">
        <v>35750</v>
      </c>
      <c r="K16" s="17">
        <v>5.07</v>
      </c>
      <c r="L16" s="22">
        <v>6080</v>
      </c>
      <c r="M16" s="32"/>
      <c r="N16" s="19">
        <v>0.65</v>
      </c>
      <c r="O16" s="48">
        <v>1.5</v>
      </c>
      <c r="P16" s="11">
        <v>19.3</v>
      </c>
      <c r="Q16" s="16">
        <v>1788</v>
      </c>
      <c r="R16" s="16">
        <v>23238</v>
      </c>
      <c r="S16" s="17">
        <v>7.8</v>
      </c>
      <c r="T16" s="22">
        <v>9407</v>
      </c>
    </row>
    <row r="17" spans="2:20" ht="24" customHeight="1" x14ac:dyDescent="0.25">
      <c r="B17" s="38" t="s">
        <v>34</v>
      </c>
      <c r="C17" s="50">
        <f>SUM(C15:C16)</f>
        <v>20</v>
      </c>
      <c r="D17" s="41" t="s">
        <v>35</v>
      </c>
      <c r="E17" s="42">
        <f>SUM(E15:E16)</f>
        <v>362544</v>
      </c>
      <c r="F17" s="25"/>
      <c r="G17" s="51">
        <f>SUM(G15:G16)</f>
        <v>4.5999999999999996</v>
      </c>
      <c r="H17" s="45">
        <v>29.8</v>
      </c>
      <c r="I17" s="50">
        <f>SUM(I15:I16)</f>
        <v>5500</v>
      </c>
      <c r="J17" s="50">
        <f>SUM(J15:J16)</f>
        <v>71500</v>
      </c>
      <c r="K17" s="46">
        <v>5.07</v>
      </c>
      <c r="L17" s="42">
        <v>6080</v>
      </c>
      <c r="M17" s="30"/>
      <c r="N17" s="44" t="s">
        <v>35</v>
      </c>
      <c r="O17" s="49">
        <f>SUM(O15:O16)</f>
        <v>3</v>
      </c>
      <c r="P17" s="45">
        <v>19.3</v>
      </c>
      <c r="Q17" s="50">
        <f>SUM(Q15:Q16)</f>
        <v>3576</v>
      </c>
      <c r="R17" s="50">
        <f>SUM(R15:R16)</f>
        <v>46476</v>
      </c>
      <c r="S17" s="46">
        <v>7.8</v>
      </c>
      <c r="T17" s="42">
        <v>9407</v>
      </c>
    </row>
    <row r="19" spans="2:20" ht="24" customHeight="1" x14ac:dyDescent="0.25">
      <c r="B19" s="52" t="s">
        <v>38</v>
      </c>
      <c r="C19" s="6"/>
      <c r="D19" s="6"/>
      <c r="E19" s="20"/>
      <c r="F19" s="25"/>
      <c r="G19" s="140" t="s">
        <v>28</v>
      </c>
      <c r="H19" s="141"/>
      <c r="I19" s="141"/>
      <c r="J19" s="141"/>
      <c r="K19" s="141"/>
      <c r="L19" s="142"/>
      <c r="M19" s="30"/>
      <c r="N19" s="140" t="s">
        <v>10</v>
      </c>
      <c r="O19" s="141"/>
      <c r="P19" s="141"/>
      <c r="Q19" s="141"/>
      <c r="R19" s="141"/>
      <c r="S19" s="141"/>
      <c r="T19" s="142"/>
    </row>
    <row r="20" spans="2:20" ht="24" customHeight="1" x14ac:dyDescent="0.25">
      <c r="B20" s="38" t="s">
        <v>36</v>
      </c>
      <c r="C20" s="39" t="s">
        <v>19</v>
      </c>
      <c r="D20" s="39" t="s">
        <v>20</v>
      </c>
      <c r="E20" s="40" t="s">
        <v>21</v>
      </c>
      <c r="F20" s="25"/>
      <c r="G20" s="28" t="s">
        <v>22</v>
      </c>
      <c r="H20" s="23" t="s">
        <v>23</v>
      </c>
      <c r="I20" s="23" t="s">
        <v>24</v>
      </c>
      <c r="J20" s="23" t="s">
        <v>25</v>
      </c>
      <c r="K20" s="23" t="s">
        <v>26</v>
      </c>
      <c r="L20" s="43" t="s">
        <v>27</v>
      </c>
      <c r="M20" s="30"/>
      <c r="N20" s="28" t="s">
        <v>29</v>
      </c>
      <c r="O20" s="23" t="s">
        <v>30</v>
      </c>
      <c r="P20" s="23" t="s">
        <v>31</v>
      </c>
      <c r="Q20" s="23" t="s">
        <v>24</v>
      </c>
      <c r="R20" s="23" t="s">
        <v>25</v>
      </c>
      <c r="S20" s="23" t="s">
        <v>26</v>
      </c>
      <c r="T20" s="43" t="s">
        <v>27</v>
      </c>
    </row>
    <row r="21" spans="2:20" ht="24" customHeight="1" x14ac:dyDescent="0.25">
      <c r="B21" s="33" t="s">
        <v>32</v>
      </c>
      <c r="C21" s="14">
        <v>10</v>
      </c>
      <c r="D21" s="12">
        <v>13944</v>
      </c>
      <c r="E21" s="21">
        <v>181272</v>
      </c>
      <c r="F21" s="26"/>
      <c r="G21" s="47">
        <v>2.2999999999999998</v>
      </c>
      <c r="H21" s="10">
        <v>29.8</v>
      </c>
      <c r="I21" s="14">
        <v>2750</v>
      </c>
      <c r="J21" s="14">
        <v>35750</v>
      </c>
      <c r="K21" s="15">
        <v>5.07</v>
      </c>
      <c r="L21" s="21">
        <v>6080</v>
      </c>
      <c r="M21" s="31"/>
      <c r="N21" s="18">
        <v>0.65</v>
      </c>
      <c r="O21" s="47">
        <v>1.5</v>
      </c>
      <c r="P21" s="10">
        <v>19.3</v>
      </c>
      <c r="Q21" s="14">
        <v>1788</v>
      </c>
      <c r="R21" s="14">
        <v>23238</v>
      </c>
      <c r="S21" s="15">
        <v>7.8</v>
      </c>
      <c r="T21" s="21">
        <v>9407</v>
      </c>
    </row>
    <row r="22" spans="2:20" ht="24" customHeight="1" x14ac:dyDescent="0.25">
      <c r="B22" s="34" t="s">
        <v>33</v>
      </c>
      <c r="C22" s="16">
        <v>10</v>
      </c>
      <c r="D22" s="13">
        <v>13944</v>
      </c>
      <c r="E22" s="22">
        <v>181272</v>
      </c>
      <c r="F22" s="27"/>
      <c r="G22" s="48">
        <v>2.2999999999999998</v>
      </c>
      <c r="H22" s="11">
        <v>29.8</v>
      </c>
      <c r="I22" s="16">
        <v>2750</v>
      </c>
      <c r="J22" s="16">
        <v>35750</v>
      </c>
      <c r="K22" s="17">
        <v>5.07</v>
      </c>
      <c r="L22" s="22">
        <v>6080</v>
      </c>
      <c r="M22" s="32"/>
      <c r="N22" s="19">
        <v>0.65</v>
      </c>
      <c r="O22" s="48">
        <v>1.5</v>
      </c>
      <c r="P22" s="11">
        <v>19.3</v>
      </c>
      <c r="Q22" s="16">
        <v>1788</v>
      </c>
      <c r="R22" s="16">
        <v>23238</v>
      </c>
      <c r="S22" s="17">
        <v>7.8</v>
      </c>
      <c r="T22" s="22">
        <v>9407</v>
      </c>
    </row>
    <row r="23" spans="2:20" ht="24" customHeight="1" x14ac:dyDescent="0.25">
      <c r="B23" s="38" t="s">
        <v>34</v>
      </c>
      <c r="C23" s="50">
        <f>SUM(C21:C22)</f>
        <v>20</v>
      </c>
      <c r="D23" s="41" t="s">
        <v>35</v>
      </c>
      <c r="E23" s="42">
        <f>SUM(E21:E22)</f>
        <v>362544</v>
      </c>
      <c r="F23" s="25"/>
      <c r="G23" s="51">
        <f>SUM(G21:G22)</f>
        <v>4.5999999999999996</v>
      </c>
      <c r="H23" s="45">
        <v>29.8</v>
      </c>
      <c r="I23" s="50">
        <f>SUM(I21:I22)</f>
        <v>5500</v>
      </c>
      <c r="J23" s="50">
        <f>SUM(J21:J22)</f>
        <v>71500</v>
      </c>
      <c r="K23" s="46">
        <v>5.07</v>
      </c>
      <c r="L23" s="42">
        <v>6080</v>
      </c>
      <c r="M23" s="30"/>
      <c r="N23" s="44" t="s">
        <v>35</v>
      </c>
      <c r="O23" s="49">
        <f>SUM(O21:O22)</f>
        <v>3</v>
      </c>
      <c r="P23" s="45">
        <v>19.3</v>
      </c>
      <c r="Q23" s="50">
        <f>SUM(Q21:Q22)</f>
        <v>3576</v>
      </c>
      <c r="R23" s="50">
        <f>SUM(R21:R22)</f>
        <v>46476</v>
      </c>
      <c r="S23" s="46">
        <v>7.8</v>
      </c>
      <c r="T23" s="42">
        <v>9407</v>
      </c>
    </row>
    <row r="25" spans="2:20" ht="24" customHeight="1" x14ac:dyDescent="0.25">
      <c r="B25" s="52" t="s">
        <v>41</v>
      </c>
      <c r="C25" s="6"/>
      <c r="D25" s="6"/>
      <c r="E25" s="20"/>
      <c r="F25" s="25"/>
      <c r="G25" s="140" t="s">
        <v>28</v>
      </c>
      <c r="H25" s="141"/>
      <c r="I25" s="141"/>
      <c r="J25" s="141"/>
      <c r="K25" s="141"/>
      <c r="L25" s="142"/>
      <c r="M25" s="30"/>
      <c r="N25" s="140" t="s">
        <v>10</v>
      </c>
      <c r="O25" s="141"/>
      <c r="P25" s="141"/>
      <c r="Q25" s="141"/>
      <c r="R25" s="141"/>
      <c r="S25" s="141"/>
      <c r="T25" s="142"/>
    </row>
    <row r="26" spans="2:20" ht="24" customHeight="1" x14ac:dyDescent="0.25">
      <c r="B26" s="38" t="s">
        <v>36</v>
      </c>
      <c r="C26" s="39" t="s">
        <v>19</v>
      </c>
      <c r="D26" s="39" t="s">
        <v>20</v>
      </c>
      <c r="E26" s="40" t="s">
        <v>21</v>
      </c>
      <c r="F26" s="25"/>
      <c r="G26" s="28" t="s">
        <v>22</v>
      </c>
      <c r="H26" s="23" t="s">
        <v>23</v>
      </c>
      <c r="I26" s="23" t="s">
        <v>24</v>
      </c>
      <c r="J26" s="23" t="s">
        <v>25</v>
      </c>
      <c r="K26" s="23" t="s">
        <v>26</v>
      </c>
      <c r="L26" s="43" t="s">
        <v>27</v>
      </c>
      <c r="M26" s="30"/>
      <c r="N26" s="28" t="s">
        <v>29</v>
      </c>
      <c r="O26" s="23" t="s">
        <v>30</v>
      </c>
      <c r="P26" s="23" t="s">
        <v>31</v>
      </c>
      <c r="Q26" s="23" t="s">
        <v>24</v>
      </c>
      <c r="R26" s="23" t="s">
        <v>25</v>
      </c>
      <c r="S26" s="23" t="s">
        <v>26</v>
      </c>
      <c r="T26" s="43" t="s">
        <v>27</v>
      </c>
    </row>
    <row r="27" spans="2:20" ht="24" customHeight="1" x14ac:dyDescent="0.25">
      <c r="B27" s="33" t="s">
        <v>32</v>
      </c>
      <c r="C27" s="14">
        <f>SUM(C9,C15,C21)</f>
        <v>30</v>
      </c>
      <c r="D27" s="12" t="s">
        <v>35</v>
      </c>
      <c r="E27" s="21">
        <f>SUM(E9,E15,E21)</f>
        <v>543816</v>
      </c>
      <c r="F27" s="26"/>
      <c r="G27" s="47">
        <v>2.2999999999999998</v>
      </c>
      <c r="H27" s="10">
        <v>29.8</v>
      </c>
      <c r="I27" s="14">
        <v>2750</v>
      </c>
      <c r="J27" s="14">
        <v>35750</v>
      </c>
      <c r="K27" s="15">
        <v>5.07</v>
      </c>
      <c r="L27" s="21">
        <v>6080</v>
      </c>
      <c r="M27" s="31"/>
      <c r="N27" s="18">
        <v>0.65</v>
      </c>
      <c r="O27" s="47">
        <v>1.5</v>
      </c>
      <c r="P27" s="10">
        <v>19.3</v>
      </c>
      <c r="Q27" s="14">
        <v>1788</v>
      </c>
      <c r="R27" s="14">
        <v>23238</v>
      </c>
      <c r="S27" s="15">
        <v>7.8</v>
      </c>
      <c r="T27" s="21">
        <v>9407</v>
      </c>
    </row>
    <row r="28" spans="2:20" ht="24" customHeight="1" x14ac:dyDescent="0.25">
      <c r="B28" s="34" t="s">
        <v>33</v>
      </c>
      <c r="C28" s="16">
        <f>SUM(C10,C16,C22)</f>
        <v>30</v>
      </c>
      <c r="D28" s="13" t="s">
        <v>35</v>
      </c>
      <c r="E28" s="22">
        <f>SUM(E10,E16,E22)</f>
        <v>543816</v>
      </c>
      <c r="F28" s="27"/>
      <c r="G28" s="48">
        <v>2.2999999999999998</v>
      </c>
      <c r="H28" s="11">
        <v>29.8</v>
      </c>
      <c r="I28" s="16">
        <v>2750</v>
      </c>
      <c r="J28" s="16">
        <v>35750</v>
      </c>
      <c r="K28" s="17">
        <v>5.07</v>
      </c>
      <c r="L28" s="22">
        <v>6080</v>
      </c>
      <c r="M28" s="32"/>
      <c r="N28" s="19">
        <v>0.65</v>
      </c>
      <c r="O28" s="48">
        <v>1.5</v>
      </c>
      <c r="P28" s="11">
        <v>19.3</v>
      </c>
      <c r="Q28" s="16">
        <v>1788</v>
      </c>
      <c r="R28" s="16">
        <v>23238</v>
      </c>
      <c r="S28" s="17">
        <v>7.8</v>
      </c>
      <c r="T28" s="22">
        <v>9407</v>
      </c>
    </row>
    <row r="29" spans="2:20" ht="24" customHeight="1" x14ac:dyDescent="0.25">
      <c r="B29" s="38" t="s">
        <v>34</v>
      </c>
      <c r="C29" s="50">
        <f>SUM(C27:C28)</f>
        <v>60</v>
      </c>
      <c r="D29" s="41" t="s">
        <v>35</v>
      </c>
      <c r="E29" s="42">
        <f>SUM(E27:E28)</f>
        <v>1087632</v>
      </c>
      <c r="F29" s="25"/>
      <c r="G29" s="51">
        <f>SUM(G27:G28)</f>
        <v>4.5999999999999996</v>
      </c>
      <c r="H29" s="45">
        <v>29.8</v>
      </c>
      <c r="I29" s="50">
        <f>SUM(I27:I28)</f>
        <v>5500</v>
      </c>
      <c r="J29" s="50">
        <f>SUM(J27:J28)</f>
        <v>71500</v>
      </c>
      <c r="K29" s="46">
        <v>5.07</v>
      </c>
      <c r="L29" s="42">
        <v>6080</v>
      </c>
      <c r="M29" s="30"/>
      <c r="N29" s="44" t="s">
        <v>35</v>
      </c>
      <c r="O29" s="49">
        <f>SUM(O27:O28)</f>
        <v>3</v>
      </c>
      <c r="P29" s="45">
        <v>19.3</v>
      </c>
      <c r="Q29" s="50">
        <f>SUM(Q27:Q28)</f>
        <v>3576</v>
      </c>
      <c r="R29" s="50">
        <f>SUM(R27:R28)</f>
        <v>46476</v>
      </c>
      <c r="S29" s="46">
        <v>7.8</v>
      </c>
      <c r="T29" s="42">
        <v>9407</v>
      </c>
    </row>
    <row r="31" spans="2:20" ht="24" customHeight="1" x14ac:dyDescent="0.25">
      <c r="B31" s="1" t="s">
        <v>42</v>
      </c>
      <c r="C31" s="136" t="s">
        <v>43</v>
      </c>
      <c r="D31" s="136"/>
      <c r="E31" s="136"/>
      <c r="F31" s="136"/>
      <c r="G31" s="136"/>
      <c r="H31" s="136"/>
      <c r="I31" s="136"/>
      <c r="J31" s="136"/>
      <c r="K31" s="136"/>
      <c r="L31" s="136"/>
      <c r="M31" s="136"/>
      <c r="N31" s="136"/>
      <c r="O31" s="136"/>
      <c r="P31" s="136"/>
      <c r="Q31" s="136"/>
      <c r="R31" s="136"/>
      <c r="S31" s="136"/>
      <c r="T31" s="136"/>
    </row>
    <row r="32" spans="2:20" ht="8.1" customHeight="1" x14ac:dyDescent="0.25">
      <c r="B32" s="1"/>
      <c r="C32" s="53"/>
      <c r="D32" s="53"/>
      <c r="E32" s="53"/>
      <c r="F32" s="53"/>
      <c r="G32" s="53"/>
      <c r="H32" s="53"/>
      <c r="I32" s="53"/>
      <c r="J32" s="53"/>
      <c r="K32" s="53"/>
      <c r="L32" s="53"/>
      <c r="M32" s="53"/>
      <c r="N32" s="53"/>
      <c r="O32" s="53"/>
      <c r="P32" s="53"/>
      <c r="Q32" s="53"/>
      <c r="R32" s="53"/>
      <c r="S32" s="53"/>
      <c r="T32" s="53"/>
    </row>
    <row r="33" spans="2:20" ht="24" customHeight="1" x14ac:dyDescent="0.25">
      <c r="B33" s="1" t="s">
        <v>44</v>
      </c>
      <c r="C33" s="136" t="s">
        <v>45</v>
      </c>
      <c r="D33" s="136"/>
      <c r="E33" s="136"/>
      <c r="F33" s="136"/>
      <c r="G33" s="136"/>
      <c r="H33" s="136"/>
      <c r="I33" s="136"/>
      <c r="J33" s="136"/>
      <c r="K33" s="136"/>
      <c r="L33" s="136"/>
      <c r="M33" s="136"/>
      <c r="N33" s="136"/>
      <c r="O33" s="136"/>
      <c r="P33" s="136"/>
      <c r="Q33" s="136"/>
      <c r="R33" s="136"/>
      <c r="S33" s="136"/>
      <c r="T33" s="136"/>
    </row>
    <row r="34" spans="2:20" ht="8.1" customHeight="1" x14ac:dyDescent="0.25">
      <c r="B34" s="1"/>
      <c r="C34" s="53"/>
      <c r="D34" s="53"/>
      <c r="E34" s="53"/>
      <c r="F34" s="53"/>
      <c r="G34" s="53"/>
      <c r="H34" s="53"/>
      <c r="I34" s="53"/>
      <c r="J34" s="53"/>
      <c r="K34" s="53"/>
      <c r="L34" s="53"/>
      <c r="M34" s="53"/>
      <c r="N34" s="53"/>
      <c r="O34" s="53"/>
      <c r="P34" s="53"/>
      <c r="Q34" s="53"/>
      <c r="R34" s="53"/>
      <c r="S34" s="53"/>
      <c r="T34" s="53"/>
    </row>
    <row r="35" spans="2:20" ht="24" customHeight="1" x14ac:dyDescent="0.25">
      <c r="B35" s="1" t="s">
        <v>36</v>
      </c>
      <c r="C35" s="136" t="s">
        <v>46</v>
      </c>
      <c r="D35" s="136"/>
      <c r="E35" s="136"/>
      <c r="F35" s="136"/>
      <c r="G35" s="136"/>
      <c r="H35" s="136"/>
      <c r="I35" s="136"/>
      <c r="J35" s="136"/>
      <c r="K35" s="136"/>
      <c r="L35" s="136"/>
      <c r="M35" s="136"/>
      <c r="N35" s="136"/>
      <c r="O35" s="136"/>
      <c r="P35" s="136"/>
      <c r="Q35" s="136"/>
      <c r="R35" s="136"/>
      <c r="S35" s="136"/>
      <c r="T35" s="136"/>
    </row>
    <row r="36" spans="2:20" ht="8.1" customHeight="1" x14ac:dyDescent="0.25">
      <c r="B36" s="1"/>
      <c r="C36" s="53"/>
      <c r="D36" s="53"/>
      <c r="E36" s="53"/>
      <c r="F36" s="53"/>
      <c r="G36" s="53"/>
      <c r="H36" s="53"/>
      <c r="I36" s="53"/>
      <c r="J36" s="53"/>
      <c r="K36" s="53"/>
      <c r="L36" s="53"/>
      <c r="M36" s="53"/>
      <c r="N36" s="53"/>
      <c r="O36" s="53"/>
      <c r="P36" s="53"/>
      <c r="Q36" s="53"/>
      <c r="R36" s="53"/>
      <c r="S36" s="53"/>
      <c r="T36" s="53"/>
    </row>
    <row r="37" spans="2:20" ht="24" customHeight="1" x14ac:dyDescent="0.25">
      <c r="B37" s="1" t="s">
        <v>47</v>
      </c>
      <c r="C37" s="136" t="s">
        <v>50</v>
      </c>
      <c r="D37" s="136"/>
      <c r="E37" s="136"/>
      <c r="F37" s="136"/>
      <c r="G37" s="136"/>
      <c r="H37" s="136"/>
      <c r="I37" s="136"/>
      <c r="J37" s="136"/>
      <c r="K37" s="136"/>
      <c r="L37" s="136"/>
      <c r="M37" s="136"/>
      <c r="N37" s="136"/>
      <c r="O37" s="136"/>
      <c r="P37" s="136"/>
      <c r="Q37" s="136"/>
      <c r="R37" s="136"/>
      <c r="S37" s="136"/>
      <c r="T37" s="136"/>
    </row>
    <row r="38" spans="2:20" ht="8.1" customHeight="1" x14ac:dyDescent="0.25">
      <c r="B38" s="1"/>
      <c r="C38" s="53"/>
      <c r="D38" s="53"/>
      <c r="E38" s="53"/>
      <c r="F38" s="53"/>
      <c r="G38" s="53"/>
      <c r="H38" s="53"/>
      <c r="I38" s="53"/>
      <c r="J38" s="53"/>
      <c r="K38" s="53"/>
      <c r="L38" s="53"/>
      <c r="M38" s="53"/>
      <c r="N38" s="53"/>
      <c r="O38" s="53"/>
      <c r="P38" s="53"/>
      <c r="Q38" s="53"/>
      <c r="R38" s="53"/>
      <c r="S38" s="53"/>
      <c r="T38" s="53"/>
    </row>
    <row r="39" spans="2:20" ht="24" customHeight="1" x14ac:dyDescent="0.25">
      <c r="B39" s="1" t="s">
        <v>48</v>
      </c>
      <c r="C39" s="136" t="s">
        <v>51</v>
      </c>
      <c r="D39" s="136"/>
      <c r="E39" s="136"/>
      <c r="F39" s="136"/>
      <c r="G39" s="136"/>
      <c r="H39" s="136"/>
      <c r="I39" s="136"/>
      <c r="J39" s="136"/>
      <c r="K39" s="136"/>
      <c r="L39" s="136"/>
      <c r="M39" s="136"/>
      <c r="N39" s="136"/>
      <c r="O39" s="136"/>
      <c r="P39" s="136"/>
      <c r="Q39" s="136"/>
      <c r="R39" s="136"/>
      <c r="S39" s="136"/>
      <c r="T39" s="136"/>
    </row>
    <row r="40" spans="2:20" ht="8.1" customHeight="1" x14ac:dyDescent="0.25">
      <c r="B40" s="1"/>
      <c r="C40" s="53"/>
      <c r="D40" s="53"/>
      <c r="E40" s="53"/>
      <c r="F40" s="53"/>
      <c r="G40" s="53"/>
      <c r="H40" s="53"/>
      <c r="I40" s="53"/>
      <c r="J40" s="53"/>
      <c r="K40" s="53"/>
      <c r="L40" s="53"/>
      <c r="M40" s="53"/>
      <c r="N40" s="53"/>
      <c r="O40" s="53"/>
      <c r="P40" s="53"/>
      <c r="Q40" s="53"/>
      <c r="R40" s="53"/>
      <c r="S40" s="53"/>
      <c r="T40" s="53"/>
    </row>
    <row r="41" spans="2:20" ht="147" customHeight="1" x14ac:dyDescent="0.25">
      <c r="B41" s="54" t="s">
        <v>49</v>
      </c>
      <c r="C41" s="138" t="s">
        <v>52</v>
      </c>
      <c r="D41" s="138"/>
      <c r="E41" s="138"/>
      <c r="F41" s="138"/>
      <c r="G41" s="138"/>
      <c r="H41" s="138"/>
      <c r="I41" s="138"/>
      <c r="J41" s="138"/>
      <c r="K41" s="138"/>
      <c r="L41" s="138"/>
      <c r="M41" s="138"/>
      <c r="N41" s="138"/>
      <c r="O41" s="138"/>
      <c r="P41" s="138"/>
      <c r="Q41" s="138"/>
      <c r="R41" s="138"/>
      <c r="S41" s="138"/>
      <c r="T41" s="138"/>
    </row>
  </sheetData>
  <mergeCells count="14">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C1:D18"/>
  <sheetViews>
    <sheetView showGridLines="0" topLeftCell="B1" workbookViewId="0">
      <selection activeCell="C6" sqref="C6:D6"/>
    </sheetView>
  </sheetViews>
  <sheetFormatPr defaultColWidth="10.625" defaultRowHeight="24" customHeight="1" x14ac:dyDescent="0.25"/>
  <cols>
    <col min="1" max="1" width="0" style="98" hidden="1" customWidth="1"/>
    <col min="2" max="2" width="3" style="98" customWidth="1"/>
    <col min="3" max="3" width="24.875" style="98" customWidth="1"/>
    <col min="4" max="4" width="68" style="98" customWidth="1"/>
    <col min="5" max="5" width="2.375" style="98" customWidth="1"/>
    <col min="6" max="12" width="10.875" style="98" customWidth="1"/>
    <col min="13" max="13" width="3" style="98" customWidth="1"/>
    <col min="14" max="16384" width="10.625" style="98"/>
  </cols>
  <sheetData>
    <row r="1" spans="3:4" ht="18" customHeight="1" x14ac:dyDescent="0.25"/>
    <row r="2" spans="3:4" ht="27.95" customHeight="1" x14ac:dyDescent="0.25">
      <c r="D2" s="4" t="s">
        <v>84</v>
      </c>
    </row>
    <row r="3" spans="3:4" ht="18" customHeight="1" x14ac:dyDescent="0.25"/>
    <row r="4" spans="3:4" s="115" customFormat="1" ht="104.1" customHeight="1" x14ac:dyDescent="0.25">
      <c r="C4" s="146" t="s">
        <v>69</v>
      </c>
      <c r="D4" s="146"/>
    </row>
    <row r="5" spans="3:4" s="115" customFormat="1" ht="110.1" customHeight="1" x14ac:dyDescent="0.25">
      <c r="C5" s="146" t="s">
        <v>70</v>
      </c>
      <c r="D5" s="146"/>
    </row>
    <row r="6" spans="3:4" s="115" customFormat="1" ht="209.1" customHeight="1" x14ac:dyDescent="0.25">
      <c r="C6" s="146" t="s">
        <v>71</v>
      </c>
      <c r="D6" s="146"/>
    </row>
    <row r="7" spans="3:4" s="115" customFormat="1" ht="89.1" customHeight="1" x14ac:dyDescent="0.25">
      <c r="C7" s="146" t="s">
        <v>72</v>
      </c>
      <c r="D7" s="146"/>
    </row>
    <row r="8" spans="3:4" s="115" customFormat="1" ht="150" customHeight="1" x14ac:dyDescent="0.25">
      <c r="C8" s="146" t="s">
        <v>73</v>
      </c>
      <c r="D8" s="146"/>
    </row>
    <row r="9" spans="3:4" s="115" customFormat="1" ht="200.1" customHeight="1" x14ac:dyDescent="0.25">
      <c r="C9" s="146" t="s">
        <v>74</v>
      </c>
      <c r="D9" s="146"/>
    </row>
    <row r="10" spans="3:4" s="115" customFormat="1" ht="147.94999999999999" customHeight="1" x14ac:dyDescent="0.25">
      <c r="C10" s="146" t="s">
        <v>75</v>
      </c>
      <c r="D10" s="146"/>
    </row>
    <row r="11" spans="3:4" s="115" customFormat="1" ht="134.1" customHeight="1" x14ac:dyDescent="0.25">
      <c r="C11" s="146" t="s">
        <v>76</v>
      </c>
      <c r="D11" s="146"/>
    </row>
    <row r="12" spans="3:4" s="115" customFormat="1" ht="54" customHeight="1" x14ac:dyDescent="0.25">
      <c r="C12" s="146" t="s">
        <v>77</v>
      </c>
      <c r="D12" s="146"/>
    </row>
    <row r="13" spans="3:4" s="115" customFormat="1" ht="69.95" customHeight="1" x14ac:dyDescent="0.25">
      <c r="C13" s="146" t="s">
        <v>78</v>
      </c>
      <c r="D13" s="146"/>
    </row>
    <row r="14" spans="3:4" s="115" customFormat="1" ht="128.1" customHeight="1" x14ac:dyDescent="0.25">
      <c r="C14" s="146" t="s">
        <v>79</v>
      </c>
      <c r="D14" s="146"/>
    </row>
    <row r="15" spans="3:4" s="115" customFormat="1" ht="51.95" customHeight="1" x14ac:dyDescent="0.25">
      <c r="C15" s="146" t="s">
        <v>80</v>
      </c>
      <c r="D15" s="146"/>
    </row>
    <row r="16" spans="3:4" s="115" customFormat="1" ht="84" customHeight="1" x14ac:dyDescent="0.25">
      <c r="C16" s="146" t="s">
        <v>81</v>
      </c>
      <c r="D16" s="146"/>
    </row>
    <row r="17" spans="3:4" s="115" customFormat="1" ht="69.95" customHeight="1" x14ac:dyDescent="0.25">
      <c r="C17" s="146" t="s">
        <v>82</v>
      </c>
      <c r="D17" s="146"/>
    </row>
    <row r="18" spans="3:4" s="115" customFormat="1" ht="180" customHeight="1" x14ac:dyDescent="0.25">
      <c r="C18" s="146" t="s">
        <v>83</v>
      </c>
      <c r="D18" s="146"/>
    </row>
  </sheetData>
  <mergeCells count="15">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20"/>
  <sheetViews>
    <sheetView showGridLines="0" topLeftCell="B1" workbookViewId="0">
      <selection activeCell="C5" sqref="C5:D5"/>
    </sheetView>
  </sheetViews>
  <sheetFormatPr defaultColWidth="10.625" defaultRowHeight="24" customHeight="1" x14ac:dyDescent="0.25"/>
  <cols>
    <col min="1" max="1" width="11.75" style="98" hidden="1" customWidth="1"/>
    <col min="2" max="2" width="3" style="98" customWidth="1"/>
    <col min="3" max="3" width="11.375" style="98" customWidth="1"/>
    <col min="4" max="4" width="9" style="98" customWidth="1"/>
    <col min="5" max="5" width="7.875" style="98" customWidth="1"/>
    <col min="6" max="6" width="11.375" style="98" customWidth="1"/>
    <col min="7" max="7" width="12.5" style="98" customWidth="1"/>
    <col min="8" max="12" width="11.375" style="98" customWidth="1"/>
    <col min="13" max="13" width="12.5" style="98" customWidth="1"/>
    <col min="14" max="19" width="11.375" style="98" customWidth="1"/>
    <col min="20" max="20" width="12.5" style="98" customWidth="1"/>
    <col min="21" max="21" width="3" style="98" customWidth="1"/>
    <col min="22" max="16384" width="10.625" style="98"/>
  </cols>
  <sheetData>
    <row r="1" spans="1:20" ht="18" customHeight="1" x14ac:dyDescent="0.25"/>
    <row r="2" spans="1:20" ht="27.95" customHeight="1" x14ac:dyDescent="0.25">
      <c r="E2" s="4"/>
      <c r="F2" s="4" t="s">
        <v>86</v>
      </c>
      <c r="T2" s="5" t="s">
        <v>85</v>
      </c>
    </row>
    <row r="3" spans="1:20" ht="18" customHeight="1" x14ac:dyDescent="0.25"/>
    <row r="4" spans="1:20" s="1" customFormat="1" ht="18" customHeight="1" x14ac:dyDescent="0.25">
      <c r="C4" s="1" t="s">
        <v>1</v>
      </c>
      <c r="E4" s="1" t="s">
        <v>2</v>
      </c>
      <c r="H4" s="1" t="s">
        <v>5</v>
      </c>
      <c r="J4" s="1" t="s">
        <v>6</v>
      </c>
      <c r="L4" s="1" t="s">
        <v>7</v>
      </c>
      <c r="N4" s="1" t="s">
        <v>68</v>
      </c>
      <c r="O4" s="1" t="s">
        <v>14</v>
      </c>
      <c r="Q4" s="1" t="s">
        <v>16</v>
      </c>
      <c r="T4" s="1" t="s">
        <v>18</v>
      </c>
    </row>
    <row r="5" spans="1:20" s="2" customFormat="1" ht="18" customHeight="1" x14ac:dyDescent="0.25">
      <c r="C5" s="136"/>
      <c r="D5" s="136"/>
      <c r="E5" s="136"/>
      <c r="F5" s="136"/>
      <c r="G5" s="136"/>
      <c r="H5" s="136"/>
      <c r="I5" s="136"/>
      <c r="J5" s="136"/>
      <c r="K5" s="136"/>
      <c r="L5" s="136"/>
      <c r="M5" s="136"/>
      <c r="N5" s="75"/>
      <c r="O5" s="136"/>
      <c r="P5" s="136"/>
      <c r="Q5" s="136"/>
      <c r="R5" s="136"/>
      <c r="S5" s="136"/>
    </row>
    <row r="6" spans="1:20" ht="18" customHeight="1" x14ac:dyDescent="0.25">
      <c r="H6" s="29"/>
      <c r="I6" s="29"/>
      <c r="J6" s="29"/>
      <c r="K6" s="29"/>
      <c r="L6" s="29"/>
      <c r="M6" s="29"/>
      <c r="N6" s="59"/>
      <c r="O6" s="59"/>
      <c r="P6" s="59"/>
      <c r="Q6" s="59"/>
      <c r="R6" s="59"/>
      <c r="S6" s="59"/>
      <c r="T6" s="59"/>
    </row>
    <row r="7" spans="1:20" ht="24" customHeight="1" x14ac:dyDescent="0.25">
      <c r="C7" s="52"/>
      <c r="D7" s="52"/>
      <c r="E7" s="6"/>
      <c r="F7" s="6"/>
      <c r="G7" s="20"/>
      <c r="H7" s="140" t="s">
        <v>28</v>
      </c>
      <c r="I7" s="141"/>
      <c r="J7" s="141"/>
      <c r="K7" s="141"/>
      <c r="L7" s="141"/>
      <c r="M7" s="142"/>
      <c r="N7" s="140"/>
      <c r="O7" s="141"/>
      <c r="P7" s="141"/>
      <c r="Q7" s="141"/>
      <c r="R7" s="141"/>
      <c r="S7" s="141"/>
      <c r="T7" s="142"/>
    </row>
    <row r="8" spans="1:20" ht="24" customHeight="1" x14ac:dyDescent="0.25">
      <c r="A8" s="98" t="s">
        <v>67</v>
      </c>
      <c r="B8" s="24"/>
      <c r="C8" s="38" t="s">
        <v>36</v>
      </c>
      <c r="D8" s="39" t="s">
        <v>65</v>
      </c>
      <c r="E8" s="39" t="s">
        <v>19</v>
      </c>
      <c r="F8" s="39" t="s">
        <v>20</v>
      </c>
      <c r="G8" s="40" t="s">
        <v>21</v>
      </c>
      <c r="H8" s="28" t="s">
        <v>22</v>
      </c>
      <c r="I8" s="23" t="s">
        <v>23</v>
      </c>
      <c r="J8" s="23" t="s">
        <v>24</v>
      </c>
      <c r="K8" s="23" t="s">
        <v>25</v>
      </c>
      <c r="L8" s="23" t="s">
        <v>26</v>
      </c>
      <c r="M8" s="43" t="s">
        <v>27</v>
      </c>
      <c r="N8" s="28" t="s">
        <v>29</v>
      </c>
      <c r="O8" s="23" t="s">
        <v>30</v>
      </c>
      <c r="P8" s="23" t="s">
        <v>31</v>
      </c>
      <c r="Q8" s="23" t="s">
        <v>24</v>
      </c>
      <c r="R8" s="23" t="s">
        <v>25</v>
      </c>
      <c r="S8" s="23" t="s">
        <v>26</v>
      </c>
      <c r="T8" s="43" t="s">
        <v>27</v>
      </c>
    </row>
    <row r="9" spans="1:20" ht="24" customHeight="1" x14ac:dyDescent="0.25">
      <c r="B9" s="24"/>
      <c r="C9" s="7"/>
      <c r="D9" s="7"/>
      <c r="E9" s="118"/>
      <c r="F9" s="119"/>
      <c r="G9" s="120"/>
      <c r="H9" s="121"/>
      <c r="I9" s="122"/>
      <c r="J9" s="118"/>
      <c r="K9" s="118"/>
      <c r="L9" s="123"/>
      <c r="M9" s="120"/>
      <c r="N9" s="124"/>
      <c r="O9" s="121"/>
      <c r="P9" s="122"/>
      <c r="Q9" s="118"/>
      <c r="R9" s="118"/>
      <c r="S9" s="123"/>
      <c r="T9" s="120"/>
    </row>
    <row r="10" spans="1:20" ht="24" customHeight="1" x14ac:dyDescent="0.25">
      <c r="B10" s="24"/>
      <c r="C10" s="38"/>
      <c r="D10" s="39" t="s">
        <v>66</v>
      </c>
      <c r="E10" s="50"/>
      <c r="F10" s="41" t="s">
        <v>35</v>
      </c>
      <c r="G10" s="42"/>
      <c r="H10" s="51" t="s">
        <v>35</v>
      </c>
      <c r="I10" s="79"/>
      <c r="J10" s="50" t="s">
        <v>35</v>
      </c>
      <c r="K10" s="50"/>
      <c r="L10" s="46"/>
      <c r="M10" s="42"/>
      <c r="N10" s="44" t="s">
        <v>35</v>
      </c>
      <c r="O10" s="49" t="s">
        <v>35</v>
      </c>
      <c r="P10" s="79"/>
      <c r="Q10" s="50" t="s">
        <v>35</v>
      </c>
      <c r="R10" s="50"/>
      <c r="S10" s="46"/>
      <c r="T10" s="42"/>
    </row>
    <row r="12" spans="1:20" ht="48" customHeight="1" x14ac:dyDescent="0.25">
      <c r="C12" s="54" t="s">
        <v>42</v>
      </c>
      <c r="D12" s="54"/>
      <c r="E12" s="116"/>
      <c r="F12" s="147"/>
      <c r="G12" s="147"/>
      <c r="H12" s="147"/>
      <c r="I12" s="147"/>
      <c r="J12" s="147"/>
      <c r="K12" s="147"/>
      <c r="L12" s="147"/>
      <c r="M12" s="147"/>
      <c r="N12" s="147"/>
      <c r="O12" s="147"/>
      <c r="P12" s="147"/>
      <c r="Q12" s="147"/>
      <c r="R12" s="147"/>
      <c r="S12" s="147"/>
      <c r="T12" s="147"/>
    </row>
    <row r="13" spans="1:20" ht="8.1" customHeight="1" x14ac:dyDescent="0.25">
      <c r="C13" s="1"/>
      <c r="D13" s="1"/>
      <c r="F13" s="75"/>
      <c r="G13" s="75"/>
      <c r="H13" s="75"/>
      <c r="I13" s="75"/>
      <c r="J13" s="75"/>
      <c r="K13" s="75"/>
      <c r="L13" s="75"/>
      <c r="M13" s="75"/>
      <c r="N13" s="75"/>
      <c r="O13" s="75"/>
      <c r="P13" s="75"/>
      <c r="Q13" s="75"/>
      <c r="R13" s="75"/>
      <c r="S13" s="75"/>
      <c r="T13" s="75"/>
    </row>
    <row r="14" spans="1:20" s="116" customFormat="1" ht="48" customHeight="1" x14ac:dyDescent="0.25">
      <c r="C14" s="54" t="s">
        <v>36</v>
      </c>
      <c r="D14" s="54"/>
      <c r="F14" s="147"/>
      <c r="G14" s="147"/>
      <c r="H14" s="147"/>
      <c r="I14" s="147"/>
      <c r="J14" s="147"/>
      <c r="K14" s="147"/>
      <c r="L14" s="147"/>
      <c r="M14" s="147"/>
      <c r="N14" s="147"/>
      <c r="O14" s="147"/>
      <c r="P14" s="147"/>
      <c r="Q14" s="147"/>
      <c r="R14" s="147"/>
      <c r="S14" s="147"/>
      <c r="T14" s="147"/>
    </row>
    <row r="15" spans="1:20" ht="8.1" customHeight="1" x14ac:dyDescent="0.25">
      <c r="C15" s="1"/>
      <c r="D15" s="1"/>
      <c r="F15" s="117"/>
      <c r="G15" s="117"/>
      <c r="H15" s="117"/>
      <c r="I15" s="117"/>
      <c r="J15" s="117"/>
      <c r="K15" s="117"/>
      <c r="L15" s="117"/>
      <c r="M15" s="117"/>
      <c r="N15" s="117"/>
      <c r="O15" s="117"/>
      <c r="P15" s="117"/>
      <c r="Q15" s="117"/>
      <c r="R15" s="117"/>
      <c r="S15" s="117"/>
      <c r="T15" s="117"/>
    </row>
    <row r="16" spans="1:20" ht="48" customHeight="1" x14ac:dyDescent="0.25">
      <c r="C16" s="54" t="s">
        <v>47</v>
      </c>
      <c r="D16" s="54"/>
      <c r="E16" s="116"/>
      <c r="F16" s="147"/>
      <c r="G16" s="147"/>
      <c r="H16" s="147"/>
      <c r="I16" s="147"/>
      <c r="J16" s="147"/>
      <c r="K16" s="147"/>
      <c r="L16" s="147"/>
      <c r="M16" s="147"/>
      <c r="N16" s="147"/>
      <c r="O16" s="147"/>
      <c r="P16" s="147"/>
      <c r="Q16" s="147"/>
      <c r="R16" s="147"/>
      <c r="S16" s="147"/>
      <c r="T16" s="147"/>
    </row>
    <row r="17" spans="3:20" ht="8.1" customHeight="1" x14ac:dyDescent="0.25">
      <c r="C17" s="1"/>
      <c r="D17" s="1"/>
      <c r="F17" s="117"/>
      <c r="G17" s="117"/>
      <c r="H17" s="117"/>
      <c r="I17" s="117"/>
      <c r="J17" s="117"/>
      <c r="K17" s="117"/>
      <c r="L17" s="117"/>
      <c r="M17" s="117"/>
      <c r="N17" s="117"/>
      <c r="O17" s="117"/>
      <c r="P17" s="117"/>
      <c r="Q17" s="117"/>
      <c r="R17" s="117"/>
      <c r="S17" s="117"/>
      <c r="T17" s="117"/>
    </row>
    <row r="18" spans="3:20" s="116" customFormat="1" ht="48.95" customHeight="1" x14ac:dyDescent="0.25">
      <c r="C18" s="54" t="s">
        <v>48</v>
      </c>
      <c r="D18" s="54"/>
      <c r="F18" s="147"/>
      <c r="G18" s="147"/>
      <c r="H18" s="147"/>
      <c r="I18" s="147"/>
      <c r="J18" s="147"/>
      <c r="K18" s="147"/>
      <c r="L18" s="147"/>
      <c r="M18" s="147"/>
      <c r="N18" s="147"/>
      <c r="O18" s="147"/>
      <c r="P18" s="147"/>
      <c r="Q18" s="147"/>
      <c r="R18" s="147"/>
      <c r="S18" s="147"/>
      <c r="T18" s="147"/>
    </row>
    <row r="19" spans="3:20" ht="8.1" customHeight="1" x14ac:dyDescent="0.25">
      <c r="C19" s="1"/>
      <c r="D19" s="1"/>
      <c r="F19" s="117"/>
      <c r="G19" s="117"/>
      <c r="H19" s="117"/>
      <c r="I19" s="117"/>
      <c r="J19" s="117"/>
      <c r="K19" s="117"/>
      <c r="L19" s="117"/>
      <c r="M19" s="117"/>
      <c r="N19" s="117"/>
      <c r="O19" s="117"/>
      <c r="P19" s="117"/>
      <c r="Q19" s="117"/>
      <c r="R19" s="117"/>
      <c r="S19" s="117"/>
      <c r="T19" s="117"/>
    </row>
    <row r="20" spans="3:20" ht="147" customHeight="1" x14ac:dyDescent="0.25">
      <c r="C20" s="54" t="s">
        <v>49</v>
      </c>
      <c r="D20" s="54"/>
      <c r="F20" s="138"/>
      <c r="G20" s="138"/>
      <c r="H20" s="138"/>
      <c r="I20" s="138"/>
      <c r="J20" s="138"/>
      <c r="K20" s="138"/>
      <c r="L20" s="138"/>
      <c r="M20" s="138"/>
      <c r="N20" s="138"/>
      <c r="O20" s="138"/>
      <c r="P20" s="138"/>
      <c r="Q20" s="138"/>
      <c r="R20" s="138"/>
      <c r="S20" s="138"/>
      <c r="T20" s="138"/>
    </row>
  </sheetData>
  <mergeCells count="14">
    <mergeCell ref="C5:D5"/>
    <mergeCell ref="H5:I5"/>
    <mergeCell ref="J5:K5"/>
    <mergeCell ref="L5:M5"/>
    <mergeCell ref="F14:T14"/>
    <mergeCell ref="F16:T16"/>
    <mergeCell ref="F18:T18"/>
    <mergeCell ref="F20:T20"/>
    <mergeCell ref="O5:P5"/>
    <mergeCell ref="Q5:S5"/>
    <mergeCell ref="E5:G5"/>
    <mergeCell ref="H7:M7"/>
    <mergeCell ref="N7:T7"/>
    <mergeCell ref="F12:T12"/>
  </mergeCells>
  <conditionalFormatting sqref="C1:T3 C5 C4:N4 P4 R4:T4 T5 C6:T1048576">
    <cfRule type="expression" dxfId="0" priority="15">
      <formula>$A1="Even"</formula>
    </cfRule>
  </conditionalFormatting>
  <pageMargins left="0.25" right="0.25" top="0.75" bottom="0.75" header="0.3" footer="0.3"/>
  <pageSetup scale="61" fitToHeight="0" orientation="landscape"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B59C7-A5C2-485A-A384-C3D7DCDC866B}">
  <sheetPr>
    <pageSetUpPr fitToPage="1"/>
  </sheetPr>
  <dimension ref="A1:Q70"/>
  <sheetViews>
    <sheetView showGridLines="0" tabSelected="1" topLeftCell="C1" workbookViewId="0">
      <selection activeCell="D9" sqref="D9:O9"/>
    </sheetView>
  </sheetViews>
  <sheetFormatPr defaultColWidth="10.625" defaultRowHeight="24" customHeight="1" x14ac:dyDescent="0.25"/>
  <cols>
    <col min="1" max="1" width="3" style="129" customWidth="1"/>
    <col min="2" max="2" width="23.125" style="129" customWidth="1"/>
    <col min="3" max="5" width="12.125" style="129" customWidth="1"/>
    <col min="6" max="6" width="12.125" style="7" customWidth="1"/>
    <col min="7" max="9" width="12.125" style="129" customWidth="1"/>
    <col min="10" max="10" width="12.125" style="7" customWidth="1"/>
    <col min="11" max="13" width="12.125" style="129" customWidth="1"/>
    <col min="14" max="15" width="12.125" style="7" customWidth="1"/>
    <col min="16" max="17" width="11.875" style="129" customWidth="1"/>
    <col min="18" max="16384" width="10.625" style="129"/>
  </cols>
  <sheetData>
    <row r="1" spans="1:16" ht="24" customHeight="1" x14ac:dyDescent="0.25">
      <c r="P1" s="59"/>
    </row>
    <row r="2" spans="1:16" ht="24" customHeight="1" x14ac:dyDescent="0.25">
      <c r="A2" s="59"/>
      <c r="B2" s="135"/>
      <c r="C2" s="140"/>
      <c r="D2" s="141"/>
      <c r="E2" s="141"/>
      <c r="F2" s="142"/>
      <c r="G2" s="141"/>
      <c r="H2" s="141"/>
      <c r="I2" s="141"/>
      <c r="J2" s="142"/>
      <c r="K2" s="140"/>
      <c r="L2" s="141"/>
      <c r="M2" s="141"/>
      <c r="N2" s="142"/>
      <c r="O2" s="29"/>
    </row>
    <row r="3" spans="1:16" ht="24" customHeight="1" x14ac:dyDescent="0.25">
      <c r="A3" s="59"/>
      <c r="B3" s="74"/>
      <c r="C3" s="55"/>
      <c r="D3" s="55"/>
      <c r="E3" s="55"/>
      <c r="F3" s="56"/>
      <c r="G3" s="55"/>
      <c r="H3" s="55"/>
      <c r="I3" s="55"/>
      <c r="J3" s="56"/>
      <c r="K3" s="55"/>
      <c r="L3" s="55"/>
      <c r="M3" s="55"/>
      <c r="N3" s="55"/>
      <c r="O3" s="67" t="s">
        <v>34</v>
      </c>
    </row>
    <row r="4" spans="1:16" ht="24" customHeight="1" x14ac:dyDescent="0.25">
      <c r="A4" s="24"/>
      <c r="B4" s="61" t="s">
        <v>54</v>
      </c>
      <c r="C4" s="62"/>
      <c r="D4" s="63"/>
      <c r="E4" s="63"/>
      <c r="F4" s="64"/>
      <c r="G4" s="62"/>
      <c r="H4" s="63"/>
      <c r="I4" s="63"/>
      <c r="J4" s="64"/>
      <c r="K4" s="62"/>
      <c r="L4" s="63"/>
      <c r="M4" s="63"/>
      <c r="N4" s="63"/>
      <c r="O4" s="68" t="s">
        <v>35</v>
      </c>
    </row>
    <row r="5" spans="1:16" ht="24" customHeight="1" x14ac:dyDescent="0.25">
      <c r="A5" s="24"/>
      <c r="B5" s="60" t="s">
        <v>19</v>
      </c>
      <c r="C5" s="66"/>
      <c r="D5" s="36"/>
      <c r="E5" s="36"/>
      <c r="F5" s="58"/>
      <c r="G5" s="66"/>
      <c r="H5" s="36"/>
      <c r="I5" s="36"/>
      <c r="J5" s="58"/>
      <c r="K5" s="66"/>
      <c r="L5" s="36"/>
      <c r="M5" s="36"/>
      <c r="N5" s="36"/>
      <c r="O5" s="130"/>
    </row>
    <row r="6" spans="1:16" ht="24" customHeight="1" x14ac:dyDescent="0.25">
      <c r="A6" s="24"/>
      <c r="B6" s="60" t="s">
        <v>24</v>
      </c>
      <c r="C6" s="65"/>
      <c r="D6" s="35"/>
      <c r="E6" s="35"/>
      <c r="F6" s="57"/>
      <c r="G6" s="65"/>
      <c r="H6" s="35"/>
      <c r="I6" s="35"/>
      <c r="J6" s="57"/>
      <c r="K6" s="65"/>
      <c r="L6" s="35"/>
      <c r="M6" s="35"/>
      <c r="N6" s="35"/>
      <c r="O6" s="131"/>
    </row>
    <row r="7" spans="1:16" ht="24" customHeight="1" x14ac:dyDescent="0.25">
      <c r="A7" s="24"/>
      <c r="B7" s="60" t="s">
        <v>26</v>
      </c>
      <c r="C7" s="72"/>
      <c r="D7" s="37"/>
      <c r="E7" s="37"/>
      <c r="F7" s="73"/>
      <c r="G7" s="72"/>
      <c r="H7" s="37"/>
      <c r="I7" s="37"/>
      <c r="J7" s="73"/>
      <c r="K7" s="72"/>
      <c r="L7" s="37"/>
      <c r="M7" s="37"/>
      <c r="N7" s="37"/>
      <c r="O7" s="132"/>
    </row>
    <row r="8" spans="1:16" ht="24" customHeight="1" x14ac:dyDescent="0.25">
      <c r="B8" s="60" t="s">
        <v>53</v>
      </c>
      <c r="C8" s="69"/>
      <c r="D8" s="70"/>
      <c r="E8" s="70"/>
      <c r="F8" s="71"/>
      <c r="G8" s="69"/>
      <c r="H8" s="70"/>
      <c r="I8" s="70"/>
      <c r="J8" s="71"/>
      <c r="K8" s="69"/>
      <c r="L8" s="70"/>
      <c r="M8" s="70"/>
      <c r="N8" s="70"/>
      <c r="O8" s="133"/>
    </row>
    <row r="9" spans="1:16" s="134" customFormat="1" ht="24" customHeight="1" x14ac:dyDescent="0.25">
      <c r="B9" s="60" t="s">
        <v>88</v>
      </c>
      <c r="C9" s="152"/>
      <c r="D9" s="153"/>
      <c r="E9" s="153"/>
      <c r="F9" s="153"/>
      <c r="G9" s="152"/>
      <c r="H9" s="153"/>
      <c r="I9" s="153"/>
      <c r="J9" s="154"/>
      <c r="K9" s="152"/>
      <c r="L9" s="153"/>
      <c r="M9" s="153"/>
      <c r="N9" s="153"/>
      <c r="O9" s="162"/>
    </row>
    <row r="10" spans="1:16" ht="24" customHeight="1" x14ac:dyDescent="0.25">
      <c r="B10" s="128" t="s">
        <v>90</v>
      </c>
      <c r="C10" s="158"/>
      <c r="D10" s="159"/>
      <c r="E10" s="159"/>
      <c r="F10" s="160"/>
      <c r="G10" s="148"/>
      <c r="H10" s="149"/>
      <c r="I10" s="149"/>
      <c r="J10" s="150"/>
      <c r="K10" s="148"/>
      <c r="L10" s="149"/>
      <c r="M10" s="149"/>
      <c r="N10" s="150"/>
      <c r="O10" s="161"/>
    </row>
    <row r="12" spans="1:16" ht="24" customHeight="1" x14ac:dyDescent="0.25">
      <c r="B12" s="135"/>
      <c r="C12" s="140"/>
      <c r="D12" s="141"/>
      <c r="E12" s="141"/>
      <c r="F12" s="141"/>
      <c r="G12" s="142"/>
      <c r="H12" s="141"/>
      <c r="I12" s="141"/>
      <c r="J12" s="141"/>
      <c r="K12" s="142"/>
      <c r="L12" s="140"/>
      <c r="M12" s="141"/>
      <c r="N12" s="141"/>
      <c r="O12" s="142"/>
      <c r="P12" s="29"/>
    </row>
    <row r="13" spans="1:16" ht="24" customHeight="1" x14ac:dyDescent="0.25">
      <c r="B13" s="74"/>
      <c r="C13" s="55"/>
      <c r="D13" s="55"/>
      <c r="E13" s="55"/>
      <c r="F13" s="55"/>
      <c r="G13" s="56"/>
      <c r="H13" s="55"/>
      <c r="I13" s="55"/>
      <c r="J13" s="55"/>
      <c r="K13" s="56"/>
      <c r="L13" s="55"/>
      <c r="M13" s="55"/>
      <c r="N13" s="55"/>
      <c r="O13" s="55"/>
      <c r="P13" s="67" t="s">
        <v>34</v>
      </c>
    </row>
    <row r="14" spans="1:16" ht="24" customHeight="1" x14ac:dyDescent="0.25">
      <c r="B14" s="61" t="s">
        <v>54</v>
      </c>
      <c r="C14" s="62"/>
      <c r="D14" s="63"/>
      <c r="E14" s="63"/>
      <c r="F14" s="63"/>
      <c r="G14" s="64"/>
      <c r="H14" s="62"/>
      <c r="I14" s="63"/>
      <c r="J14" s="63"/>
      <c r="K14" s="64"/>
      <c r="L14" s="62"/>
      <c r="M14" s="63"/>
      <c r="N14" s="63"/>
      <c r="O14" s="64"/>
      <c r="P14" s="68" t="s">
        <v>35</v>
      </c>
    </row>
    <row r="15" spans="1:16" ht="24" customHeight="1" x14ac:dyDescent="0.25">
      <c r="B15" s="60" t="s">
        <v>19</v>
      </c>
      <c r="C15" s="66"/>
      <c r="D15" s="36"/>
      <c r="E15" s="36"/>
      <c r="F15" s="36"/>
      <c r="G15" s="58"/>
      <c r="H15" s="66"/>
      <c r="I15" s="36"/>
      <c r="J15" s="36"/>
      <c r="K15" s="58"/>
      <c r="L15" s="66"/>
      <c r="M15" s="36"/>
      <c r="N15" s="36"/>
      <c r="O15" s="58"/>
      <c r="P15" s="58"/>
    </row>
    <row r="16" spans="1:16" ht="24" customHeight="1" x14ac:dyDescent="0.25">
      <c r="B16" s="60" t="s">
        <v>24</v>
      </c>
      <c r="C16" s="65"/>
      <c r="D16" s="35"/>
      <c r="E16" s="35"/>
      <c r="F16" s="35"/>
      <c r="G16" s="57"/>
      <c r="H16" s="65"/>
      <c r="I16" s="35"/>
      <c r="J16" s="35"/>
      <c r="K16" s="57"/>
      <c r="L16" s="65"/>
      <c r="M16" s="35"/>
      <c r="N16" s="35"/>
      <c r="O16" s="57"/>
      <c r="P16" s="57"/>
    </row>
    <row r="17" spans="2:16" ht="24" customHeight="1" x14ac:dyDescent="0.25">
      <c r="B17" s="60" t="s">
        <v>26</v>
      </c>
      <c r="C17" s="72"/>
      <c r="D17" s="37"/>
      <c r="E17" s="37"/>
      <c r="F17" s="37"/>
      <c r="G17" s="73"/>
      <c r="H17" s="72"/>
      <c r="I17" s="37"/>
      <c r="J17" s="37"/>
      <c r="K17" s="73"/>
      <c r="L17" s="72"/>
      <c r="M17" s="37"/>
      <c r="N17" s="37"/>
      <c r="O17" s="73"/>
      <c r="P17" s="73"/>
    </row>
    <row r="18" spans="2:16" ht="24" customHeight="1" x14ac:dyDescent="0.25">
      <c r="B18" s="60" t="s">
        <v>53</v>
      </c>
      <c r="C18" s="69"/>
      <c r="D18" s="70"/>
      <c r="E18" s="70"/>
      <c r="F18" s="70"/>
      <c r="G18" s="71"/>
      <c r="H18" s="69"/>
      <c r="I18" s="70"/>
      <c r="J18" s="70"/>
      <c r="K18" s="71"/>
      <c r="L18" s="69"/>
      <c r="M18" s="70"/>
      <c r="N18" s="70"/>
      <c r="O18" s="71"/>
      <c r="P18" s="71"/>
    </row>
    <row r="19" spans="2:16" s="134" customFormat="1" ht="24" customHeight="1" x14ac:dyDescent="0.25">
      <c r="B19" s="60" t="s">
        <v>88</v>
      </c>
      <c r="C19" s="152"/>
      <c r="D19" s="153"/>
      <c r="E19" s="153"/>
      <c r="F19" s="153"/>
      <c r="G19" s="153"/>
      <c r="H19" s="152"/>
      <c r="I19" s="153"/>
      <c r="J19" s="153"/>
      <c r="K19" s="154"/>
      <c r="L19" s="152"/>
      <c r="M19" s="153"/>
      <c r="N19" s="153"/>
      <c r="O19" s="154"/>
      <c r="P19" s="154"/>
    </row>
    <row r="20" spans="2:16" ht="24" customHeight="1" x14ac:dyDescent="0.25">
      <c r="B20" s="128" t="s">
        <v>90</v>
      </c>
      <c r="C20" s="155"/>
      <c r="D20" s="156"/>
      <c r="E20" s="156"/>
      <c r="F20" s="156"/>
      <c r="G20" s="157"/>
      <c r="H20" s="148"/>
      <c r="I20" s="149"/>
      <c r="J20" s="149"/>
      <c r="K20" s="150"/>
      <c r="L20" s="148"/>
      <c r="M20" s="149"/>
      <c r="N20" s="149"/>
      <c r="O20" s="150"/>
      <c r="P20" s="151"/>
    </row>
    <row r="22" spans="2:16" ht="24" customHeight="1" x14ac:dyDescent="0.25">
      <c r="B22" s="135"/>
      <c r="C22" s="140"/>
      <c r="D22" s="141"/>
      <c r="E22" s="141"/>
      <c r="F22" s="142"/>
      <c r="G22" s="141"/>
      <c r="H22" s="141"/>
      <c r="I22" s="141"/>
      <c r="J22" s="141"/>
      <c r="K22" s="142"/>
      <c r="L22" s="140"/>
      <c r="M22" s="141"/>
      <c r="N22" s="141"/>
      <c r="O22" s="142"/>
      <c r="P22" s="29"/>
    </row>
    <row r="23" spans="2:16" ht="24" customHeight="1" x14ac:dyDescent="0.25">
      <c r="B23" s="74"/>
      <c r="C23" s="55"/>
      <c r="D23" s="55"/>
      <c r="E23" s="55"/>
      <c r="F23" s="56"/>
      <c r="G23" s="55"/>
      <c r="H23" s="55"/>
      <c r="I23" s="55"/>
      <c r="J23" s="55"/>
      <c r="K23" s="56"/>
      <c r="L23" s="55"/>
      <c r="M23" s="55"/>
      <c r="N23" s="55"/>
      <c r="O23" s="55"/>
      <c r="P23" s="67" t="s">
        <v>34</v>
      </c>
    </row>
    <row r="24" spans="2:16" ht="24" customHeight="1" x14ac:dyDescent="0.25">
      <c r="B24" s="61" t="s">
        <v>54</v>
      </c>
      <c r="C24" s="62"/>
      <c r="D24" s="63"/>
      <c r="E24" s="63"/>
      <c r="F24" s="64"/>
      <c r="G24" s="62"/>
      <c r="H24" s="63"/>
      <c r="I24" s="63"/>
      <c r="J24" s="63"/>
      <c r="K24" s="64"/>
      <c r="L24" s="62"/>
      <c r="M24" s="63"/>
      <c r="N24" s="63"/>
      <c r="O24" s="64"/>
      <c r="P24" s="68" t="s">
        <v>35</v>
      </c>
    </row>
    <row r="25" spans="2:16" ht="24" customHeight="1" x14ac:dyDescent="0.25">
      <c r="B25" s="60" t="s">
        <v>19</v>
      </c>
      <c r="C25" s="66"/>
      <c r="D25" s="36"/>
      <c r="E25" s="36"/>
      <c r="F25" s="58"/>
      <c r="G25" s="66"/>
      <c r="H25" s="36"/>
      <c r="I25" s="36"/>
      <c r="J25" s="36"/>
      <c r="K25" s="58"/>
      <c r="L25" s="66"/>
      <c r="M25" s="36"/>
      <c r="N25" s="36"/>
      <c r="O25" s="58"/>
      <c r="P25" s="58"/>
    </row>
    <row r="26" spans="2:16" ht="24" customHeight="1" x14ac:dyDescent="0.25">
      <c r="B26" s="60" t="s">
        <v>24</v>
      </c>
      <c r="C26" s="65"/>
      <c r="D26" s="35"/>
      <c r="E26" s="35"/>
      <c r="F26" s="57"/>
      <c r="G26" s="65"/>
      <c r="H26" s="35"/>
      <c r="I26" s="35"/>
      <c r="J26" s="35"/>
      <c r="K26" s="57"/>
      <c r="L26" s="65"/>
      <c r="M26" s="35"/>
      <c r="N26" s="35"/>
      <c r="O26" s="57"/>
      <c r="P26" s="57"/>
    </row>
    <row r="27" spans="2:16" ht="24" customHeight="1" x14ac:dyDescent="0.25">
      <c r="B27" s="60" t="s">
        <v>26</v>
      </c>
      <c r="C27" s="72"/>
      <c r="D27" s="37"/>
      <c r="E27" s="37"/>
      <c r="F27" s="73"/>
      <c r="G27" s="72"/>
      <c r="H27" s="37"/>
      <c r="I27" s="37"/>
      <c r="J27" s="37"/>
      <c r="K27" s="73"/>
      <c r="L27" s="72"/>
      <c r="M27" s="37"/>
      <c r="N27" s="37"/>
      <c r="O27" s="73"/>
      <c r="P27" s="73"/>
    </row>
    <row r="28" spans="2:16" ht="24" customHeight="1" x14ac:dyDescent="0.25">
      <c r="B28" s="60" t="s">
        <v>53</v>
      </c>
      <c r="C28" s="69"/>
      <c r="D28" s="70"/>
      <c r="E28" s="70"/>
      <c r="F28" s="71"/>
      <c r="G28" s="69"/>
      <c r="H28" s="70"/>
      <c r="I28" s="70"/>
      <c r="J28" s="70"/>
      <c r="K28" s="71"/>
      <c r="L28" s="69"/>
      <c r="M28" s="70"/>
      <c r="N28" s="70"/>
      <c r="O28" s="71"/>
      <c r="P28" s="71"/>
    </row>
    <row r="29" spans="2:16" s="134" customFormat="1" ht="24" customHeight="1" x14ac:dyDescent="0.25">
      <c r="B29" s="60" t="s">
        <v>88</v>
      </c>
      <c r="C29" s="152"/>
      <c r="D29" s="153"/>
      <c r="E29" s="153"/>
      <c r="F29" s="153"/>
      <c r="G29" s="152"/>
      <c r="H29" s="153"/>
      <c r="I29" s="153"/>
      <c r="J29" s="153"/>
      <c r="K29" s="154"/>
      <c r="L29" s="152"/>
      <c r="M29" s="153"/>
      <c r="N29" s="153"/>
      <c r="O29" s="154"/>
      <c r="P29" s="154"/>
    </row>
    <row r="30" spans="2:16" ht="24" customHeight="1" x14ac:dyDescent="0.25">
      <c r="B30" s="128" t="s">
        <v>90</v>
      </c>
      <c r="C30" s="148"/>
      <c r="D30" s="149"/>
      <c r="E30" s="149"/>
      <c r="F30" s="150"/>
      <c r="G30" s="148"/>
      <c r="H30" s="149"/>
      <c r="I30" s="149"/>
      <c r="J30" s="149"/>
      <c r="K30" s="150"/>
      <c r="L30" s="148"/>
      <c r="M30" s="149"/>
      <c r="N30" s="149"/>
      <c r="O30" s="150"/>
      <c r="P30" s="151"/>
    </row>
    <row r="32" spans="2:16" ht="24" customHeight="1" x14ac:dyDescent="0.25">
      <c r="B32" s="135"/>
      <c r="C32" s="140"/>
      <c r="D32" s="141"/>
      <c r="E32" s="141"/>
      <c r="F32" s="142"/>
      <c r="G32" s="141"/>
      <c r="H32" s="141"/>
      <c r="I32" s="141"/>
      <c r="J32" s="142"/>
      <c r="K32" s="140"/>
      <c r="L32" s="141"/>
      <c r="M32" s="141"/>
      <c r="N32" s="141"/>
      <c r="O32" s="142"/>
      <c r="P32" s="29"/>
    </row>
    <row r="33" spans="2:17" ht="24" customHeight="1" x14ac:dyDescent="0.25">
      <c r="B33" s="74"/>
      <c r="C33" s="55"/>
      <c r="D33" s="55"/>
      <c r="E33" s="55"/>
      <c r="F33" s="56"/>
      <c r="G33" s="55"/>
      <c r="H33" s="55"/>
      <c r="I33" s="55"/>
      <c r="J33" s="56"/>
      <c r="K33" s="55"/>
      <c r="L33" s="55"/>
      <c r="M33" s="55"/>
      <c r="N33" s="55"/>
      <c r="O33" s="55"/>
      <c r="P33" s="67" t="s">
        <v>34</v>
      </c>
    </row>
    <row r="34" spans="2:17" ht="24" customHeight="1" x14ac:dyDescent="0.25">
      <c r="B34" s="61" t="s">
        <v>54</v>
      </c>
      <c r="C34" s="62"/>
      <c r="D34" s="63"/>
      <c r="E34" s="63"/>
      <c r="F34" s="64"/>
      <c r="G34" s="62"/>
      <c r="H34" s="63"/>
      <c r="I34" s="63"/>
      <c r="J34" s="64"/>
      <c r="K34" s="62"/>
      <c r="L34" s="63"/>
      <c r="M34" s="63"/>
      <c r="N34" s="63"/>
      <c r="O34" s="64"/>
      <c r="P34" s="68" t="s">
        <v>35</v>
      </c>
    </row>
    <row r="35" spans="2:17" ht="24" customHeight="1" x14ac:dyDescent="0.25">
      <c r="B35" s="60" t="s">
        <v>19</v>
      </c>
      <c r="C35" s="66"/>
      <c r="D35" s="36"/>
      <c r="E35" s="36"/>
      <c r="F35" s="58"/>
      <c r="G35" s="66"/>
      <c r="H35" s="36"/>
      <c r="I35" s="36"/>
      <c r="J35" s="58"/>
      <c r="K35" s="66"/>
      <c r="L35" s="36"/>
      <c r="M35" s="36"/>
      <c r="N35" s="36"/>
      <c r="O35" s="58"/>
      <c r="P35" s="58"/>
    </row>
    <row r="36" spans="2:17" ht="24" customHeight="1" x14ac:dyDescent="0.25">
      <c r="B36" s="60" t="s">
        <v>24</v>
      </c>
      <c r="C36" s="65"/>
      <c r="D36" s="35"/>
      <c r="E36" s="35"/>
      <c r="F36" s="57"/>
      <c r="G36" s="65"/>
      <c r="H36" s="35"/>
      <c r="I36" s="35"/>
      <c r="J36" s="57"/>
      <c r="K36" s="65"/>
      <c r="L36" s="35"/>
      <c r="M36" s="35"/>
      <c r="N36" s="35"/>
      <c r="O36" s="57"/>
      <c r="P36" s="57"/>
    </row>
    <row r="37" spans="2:17" ht="24" customHeight="1" x14ac:dyDescent="0.25">
      <c r="B37" s="60" t="s">
        <v>26</v>
      </c>
      <c r="C37" s="72"/>
      <c r="D37" s="37"/>
      <c r="E37" s="37"/>
      <c r="F37" s="73"/>
      <c r="G37" s="72"/>
      <c r="H37" s="37"/>
      <c r="I37" s="37"/>
      <c r="J37" s="73"/>
      <c r="K37" s="72"/>
      <c r="L37" s="37"/>
      <c r="M37" s="37"/>
      <c r="N37" s="37"/>
      <c r="O37" s="73"/>
      <c r="P37" s="73"/>
    </row>
    <row r="38" spans="2:17" ht="24" customHeight="1" x14ac:dyDescent="0.25">
      <c r="B38" s="60" t="s">
        <v>53</v>
      </c>
      <c r="C38" s="69"/>
      <c r="D38" s="70"/>
      <c r="E38" s="70"/>
      <c r="F38" s="71"/>
      <c r="G38" s="69"/>
      <c r="H38" s="70"/>
      <c r="I38" s="70"/>
      <c r="J38" s="71"/>
      <c r="K38" s="69"/>
      <c r="L38" s="70"/>
      <c r="M38" s="70"/>
      <c r="N38" s="70"/>
      <c r="O38" s="71"/>
      <c r="P38" s="71"/>
    </row>
    <row r="39" spans="2:17" s="134" customFormat="1" ht="24" customHeight="1" x14ac:dyDescent="0.25">
      <c r="B39" s="60" t="s">
        <v>88</v>
      </c>
      <c r="C39" s="152"/>
      <c r="D39" s="153"/>
      <c r="E39" s="153"/>
      <c r="F39" s="153"/>
      <c r="G39" s="152"/>
      <c r="H39" s="153"/>
      <c r="I39" s="153"/>
      <c r="J39" s="154"/>
      <c r="K39" s="152"/>
      <c r="L39" s="153"/>
      <c r="M39" s="153"/>
      <c r="N39" s="153"/>
      <c r="O39" s="154"/>
      <c r="P39" s="154"/>
    </row>
    <row r="40" spans="2:17" ht="24" customHeight="1" x14ac:dyDescent="0.25">
      <c r="B40" s="128" t="s">
        <v>90</v>
      </c>
      <c r="C40" s="148"/>
      <c r="D40" s="149"/>
      <c r="E40" s="149"/>
      <c r="F40" s="150"/>
      <c r="G40" s="148"/>
      <c r="H40" s="149"/>
      <c r="I40" s="149"/>
      <c r="J40" s="150"/>
      <c r="K40" s="148"/>
      <c r="L40" s="149"/>
      <c r="M40" s="149"/>
      <c r="N40" s="149"/>
      <c r="O40" s="150"/>
      <c r="P40" s="151"/>
    </row>
    <row r="42" spans="2:17" ht="24" customHeight="1" x14ac:dyDescent="0.25">
      <c r="B42" s="135"/>
      <c r="C42" s="140"/>
      <c r="D42" s="141"/>
      <c r="E42" s="141"/>
      <c r="F42" s="141"/>
      <c r="G42" s="142"/>
      <c r="H42" s="141"/>
      <c r="I42" s="141"/>
      <c r="J42" s="141"/>
      <c r="K42" s="141"/>
      <c r="L42" s="142"/>
      <c r="M42" s="140"/>
      <c r="N42" s="141"/>
      <c r="O42" s="141"/>
      <c r="P42" s="142"/>
      <c r="Q42" s="29"/>
    </row>
    <row r="43" spans="2:17" ht="24" customHeight="1" x14ac:dyDescent="0.25">
      <c r="B43" s="74"/>
      <c r="C43" s="55"/>
      <c r="D43" s="55"/>
      <c r="E43" s="55"/>
      <c r="F43" s="55"/>
      <c r="G43" s="56"/>
      <c r="H43" s="55"/>
      <c r="I43" s="55"/>
      <c r="J43" s="55"/>
      <c r="K43" s="55"/>
      <c r="L43" s="56"/>
      <c r="M43" s="55"/>
      <c r="N43" s="55"/>
      <c r="O43" s="55"/>
      <c r="P43" s="55"/>
      <c r="Q43" s="67" t="s">
        <v>34</v>
      </c>
    </row>
    <row r="44" spans="2:17" ht="24" customHeight="1" x14ac:dyDescent="0.25">
      <c r="B44" s="61" t="s">
        <v>54</v>
      </c>
      <c r="C44" s="62"/>
      <c r="D44" s="63"/>
      <c r="E44" s="63"/>
      <c r="F44" s="63"/>
      <c r="G44" s="64"/>
      <c r="H44" s="62"/>
      <c r="I44" s="63"/>
      <c r="J44" s="63"/>
      <c r="K44" s="63"/>
      <c r="L44" s="64"/>
      <c r="M44" s="62"/>
      <c r="N44" s="63"/>
      <c r="O44" s="63"/>
      <c r="P44" s="64"/>
      <c r="Q44" s="68" t="s">
        <v>35</v>
      </c>
    </row>
    <row r="45" spans="2:17" ht="24" customHeight="1" x14ac:dyDescent="0.25">
      <c r="B45" s="60" t="s">
        <v>19</v>
      </c>
      <c r="C45" s="66"/>
      <c r="D45" s="36"/>
      <c r="E45" s="36"/>
      <c r="F45" s="36"/>
      <c r="G45" s="58"/>
      <c r="H45" s="66"/>
      <c r="I45" s="36"/>
      <c r="J45" s="36"/>
      <c r="K45" s="36"/>
      <c r="L45" s="58"/>
      <c r="M45" s="66"/>
      <c r="N45" s="36"/>
      <c r="O45" s="36"/>
      <c r="P45" s="58"/>
      <c r="Q45" s="58"/>
    </row>
    <row r="46" spans="2:17" ht="24" customHeight="1" x14ac:dyDescent="0.25">
      <c r="B46" s="60" t="s">
        <v>24</v>
      </c>
      <c r="C46" s="65"/>
      <c r="D46" s="35"/>
      <c r="E46" s="35"/>
      <c r="F46" s="35"/>
      <c r="G46" s="57"/>
      <c r="H46" s="65"/>
      <c r="I46" s="35"/>
      <c r="J46" s="35"/>
      <c r="K46" s="35"/>
      <c r="L46" s="57"/>
      <c r="M46" s="65"/>
      <c r="N46" s="35"/>
      <c r="O46" s="35"/>
      <c r="P46" s="57"/>
      <c r="Q46" s="57"/>
    </row>
    <row r="47" spans="2:17" ht="24" customHeight="1" x14ac:dyDescent="0.25">
      <c r="B47" s="60" t="s">
        <v>26</v>
      </c>
      <c r="C47" s="72"/>
      <c r="D47" s="37"/>
      <c r="E47" s="37"/>
      <c r="F47" s="37"/>
      <c r="G47" s="73"/>
      <c r="H47" s="72"/>
      <c r="I47" s="37"/>
      <c r="J47" s="37"/>
      <c r="K47" s="37"/>
      <c r="L47" s="73"/>
      <c r="M47" s="72"/>
      <c r="N47" s="37"/>
      <c r="O47" s="37"/>
      <c r="P47" s="73"/>
      <c r="Q47" s="73"/>
    </row>
    <row r="48" spans="2:17" ht="24" customHeight="1" x14ac:dyDescent="0.25">
      <c r="B48" s="60" t="s">
        <v>53</v>
      </c>
      <c r="C48" s="69"/>
      <c r="D48" s="70"/>
      <c r="E48" s="70"/>
      <c r="F48" s="70"/>
      <c r="G48" s="71"/>
      <c r="H48" s="69"/>
      <c r="I48" s="70"/>
      <c r="J48" s="70"/>
      <c r="K48" s="70"/>
      <c r="L48" s="71"/>
      <c r="M48" s="69"/>
      <c r="N48" s="70"/>
      <c r="O48" s="70"/>
      <c r="P48" s="71"/>
      <c r="Q48" s="71"/>
    </row>
    <row r="49" spans="2:17" s="134" customFormat="1" ht="24" customHeight="1" x14ac:dyDescent="0.25">
      <c r="B49" s="60" t="s">
        <v>88</v>
      </c>
      <c r="C49" s="152"/>
      <c r="D49" s="153"/>
      <c r="E49" s="153"/>
      <c r="F49" s="153"/>
      <c r="G49" s="153"/>
      <c r="H49" s="152"/>
      <c r="I49" s="153"/>
      <c r="J49" s="153"/>
      <c r="K49" s="153"/>
      <c r="L49" s="154"/>
      <c r="M49" s="152"/>
      <c r="N49" s="153"/>
      <c r="O49" s="153"/>
      <c r="P49" s="154"/>
      <c r="Q49" s="154"/>
    </row>
    <row r="50" spans="2:17" ht="24" customHeight="1" x14ac:dyDescent="0.25">
      <c r="B50" s="128" t="s">
        <v>90</v>
      </c>
      <c r="C50" s="148"/>
      <c r="D50" s="149"/>
      <c r="E50" s="149"/>
      <c r="F50" s="149"/>
      <c r="G50" s="150"/>
      <c r="H50" s="148"/>
      <c r="I50" s="149"/>
      <c r="J50" s="149"/>
      <c r="K50" s="149"/>
      <c r="L50" s="150"/>
      <c r="M50" s="148"/>
      <c r="N50" s="149"/>
      <c r="O50" s="149"/>
      <c r="P50" s="150"/>
      <c r="Q50" s="151"/>
    </row>
    <row r="52" spans="2:17" ht="24" customHeight="1" x14ac:dyDescent="0.25">
      <c r="B52" s="135"/>
      <c r="C52" s="140"/>
      <c r="D52" s="141"/>
      <c r="E52" s="141"/>
      <c r="F52" s="141"/>
      <c r="G52" s="142"/>
      <c r="H52" s="141"/>
      <c r="I52" s="141"/>
      <c r="J52" s="141"/>
      <c r="K52" s="142"/>
      <c r="L52" s="140"/>
      <c r="M52" s="141"/>
      <c r="N52" s="141"/>
      <c r="O52" s="141"/>
      <c r="P52" s="142"/>
      <c r="Q52" s="29"/>
    </row>
    <row r="53" spans="2:17" ht="24" customHeight="1" x14ac:dyDescent="0.25">
      <c r="B53" s="74"/>
      <c r="C53" s="55"/>
      <c r="D53" s="55"/>
      <c r="E53" s="55"/>
      <c r="F53" s="55"/>
      <c r="G53" s="56"/>
      <c r="H53" s="55"/>
      <c r="I53" s="55"/>
      <c r="J53" s="55"/>
      <c r="K53" s="56"/>
      <c r="L53" s="55"/>
      <c r="M53" s="55"/>
      <c r="N53" s="55"/>
      <c r="O53" s="55"/>
      <c r="P53" s="55"/>
      <c r="Q53" s="67" t="s">
        <v>34</v>
      </c>
    </row>
    <row r="54" spans="2:17" ht="24" customHeight="1" x14ac:dyDescent="0.25">
      <c r="B54" s="61" t="s">
        <v>54</v>
      </c>
      <c r="C54" s="62"/>
      <c r="D54" s="63"/>
      <c r="E54" s="63"/>
      <c r="F54" s="63"/>
      <c r="G54" s="64"/>
      <c r="H54" s="62"/>
      <c r="I54" s="63"/>
      <c r="J54" s="63"/>
      <c r="K54" s="64"/>
      <c r="L54" s="62"/>
      <c r="M54" s="63"/>
      <c r="N54" s="63"/>
      <c r="O54" s="63"/>
      <c r="P54" s="64"/>
      <c r="Q54" s="68" t="s">
        <v>35</v>
      </c>
    </row>
    <row r="55" spans="2:17" ht="24" customHeight="1" x14ac:dyDescent="0.25">
      <c r="B55" s="60" t="s">
        <v>19</v>
      </c>
      <c r="C55" s="66"/>
      <c r="D55" s="36"/>
      <c r="E55" s="36"/>
      <c r="F55" s="36"/>
      <c r="G55" s="58"/>
      <c r="H55" s="66"/>
      <c r="I55" s="36"/>
      <c r="J55" s="36"/>
      <c r="K55" s="58"/>
      <c r="L55" s="66"/>
      <c r="M55" s="36"/>
      <c r="N55" s="36"/>
      <c r="O55" s="36"/>
      <c r="P55" s="58"/>
      <c r="Q55" s="58"/>
    </row>
    <row r="56" spans="2:17" ht="24" customHeight="1" x14ac:dyDescent="0.25">
      <c r="B56" s="60" t="s">
        <v>24</v>
      </c>
      <c r="C56" s="65"/>
      <c r="D56" s="35"/>
      <c r="E56" s="35"/>
      <c r="F56" s="35"/>
      <c r="G56" s="57"/>
      <c r="H56" s="65"/>
      <c r="I56" s="35"/>
      <c r="J56" s="35"/>
      <c r="K56" s="57"/>
      <c r="L56" s="65"/>
      <c r="M56" s="35"/>
      <c r="N56" s="35"/>
      <c r="O56" s="35"/>
      <c r="P56" s="57"/>
      <c r="Q56" s="57"/>
    </row>
    <row r="57" spans="2:17" ht="24" customHeight="1" x14ac:dyDescent="0.25">
      <c r="B57" s="60" t="s">
        <v>26</v>
      </c>
      <c r="C57" s="72"/>
      <c r="D57" s="37"/>
      <c r="E57" s="37"/>
      <c r="F57" s="37"/>
      <c r="G57" s="73"/>
      <c r="H57" s="72"/>
      <c r="I57" s="37"/>
      <c r="J57" s="37"/>
      <c r="K57" s="73"/>
      <c r="L57" s="72"/>
      <c r="M57" s="37"/>
      <c r="N57" s="37"/>
      <c r="O57" s="37"/>
      <c r="P57" s="73"/>
      <c r="Q57" s="73"/>
    </row>
    <row r="58" spans="2:17" ht="24" customHeight="1" x14ac:dyDescent="0.25">
      <c r="B58" s="60" t="s">
        <v>53</v>
      </c>
      <c r="C58" s="69"/>
      <c r="D58" s="70"/>
      <c r="E58" s="70"/>
      <c r="F58" s="70"/>
      <c r="G58" s="71"/>
      <c r="H58" s="69"/>
      <c r="I58" s="70"/>
      <c r="J58" s="70"/>
      <c r="K58" s="71"/>
      <c r="L58" s="69"/>
      <c r="M58" s="70"/>
      <c r="N58" s="70"/>
      <c r="O58" s="70"/>
      <c r="P58" s="71"/>
      <c r="Q58" s="71"/>
    </row>
    <row r="59" spans="2:17" s="134" customFormat="1" ht="24" customHeight="1" x14ac:dyDescent="0.25">
      <c r="B59" s="60" t="s">
        <v>88</v>
      </c>
      <c r="C59" s="152"/>
      <c r="D59" s="153"/>
      <c r="E59" s="153"/>
      <c r="F59" s="153"/>
      <c r="G59" s="153"/>
      <c r="H59" s="152"/>
      <c r="I59" s="153"/>
      <c r="J59" s="153"/>
      <c r="K59" s="154"/>
      <c r="L59" s="152"/>
      <c r="M59" s="153"/>
      <c r="N59" s="153"/>
      <c r="O59" s="153"/>
      <c r="P59" s="154"/>
      <c r="Q59" s="154"/>
    </row>
    <row r="60" spans="2:17" ht="24" customHeight="1" x14ac:dyDescent="0.25">
      <c r="B60" s="128" t="s">
        <v>90</v>
      </c>
      <c r="C60" s="148"/>
      <c r="D60" s="149"/>
      <c r="E60" s="149"/>
      <c r="F60" s="149"/>
      <c r="G60" s="150"/>
      <c r="H60" s="148"/>
      <c r="I60" s="149"/>
      <c r="J60" s="149"/>
      <c r="K60" s="150"/>
      <c r="L60" s="148"/>
      <c r="M60" s="149"/>
      <c r="N60" s="149"/>
      <c r="O60" s="149"/>
      <c r="P60" s="150"/>
      <c r="Q60" s="151"/>
    </row>
    <row r="62" spans="2:17" ht="24" customHeight="1" x14ac:dyDescent="0.25">
      <c r="B62" s="135"/>
      <c r="C62" s="140"/>
      <c r="D62" s="141"/>
      <c r="E62" s="141"/>
      <c r="F62" s="142"/>
      <c r="G62" s="141"/>
      <c r="H62" s="141"/>
      <c r="I62" s="141"/>
      <c r="J62" s="141"/>
      <c r="K62" s="142"/>
      <c r="L62" s="140"/>
      <c r="M62" s="141"/>
      <c r="N62" s="141"/>
      <c r="O62" s="141"/>
      <c r="P62" s="142"/>
      <c r="Q62" s="29"/>
    </row>
    <row r="63" spans="2:17" ht="24" customHeight="1" x14ac:dyDescent="0.25">
      <c r="B63" s="74"/>
      <c r="C63" s="55"/>
      <c r="D63" s="55"/>
      <c r="E63" s="55"/>
      <c r="F63" s="56"/>
      <c r="G63" s="55"/>
      <c r="H63" s="55"/>
      <c r="I63" s="55"/>
      <c r="J63" s="55"/>
      <c r="K63" s="56"/>
      <c r="L63" s="55"/>
      <c r="M63" s="55"/>
      <c r="N63" s="55"/>
      <c r="O63" s="55"/>
      <c r="P63" s="55"/>
      <c r="Q63" s="67" t="s">
        <v>34</v>
      </c>
    </row>
    <row r="64" spans="2:17" ht="24" customHeight="1" x14ac:dyDescent="0.25">
      <c r="B64" s="61" t="s">
        <v>54</v>
      </c>
      <c r="C64" s="62"/>
      <c r="D64" s="63"/>
      <c r="E64" s="63"/>
      <c r="F64" s="64"/>
      <c r="G64" s="62"/>
      <c r="H64" s="63"/>
      <c r="I64" s="63"/>
      <c r="J64" s="63"/>
      <c r="K64" s="64"/>
      <c r="L64" s="62"/>
      <c r="M64" s="63"/>
      <c r="N64" s="63"/>
      <c r="O64" s="63"/>
      <c r="P64" s="64"/>
      <c r="Q64" s="68" t="s">
        <v>35</v>
      </c>
    </row>
    <row r="65" spans="2:17" ht="24" customHeight="1" x14ac:dyDescent="0.25">
      <c r="B65" s="60" t="s">
        <v>19</v>
      </c>
      <c r="C65" s="66"/>
      <c r="D65" s="36"/>
      <c r="E65" s="36"/>
      <c r="F65" s="58"/>
      <c r="G65" s="66"/>
      <c r="H65" s="36"/>
      <c r="I65" s="36"/>
      <c r="J65" s="36"/>
      <c r="K65" s="58"/>
      <c r="L65" s="66"/>
      <c r="M65" s="36"/>
      <c r="N65" s="36"/>
      <c r="O65" s="36"/>
      <c r="P65" s="58"/>
      <c r="Q65" s="58"/>
    </row>
    <row r="66" spans="2:17" ht="24" customHeight="1" x14ac:dyDescent="0.25">
      <c r="B66" s="60" t="s">
        <v>24</v>
      </c>
      <c r="C66" s="65"/>
      <c r="D66" s="35"/>
      <c r="E66" s="35"/>
      <c r="F66" s="57"/>
      <c r="G66" s="65"/>
      <c r="H66" s="35"/>
      <c r="I66" s="35"/>
      <c r="J66" s="35"/>
      <c r="K66" s="57"/>
      <c r="L66" s="65"/>
      <c r="M66" s="35"/>
      <c r="N66" s="35"/>
      <c r="O66" s="35"/>
      <c r="P66" s="57"/>
      <c r="Q66" s="57"/>
    </row>
    <row r="67" spans="2:17" ht="24" customHeight="1" x14ac:dyDescent="0.25">
      <c r="B67" s="60" t="s">
        <v>26</v>
      </c>
      <c r="C67" s="72"/>
      <c r="D67" s="37"/>
      <c r="E67" s="37"/>
      <c r="F67" s="73"/>
      <c r="G67" s="72"/>
      <c r="H67" s="37"/>
      <c r="I67" s="37"/>
      <c r="J67" s="37"/>
      <c r="K67" s="73"/>
      <c r="L67" s="72"/>
      <c r="M67" s="37"/>
      <c r="N67" s="37"/>
      <c r="O67" s="37"/>
      <c r="P67" s="73"/>
      <c r="Q67" s="73"/>
    </row>
    <row r="68" spans="2:17" ht="24" customHeight="1" x14ac:dyDescent="0.25">
      <c r="B68" s="60" t="s">
        <v>53</v>
      </c>
      <c r="C68" s="69"/>
      <c r="D68" s="70"/>
      <c r="E68" s="70"/>
      <c r="F68" s="71"/>
      <c r="G68" s="69"/>
      <c r="H68" s="70"/>
      <c r="I68" s="70"/>
      <c r="J68" s="70"/>
      <c r="K68" s="71"/>
      <c r="L68" s="69"/>
      <c r="M68" s="70"/>
      <c r="N68" s="70"/>
      <c r="O68" s="70"/>
      <c r="P68" s="71"/>
      <c r="Q68" s="71"/>
    </row>
    <row r="69" spans="2:17" s="134" customFormat="1" ht="24" customHeight="1" x14ac:dyDescent="0.25">
      <c r="B69" s="60" t="s">
        <v>88</v>
      </c>
      <c r="C69" s="152"/>
      <c r="D69" s="153"/>
      <c r="E69" s="153"/>
      <c r="F69" s="153"/>
      <c r="G69" s="152"/>
      <c r="H69" s="153"/>
      <c r="I69" s="153"/>
      <c r="J69" s="153"/>
      <c r="K69" s="154"/>
      <c r="L69" s="152"/>
      <c r="M69" s="153"/>
      <c r="N69" s="153"/>
      <c r="O69" s="153"/>
      <c r="P69" s="154"/>
      <c r="Q69" s="154"/>
    </row>
    <row r="70" spans="2:17" ht="24" customHeight="1" x14ac:dyDescent="0.25">
      <c r="B70" s="128" t="s">
        <v>90</v>
      </c>
      <c r="C70" s="148"/>
      <c r="D70" s="149"/>
      <c r="E70" s="149"/>
      <c r="F70" s="150"/>
      <c r="G70" s="148"/>
      <c r="H70" s="149"/>
      <c r="I70" s="149"/>
      <c r="J70" s="149"/>
      <c r="K70" s="150"/>
      <c r="L70" s="148"/>
      <c r="M70" s="149"/>
      <c r="N70" s="149"/>
      <c r="O70" s="149"/>
      <c r="P70" s="150"/>
      <c r="Q70" s="151"/>
    </row>
  </sheetData>
  <mergeCells count="42">
    <mergeCell ref="C52:G52"/>
    <mergeCell ref="H52:K52"/>
    <mergeCell ref="L52:P52"/>
    <mergeCell ref="C60:G60"/>
    <mergeCell ref="C2:F2"/>
    <mergeCell ref="G2:J2"/>
    <mergeCell ref="C32:F32"/>
    <mergeCell ref="G32:J32"/>
    <mergeCell ref="K32:O32"/>
    <mergeCell ref="K2:N2"/>
    <mergeCell ref="C12:G12"/>
    <mergeCell ref="H12:K12"/>
    <mergeCell ref="L12:O12"/>
    <mergeCell ref="C22:F22"/>
    <mergeCell ref="G22:K22"/>
    <mergeCell ref="L22:O22"/>
    <mergeCell ref="G10:J10"/>
    <mergeCell ref="K10:N10"/>
    <mergeCell ref="C30:F30"/>
    <mergeCell ref="G30:K30"/>
    <mergeCell ref="L30:O30"/>
    <mergeCell ref="C20:G20"/>
    <mergeCell ref="H20:K20"/>
    <mergeCell ref="L20:O20"/>
    <mergeCell ref="C10:F10"/>
    <mergeCell ref="C40:F40"/>
    <mergeCell ref="G40:J40"/>
    <mergeCell ref="K40:O40"/>
    <mergeCell ref="C50:G50"/>
    <mergeCell ref="H50:L50"/>
    <mergeCell ref="M50:P50"/>
    <mergeCell ref="C42:G42"/>
    <mergeCell ref="H42:L42"/>
    <mergeCell ref="M42:P42"/>
    <mergeCell ref="C70:F70"/>
    <mergeCell ref="H60:K60"/>
    <mergeCell ref="G70:K70"/>
    <mergeCell ref="L70:P70"/>
    <mergeCell ref="L60:P60"/>
    <mergeCell ref="C62:F62"/>
    <mergeCell ref="G62:K62"/>
    <mergeCell ref="L62:P62"/>
  </mergeCells>
  <dataValidations count="1">
    <dataValidation allowBlank="1" sqref="L20 L30 L70 K10 K40 M50 C20 H20 C10 G10 C30 G30 C40 G40 C50 H50 C60 C70 H60 G70 L60" xr:uid="{1A174315-2F56-4C74-8CF2-D4F4F4F25C91}"/>
  </dataValidations>
  <pageMargins left="0.25" right="0.25" top="0.75" bottom="0.75" header="0.3" footer="0.3"/>
  <pageSetup scale="4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Shukraj Khadse</cp:lastModifiedBy>
  <cp:lastPrinted>2019-11-12T23:46:08Z</cp:lastPrinted>
  <dcterms:created xsi:type="dcterms:W3CDTF">2019-11-11T21:56:20Z</dcterms:created>
  <dcterms:modified xsi:type="dcterms:W3CDTF">2021-09-14T08:02:23Z</dcterms:modified>
</cp:coreProperties>
</file>