
<file path=[Content_Types].xml><?xml version="1.0" encoding="utf-8"?>
<Types xmlns="http://schemas.openxmlformats.org/package/2006/content-types">
  <Default ContentType="application/vnd.openxmlformats-officedocument.spreadsheetml.printerSettings" Extension="bin"/>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package.core-properties+xml" PartName="/docProps/core.xml"/>
  <Override ContentType="application/vnd.openxmlformats-officedocument.extended-properties+xml" PartName="/docProps/app.xml"/>
  <Override ContentType="application/vnd.openxmlformats-officedocument.custom-properties+xml" PartName="/docProps/custom.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4FFE7DFA-B30C-4ED1-B48F-559D69B40A92}" xr6:coauthVersionLast="31" xr6:coauthVersionMax="31" xr10:uidLastSave="{00000000-0000-0000-0000-000000000000}"/>
  <bookViews>
    <workbookView xWindow="390" yWindow="390" windowWidth="27360" windowHeight="15240" activeTab="0" xr2:uid="{00000000-000D-0000-FFFF-FFFF0000000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<sst xmlns="http://schemas.openxmlformats.org/spreadsheetml/2006/main" count="89" uniqueCount="89">
  <si>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</si>
  <si>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</si>
  <si>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</si>
  <si>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</si>
  <si>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</si>
  <si>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</si>
  <si>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</si>
  <si>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</si>
  <si>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</si>
  <si>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</si>
  <si>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</si>
  <si>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</si>
  <si>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</si>
  <si>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</si>
  <si>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</si>
  <si>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</si>
  <si>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</si>
  <si>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</si>
  <si>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</si>
  <si>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</si>
  <si>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</si>
  <si>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</si>
  <si>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</si>
  <si>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</si>
  <si>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</si>
  <si>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</si>
  <si>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</si>
  <si>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</si>
  <si>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</si>
  <si>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</si>
  <si>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</si>
  <si>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</si>
  <si>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</si>
  <si>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</si>
  <si>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</si>
  <si>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</si>
  <si>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</si>
  <si>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</si>
  <si>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</si>
  <si>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</si>
  <si>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</si>
  <si>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</si>
  <si>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</si>
  <si>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</si>
  <si>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</si>
  <si>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</si>
  <si>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</si>
  <si>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</si>
  <si>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</si>
  <si>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</si>
  <si>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</si>
  <si>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</si>
  <si>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</si>
  <si>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</si>
  <si>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DAY - M-SU 09:00am - 04:00pm, EMN - M-SU 04:00am - 10:00am, PT - M-SU 08:00pm - 11:00pm</t>
  </si>
  <si>
    <t>4Q '19 DAY :30s</t>
  </si>
  <si>
    <t>October</t>
  </si>
  <si>
    <t>November</t>
  </si>
  <si>
    <t>December</t>
  </si>
  <si>
    <t>Distribution</t>
  </si>
  <si>
    <t>Cost</t>
  </si>
  <si>
    <t>Hiatus Days</t>
  </si>
  <si>
    <t>4Q '19 DAY Total</t>
  </si>
  <si>
    <t>4Q '19 EMN :30s</t>
  </si>
  <si>
    <t>4Q '19 EMN Total</t>
  </si>
  <si>
    <t>4Q '19 PT :30s</t>
  </si>
  <si>
    <t>4Q '19 PT Total</t>
  </si>
  <si>
    <t>:15 equiv., :30</t>
  </si>
  <si>
    <t>Q4 2019</t>
  </si>
  <si>
    <t>Q1 2020</t>
  </si>
  <si>
    <t>Broadcast Proposal Campaign with all types of plans</t>
  </si>
  <si>
    <t>Created 02/25/20</t>
  </si>
  <si>
    <t>Stub Agency</t>
  </si>
  <si>
    <t>Stub Advertiser</t>
  </si>
  <si>
    <t>12/23/19 - 12/29/19</t>
  </si>
  <si>
    <t>A21-24</t>
  </si>
  <si>
    <t>:30</t>
  </si>
  <si>
    <t>Start</t>
  </si>
  <si>
    <t>Length</t>
  </si>
  <si>
    <t>Odd</t>
  </si>
  <si>
    <t>DAY</t>
  </si>
  <si>
    <t>30</t>
  </si>
  <si>
    <t>Even</t>
  </si>
  <si>
    <t>PT</t>
  </si>
  <si>
    <t>Totals</t>
  </si>
  <si>
    <t>Secondary Audiences</t>
  </si>
  <si>
    <t>A18-54</t>
  </si>
  <si>
    <t>~80% Minimum TV HH Coverage</t>
  </si>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</sst>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1">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sz val="12"/>
      <color theme="1"/>
      <name val="Calibri"/>
      <family val="2"/>
      <scheme val="minor"/>
    </font>
    <font>
      <b/>
      <i/>
      <sz val="12"/>
      <color rgb="FFB0C0CC"/>
      <name val="Calibri"/>
      <family val="2"/>
      <scheme val="minor"/>
    </font>
  </fonts>
  <fills count="9">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theme="4" tint="0.79998168889431442"/>
        <bgColor indexed="65"/>
      </patternFill>
    </fill>
    <fill>
      <patternFill patternType="solid">
        <fgColor theme="6" tint="0.79998168889431442"/>
        <bgColor indexed="65"/>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4">
    <xf numFmtId="0" fontId="0" fillId="0" borderId="0"/>
    <xf numFmtId="0" fontId="9" fillId="5" borderId="0"/>
    <xf numFmtId="0" fontId="9" fillId="6" borderId="0"/>
    <xf numFmtId="0" fontId="8" fillId="0" borderId="0"/>
  </cellStyleXfs>
  <cellXfs count="134">
    <xf numFmtId="0" applyNumberFormat="1" fontId="0" applyFont="1" fillId="0" applyFill="1" borderId="0" applyBorder="1" xfId="0"/>
    <xf numFmtId="0" applyNumberFormat="1" fontId="9" applyFont="1" fillId="5" applyFill="1" borderId="0" applyBorder="1" xfId="1"/>
    <xf numFmtId="0" applyNumberFormat="1" fontId="9" applyFont="1" fillId="6" applyFill="1" borderId="0" applyBorder="1" xfId="2"/>
    <xf numFmtId="0" applyNumberFormat="1" fontId="8" applyFont="1" fillId="0" applyFill="1" borderId="0" applyBorder="1" xfId="3"/>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10" applyNumberFormat="1" fontId="3" applyFont="1" fillId="3" applyFill="1" borderId="4" applyBorder="1" xfId="0">
      <alignment horizontal="left" vertical="center" indent="1"/>
    </xf>
    <xf numFmtId="14" applyNumberFormat="1" fontId="6" applyFont="1" fillId="2" applyFill="1" borderId="9"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7" applyFont="1" fillId="0" applyFill="1" borderId="0" applyBorder="1" xfId="0">
      <alignment horizontal="left" vertical="center"/>
    </xf>
    <xf numFmtId="3" applyNumberFormat="1" fontId="3" applyFont="1" fillId="0" applyFill="1" borderId="0"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8"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0" applyFill="1" borderId="0"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0" applyNumberFormat="1" fontId="3" applyFont="1" fillId="3" applyFill="1" borderId="7"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0" applyBorder="1" xfId="0">
      <alignment horizontal="left" vertical="center" indent="1"/>
    </xf>
    <xf numFmtId="0" applyNumberFormat="1" fontId="6" applyFont="1" fillId="7" applyFill="1" borderId="9" applyBorder="1" xfId="0">
      <alignment horizontal="right" vertical="center" indent="1"/>
    </xf>
    <xf numFmtId="0" applyNumberFormat="1" fontId="3" applyFont="1" fillId="0" applyFill="1" borderId="0" applyBorder="1" xfId="0">
      <alignment horizontal="left" vertical="center" indent="1"/>
    </xf>
    <xf numFmtId="49" applyNumberFormat="1" fontId="6" applyFont="1" fillId="0" applyFill="1" borderId="0" applyBorder="1" xfId="0">
      <alignment horizontal="left" vertical="center" indent="1"/>
    </xf>
    <xf numFmtId="166" applyNumberFormat="1" fontId="6" applyFont="1" fillId="0" applyFill="1" borderId="0" applyBorder="1" xfId="0">
      <alignment horizontal="left" vertical="center" indent="1"/>
    </xf>
    <xf numFmtId="167" applyNumberFormat="1" fontId="6" applyFont="1" fillId="0" applyFill="1" borderId="0" applyBorder="1" xfId="0">
      <alignment horizontal="left" vertical="center" indent="1"/>
    </xf>
    <xf numFmtId="3" applyNumberFormat="1" fontId="6" applyFont="1" fillId="0" applyFill="1" borderId="0" applyBorder="1" xfId="0">
      <alignment horizontal="left" vertical="center" indent="1"/>
    </xf>
    <xf numFmtId="165" applyNumberFormat="1" fontId="6" applyFont="1" fillId="0" applyFill="1" borderId="0" applyBorder="1" xfId="0">
      <alignment horizontal="left" vertical="center" indent="1"/>
    </xf>
    <xf numFmtId="164" applyNumberFormat="1" fontId="6" applyFont="1" fillId="0" applyFill="1" borderId="0" applyBorder="1" xfId="0">
      <alignment horizontal="left" vertical="center" indent="1"/>
    </xf>
    <xf numFmtId="168" applyNumberFormat="1" fontId="3" applyFont="1" fillId="0" applyFill="1" borderId="13" applyBorder="1" xfId="0">
      <alignment horizontal="left" vertical="center" indent="1"/>
    </xf>
    <xf numFmtId="166" applyNumberFormat="1" fontId="3" applyFont="1" fillId="0" applyFill="1" borderId="13" applyBorder="1" xfId="0">
      <alignment horizontal="left" vertical="center" indent="1"/>
    </xf>
    <xf numFmtId="0" applyNumberFormat="1" fontId="6" applyFont="1" fillId="2" applyFill="1" borderId="8" applyBorder="1" xfId="0">
      <alignment horizontal="right" vertical="center" indent="1"/>
    </xf>
    <xf numFmtId="0" applyNumberFormat="1" fontId="6" applyFont="1" fillId="2" applyFill="1" borderId="13" applyBorder="1" xfId="0">
      <alignment horizontal="right" vertical="center" indent="1"/>
    </xf>
    <xf numFmtId="49" applyNumberFormat="1" fontId="10" applyFont="1" fillId="8" applyFill="1" borderId="11" applyBorder="1" xfId="0">
      <alignment horizontal="left" vertical="center" wrapText="1" indent="1"/>
    </xf>
    <xf numFmtId="49" applyNumberFormat="1" fontId="10" applyFont="1" fillId="8" applyFill="1" borderId="10" applyBorder="1" xfId="0">
      <alignment horizontal="left" vertical="center" wrapText="1" indent="1"/>
    </xf>
    <xf numFmtId="49" applyNumberFormat="1" fontId="10" applyFont="1" fillId="8" applyFill="1" borderId="14" applyBorder="1" xfId="0">
      <alignment horizontal="left" vertical="center" wrapText="1" indent="1"/>
    </xf>
    <xf numFmtId="1" applyNumberFormat="1" fontId="10" applyFont="1" fillId="8" applyFill="1" borderId="1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4">
    <cellStyle name="20% - Accent1" xfId="1" builtinId="30"/>
    <cellStyle name="20% - Accent3" xfId="2" builtinId="38"/>
    <cellStyle name="Normal" xfId="0" builtinId="0"/>
    <cellStyle name="Normal 2" xfId="3"/>
  </cellStyles>
  <dxfs count="24">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12" Type="http://schemas.openxmlformats.org/officeDocument/2006/relationships/customXml" Target="../customXml/item1.xml"/><Relationship Id="rId2" Type="http://schemas.openxmlformats.org/officeDocument/2006/relationships/worksheet" Target="worksheets/sheet2.xml"/><Relationship Id="rId6" Type="http://schemas.openxmlformats.org/officeDocument/2006/relationships/worksheet" Target="worksheets/sheet6.xml"/><Relationship Id="rId15"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2"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61"/>
  <sheetViews>
    <sheetView showGridLines="0" tabSelected="0" workbookViewId="0">
      <selection activeCell="B5" sqref="B5"/>
    </sheetView>
  </sheetViews>
  <sheetFormatPr defaultColWidth="10.625" defaultRowHeight="24" customHeight="1" x14ac:dyDescent="0.25"/>
  <cols>
    <col min="1" max="1" width="3" customWidth="1" style="6"/>
    <col min="2" max="2" width="23.125" customWidth="1" style="6"/>
    <col min="3" max="5" width="11.875" customWidth="1" style="6"/>
    <col min="6" max="6" width="11.875" customWidth="1" style="10"/>
    <col min="7" max="9" width="11.875" customWidth="1" style="6"/>
    <col min="10" max="10" width="11.875" customWidth="1" style="10"/>
    <col min="11" max="13" width="11.875" customWidth="1" style="6"/>
    <col min="14" max="15" width="11.875" customWidth="1" style="10"/>
    <col min="16" max="18" width="11.875" customWidth="1" style="6"/>
    <col min="19" max="16384" width="10.625" customWidth="1" style="6"/>
  </cols>
  <sheetData>
    <row r="1" ht="18" customHeight="1"/>
    <row r="2" ht="24" customHeight="1">
      <c r="C2" s="7"/>
      <c r="D2" s="7" t="str">
        <f>SUBSTITUTE('PROPOSAL'!F2,"Broadcast Proposal","Flow Chart")</f>
        <v>Flow Chart Campaign with all types of plans</v>
      </c>
      <c r="G2" s="7"/>
      <c r="K2" s="7"/>
      <c r="P2" s="8" t="str">
        <f>'PROPOSAL'!U2</f>
        <v>Created 02/25/20</v>
      </c>
    </row>
    <row r="3" ht="18" customHeight="1"/>
    <row r="4" ht="18" customHeight="1" s="4" customFormat="1">
      <c r="B4" s="4" t="s">
        <v>5</v>
      </c>
      <c r="C4" s="4" t="s">
        <v>53</v>
      </c>
      <c r="D4" s="4" t="s">
        <v>22</v>
      </c>
    </row>
    <row r="5" ht="18" customHeight="1" s="5" customFormat="1">
      <c r="B5" s="65" t="str">
        <f>'PROPOSAL'!K5</f>
        <v>A21-24</v>
      </c>
      <c r="C5" s="65" t="str">
        <f>'PROPOSAL'!O5</f>
        <v>NTI</v>
      </c>
      <c r="D5" s="123" t="s">
        <v>54</v>
      </c>
      <c r="E5" s="123"/>
      <c r="F5" s="123"/>
      <c r="G5" s="123"/>
      <c r="H5" s="123"/>
      <c r="I5" s="123"/>
      <c r="J5" s="123"/>
      <c r="K5" s="123"/>
      <c r="L5" s="123"/>
      <c r="M5" s="123"/>
      <c r="N5" s="123"/>
      <c r="O5" s="123"/>
      <c r="P5" s="123"/>
    </row>
    <row r="6" ht="24" customHeight="1">
      <c r="P6" s="57"/>
    </row>
    <row r="7">
      <c r="B7" s="52" t="s">
        <v>55</v>
      </c>
      <c r="C7" s="127" t="s">
        <v>56</v>
      </c>
      <c r="D7" s="128"/>
      <c r="E7" s="128"/>
      <c r="F7" s="129"/>
      <c r="G7" s="128" t="s">
        <v>57</v>
      </c>
      <c r="H7" s="128"/>
      <c r="I7" s="128"/>
      <c r="J7" s="129"/>
      <c r="K7" s="127" t="s">
        <v>58</v>
      </c>
      <c r="L7" s="128"/>
      <c r="M7" s="128"/>
      <c r="N7" s="128"/>
      <c r="O7" s="129"/>
      <c r="P7" s="32"/>
    </row>
    <row r="8" ht="24" customHeight="1">
      <c r="B8" s="64"/>
      <c r="C8" s="55">
        <v>43738</v>
      </c>
      <c r="D8" s="55">
        <v>43745</v>
      </c>
      <c r="E8" s="55">
        <v>43752</v>
      </c>
      <c r="F8" s="56">
        <v>43759</v>
      </c>
      <c r="G8" s="55">
        <v>43766</v>
      </c>
      <c r="H8" s="55">
        <v>43773</v>
      </c>
      <c r="I8" s="55">
        <v>43780</v>
      </c>
      <c r="J8" s="56">
        <v>43787</v>
      </c>
      <c r="K8" s="55">
        <v>43794</v>
      </c>
      <c r="L8" s="55">
        <v>43801</v>
      </c>
      <c r="M8" s="55">
        <v>43808</v>
      </c>
      <c r="N8" s="55">
        <v>43815</v>
      </c>
      <c r="O8" s="55">
        <v>43822</v>
      </c>
      <c r="P8" s="60" t="s">
        <v>37</v>
      </c>
    </row>
    <row r="9" ht="24" customHeight="1">
      <c r="B9" s="117" t="s">
        <v>59</v>
      </c>
      <c r="C9" s="99">
        <v>0</v>
      </c>
      <c r="D9" s="100">
        <v>0</v>
      </c>
      <c r="E9" s="100">
        <v>0</v>
      </c>
      <c r="F9" s="59">
        <v>0</v>
      </c>
      <c r="G9" s="99">
        <v>0</v>
      </c>
      <c r="H9" s="100">
        <v>0</v>
      </c>
      <c r="I9" s="100">
        <v>0</v>
      </c>
      <c r="J9" s="59">
        <v>0</v>
      </c>
      <c r="K9" s="99">
        <v>0</v>
      </c>
      <c r="L9" s="100">
        <v>0</v>
      </c>
      <c r="M9" s="100">
        <v>0</v>
      </c>
      <c r="N9" s="100">
        <v>0</v>
      </c>
      <c r="O9" s="59">
        <v>0.25</v>
      </c>
      <c r="P9" s="103">
        <v>0.25</v>
      </c>
    </row>
    <row r="10" ht="24" customHeight="1">
      <c r="B10" s="118" t="s">
        <v>23</v>
      </c>
      <c r="C10" s="102">
        <v>0</v>
      </c>
      <c r="D10" s="94">
        <v>0</v>
      </c>
      <c r="E10" s="94">
        <v>0</v>
      </c>
      <c r="F10" s="97">
        <v>0</v>
      </c>
      <c r="G10" s="102">
        <v>0</v>
      </c>
      <c r="H10" s="94">
        <v>0</v>
      </c>
      <c r="I10" s="94">
        <v>0</v>
      </c>
      <c r="J10" s="97">
        <v>0</v>
      </c>
      <c r="K10" s="102">
        <v>0</v>
      </c>
      <c r="L10" s="94">
        <v>0</v>
      </c>
      <c r="M10" s="94">
        <v>0</v>
      </c>
      <c r="N10" s="94">
        <v>0</v>
      </c>
      <c r="O10" s="97">
        <v>0</v>
      </c>
      <c r="P10" s="97">
        <v>0</v>
      </c>
    </row>
    <row r="11" ht="24" customHeight="1">
      <c r="B11" s="118" t="s">
        <v>28</v>
      </c>
      <c r="C11" s="101">
        <v>0</v>
      </c>
      <c r="D11" s="93">
        <v>0</v>
      </c>
      <c r="E11" s="93">
        <v>0</v>
      </c>
      <c r="F11" s="96">
        <v>0</v>
      </c>
      <c r="G11" s="101">
        <v>0</v>
      </c>
      <c r="H11" s="93">
        <v>0</v>
      </c>
      <c r="I11" s="93">
        <v>0</v>
      </c>
      <c r="J11" s="96">
        <v>0</v>
      </c>
      <c r="K11" s="101">
        <v>0</v>
      </c>
      <c r="L11" s="93">
        <v>0</v>
      </c>
      <c r="M11" s="93">
        <v>0</v>
      </c>
      <c r="N11" s="93">
        <v>0</v>
      </c>
      <c r="O11" s="96">
        <v>5000</v>
      </c>
      <c r="P11" s="96">
        <v>5000</v>
      </c>
    </row>
    <row r="12" ht="24" customHeight="1">
      <c r="B12" s="118" t="s">
        <v>30</v>
      </c>
      <c r="C12" s="104">
        <v>0</v>
      </c>
      <c r="D12" s="95">
        <v>0</v>
      </c>
      <c r="E12" s="95">
        <v>0</v>
      </c>
      <c r="F12" s="105">
        <v>0</v>
      </c>
      <c r="G12" s="104">
        <v>0</v>
      </c>
      <c r="H12" s="95">
        <v>0</v>
      </c>
      <c r="I12" s="95">
        <v>0</v>
      </c>
      <c r="J12" s="105">
        <v>0</v>
      </c>
      <c r="K12" s="104">
        <v>0</v>
      </c>
      <c r="L12" s="95">
        <v>0</v>
      </c>
      <c r="M12" s="95">
        <v>0</v>
      </c>
      <c r="N12" s="95">
        <v>0</v>
      </c>
      <c r="O12" s="105">
        <v>25</v>
      </c>
      <c r="P12" s="105">
        <v>25</v>
      </c>
    </row>
    <row r="13" ht="24" customHeight="1">
      <c r="B13" s="118" t="s">
        <v>60</v>
      </c>
      <c r="C13" s="61">
        <v>0</v>
      </c>
      <c r="D13" s="62">
        <v>0</v>
      </c>
      <c r="E13" s="62">
        <v>0</v>
      </c>
      <c r="F13" s="63">
        <v>0</v>
      </c>
      <c r="G13" s="61">
        <v>0</v>
      </c>
      <c r="H13" s="62">
        <v>0</v>
      </c>
      <c r="I13" s="62">
        <v>0</v>
      </c>
      <c r="J13" s="63">
        <v>0</v>
      </c>
      <c r="K13" s="61">
        <v>0</v>
      </c>
      <c r="L13" s="62">
        <v>0</v>
      </c>
      <c r="M13" s="62">
        <v>0</v>
      </c>
      <c r="N13" s="62">
        <v>0</v>
      </c>
      <c r="O13" s="63">
        <v>125000</v>
      </c>
      <c r="P13" s="63">
        <v>125000</v>
      </c>
    </row>
    <row r="14" ht="30" customHeight="1">
      <c r="B14" s="107" t="s">
        <v>61</v>
      </c>
      <c r="C14" s="119"/>
      <c r="D14" s="120"/>
      <c r="E14" s="120"/>
      <c r="F14" s="120"/>
      <c r="G14" s="119"/>
      <c r="H14" s="120"/>
      <c r="I14" s="120"/>
      <c r="J14" s="121"/>
      <c r="K14" s="119"/>
      <c r="L14" s="120"/>
      <c r="M14" s="120"/>
      <c r="N14" s="120"/>
      <c r="O14" s="121"/>
      <c r="P14" s="122"/>
    </row>
    <row r="16">
      <c r="B16" s="52" t="s">
        <v>62</v>
      </c>
      <c r="C16" s="127" t="s">
        <v>56</v>
      </c>
      <c r="D16" s="128"/>
      <c r="E16" s="128"/>
      <c r="F16" s="129"/>
      <c r="G16" s="128" t="s">
        <v>57</v>
      </c>
      <c r="H16" s="128"/>
      <c r="I16" s="128"/>
      <c r="J16" s="129"/>
      <c r="K16" s="127" t="s">
        <v>58</v>
      </c>
      <c r="L16" s="128"/>
      <c r="M16" s="128"/>
      <c r="N16" s="128"/>
      <c r="O16" s="129"/>
      <c r="P16" s="32"/>
    </row>
    <row r="17" ht="24" customHeight="1">
      <c r="B17" s="64"/>
      <c r="C17" s="55">
        <v>43738</v>
      </c>
      <c r="D17" s="55">
        <v>43745</v>
      </c>
      <c r="E17" s="55">
        <v>43752</v>
      </c>
      <c r="F17" s="56">
        <v>43759</v>
      </c>
      <c r="G17" s="55">
        <v>43766</v>
      </c>
      <c r="H17" s="55">
        <v>43773</v>
      </c>
      <c r="I17" s="55">
        <v>43780</v>
      </c>
      <c r="J17" s="56">
        <v>43787</v>
      </c>
      <c r="K17" s="55">
        <v>43794</v>
      </c>
      <c r="L17" s="55">
        <v>43801</v>
      </c>
      <c r="M17" s="55">
        <v>43808</v>
      </c>
      <c r="N17" s="55">
        <v>43815</v>
      </c>
      <c r="O17" s="55">
        <v>43822</v>
      </c>
      <c r="P17" s="60" t="s">
        <v>37</v>
      </c>
    </row>
    <row r="18" ht="24" customHeight="1">
      <c r="B18" s="117" t="s">
        <v>59</v>
      </c>
      <c r="C18" s="99">
        <v>0</v>
      </c>
      <c r="D18" s="100">
        <v>0</v>
      </c>
      <c r="E18" s="100">
        <v>0</v>
      </c>
      <c r="F18" s="59">
        <v>0</v>
      </c>
      <c r="G18" s="99">
        <v>0</v>
      </c>
      <c r="H18" s="100">
        <v>0</v>
      </c>
      <c r="I18" s="100">
        <v>0</v>
      </c>
      <c r="J18" s="59">
        <v>0</v>
      </c>
      <c r="K18" s="99">
        <v>0</v>
      </c>
      <c r="L18" s="100">
        <v>0</v>
      </c>
      <c r="M18" s="100">
        <v>0</v>
      </c>
      <c r="N18" s="100">
        <v>0</v>
      </c>
      <c r="O18" s="59">
        <v>0.25</v>
      </c>
      <c r="P18" s="103">
        <v>0.25</v>
      </c>
    </row>
    <row r="19" ht="24" customHeight="1">
      <c r="B19" s="118" t="s">
        <v>23</v>
      </c>
      <c r="C19" s="102">
        <v>0</v>
      </c>
      <c r="D19" s="94">
        <v>0</v>
      </c>
      <c r="E19" s="94">
        <v>0</v>
      </c>
      <c r="F19" s="97">
        <v>0</v>
      </c>
      <c r="G19" s="102">
        <v>0</v>
      </c>
      <c r="H19" s="94">
        <v>0</v>
      </c>
      <c r="I19" s="94">
        <v>0</v>
      </c>
      <c r="J19" s="97">
        <v>0</v>
      </c>
      <c r="K19" s="102">
        <v>0</v>
      </c>
      <c r="L19" s="94">
        <v>0</v>
      </c>
      <c r="M19" s="94">
        <v>0</v>
      </c>
      <c r="N19" s="94">
        <v>0</v>
      </c>
      <c r="O19" s="97">
        <v>0</v>
      </c>
      <c r="P19" s="97">
        <v>0</v>
      </c>
    </row>
    <row r="20" ht="24" customHeight="1">
      <c r="B20" s="118" t="s">
        <v>28</v>
      </c>
      <c r="C20" s="101">
        <v>0</v>
      </c>
      <c r="D20" s="93">
        <v>0</v>
      </c>
      <c r="E20" s="93">
        <v>0</v>
      </c>
      <c r="F20" s="96">
        <v>0</v>
      </c>
      <c r="G20" s="101">
        <v>0</v>
      </c>
      <c r="H20" s="93">
        <v>0</v>
      </c>
      <c r="I20" s="93">
        <v>0</v>
      </c>
      <c r="J20" s="96">
        <v>0</v>
      </c>
      <c r="K20" s="101">
        <v>0</v>
      </c>
      <c r="L20" s="93">
        <v>0</v>
      </c>
      <c r="M20" s="93">
        <v>0</v>
      </c>
      <c r="N20" s="93">
        <v>0</v>
      </c>
      <c r="O20" s="96">
        <v>5000</v>
      </c>
      <c r="P20" s="96">
        <v>5000</v>
      </c>
    </row>
    <row r="21" ht="24" customHeight="1">
      <c r="B21" s="118" t="s">
        <v>30</v>
      </c>
      <c r="C21" s="104">
        <v>0</v>
      </c>
      <c r="D21" s="95">
        <v>0</v>
      </c>
      <c r="E21" s="95">
        <v>0</v>
      </c>
      <c r="F21" s="105">
        <v>0</v>
      </c>
      <c r="G21" s="104">
        <v>0</v>
      </c>
      <c r="H21" s="95">
        <v>0</v>
      </c>
      <c r="I21" s="95">
        <v>0</v>
      </c>
      <c r="J21" s="105">
        <v>0</v>
      </c>
      <c r="K21" s="104">
        <v>0</v>
      </c>
      <c r="L21" s="95">
        <v>0</v>
      </c>
      <c r="M21" s="95">
        <v>0</v>
      </c>
      <c r="N21" s="95">
        <v>0</v>
      </c>
      <c r="O21" s="105">
        <v>25</v>
      </c>
      <c r="P21" s="105">
        <v>25</v>
      </c>
    </row>
    <row r="22" ht="24" customHeight="1">
      <c r="B22" s="118" t="s">
        <v>60</v>
      </c>
      <c r="C22" s="61">
        <v>0</v>
      </c>
      <c r="D22" s="62">
        <v>0</v>
      </c>
      <c r="E22" s="62">
        <v>0</v>
      </c>
      <c r="F22" s="63">
        <v>0</v>
      </c>
      <c r="G22" s="61">
        <v>0</v>
      </c>
      <c r="H22" s="62">
        <v>0</v>
      </c>
      <c r="I22" s="62">
        <v>0</v>
      </c>
      <c r="J22" s="63">
        <v>0</v>
      </c>
      <c r="K22" s="61">
        <v>0</v>
      </c>
      <c r="L22" s="62">
        <v>0</v>
      </c>
      <c r="M22" s="62">
        <v>0</v>
      </c>
      <c r="N22" s="62">
        <v>0</v>
      </c>
      <c r="O22" s="63">
        <v>125000</v>
      </c>
      <c r="P22" s="63">
        <v>125000</v>
      </c>
    </row>
    <row r="23" ht="30" customHeight="1">
      <c r="B23" s="107" t="s">
        <v>61</v>
      </c>
      <c r="C23" s="119"/>
      <c r="D23" s="120"/>
      <c r="E23" s="120"/>
      <c r="F23" s="120"/>
      <c r="G23" s="119"/>
      <c r="H23" s="120"/>
      <c r="I23" s="120"/>
      <c r="J23" s="121"/>
      <c r="K23" s="119"/>
      <c r="L23" s="120"/>
      <c r="M23" s="120"/>
      <c r="N23" s="120"/>
      <c r="O23" s="121"/>
      <c r="P23" s="122"/>
    </row>
    <row r="25">
      <c r="B25" s="52" t="s">
        <v>63</v>
      </c>
      <c r="C25" s="127" t="s">
        <v>56</v>
      </c>
      <c r="D25" s="128"/>
      <c r="E25" s="128"/>
      <c r="F25" s="129"/>
      <c r="G25" s="128" t="s">
        <v>57</v>
      </c>
      <c r="H25" s="128"/>
      <c r="I25" s="128"/>
      <c r="J25" s="129"/>
      <c r="K25" s="127" t="s">
        <v>58</v>
      </c>
      <c r="L25" s="128"/>
      <c r="M25" s="128"/>
      <c r="N25" s="128"/>
      <c r="O25" s="129"/>
      <c r="P25" s="32"/>
    </row>
    <row r="26" ht="24" customHeight="1">
      <c r="B26" s="64"/>
      <c r="C26" s="55">
        <v>43738</v>
      </c>
      <c r="D26" s="55">
        <v>43745</v>
      </c>
      <c r="E26" s="55">
        <v>43752</v>
      </c>
      <c r="F26" s="56">
        <v>43759</v>
      </c>
      <c r="G26" s="55">
        <v>43766</v>
      </c>
      <c r="H26" s="55">
        <v>43773</v>
      </c>
      <c r="I26" s="55">
        <v>43780</v>
      </c>
      <c r="J26" s="56">
        <v>43787</v>
      </c>
      <c r="K26" s="55">
        <v>43794</v>
      </c>
      <c r="L26" s="55">
        <v>43801</v>
      </c>
      <c r="M26" s="55">
        <v>43808</v>
      </c>
      <c r="N26" s="55">
        <v>43815</v>
      </c>
      <c r="O26" s="55">
        <v>43822</v>
      </c>
      <c r="P26" s="60" t="s">
        <v>37</v>
      </c>
    </row>
    <row r="27" ht="24" customHeight="1">
      <c r="B27" s="117" t="s">
        <v>59</v>
      </c>
      <c r="C27" s="99">
        <v>0</v>
      </c>
      <c r="D27" s="100">
        <v>0</v>
      </c>
      <c r="E27" s="100">
        <v>0</v>
      </c>
      <c r="F27" s="59">
        <v>0</v>
      </c>
      <c r="G27" s="99">
        <v>0</v>
      </c>
      <c r="H27" s="100">
        <v>0</v>
      </c>
      <c r="I27" s="100">
        <v>0</v>
      </c>
      <c r="J27" s="59">
        <v>0</v>
      </c>
      <c r="K27" s="99">
        <v>0</v>
      </c>
      <c r="L27" s="100">
        <v>0</v>
      </c>
      <c r="M27" s="100">
        <v>0</v>
      </c>
      <c r="N27" s="100">
        <v>0</v>
      </c>
      <c r="O27" s="59">
        <v>0.25</v>
      </c>
      <c r="P27" s="103">
        <v>0.25</v>
      </c>
    </row>
    <row r="28" ht="24" customHeight="1">
      <c r="B28" s="118" t="s">
        <v>23</v>
      </c>
      <c r="C28" s="102">
        <v>0</v>
      </c>
      <c r="D28" s="94">
        <v>0</v>
      </c>
      <c r="E28" s="94">
        <v>0</v>
      </c>
      <c r="F28" s="97">
        <v>0</v>
      </c>
      <c r="G28" s="102">
        <v>0</v>
      </c>
      <c r="H28" s="94">
        <v>0</v>
      </c>
      <c r="I28" s="94">
        <v>0</v>
      </c>
      <c r="J28" s="97">
        <v>0</v>
      </c>
      <c r="K28" s="102">
        <v>0</v>
      </c>
      <c r="L28" s="94">
        <v>0</v>
      </c>
      <c r="M28" s="94">
        <v>0</v>
      </c>
      <c r="N28" s="94">
        <v>0</v>
      </c>
      <c r="O28" s="97">
        <v>0</v>
      </c>
      <c r="P28" s="97">
        <v>0</v>
      </c>
    </row>
    <row r="29" ht="24" customHeight="1">
      <c r="B29" s="118" t="s">
        <v>28</v>
      </c>
      <c r="C29" s="101">
        <v>0</v>
      </c>
      <c r="D29" s="93">
        <v>0</v>
      </c>
      <c r="E29" s="93">
        <v>0</v>
      </c>
      <c r="F29" s="96">
        <v>0</v>
      </c>
      <c r="G29" s="101">
        <v>0</v>
      </c>
      <c r="H29" s="93">
        <v>0</v>
      </c>
      <c r="I29" s="93">
        <v>0</v>
      </c>
      <c r="J29" s="96">
        <v>0</v>
      </c>
      <c r="K29" s="101">
        <v>0</v>
      </c>
      <c r="L29" s="93">
        <v>0</v>
      </c>
      <c r="M29" s="93">
        <v>0</v>
      </c>
      <c r="N29" s="93">
        <v>0</v>
      </c>
      <c r="O29" s="96">
        <v>5000</v>
      </c>
      <c r="P29" s="96">
        <v>5000</v>
      </c>
    </row>
    <row r="30" ht="24" customHeight="1">
      <c r="B30" s="118" t="s">
        <v>30</v>
      </c>
      <c r="C30" s="104">
        <v>0</v>
      </c>
      <c r="D30" s="95">
        <v>0</v>
      </c>
      <c r="E30" s="95">
        <v>0</v>
      </c>
      <c r="F30" s="105">
        <v>0</v>
      </c>
      <c r="G30" s="104">
        <v>0</v>
      </c>
      <c r="H30" s="95">
        <v>0</v>
      </c>
      <c r="I30" s="95">
        <v>0</v>
      </c>
      <c r="J30" s="105">
        <v>0</v>
      </c>
      <c r="K30" s="104">
        <v>0</v>
      </c>
      <c r="L30" s="95">
        <v>0</v>
      </c>
      <c r="M30" s="95">
        <v>0</v>
      </c>
      <c r="N30" s="95">
        <v>0</v>
      </c>
      <c r="O30" s="105">
        <v>25</v>
      </c>
      <c r="P30" s="105">
        <v>25</v>
      </c>
    </row>
    <row r="31" ht="24" customHeight="1">
      <c r="B31" s="118" t="s">
        <v>60</v>
      </c>
      <c r="C31" s="61">
        <v>0</v>
      </c>
      <c r="D31" s="62">
        <v>0</v>
      </c>
      <c r="E31" s="62">
        <v>0</v>
      </c>
      <c r="F31" s="63">
        <v>0</v>
      </c>
      <c r="G31" s="61">
        <v>0</v>
      </c>
      <c r="H31" s="62">
        <v>0</v>
      </c>
      <c r="I31" s="62">
        <v>0</v>
      </c>
      <c r="J31" s="63">
        <v>0</v>
      </c>
      <c r="K31" s="61">
        <v>0</v>
      </c>
      <c r="L31" s="62">
        <v>0</v>
      </c>
      <c r="M31" s="62">
        <v>0</v>
      </c>
      <c r="N31" s="62">
        <v>0</v>
      </c>
      <c r="O31" s="63">
        <v>125000</v>
      </c>
      <c r="P31" s="63">
        <v>125000</v>
      </c>
    </row>
    <row r="32" ht="30" customHeight="1">
      <c r="B32" s="107" t="s">
        <v>61</v>
      </c>
      <c r="C32" s="119"/>
      <c r="D32" s="120"/>
      <c r="E32" s="120"/>
      <c r="F32" s="120"/>
      <c r="G32" s="119"/>
      <c r="H32" s="120"/>
      <c r="I32" s="120"/>
      <c r="J32" s="121"/>
      <c r="K32" s="119"/>
      <c r="L32" s="120"/>
      <c r="M32" s="120"/>
      <c r="N32" s="120"/>
      <c r="O32" s="121"/>
      <c r="P32" s="122"/>
    </row>
    <row r="34">
      <c r="B34" s="52" t="s">
        <v>64</v>
      </c>
      <c r="C34" s="127" t="s">
        <v>56</v>
      </c>
      <c r="D34" s="128"/>
      <c r="E34" s="128"/>
      <c r="F34" s="129"/>
      <c r="G34" s="128" t="s">
        <v>57</v>
      </c>
      <c r="H34" s="128"/>
      <c r="I34" s="128"/>
      <c r="J34" s="129"/>
      <c r="K34" s="127" t="s">
        <v>58</v>
      </c>
      <c r="L34" s="128"/>
      <c r="M34" s="128"/>
      <c r="N34" s="128"/>
      <c r="O34" s="129"/>
      <c r="P34" s="32"/>
    </row>
    <row r="35" ht="24" customHeight="1">
      <c r="B35" s="64"/>
      <c r="C35" s="55">
        <v>43738</v>
      </c>
      <c r="D35" s="55">
        <v>43745</v>
      </c>
      <c r="E35" s="55">
        <v>43752</v>
      </c>
      <c r="F35" s="56">
        <v>43759</v>
      </c>
      <c r="G35" s="55">
        <v>43766</v>
      </c>
      <c r="H35" s="55">
        <v>43773</v>
      </c>
      <c r="I35" s="55">
        <v>43780</v>
      </c>
      <c r="J35" s="56">
        <v>43787</v>
      </c>
      <c r="K35" s="55">
        <v>43794</v>
      </c>
      <c r="L35" s="55">
        <v>43801</v>
      </c>
      <c r="M35" s="55">
        <v>43808</v>
      </c>
      <c r="N35" s="55">
        <v>43815</v>
      </c>
      <c r="O35" s="55">
        <v>43822</v>
      </c>
      <c r="P35" s="60" t="s">
        <v>37</v>
      </c>
    </row>
    <row r="36" ht="24" customHeight="1">
      <c r="B36" s="117" t="s">
        <v>59</v>
      </c>
      <c r="C36" s="99">
        <v>0</v>
      </c>
      <c r="D36" s="100">
        <v>0</v>
      </c>
      <c r="E36" s="100">
        <v>0</v>
      </c>
      <c r="F36" s="59">
        <v>0</v>
      </c>
      <c r="G36" s="99">
        <v>0</v>
      </c>
      <c r="H36" s="100">
        <v>0</v>
      </c>
      <c r="I36" s="100">
        <v>0</v>
      </c>
      <c r="J36" s="59">
        <v>0</v>
      </c>
      <c r="K36" s="99">
        <v>0</v>
      </c>
      <c r="L36" s="100">
        <v>0</v>
      </c>
      <c r="M36" s="100">
        <v>0</v>
      </c>
      <c r="N36" s="100">
        <v>0</v>
      </c>
      <c r="O36" s="59">
        <v>0.25</v>
      </c>
      <c r="P36" s="103">
        <v>0.25</v>
      </c>
    </row>
    <row r="37" ht="24" customHeight="1">
      <c r="B37" s="118" t="s">
        <v>23</v>
      </c>
      <c r="C37" s="102">
        <v>0</v>
      </c>
      <c r="D37" s="94">
        <v>0</v>
      </c>
      <c r="E37" s="94">
        <v>0</v>
      </c>
      <c r="F37" s="97">
        <v>0</v>
      </c>
      <c r="G37" s="102">
        <v>0</v>
      </c>
      <c r="H37" s="94">
        <v>0</v>
      </c>
      <c r="I37" s="94">
        <v>0</v>
      </c>
      <c r="J37" s="97">
        <v>0</v>
      </c>
      <c r="K37" s="102">
        <v>0</v>
      </c>
      <c r="L37" s="94">
        <v>0</v>
      </c>
      <c r="M37" s="94">
        <v>0</v>
      </c>
      <c r="N37" s="94">
        <v>0</v>
      </c>
      <c r="O37" s="97">
        <v>0</v>
      </c>
      <c r="P37" s="97">
        <v>0</v>
      </c>
    </row>
    <row r="38" ht="24" customHeight="1">
      <c r="B38" s="118" t="s">
        <v>28</v>
      </c>
      <c r="C38" s="101">
        <v>0</v>
      </c>
      <c r="D38" s="93">
        <v>0</v>
      </c>
      <c r="E38" s="93">
        <v>0</v>
      </c>
      <c r="F38" s="96">
        <v>0</v>
      </c>
      <c r="G38" s="101">
        <v>0</v>
      </c>
      <c r="H38" s="93">
        <v>0</v>
      </c>
      <c r="I38" s="93">
        <v>0</v>
      </c>
      <c r="J38" s="96">
        <v>0</v>
      </c>
      <c r="K38" s="101">
        <v>0</v>
      </c>
      <c r="L38" s="93">
        <v>0</v>
      </c>
      <c r="M38" s="93">
        <v>0</v>
      </c>
      <c r="N38" s="93">
        <v>0</v>
      </c>
      <c r="O38" s="96">
        <v>5000</v>
      </c>
      <c r="P38" s="96">
        <v>5000</v>
      </c>
    </row>
    <row r="39" ht="24" customHeight="1">
      <c r="B39" s="118" t="s">
        <v>30</v>
      </c>
      <c r="C39" s="104">
        <v>0</v>
      </c>
      <c r="D39" s="95">
        <v>0</v>
      </c>
      <c r="E39" s="95">
        <v>0</v>
      </c>
      <c r="F39" s="105">
        <v>0</v>
      </c>
      <c r="G39" s="104">
        <v>0</v>
      </c>
      <c r="H39" s="95">
        <v>0</v>
      </c>
      <c r="I39" s="95">
        <v>0</v>
      </c>
      <c r="J39" s="105">
        <v>0</v>
      </c>
      <c r="K39" s="104">
        <v>0</v>
      </c>
      <c r="L39" s="95">
        <v>0</v>
      </c>
      <c r="M39" s="95">
        <v>0</v>
      </c>
      <c r="N39" s="95">
        <v>0</v>
      </c>
      <c r="O39" s="105">
        <v>25</v>
      </c>
      <c r="P39" s="105">
        <v>25</v>
      </c>
    </row>
    <row r="40" ht="24" customHeight="1">
      <c r="B40" s="118" t="s">
        <v>60</v>
      </c>
      <c r="C40" s="61">
        <v>0</v>
      </c>
      <c r="D40" s="62">
        <v>0</v>
      </c>
      <c r="E40" s="62">
        <v>0</v>
      </c>
      <c r="F40" s="63">
        <v>0</v>
      </c>
      <c r="G40" s="61">
        <v>0</v>
      </c>
      <c r="H40" s="62">
        <v>0</v>
      </c>
      <c r="I40" s="62">
        <v>0</v>
      </c>
      <c r="J40" s="63">
        <v>0</v>
      </c>
      <c r="K40" s="61">
        <v>0</v>
      </c>
      <c r="L40" s="62">
        <v>0</v>
      </c>
      <c r="M40" s="62">
        <v>0</v>
      </c>
      <c r="N40" s="62">
        <v>0</v>
      </c>
      <c r="O40" s="63">
        <v>125000</v>
      </c>
      <c r="P40" s="63">
        <v>125000</v>
      </c>
    </row>
    <row r="41" ht="30" customHeight="1">
      <c r="B41" s="107" t="s">
        <v>61</v>
      </c>
      <c r="C41" s="119"/>
      <c r="D41" s="120"/>
      <c r="E41" s="120"/>
      <c r="F41" s="120"/>
      <c r="G41" s="119"/>
      <c r="H41" s="120"/>
      <c r="I41" s="120"/>
      <c r="J41" s="121"/>
      <c r="K41" s="119"/>
      <c r="L41" s="120"/>
      <c r="M41" s="120"/>
      <c r="N41" s="120"/>
      <c r="O41" s="121"/>
      <c r="P41" s="122"/>
    </row>
    <row r="43">
      <c r="B43" s="52" t="s">
        <v>65</v>
      </c>
      <c r="C43" s="127" t="s">
        <v>56</v>
      </c>
      <c r="D43" s="128"/>
      <c r="E43" s="128"/>
      <c r="F43" s="129"/>
      <c r="G43" s="128" t="s">
        <v>57</v>
      </c>
      <c r="H43" s="128"/>
      <c r="I43" s="128"/>
      <c r="J43" s="129"/>
      <c r="K43" s="127" t="s">
        <v>58</v>
      </c>
      <c r="L43" s="128"/>
      <c r="M43" s="128"/>
      <c r="N43" s="128"/>
      <c r="O43" s="129"/>
      <c r="P43" s="32"/>
    </row>
    <row r="44" ht="24" customHeight="1">
      <c r="B44" s="64"/>
      <c r="C44" s="55">
        <v>43738</v>
      </c>
      <c r="D44" s="55">
        <v>43745</v>
      </c>
      <c r="E44" s="55">
        <v>43752</v>
      </c>
      <c r="F44" s="56">
        <v>43759</v>
      </c>
      <c r="G44" s="55">
        <v>43766</v>
      </c>
      <c r="H44" s="55">
        <v>43773</v>
      </c>
      <c r="I44" s="55">
        <v>43780</v>
      </c>
      <c r="J44" s="56">
        <v>43787</v>
      </c>
      <c r="K44" s="55">
        <v>43794</v>
      </c>
      <c r="L44" s="55">
        <v>43801</v>
      </c>
      <c r="M44" s="55">
        <v>43808</v>
      </c>
      <c r="N44" s="55">
        <v>43815</v>
      </c>
      <c r="O44" s="55">
        <v>43822</v>
      </c>
      <c r="P44" s="60" t="s">
        <v>37</v>
      </c>
    </row>
    <row r="45" ht="24" customHeight="1">
      <c r="B45" s="117" t="s">
        <v>59</v>
      </c>
      <c r="C45" s="99">
        <v>0</v>
      </c>
      <c r="D45" s="100">
        <v>0</v>
      </c>
      <c r="E45" s="100">
        <v>0</v>
      </c>
      <c r="F45" s="59">
        <v>0</v>
      </c>
      <c r="G45" s="99">
        <v>0</v>
      </c>
      <c r="H45" s="100">
        <v>0</v>
      </c>
      <c r="I45" s="100">
        <v>0</v>
      </c>
      <c r="J45" s="59">
        <v>0</v>
      </c>
      <c r="K45" s="99">
        <v>0</v>
      </c>
      <c r="L45" s="100">
        <v>0</v>
      </c>
      <c r="M45" s="100">
        <v>0</v>
      </c>
      <c r="N45" s="100">
        <v>0</v>
      </c>
      <c r="O45" s="59">
        <v>0.5</v>
      </c>
      <c r="P45" s="103">
        <v>0.5</v>
      </c>
    </row>
    <row r="46" ht="24" customHeight="1">
      <c r="B46" s="118" t="s">
        <v>23</v>
      </c>
      <c r="C46" s="102">
        <v>0</v>
      </c>
      <c r="D46" s="94">
        <v>0</v>
      </c>
      <c r="E46" s="94">
        <v>0</v>
      </c>
      <c r="F46" s="97">
        <v>0</v>
      </c>
      <c r="G46" s="102">
        <v>0</v>
      </c>
      <c r="H46" s="94">
        <v>0</v>
      </c>
      <c r="I46" s="94">
        <v>0</v>
      </c>
      <c r="J46" s="97">
        <v>0</v>
      </c>
      <c r="K46" s="102">
        <v>0</v>
      </c>
      <c r="L46" s="94">
        <v>0</v>
      </c>
      <c r="M46" s="94">
        <v>0</v>
      </c>
      <c r="N46" s="94">
        <v>0</v>
      </c>
      <c r="O46" s="97">
        <v>0</v>
      </c>
      <c r="P46" s="97">
        <v>0</v>
      </c>
    </row>
    <row r="47" ht="24" customHeight="1">
      <c r="B47" s="118" t="s">
        <v>28</v>
      </c>
      <c r="C47" s="101">
        <v>0</v>
      </c>
      <c r="D47" s="93">
        <v>0</v>
      </c>
      <c r="E47" s="93">
        <v>0</v>
      </c>
      <c r="F47" s="96">
        <v>0</v>
      </c>
      <c r="G47" s="101">
        <v>0</v>
      </c>
      <c r="H47" s="93">
        <v>0</v>
      </c>
      <c r="I47" s="93">
        <v>0</v>
      </c>
      <c r="J47" s="96">
        <v>0</v>
      </c>
      <c r="K47" s="101">
        <v>0</v>
      </c>
      <c r="L47" s="93">
        <v>0</v>
      </c>
      <c r="M47" s="93">
        <v>0</v>
      </c>
      <c r="N47" s="93">
        <v>0</v>
      </c>
      <c r="O47" s="96">
        <v>10000</v>
      </c>
      <c r="P47" s="96">
        <v>10000</v>
      </c>
    </row>
    <row r="48" ht="24" customHeight="1">
      <c r="B48" s="118" t="s">
        <v>30</v>
      </c>
      <c r="C48" s="104">
        <v>0</v>
      </c>
      <c r="D48" s="95">
        <v>0</v>
      </c>
      <c r="E48" s="95">
        <v>0</v>
      </c>
      <c r="F48" s="105">
        <v>0</v>
      </c>
      <c r="G48" s="104">
        <v>0</v>
      </c>
      <c r="H48" s="95">
        <v>0</v>
      </c>
      <c r="I48" s="95">
        <v>0</v>
      </c>
      <c r="J48" s="105">
        <v>0</v>
      </c>
      <c r="K48" s="104">
        <v>0</v>
      </c>
      <c r="L48" s="95">
        <v>0</v>
      </c>
      <c r="M48" s="95">
        <v>0</v>
      </c>
      <c r="N48" s="95">
        <v>0</v>
      </c>
      <c r="O48" s="105">
        <v>25</v>
      </c>
      <c r="P48" s="105">
        <v>25</v>
      </c>
    </row>
    <row r="49" ht="24" customHeight="1">
      <c r="B49" s="118" t="s">
        <v>60</v>
      </c>
      <c r="C49" s="61">
        <v>0</v>
      </c>
      <c r="D49" s="62">
        <v>0</v>
      </c>
      <c r="E49" s="62">
        <v>0</v>
      </c>
      <c r="F49" s="63">
        <v>0</v>
      </c>
      <c r="G49" s="61">
        <v>0</v>
      </c>
      <c r="H49" s="62">
        <v>0</v>
      </c>
      <c r="I49" s="62">
        <v>0</v>
      </c>
      <c r="J49" s="63">
        <v>0</v>
      </c>
      <c r="K49" s="61">
        <v>0</v>
      </c>
      <c r="L49" s="62">
        <v>0</v>
      </c>
      <c r="M49" s="62">
        <v>0</v>
      </c>
      <c r="N49" s="62">
        <v>0</v>
      </c>
      <c r="O49" s="63">
        <v>250000</v>
      </c>
      <c r="P49" s="63">
        <v>250000</v>
      </c>
    </row>
    <row r="50" ht="30" customHeight="1">
      <c r="B50" s="107" t="s">
        <v>61</v>
      </c>
      <c r="C50" s="119"/>
      <c r="D50" s="120"/>
      <c r="E50" s="120"/>
      <c r="F50" s="120"/>
      <c r="G50" s="119"/>
      <c r="H50" s="120"/>
      <c r="I50" s="120"/>
      <c r="J50" s="121"/>
      <c r="K50" s="119"/>
      <c r="L50" s="120"/>
      <c r="M50" s="120"/>
      <c r="N50" s="120"/>
      <c r="O50" s="121"/>
      <c r="P50" s="122"/>
    </row>
    <row r="52">
      <c r="B52" s="52" t="s">
        <v>66</v>
      </c>
      <c r="C52" s="127" t="s">
        <v>56</v>
      </c>
      <c r="D52" s="128"/>
      <c r="E52" s="128"/>
      <c r="F52" s="129"/>
      <c r="G52" s="128" t="s">
        <v>57</v>
      </c>
      <c r="H52" s="128"/>
      <c r="I52" s="128"/>
      <c r="J52" s="129"/>
      <c r="K52" s="127" t="s">
        <v>58</v>
      </c>
      <c r="L52" s="128"/>
      <c r="M52" s="128"/>
      <c r="N52" s="128"/>
      <c r="O52" s="129"/>
      <c r="P52" s="32"/>
    </row>
    <row r="53" ht="24" customHeight="1">
      <c r="B53" s="64"/>
      <c r="C53" s="55">
        <v>43738</v>
      </c>
      <c r="D53" s="55">
        <v>43745</v>
      </c>
      <c r="E53" s="55">
        <v>43752</v>
      </c>
      <c r="F53" s="56">
        <v>43759</v>
      </c>
      <c r="G53" s="55">
        <v>43766</v>
      </c>
      <c r="H53" s="55">
        <v>43773</v>
      </c>
      <c r="I53" s="55">
        <v>43780</v>
      </c>
      <c r="J53" s="56">
        <v>43787</v>
      </c>
      <c r="K53" s="55">
        <v>43794</v>
      </c>
      <c r="L53" s="55">
        <v>43801</v>
      </c>
      <c r="M53" s="55">
        <v>43808</v>
      </c>
      <c r="N53" s="55">
        <v>43815</v>
      </c>
      <c r="O53" s="55">
        <v>43822</v>
      </c>
      <c r="P53" s="60" t="s">
        <v>37</v>
      </c>
    </row>
    <row r="54" ht="24" customHeight="1">
      <c r="B54" s="117" t="s">
        <v>59</v>
      </c>
      <c r="C54" s="99">
        <v>0</v>
      </c>
      <c r="D54" s="100">
        <v>0</v>
      </c>
      <c r="E54" s="100">
        <v>0</v>
      </c>
      <c r="F54" s="59">
        <v>0</v>
      </c>
      <c r="G54" s="99">
        <v>0</v>
      </c>
      <c r="H54" s="100">
        <v>0</v>
      </c>
      <c r="I54" s="100">
        <v>0</v>
      </c>
      <c r="J54" s="59">
        <v>0</v>
      </c>
      <c r="K54" s="99">
        <v>0</v>
      </c>
      <c r="L54" s="100">
        <v>0</v>
      </c>
      <c r="M54" s="100">
        <v>0</v>
      </c>
      <c r="N54" s="100">
        <v>0</v>
      </c>
      <c r="O54" s="59">
        <v>0.5</v>
      </c>
      <c r="P54" s="103">
        <v>0.5</v>
      </c>
    </row>
    <row r="55" ht="24" customHeight="1">
      <c r="B55" s="118" t="s">
        <v>23</v>
      </c>
      <c r="C55" s="102">
        <v>0</v>
      </c>
      <c r="D55" s="94">
        <v>0</v>
      </c>
      <c r="E55" s="94">
        <v>0</v>
      </c>
      <c r="F55" s="97">
        <v>0</v>
      </c>
      <c r="G55" s="102">
        <v>0</v>
      </c>
      <c r="H55" s="94">
        <v>0</v>
      </c>
      <c r="I55" s="94">
        <v>0</v>
      </c>
      <c r="J55" s="97">
        <v>0</v>
      </c>
      <c r="K55" s="102">
        <v>0</v>
      </c>
      <c r="L55" s="94">
        <v>0</v>
      </c>
      <c r="M55" s="94">
        <v>0</v>
      </c>
      <c r="N55" s="94">
        <v>0</v>
      </c>
      <c r="O55" s="97">
        <v>0</v>
      </c>
      <c r="P55" s="97">
        <v>0</v>
      </c>
    </row>
    <row r="56" ht="24" customHeight="1">
      <c r="B56" s="118" t="s">
        <v>28</v>
      </c>
      <c r="C56" s="101">
        <v>0</v>
      </c>
      <c r="D56" s="93">
        <v>0</v>
      </c>
      <c r="E56" s="93">
        <v>0</v>
      </c>
      <c r="F56" s="96">
        <v>0</v>
      </c>
      <c r="G56" s="101">
        <v>0</v>
      </c>
      <c r="H56" s="93">
        <v>0</v>
      </c>
      <c r="I56" s="93">
        <v>0</v>
      </c>
      <c r="J56" s="96">
        <v>0</v>
      </c>
      <c r="K56" s="101">
        <v>0</v>
      </c>
      <c r="L56" s="93">
        <v>0</v>
      </c>
      <c r="M56" s="93">
        <v>0</v>
      </c>
      <c r="N56" s="93">
        <v>0</v>
      </c>
      <c r="O56" s="96">
        <v>10000</v>
      </c>
      <c r="P56" s="96">
        <v>10000</v>
      </c>
    </row>
    <row r="57" ht="24" customHeight="1">
      <c r="B57" s="118" t="s">
        <v>30</v>
      </c>
      <c r="C57" s="104">
        <v>0</v>
      </c>
      <c r="D57" s="95">
        <v>0</v>
      </c>
      <c r="E57" s="95">
        <v>0</v>
      </c>
      <c r="F57" s="105">
        <v>0</v>
      </c>
      <c r="G57" s="104">
        <v>0</v>
      </c>
      <c r="H57" s="95">
        <v>0</v>
      </c>
      <c r="I57" s="95">
        <v>0</v>
      </c>
      <c r="J57" s="105">
        <v>0</v>
      </c>
      <c r="K57" s="104">
        <v>0</v>
      </c>
      <c r="L57" s="95">
        <v>0</v>
      </c>
      <c r="M57" s="95">
        <v>0</v>
      </c>
      <c r="N57" s="95">
        <v>0</v>
      </c>
      <c r="O57" s="105">
        <v>25</v>
      </c>
      <c r="P57" s="105">
        <v>25</v>
      </c>
    </row>
    <row r="58" ht="24" customHeight="1">
      <c r="B58" s="118" t="s">
        <v>60</v>
      </c>
      <c r="C58" s="61">
        <v>0</v>
      </c>
      <c r="D58" s="62">
        <v>0</v>
      </c>
      <c r="E58" s="62">
        <v>0</v>
      </c>
      <c r="F58" s="63">
        <v>0</v>
      </c>
      <c r="G58" s="61">
        <v>0</v>
      </c>
      <c r="H58" s="62">
        <v>0</v>
      </c>
      <c r="I58" s="62">
        <v>0</v>
      </c>
      <c r="J58" s="63">
        <v>0</v>
      </c>
      <c r="K58" s="61">
        <v>0</v>
      </c>
      <c r="L58" s="62">
        <v>0</v>
      </c>
      <c r="M58" s="62">
        <v>0</v>
      </c>
      <c r="N58" s="62">
        <v>0</v>
      </c>
      <c r="O58" s="63">
        <v>250000</v>
      </c>
      <c r="P58" s="63">
        <v>250000</v>
      </c>
    </row>
    <row r="59" ht="30" customHeight="1">
      <c r="B59" s="107" t="s">
        <v>61</v>
      </c>
      <c r="C59" s="119"/>
      <c r="D59" s="120"/>
      <c r="E59" s="120"/>
      <c r="F59" s="120"/>
      <c r="G59" s="119"/>
      <c r="H59" s="120"/>
      <c r="I59" s="120"/>
      <c r="J59" s="121"/>
      <c r="K59" s="119"/>
      <c r="L59" s="120"/>
      <c r="M59" s="120"/>
      <c r="N59" s="120"/>
      <c r="O59" s="121"/>
      <c r="P59" s="122"/>
    </row>
    <row r="61" ht="24" customHeight="1" s="91" customFormat="1">
      <c r="C61" s="92"/>
      <c r="D61" s="92"/>
      <c r="E61" s="106"/>
      <c r="F61" s="106"/>
      <c r="G61" s="92"/>
      <c r="H61" s="92"/>
      <c r="I61" s="106"/>
      <c r="J61" s="106"/>
      <c r="K61" s="92"/>
      <c r="L61" s="92"/>
      <c r="M61" s="106"/>
      <c r="N61" s="106"/>
      <c r="O61" s="106"/>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6"/>
    <col min="2" max="4" width="11.375" customWidth="1" style="6"/>
    <col min="5" max="5" width="12.5" customWidth="1" style="6"/>
    <col min="6" max="6" width="0.625" customWidth="1" style="10"/>
    <col min="7" max="11" width="11.375" customWidth="1" style="6"/>
    <col min="12" max="12" width="12.5" customWidth="1" style="6"/>
    <col min="13" max="13" width="0.625" customWidth="1" style="10"/>
    <col min="14" max="19" width="11.375" customWidth="1" style="6"/>
    <col min="20" max="20" width="12.5" customWidth="1" style="6"/>
    <col min="21" max="21" width="3" customWidth="1" style="6"/>
    <col min="22" max="16384" width="10.625" customWidth="1" style="6"/>
  </cols>
  <sheetData>
    <row r="1" ht="18" customHeight="1"/>
    <row r="2" ht="24" customHeight="1">
      <c r="C2" s="7"/>
      <c r="D2" s="7" t="s">
        <v>0</v>
      </c>
      <c r="T2" s="8" t="s">
        <v>1</v>
      </c>
    </row>
    <row r="3" ht="18" customHeight="1"/>
    <row r="4" ht="18" customHeight="1" s="4" customFormat="1">
      <c r="B4" s="4" t="s">
        <v>2</v>
      </c>
      <c r="D4" s="4" t="s">
        <v>3</v>
      </c>
      <c r="F4" s="4" t="s">
        <v>4</v>
      </c>
      <c r="I4" s="4" t="s">
        <v>5</v>
      </c>
      <c r="K4" s="4" t="s">
        <v>6</v>
      </c>
      <c r="M4" s="4" t="s">
        <v>7</v>
      </c>
      <c r="N4" s="11"/>
      <c r="P4" s="4" t="s">
        <v>8</v>
      </c>
      <c r="R4" s="4" t="s">
        <v>9</v>
      </c>
      <c r="T4" s="4" t="s">
        <v>10</v>
      </c>
    </row>
    <row r="5" ht="18" customHeight="1" s="5" customFormat="1">
      <c r="B5" s="5" t="s">
        <v>11</v>
      </c>
      <c r="D5" s="5" t="s">
        <v>12</v>
      </c>
      <c r="F5" s="5" t="s">
        <v>13</v>
      </c>
      <c r="I5" s="5" t="s">
        <v>14</v>
      </c>
      <c r="K5" s="5" t="s">
        <v>67</v>
      </c>
      <c r="M5" s="5" t="s">
        <v>16</v>
      </c>
      <c r="N5" s="12"/>
      <c r="P5" s="5" t="s">
        <v>17</v>
      </c>
      <c r="R5" s="5" t="s">
        <v>18</v>
      </c>
      <c r="T5" s="5" t="s">
        <v>19</v>
      </c>
    </row>
    <row r="6" ht="18" customHeight="1">
      <c r="G6" s="32"/>
      <c r="H6" s="32"/>
      <c r="I6" s="32"/>
      <c r="J6" s="32"/>
      <c r="K6" s="32"/>
      <c r="L6" s="32"/>
      <c r="N6" s="32"/>
      <c r="O6" s="32"/>
      <c r="P6" s="32"/>
      <c r="Q6" s="32"/>
      <c r="R6" s="32"/>
      <c r="S6" s="32"/>
      <c r="T6" s="32"/>
    </row>
    <row r="7" ht="24" customHeight="1">
      <c r="B7" s="52" t="s">
        <v>68</v>
      </c>
      <c r="C7" s="9"/>
      <c r="D7" s="9"/>
      <c r="E7" s="23"/>
      <c r="F7" s="28"/>
      <c r="G7" s="130" t="s">
        <v>21</v>
      </c>
      <c r="H7" s="130"/>
      <c r="I7" s="130"/>
      <c r="J7" s="130"/>
      <c r="K7" s="130"/>
      <c r="L7" s="131"/>
      <c r="M7" s="33"/>
      <c r="N7" s="130" t="s">
        <v>14</v>
      </c>
      <c r="O7" s="130"/>
      <c r="P7" s="130"/>
      <c r="Q7" s="130"/>
      <c r="R7" s="130"/>
      <c r="S7" s="130"/>
      <c r="T7" s="131"/>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6</v>
      </c>
      <c r="D9" s="15">
        <v>13571.43</v>
      </c>
      <c r="E9" s="24">
        <v>56456</v>
      </c>
      <c r="F9" s="29"/>
      <c r="G9" s="47">
        <v>2.2218515429524603</v>
      </c>
      <c r="H9" s="66">
        <v>13.331109257714761</v>
      </c>
      <c r="I9" s="17">
        <v>2664</v>
      </c>
      <c r="J9" s="17">
        <v>15984</v>
      </c>
      <c r="K9" s="18">
        <v>5.0943806306306305</v>
      </c>
      <c r="L9" s="24">
        <v>6108.1623761261271</v>
      </c>
      <c r="M9" s="34"/>
      <c r="N9" s="21">
        <v>0.315</v>
      </c>
      <c r="O9" s="47">
        <v>0.83840543510840237</v>
      </c>
      <c r="P9" s="66">
        <v>5.030432610650414</v>
      </c>
      <c r="Q9" s="17">
        <v>839.16</v>
      </c>
      <c r="R9" s="17">
        <v>5034.96</v>
      </c>
      <c r="S9" s="18">
        <v>16.172636922636922</v>
      </c>
      <c r="T9" s="24">
        <v>16187.192295867299</v>
      </c>
    </row>
    <row r="10" ht="24" customHeight="1">
      <c r="A10" s="27"/>
      <c r="B10" s="14" t="s">
        <v>36</v>
      </c>
      <c r="C10" s="19">
        <v>5</v>
      </c>
      <c r="D10" s="16">
        <v>10205.56</v>
      </c>
      <c r="E10" s="25">
        <v>45684</v>
      </c>
      <c r="F10" s="30"/>
      <c r="G10" s="48">
        <v>1.9491242702251876</v>
      </c>
      <c r="H10" s="67">
        <v>9.7456213511259389</v>
      </c>
      <c r="I10" s="19">
        <v>2337</v>
      </c>
      <c r="J10" s="19">
        <v>11685</v>
      </c>
      <c r="K10" s="20">
        <v>4.3669490800171156</v>
      </c>
      <c r="L10" s="25">
        <v>5235.9719469405209</v>
      </c>
      <c r="M10" s="35"/>
      <c r="N10" s="22">
        <v>0.27</v>
      </c>
      <c r="O10" s="48">
        <v>0.63042261964232194</v>
      </c>
      <c r="P10" s="67">
        <v>3.1521130982116095</v>
      </c>
      <c r="Q10" s="19">
        <v>630.99</v>
      </c>
      <c r="R10" s="19">
        <v>3154.95</v>
      </c>
      <c r="S10" s="20">
        <v>16.173885481544872</v>
      </c>
      <c r="T10" s="25">
        <v>16188.441978478264</v>
      </c>
    </row>
    <row r="11" ht="24" customHeight="1">
      <c r="A11" s="27"/>
      <c r="B11" s="38" t="s">
        <v>37</v>
      </c>
      <c r="C11" s="50">
        <f>SUM(C9:C10)</f>
        <v>11</v>
      </c>
      <c r="D11" s="41" t="s">
        <v>38</v>
      </c>
      <c r="E11" s="42">
        <f>SUM(E9:E10)</f>
        <v>102140</v>
      </c>
      <c r="F11" s="28"/>
      <c r="G11" s="51" t="s">
        <v>38</v>
      </c>
      <c r="H11" s="68">
        <f>SUM(H9:H10)</f>
        <v>23.0767306088407</v>
      </c>
      <c r="I11" s="50" t="s">
        <v>38</v>
      </c>
      <c r="J11" s="50">
        <f>SUM(J9:J10)</f>
        <v>27669</v>
      </c>
      <c r="K11" s="46">
        <f>E11/J11</f>
        <v>3.6914958979363188</v>
      </c>
      <c r="L11" s="42">
        <f>E11/H11</f>
        <v>4426.1035816256463</v>
      </c>
      <c r="M11" s="33"/>
      <c r="N11" s="44" t="s">
        <v>38</v>
      </c>
      <c r="O11" s="49" t="s">
        <v>38</v>
      </c>
      <c r="P11" s="68">
        <f>SUM(P9:P10)</f>
        <v>8.1825457088620226</v>
      </c>
      <c r="Q11" s="50" t="s">
        <v>38</v>
      </c>
      <c r="R11" s="50">
        <f>SUM(R9:R10)</f>
        <v>8189.91</v>
      </c>
      <c r="S11" s="46">
        <f>E11/R11</f>
        <v>12.471443520136363</v>
      </c>
      <c r="T11" s="42">
        <f>E11/P11</f>
        <v>12482.667819304488</v>
      </c>
    </row>
    <row r="13" ht="24" customHeight="1">
      <c r="B13" s="52" t="s">
        <v>69</v>
      </c>
      <c r="C13" s="9"/>
      <c r="D13" s="9"/>
      <c r="E13" s="23"/>
      <c r="F13" s="28"/>
      <c r="G13" s="127" t="s">
        <v>21</v>
      </c>
      <c r="H13" s="128"/>
      <c r="I13" s="128"/>
      <c r="J13" s="128"/>
      <c r="K13" s="128"/>
      <c r="L13" s="129"/>
      <c r="M13" s="33"/>
      <c r="N13" s="127" t="s">
        <v>14</v>
      </c>
      <c r="O13" s="128"/>
      <c r="P13" s="128"/>
      <c r="Q13" s="128"/>
      <c r="R13" s="128"/>
      <c r="S13" s="128"/>
      <c r="T13" s="129"/>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5</v>
      </c>
      <c r="D15" s="15">
        <v>14000</v>
      </c>
      <c r="E15" s="24">
        <v>70000</v>
      </c>
      <c r="F15" s="29"/>
      <c r="G15" s="47">
        <v>2.2919099249374479</v>
      </c>
      <c r="H15" s="66">
        <v>11.45954962468724</v>
      </c>
      <c r="I15" s="17">
        <v>2748</v>
      </c>
      <c r="J15" s="17">
        <v>13740</v>
      </c>
      <c r="K15" s="18">
        <v>5.094614264919942</v>
      </c>
      <c r="L15" s="24">
        <v>6108.44250363901</v>
      </c>
      <c r="M15" s="34"/>
      <c r="N15" s="21">
        <v>0.315</v>
      </c>
      <c r="O15" s="47">
        <v>0.86484164252173046</v>
      </c>
      <c r="P15" s="66">
        <v>4.3242082126086521</v>
      </c>
      <c r="Q15" s="17">
        <v>865.62</v>
      </c>
      <c r="R15" s="17">
        <v>4328.1</v>
      </c>
      <c r="S15" s="18">
        <v>16.173378618793464</v>
      </c>
      <c r="T15" s="24">
        <v>16187.934659550381</v>
      </c>
    </row>
    <row r="16" ht="24" customHeight="1">
      <c r="B16" s="37" t="s">
        <v>36</v>
      </c>
      <c r="C16" s="19">
        <v>4</v>
      </c>
      <c r="D16" s="16">
        <v>11200</v>
      </c>
      <c r="E16" s="25">
        <v>44800</v>
      </c>
      <c r="F16" s="30"/>
      <c r="G16" s="48">
        <v>2.1401167639699752</v>
      </c>
      <c r="H16" s="67">
        <v>8.5604670558799</v>
      </c>
      <c r="I16" s="19">
        <v>2566</v>
      </c>
      <c r="J16" s="19">
        <v>10264</v>
      </c>
      <c r="K16" s="20">
        <v>4.36477007014809</v>
      </c>
      <c r="L16" s="25">
        <v>5233.35931410756</v>
      </c>
      <c r="M16" s="35"/>
      <c r="N16" s="22">
        <v>0.27</v>
      </c>
      <c r="O16" s="48">
        <v>0.69219702267958838</v>
      </c>
      <c r="P16" s="67">
        <v>2.7687880907183535</v>
      </c>
      <c r="Q16" s="19">
        <v>692.82</v>
      </c>
      <c r="R16" s="19">
        <v>2771.28</v>
      </c>
      <c r="S16" s="20">
        <v>16.165815074622557</v>
      </c>
      <c r="T16" s="25">
        <v>16180.364308189717</v>
      </c>
    </row>
    <row r="17" ht="24" customHeight="1">
      <c r="B17" s="38" t="s">
        <v>37</v>
      </c>
      <c r="C17" s="50">
        <f>SUM(C15:C16)</f>
        <v>9</v>
      </c>
      <c r="D17" s="41" t="s">
        <v>38</v>
      </c>
      <c r="E17" s="42">
        <f>SUM(E15:E16)</f>
        <v>114800</v>
      </c>
      <c r="F17" s="28"/>
      <c r="G17" s="51" t="s">
        <v>38</v>
      </c>
      <c r="H17" s="68">
        <f>SUM(H15:H16)</f>
        <v>20.020016680567139</v>
      </c>
      <c r="I17" s="50" t="s">
        <v>38</v>
      </c>
      <c r="J17" s="50">
        <f>SUM(J15:J16)</f>
        <v>24004</v>
      </c>
      <c r="K17" s="46">
        <f>E17/J17</f>
        <v>4.78253624395934</v>
      </c>
      <c r="L17" s="42">
        <f>E17/H17</f>
        <v>5734.2609565072489</v>
      </c>
      <c r="M17" s="33"/>
      <c r="N17" s="44" t="s">
        <v>38</v>
      </c>
      <c r="O17" s="49" t="s">
        <v>38</v>
      </c>
      <c r="P17" s="68">
        <f>SUM(P15:P16)</f>
        <v>7.0929963033270056</v>
      </c>
      <c r="Q17" s="50" t="s">
        <v>38</v>
      </c>
      <c r="R17" s="50">
        <f>SUM(R15:R16)</f>
        <v>7099.380000000001</v>
      </c>
      <c r="S17" s="46">
        <f>E17/R17</f>
        <v>16.170426149889142</v>
      </c>
      <c r="T17" s="42">
        <f>E17/P17</f>
        <v>16184.979533424046</v>
      </c>
    </row>
    <row r="19" ht="24" customHeight="1">
      <c r="B19" s="52" t="s">
        <v>41</v>
      </c>
      <c r="C19" s="9"/>
      <c r="D19" s="9"/>
      <c r="E19" s="23"/>
      <c r="F19" s="28"/>
      <c r="G19" s="127" t="s">
        <v>21</v>
      </c>
      <c r="H19" s="128"/>
      <c r="I19" s="128"/>
      <c r="J19" s="128"/>
      <c r="K19" s="128"/>
      <c r="L19" s="129"/>
      <c r="M19" s="33"/>
      <c r="N19" s="127" t="s">
        <v>14</v>
      </c>
      <c r="O19" s="128"/>
      <c r="P19" s="128"/>
      <c r="Q19" s="128"/>
      <c r="R19" s="128"/>
      <c r="S19" s="128"/>
      <c r="T19" s="129"/>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f>SUM(C9,C15)</f>
        <v>11</v>
      </c>
      <c r="D21" s="15" t="s">
        <v>38</v>
      </c>
      <c r="E21" s="24">
        <f>SUM(E9,E15)</f>
        <v>126456</v>
      </c>
      <c r="F21" s="29"/>
      <c r="G21" s="47">
        <f ref="G21:L21" t="shared" si="0">SUM(G9,G15)</f>
        <v>4.5137614678899087</v>
      </c>
      <c r="H21" s="66">
        <f t="shared" si="0"/>
        <v>24.790658882402</v>
      </c>
      <c r="I21" s="17">
        <f t="shared" si="0"/>
        <v>5412</v>
      </c>
      <c r="J21" s="17">
        <f t="shared" si="0"/>
        <v>29724</v>
      </c>
      <c r="K21" s="18">
        <f t="shared" si="0"/>
        <v>10.188994895550572</v>
      </c>
      <c r="L21" s="24">
        <f t="shared" si="0"/>
        <v>12216.604879765138</v>
      </c>
      <c r="M21" s="34"/>
      <c r="N21" s="21">
        <f ref="N21:T21" t="shared" si="1">SUM(N9,N15)</f>
        <v>0.63</v>
      </c>
      <c r="O21" s="47">
        <f t="shared" si="1"/>
        <v>1.7032470776301327</v>
      </c>
      <c r="P21" s="66">
        <f t="shared" si="1"/>
        <v>9.3546408232590661</v>
      </c>
      <c r="Q21" s="17">
        <f t="shared" si="1"/>
        <v>1704.78</v>
      </c>
      <c r="R21" s="17">
        <f t="shared" si="1"/>
        <v>9363.0600000000013</v>
      </c>
      <c r="S21" s="18">
        <f t="shared" si="1"/>
        <v>32.34601554143039</v>
      </c>
      <c r="T21" s="24">
        <f t="shared" si="1"/>
        <v>32375.12695541768</v>
      </c>
    </row>
    <row r="22" ht="24" customHeight="1">
      <c r="B22" s="37" t="s">
        <v>36</v>
      </c>
      <c r="C22" s="19">
        <f>SUM(C10,C16)</f>
        <v>9</v>
      </c>
      <c r="D22" s="16" t="s">
        <v>38</v>
      </c>
      <c r="E22" s="25">
        <f>SUM(E10,E16)</f>
        <v>90484</v>
      </c>
      <c r="F22" s="30"/>
      <c r="G22" s="48">
        <f ref="G22:L22" t="shared" si="2">SUM(G10,G16)</f>
        <v>4.0892410341951626</v>
      </c>
      <c r="H22" s="67">
        <f t="shared" si="2"/>
        <v>18.306088407005838</v>
      </c>
      <c r="I22" s="19">
        <f t="shared" si="2"/>
        <v>4903</v>
      </c>
      <c r="J22" s="19">
        <f t="shared" si="2"/>
        <v>21949</v>
      </c>
      <c r="K22" s="20">
        <f t="shared" si="2"/>
        <v>8.7317191501652047</v>
      </c>
      <c r="L22" s="25">
        <f t="shared" si="2"/>
        <v>10469.331261048081</v>
      </c>
      <c r="M22" s="35"/>
      <c r="N22" s="22">
        <f ref="N22:T22" t="shared" si="3">SUM(N10,N16)</f>
        <v>0.54</v>
      </c>
      <c r="O22" s="48">
        <f t="shared" si="3"/>
        <v>1.3226196423219103</v>
      </c>
      <c r="P22" s="67">
        <f t="shared" si="3"/>
        <v>5.920901188929963</v>
      </c>
      <c r="Q22" s="19">
        <f t="shared" si="3"/>
        <v>1323.81</v>
      </c>
      <c r="R22" s="19">
        <f t="shared" si="3"/>
        <v>5926.23</v>
      </c>
      <c r="S22" s="20">
        <f t="shared" si="3"/>
        <v>32.339700556167429</v>
      </c>
      <c r="T22" s="25">
        <f t="shared" si="3"/>
        <v>32368.806286667983</v>
      </c>
    </row>
    <row r="23" ht="24" customHeight="1">
      <c r="B23" s="38" t="s">
        <v>37</v>
      </c>
      <c r="C23" s="50">
        <f>SUM(C21:C22)</f>
        <v>20</v>
      </c>
      <c r="D23" s="41" t="s">
        <v>38</v>
      </c>
      <c r="E23" s="42">
        <f>SUM(E21:E22)</f>
        <v>216940</v>
      </c>
      <c r="F23" s="28"/>
      <c r="G23" s="51">
        <f>SUM(G21:G22)</f>
        <v>8.6030025020850722</v>
      </c>
      <c r="H23" s="68">
        <f ref="H23:L23" t="shared" si="4">SUM(H21:H22)</f>
        <v>43.096747289407837</v>
      </c>
      <c r="I23" s="50">
        <f t="shared" si="4"/>
        <v>10315</v>
      </c>
      <c r="J23" s="50">
        <f t="shared" si="4"/>
        <v>51673</v>
      </c>
      <c r="K23" s="46">
        <f t="shared" si="4"/>
        <v>18.920714045715776</v>
      </c>
      <c r="L23" s="42">
        <f t="shared" si="4"/>
        <v>22685.936140813217</v>
      </c>
      <c r="M23" s="33"/>
      <c r="N23" s="44" t="s">
        <v>38</v>
      </c>
      <c r="O23" s="49">
        <f ref="O23:T23" t="shared" si="5">SUM(O21:O22)</f>
        <v>3.025866719952043</v>
      </c>
      <c r="P23" s="68">
        <f t="shared" si="5"/>
        <v>15.275542012189028</v>
      </c>
      <c r="Q23" s="50">
        <f t="shared" si="5"/>
        <v>3028.59</v>
      </c>
      <c r="R23" s="50">
        <f t="shared" si="5"/>
        <v>15289.29</v>
      </c>
      <c r="S23" s="46">
        <f t="shared" si="5"/>
        <v>64.685716097597819</v>
      </c>
      <c r="T23" s="42">
        <f t="shared" si="5"/>
        <v>64743.933242085666</v>
      </c>
    </row>
    <row r="25" ht="24" customHeight="1">
      <c r="B25" s="4" t="s">
        <v>42</v>
      </c>
      <c r="D25" s="132" t="s">
        <v>43</v>
      </c>
      <c r="E25" s="132"/>
      <c r="F25" s="132"/>
      <c r="G25" s="132"/>
      <c r="H25" s="132"/>
      <c r="I25" s="132"/>
      <c r="J25" s="132"/>
      <c r="K25" s="132"/>
      <c r="L25" s="132"/>
      <c r="M25" s="132"/>
      <c r="N25" s="132"/>
      <c r="O25" s="132"/>
      <c r="P25" s="132"/>
      <c r="Q25" s="132"/>
      <c r="R25" s="132"/>
      <c r="S25" s="132"/>
      <c r="T25" s="132"/>
    </row>
    <row r="26" ht="8.1" customHeight="1">
      <c r="B26" s="4"/>
      <c r="D26" s="53"/>
      <c r="E26" s="53"/>
      <c r="F26" s="53"/>
      <c r="G26" s="53"/>
      <c r="H26" s="53"/>
      <c r="I26" s="53"/>
      <c r="J26" s="53"/>
      <c r="K26" s="53"/>
      <c r="L26" s="53"/>
      <c r="M26" s="53"/>
      <c r="N26" s="53"/>
      <c r="O26" s="53"/>
      <c r="P26" s="53"/>
      <c r="Q26" s="53"/>
      <c r="R26" s="53"/>
      <c r="S26" s="53"/>
      <c r="T26" s="53"/>
    </row>
    <row r="27" ht="24" customHeight="1">
      <c r="B27" s="4" t="s">
        <v>44</v>
      </c>
      <c r="D27" s="132" t="s">
        <v>45</v>
      </c>
      <c r="E27" s="132"/>
      <c r="F27" s="132"/>
      <c r="G27" s="132"/>
      <c r="H27" s="132"/>
      <c r="I27" s="132"/>
      <c r="J27" s="132"/>
      <c r="K27" s="132"/>
      <c r="L27" s="132"/>
      <c r="M27" s="132"/>
      <c r="N27" s="132"/>
      <c r="O27" s="132"/>
      <c r="P27" s="132"/>
      <c r="Q27" s="132"/>
      <c r="R27" s="132"/>
      <c r="S27" s="132"/>
      <c r="T27" s="132"/>
    </row>
    <row r="28" ht="8.1" customHeight="1">
      <c r="B28" s="4"/>
      <c r="D28" s="53"/>
      <c r="E28" s="53"/>
      <c r="F28" s="53"/>
      <c r="G28" s="53"/>
      <c r="H28" s="53"/>
      <c r="I28" s="53"/>
      <c r="J28" s="53"/>
      <c r="K28" s="53"/>
      <c r="L28" s="53"/>
      <c r="M28" s="53"/>
      <c r="N28" s="53"/>
      <c r="O28" s="53"/>
      <c r="P28" s="53"/>
      <c r="Q28" s="53"/>
      <c r="R28" s="53"/>
      <c r="S28" s="53"/>
      <c r="T28" s="53"/>
    </row>
    <row r="29" ht="24" customHeight="1">
      <c r="B29" s="4" t="s">
        <v>22</v>
      </c>
      <c r="D29" s="132" t="s">
        <v>46</v>
      </c>
      <c r="E29" s="132"/>
      <c r="F29" s="132"/>
      <c r="G29" s="132"/>
      <c r="H29" s="132"/>
      <c r="I29" s="132"/>
      <c r="J29" s="132"/>
      <c r="K29" s="132"/>
      <c r="L29" s="132"/>
      <c r="M29" s="132"/>
      <c r="N29" s="132"/>
      <c r="O29" s="132"/>
      <c r="P29" s="132"/>
      <c r="Q29" s="132"/>
      <c r="R29" s="132"/>
      <c r="S29" s="132"/>
      <c r="T29" s="132"/>
    </row>
    <row r="30" ht="8.1" customHeight="1">
      <c r="B30" s="4"/>
      <c r="D30" s="53"/>
      <c r="E30" s="53"/>
      <c r="F30" s="53"/>
      <c r="G30" s="53"/>
      <c r="H30" s="53"/>
      <c r="I30" s="53"/>
      <c r="J30" s="53"/>
      <c r="K30" s="53"/>
      <c r="L30" s="53"/>
      <c r="M30" s="53"/>
      <c r="N30" s="53"/>
      <c r="O30" s="53"/>
      <c r="P30" s="53"/>
      <c r="Q30" s="53"/>
      <c r="R30" s="53"/>
      <c r="S30" s="53"/>
      <c r="T30" s="53"/>
    </row>
    <row r="31" ht="24" customHeight="1">
      <c r="B31" s="4" t="s">
        <v>47</v>
      </c>
      <c r="D31" s="132" t="s">
        <v>48</v>
      </c>
      <c r="E31" s="132"/>
      <c r="F31" s="132"/>
      <c r="G31" s="132"/>
      <c r="H31" s="132"/>
      <c r="I31" s="132"/>
      <c r="J31" s="132"/>
      <c r="K31" s="132"/>
      <c r="L31" s="132"/>
      <c r="M31" s="132"/>
      <c r="N31" s="132"/>
      <c r="O31" s="132"/>
      <c r="P31" s="132"/>
      <c r="Q31" s="132"/>
      <c r="R31" s="132"/>
      <c r="S31" s="132"/>
      <c r="T31" s="132"/>
    </row>
    <row r="32" ht="8.1" customHeight="1">
      <c r="B32" s="4"/>
      <c r="D32" s="53"/>
      <c r="E32" s="53"/>
      <c r="F32" s="53"/>
      <c r="G32" s="53"/>
      <c r="H32" s="53"/>
      <c r="I32" s="53"/>
      <c r="J32" s="53"/>
      <c r="K32" s="53"/>
      <c r="L32" s="53"/>
      <c r="M32" s="53"/>
      <c r="N32" s="53"/>
      <c r="O32" s="53"/>
      <c r="P32" s="53"/>
      <c r="Q32" s="53"/>
      <c r="R32" s="53"/>
      <c r="S32" s="53"/>
      <c r="T32" s="53"/>
    </row>
    <row r="33" ht="24" customHeight="1">
      <c r="B33" s="4" t="s">
        <v>49</v>
      </c>
      <c r="D33" s="132" t="s">
        <v>50</v>
      </c>
      <c r="E33" s="132"/>
      <c r="F33" s="132"/>
      <c r="G33" s="132"/>
      <c r="H33" s="132"/>
      <c r="I33" s="132"/>
      <c r="J33" s="132"/>
      <c r="K33" s="132"/>
      <c r="L33" s="132"/>
      <c r="M33" s="132"/>
      <c r="N33" s="132"/>
      <c r="O33" s="132"/>
      <c r="P33" s="132"/>
      <c r="Q33" s="132"/>
      <c r="R33" s="132"/>
      <c r="S33" s="132"/>
      <c r="T33" s="132"/>
    </row>
    <row r="34" ht="8.1" customHeight="1">
      <c r="B34" s="4"/>
      <c r="D34" s="53"/>
      <c r="E34" s="53"/>
      <c r="F34" s="53"/>
      <c r="G34" s="53"/>
      <c r="H34" s="53"/>
      <c r="I34" s="53"/>
      <c r="J34" s="53"/>
      <c r="K34" s="53"/>
      <c r="L34" s="53"/>
      <c r="M34" s="53"/>
      <c r="N34" s="53"/>
      <c r="O34" s="53"/>
      <c r="P34" s="53"/>
      <c r="Q34" s="53"/>
      <c r="R34" s="53"/>
      <c r="S34" s="53"/>
      <c r="T34" s="53"/>
    </row>
    <row r="35" ht="147" customHeight="1">
      <c r="B35" s="54" t="s">
        <v>51</v>
      </c>
      <c r="D35" s="126" t="s">
        <v>52</v>
      </c>
      <c r="E35" s="126"/>
      <c r="F35" s="126"/>
      <c r="G35" s="126"/>
      <c r="H35" s="126"/>
      <c r="I35" s="126"/>
      <c r="J35" s="126"/>
      <c r="K35" s="126"/>
      <c r="L35" s="126"/>
      <c r="M35" s="126"/>
      <c r="N35" s="126"/>
      <c r="O35" s="126"/>
      <c r="P35" s="126"/>
      <c r="Q35" s="126"/>
      <c r="R35" s="126"/>
      <c r="S35" s="126"/>
      <c r="T35" s="126"/>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6"/>
    <col min="2" max="2" width="26.875" customWidth="1" style="6"/>
    <col min="3" max="5" width="13.375" customWidth="1" style="6"/>
    <col min="6" max="6" width="2.625" customWidth="1" style="10"/>
    <col min="7" max="12" width="13.375" customWidth="1" style="6"/>
    <col min="13" max="13" width="2.625" customWidth="1" style="10"/>
    <col min="14" max="20" width="13.375" customWidth="1" style="6"/>
    <col min="21" max="21" width="3" customWidth="1" style="6"/>
    <col min="22" max="16384" width="10.625" customWidth="1" style="6"/>
  </cols>
  <sheetData>
    <row r="1" ht="18" customHeight="1"/>
    <row r="2" ht="24" customHeight="1">
      <c r="C2" s="7" t="s">
        <v>0</v>
      </c>
      <c r="T2" s="8" t="s">
        <v>1</v>
      </c>
    </row>
    <row r="3" ht="18" customHeight="1"/>
    <row r="4" ht="18" customHeight="1" s="4" customFormat="1">
      <c r="B4" s="4" t="s">
        <v>2</v>
      </c>
      <c r="C4" s="4" t="s">
        <v>3</v>
      </c>
      <c r="E4" s="4" t="s">
        <v>4</v>
      </c>
      <c r="F4" s="11"/>
      <c r="H4" s="4" t="s">
        <v>5</v>
      </c>
      <c r="J4" s="4" t="s">
        <v>6</v>
      </c>
      <c r="L4" s="4" t="s">
        <v>7</v>
      </c>
      <c r="M4" s="11"/>
      <c r="O4" s="4" t="s">
        <v>8</v>
      </c>
      <c r="Q4" s="4" t="s">
        <v>9</v>
      </c>
      <c r="S4" s="4" t="s">
        <v>10</v>
      </c>
    </row>
    <row r="5" ht="18" customHeight="1" s="5" customFormat="1">
      <c r="B5" s="5" t="s">
        <v>11</v>
      </c>
      <c r="C5" s="5" t="s">
        <v>12</v>
      </c>
      <c r="E5" s="5" t="s">
        <v>13</v>
      </c>
      <c r="F5" s="12"/>
      <c r="H5" s="5" t="s">
        <v>14</v>
      </c>
      <c r="J5" s="5" t="s">
        <v>15</v>
      </c>
      <c r="L5" s="5" t="s">
        <v>16</v>
      </c>
      <c r="M5" s="12"/>
      <c r="O5" s="5" t="s">
        <v>17</v>
      </c>
      <c r="Q5" s="5" t="s">
        <v>18</v>
      </c>
      <c r="S5" s="5" t="s">
        <v>19</v>
      </c>
    </row>
    <row r="6" ht="18" customHeight="1">
      <c r="G6" s="32"/>
      <c r="H6" s="32"/>
      <c r="I6" s="32"/>
      <c r="J6" s="32"/>
      <c r="K6" s="32"/>
      <c r="L6" s="32"/>
      <c r="N6" s="32"/>
      <c r="O6" s="32"/>
      <c r="P6" s="32"/>
      <c r="Q6" s="32"/>
      <c r="R6" s="32"/>
      <c r="S6" s="32"/>
      <c r="T6" s="32"/>
    </row>
    <row r="7" ht="24" customHeight="1">
      <c r="B7" s="52" t="s">
        <v>20</v>
      </c>
      <c r="C7" s="9"/>
      <c r="D7" s="9"/>
      <c r="E7" s="23"/>
      <c r="F7" s="28"/>
      <c r="G7" s="130" t="s">
        <v>21</v>
      </c>
      <c r="H7" s="130"/>
      <c r="I7" s="130"/>
      <c r="J7" s="130"/>
      <c r="K7" s="130"/>
      <c r="L7" s="131"/>
      <c r="M7" s="33"/>
      <c r="N7" s="130" t="s">
        <v>14</v>
      </c>
      <c r="O7" s="130"/>
      <c r="P7" s="130"/>
      <c r="Q7" s="130"/>
      <c r="R7" s="130"/>
      <c r="S7" s="130"/>
      <c r="T7" s="131"/>
    </row>
    <row r="8" ht="24" customHeight="1">
      <c r="A8" s="27"/>
      <c r="B8" s="38" t="s">
        <v>22</v>
      </c>
      <c r="C8" s="39" t="s">
        <v>23</v>
      </c>
      <c r="D8" s="39" t="s">
        <v>24</v>
      </c>
      <c r="E8" s="40" t="s">
        <v>25</v>
      </c>
      <c r="F8" s="28"/>
      <c r="G8" s="31" t="s">
        <v>26</v>
      </c>
      <c r="H8" s="26" t="s">
        <v>27</v>
      </c>
      <c r="I8" s="26" t="s">
        <v>28</v>
      </c>
      <c r="J8" s="26" t="s">
        <v>29</v>
      </c>
      <c r="K8" s="26" t="s">
        <v>30</v>
      </c>
      <c r="L8" s="43" t="s">
        <v>31</v>
      </c>
      <c r="M8" s="33"/>
      <c r="N8" s="31" t="s">
        <v>32</v>
      </c>
      <c r="O8" s="26" t="s">
        <v>33</v>
      </c>
      <c r="P8" s="26" t="s">
        <v>34</v>
      </c>
      <c r="Q8" s="26" t="s">
        <v>28</v>
      </c>
      <c r="R8" s="26" t="s">
        <v>29</v>
      </c>
      <c r="S8" s="26" t="s">
        <v>30</v>
      </c>
      <c r="T8" s="43" t="s">
        <v>31</v>
      </c>
    </row>
    <row r="9" ht="24" customHeight="1">
      <c r="A9" s="27"/>
      <c r="B9" s="13" t="s">
        <v>35</v>
      </c>
      <c r="C9" s="17">
        <v>10</v>
      </c>
      <c r="D9" s="15">
        <v>13944</v>
      </c>
      <c r="E9" s="24">
        <v>181272</v>
      </c>
      <c r="F9" s="29"/>
      <c r="G9" s="47">
        <v>2.3</v>
      </c>
      <c r="H9" s="13">
        <v>29.8</v>
      </c>
      <c r="I9" s="17">
        <v>2750</v>
      </c>
      <c r="J9" s="17">
        <v>35750</v>
      </c>
      <c r="K9" s="18">
        <v>5.07</v>
      </c>
      <c r="L9" s="24">
        <v>6080</v>
      </c>
      <c r="M9" s="34"/>
      <c r="N9" s="21">
        <v>0.65</v>
      </c>
      <c r="O9" s="47">
        <v>1.5</v>
      </c>
      <c r="P9" s="13">
        <v>19.3</v>
      </c>
      <c r="Q9" s="17">
        <v>1788</v>
      </c>
      <c r="R9" s="17">
        <v>23238</v>
      </c>
      <c r="S9" s="18">
        <v>7.8</v>
      </c>
      <c r="T9" s="24">
        <v>9407</v>
      </c>
    </row>
    <row r="10" ht="24" customHeight="1">
      <c r="A10" s="27"/>
      <c r="B10" s="14" t="s">
        <v>36</v>
      </c>
      <c r="C10" s="19">
        <v>10</v>
      </c>
      <c r="D10" s="16">
        <v>13944</v>
      </c>
      <c r="E10" s="25">
        <v>181272</v>
      </c>
      <c r="F10" s="30"/>
      <c r="G10" s="48">
        <v>2.3</v>
      </c>
      <c r="H10" s="14">
        <v>29.8</v>
      </c>
      <c r="I10" s="19">
        <v>2750</v>
      </c>
      <c r="J10" s="19">
        <v>35750</v>
      </c>
      <c r="K10" s="20">
        <v>5.07</v>
      </c>
      <c r="L10" s="25">
        <v>6080</v>
      </c>
      <c r="M10" s="35"/>
      <c r="N10" s="22">
        <v>0.65</v>
      </c>
      <c r="O10" s="48">
        <v>1.5</v>
      </c>
      <c r="P10" s="14">
        <v>19.3</v>
      </c>
      <c r="Q10" s="19">
        <v>1788</v>
      </c>
      <c r="R10" s="19">
        <v>23238</v>
      </c>
      <c r="S10" s="20">
        <v>7.8</v>
      </c>
      <c r="T10" s="25">
        <v>9407</v>
      </c>
    </row>
    <row r="11" ht="24" customHeight="1">
      <c r="A11" s="27"/>
      <c r="B11" s="38" t="s">
        <v>37</v>
      </c>
      <c r="C11" s="50">
        <f>SUM(C9:C10)</f>
        <v>20</v>
      </c>
      <c r="D11" s="41" t="s">
        <v>38</v>
      </c>
      <c r="E11" s="42">
        <f>SUM(E9:E10)</f>
        <v>362544</v>
      </c>
      <c r="F11" s="28"/>
      <c r="G11" s="51">
        <f>SUM(G9:G10)</f>
        <v>4.6</v>
      </c>
      <c r="H11" s="45">
        <v>29.8</v>
      </c>
      <c r="I11" s="50">
        <f>SUM(I9:I10)</f>
        <v>5500</v>
      </c>
      <c r="J11" s="50">
        <f>SUM(J9:J10)</f>
        <v>71500</v>
      </c>
      <c r="K11" s="46">
        <v>5.07</v>
      </c>
      <c r="L11" s="42">
        <v>6080</v>
      </c>
      <c r="M11" s="33"/>
      <c r="N11" s="44" t="s">
        <v>38</v>
      </c>
      <c r="O11" s="49">
        <f>SUM(O9:O10)</f>
        <v>3</v>
      </c>
      <c r="P11" s="45">
        <v>19.3</v>
      </c>
      <c r="Q11" s="50">
        <f>SUM(Q9:Q10)</f>
        <v>3576</v>
      </c>
      <c r="R11" s="50">
        <f>SUM(R9:R10)</f>
        <v>46476</v>
      </c>
      <c r="S11" s="46">
        <v>7.8</v>
      </c>
      <c r="T11" s="42">
        <v>9407</v>
      </c>
    </row>
    <row r="13" ht="24" customHeight="1">
      <c r="B13" s="52" t="s">
        <v>39</v>
      </c>
      <c r="C13" s="9"/>
      <c r="D13" s="9"/>
      <c r="E13" s="23"/>
      <c r="F13" s="28"/>
      <c r="G13" s="127" t="s">
        <v>21</v>
      </c>
      <c r="H13" s="128"/>
      <c r="I13" s="128"/>
      <c r="J13" s="128"/>
      <c r="K13" s="128"/>
      <c r="L13" s="129"/>
      <c r="M13" s="33"/>
      <c r="N13" s="127" t="s">
        <v>14</v>
      </c>
      <c r="O13" s="128"/>
      <c r="P13" s="128"/>
      <c r="Q13" s="128"/>
      <c r="R13" s="128"/>
      <c r="S13" s="128"/>
      <c r="T13" s="129"/>
    </row>
    <row r="14" ht="24" customHeight="1">
      <c r="B14" s="38" t="s">
        <v>22</v>
      </c>
      <c r="C14" s="39" t="s">
        <v>23</v>
      </c>
      <c r="D14" s="39" t="s">
        <v>24</v>
      </c>
      <c r="E14" s="40" t="s">
        <v>25</v>
      </c>
      <c r="F14" s="28"/>
      <c r="G14" s="31" t="s">
        <v>26</v>
      </c>
      <c r="H14" s="26" t="s">
        <v>27</v>
      </c>
      <c r="I14" s="26" t="s">
        <v>28</v>
      </c>
      <c r="J14" s="26" t="s">
        <v>29</v>
      </c>
      <c r="K14" s="26" t="s">
        <v>30</v>
      </c>
      <c r="L14" s="43" t="s">
        <v>31</v>
      </c>
      <c r="M14" s="33"/>
      <c r="N14" s="31" t="s">
        <v>32</v>
      </c>
      <c r="O14" s="26" t="s">
        <v>33</v>
      </c>
      <c r="P14" s="26" t="s">
        <v>34</v>
      </c>
      <c r="Q14" s="26" t="s">
        <v>28</v>
      </c>
      <c r="R14" s="26" t="s">
        <v>29</v>
      </c>
      <c r="S14" s="26" t="s">
        <v>30</v>
      </c>
      <c r="T14" s="43" t="s">
        <v>31</v>
      </c>
    </row>
    <row r="15" ht="24" customHeight="1">
      <c r="B15" s="36" t="s">
        <v>35</v>
      </c>
      <c r="C15" s="17">
        <v>10</v>
      </c>
      <c r="D15" s="15">
        <v>13944</v>
      </c>
      <c r="E15" s="24">
        <v>181272</v>
      </c>
      <c r="F15" s="29"/>
      <c r="G15" s="47">
        <v>2.3</v>
      </c>
      <c r="H15" s="13">
        <v>29.8</v>
      </c>
      <c r="I15" s="17">
        <v>2750</v>
      </c>
      <c r="J15" s="17">
        <v>35750</v>
      </c>
      <c r="K15" s="18">
        <v>5.07</v>
      </c>
      <c r="L15" s="24">
        <v>6080</v>
      </c>
      <c r="M15" s="34"/>
      <c r="N15" s="21">
        <v>0.65</v>
      </c>
      <c r="O15" s="47">
        <v>1.5</v>
      </c>
      <c r="P15" s="13">
        <v>19.3</v>
      </c>
      <c r="Q15" s="17">
        <v>1788</v>
      </c>
      <c r="R15" s="17">
        <v>23238</v>
      </c>
      <c r="S15" s="18">
        <v>7.8</v>
      </c>
      <c r="T15" s="24">
        <v>9407</v>
      </c>
    </row>
    <row r="16" ht="24" customHeight="1">
      <c r="B16" s="37" t="s">
        <v>36</v>
      </c>
      <c r="C16" s="19">
        <v>10</v>
      </c>
      <c r="D16" s="16">
        <v>13944</v>
      </c>
      <c r="E16" s="25">
        <v>181272</v>
      </c>
      <c r="F16" s="30"/>
      <c r="G16" s="48">
        <v>2.3</v>
      </c>
      <c r="H16" s="14">
        <v>29.8</v>
      </c>
      <c r="I16" s="19">
        <v>2750</v>
      </c>
      <c r="J16" s="19">
        <v>35750</v>
      </c>
      <c r="K16" s="20">
        <v>5.07</v>
      </c>
      <c r="L16" s="25">
        <v>6080</v>
      </c>
      <c r="M16" s="35"/>
      <c r="N16" s="22">
        <v>0.65</v>
      </c>
      <c r="O16" s="48">
        <v>1.5</v>
      </c>
      <c r="P16" s="14">
        <v>19.3</v>
      </c>
      <c r="Q16" s="19">
        <v>1788</v>
      </c>
      <c r="R16" s="19">
        <v>23238</v>
      </c>
      <c r="S16" s="20">
        <v>7.8</v>
      </c>
      <c r="T16" s="25">
        <v>9407</v>
      </c>
    </row>
    <row r="17" ht="24" customHeight="1">
      <c r="B17" s="38" t="s">
        <v>37</v>
      </c>
      <c r="C17" s="50">
        <f>SUM(C15:C16)</f>
        <v>20</v>
      </c>
      <c r="D17" s="41" t="s">
        <v>38</v>
      </c>
      <c r="E17" s="42">
        <f>SUM(E15:E16)</f>
        <v>362544</v>
      </c>
      <c r="F17" s="28"/>
      <c r="G17" s="51">
        <f>SUM(G15:G16)</f>
        <v>4.6</v>
      </c>
      <c r="H17" s="45">
        <v>29.8</v>
      </c>
      <c r="I17" s="50">
        <f>SUM(I15:I16)</f>
        <v>5500</v>
      </c>
      <c r="J17" s="50">
        <f>SUM(J15:J16)</f>
        <v>71500</v>
      </c>
      <c r="K17" s="46">
        <v>5.07</v>
      </c>
      <c r="L17" s="42">
        <v>6080</v>
      </c>
      <c r="M17" s="33"/>
      <c r="N17" s="44" t="s">
        <v>38</v>
      </c>
      <c r="O17" s="49">
        <f>SUM(O15:O16)</f>
        <v>3</v>
      </c>
      <c r="P17" s="45">
        <v>19.3</v>
      </c>
      <c r="Q17" s="50">
        <f>SUM(Q15:Q16)</f>
        <v>3576</v>
      </c>
      <c r="R17" s="50">
        <f>SUM(R15:R16)</f>
        <v>46476</v>
      </c>
      <c r="S17" s="46">
        <v>7.8</v>
      </c>
      <c r="T17" s="42">
        <v>9407</v>
      </c>
    </row>
    <row r="19" ht="24" customHeight="1">
      <c r="B19" s="52" t="s">
        <v>40</v>
      </c>
      <c r="C19" s="9"/>
      <c r="D19" s="9"/>
      <c r="E19" s="23"/>
      <c r="F19" s="28"/>
      <c r="G19" s="127" t="s">
        <v>21</v>
      </c>
      <c r="H19" s="128"/>
      <c r="I19" s="128"/>
      <c r="J19" s="128"/>
      <c r="K19" s="128"/>
      <c r="L19" s="129"/>
      <c r="M19" s="33"/>
      <c r="N19" s="127" t="s">
        <v>14</v>
      </c>
      <c r="O19" s="128"/>
      <c r="P19" s="128"/>
      <c r="Q19" s="128"/>
      <c r="R19" s="128"/>
      <c r="S19" s="128"/>
      <c r="T19" s="129"/>
    </row>
    <row r="20" ht="24" customHeight="1">
      <c r="B20" s="38" t="s">
        <v>22</v>
      </c>
      <c r="C20" s="39" t="s">
        <v>23</v>
      </c>
      <c r="D20" s="39" t="s">
        <v>24</v>
      </c>
      <c r="E20" s="40" t="s">
        <v>25</v>
      </c>
      <c r="F20" s="28"/>
      <c r="G20" s="31" t="s">
        <v>26</v>
      </c>
      <c r="H20" s="26" t="s">
        <v>27</v>
      </c>
      <c r="I20" s="26" t="s">
        <v>28</v>
      </c>
      <c r="J20" s="26" t="s">
        <v>29</v>
      </c>
      <c r="K20" s="26" t="s">
        <v>30</v>
      </c>
      <c r="L20" s="43" t="s">
        <v>31</v>
      </c>
      <c r="M20" s="33"/>
      <c r="N20" s="31" t="s">
        <v>32</v>
      </c>
      <c r="O20" s="26" t="s">
        <v>33</v>
      </c>
      <c r="P20" s="26" t="s">
        <v>34</v>
      </c>
      <c r="Q20" s="26" t="s">
        <v>28</v>
      </c>
      <c r="R20" s="26" t="s">
        <v>29</v>
      </c>
      <c r="S20" s="26" t="s">
        <v>30</v>
      </c>
      <c r="T20" s="43" t="s">
        <v>31</v>
      </c>
    </row>
    <row r="21" ht="24" customHeight="1">
      <c r="B21" s="36" t="s">
        <v>35</v>
      </c>
      <c r="C21" s="17">
        <v>10</v>
      </c>
      <c r="D21" s="15">
        <v>13944</v>
      </c>
      <c r="E21" s="24">
        <v>181272</v>
      </c>
      <c r="F21" s="29"/>
      <c r="G21" s="47">
        <v>2.3</v>
      </c>
      <c r="H21" s="13">
        <v>29.8</v>
      </c>
      <c r="I21" s="17">
        <v>2750</v>
      </c>
      <c r="J21" s="17">
        <v>35750</v>
      </c>
      <c r="K21" s="18">
        <v>5.07</v>
      </c>
      <c r="L21" s="24">
        <v>6080</v>
      </c>
      <c r="M21" s="34"/>
      <c r="N21" s="21">
        <v>0.65</v>
      </c>
      <c r="O21" s="47">
        <v>1.5</v>
      </c>
      <c r="P21" s="13">
        <v>19.3</v>
      </c>
      <c r="Q21" s="17">
        <v>1788</v>
      </c>
      <c r="R21" s="17">
        <v>23238</v>
      </c>
      <c r="S21" s="18">
        <v>7.8</v>
      </c>
      <c r="T21" s="24">
        <v>9407</v>
      </c>
    </row>
    <row r="22" ht="24" customHeight="1">
      <c r="B22" s="37" t="s">
        <v>36</v>
      </c>
      <c r="C22" s="19">
        <v>10</v>
      </c>
      <c r="D22" s="16">
        <v>13944</v>
      </c>
      <c r="E22" s="25">
        <v>181272</v>
      </c>
      <c r="F22" s="30"/>
      <c r="G22" s="48">
        <v>2.3</v>
      </c>
      <c r="H22" s="14">
        <v>29.8</v>
      </c>
      <c r="I22" s="19">
        <v>2750</v>
      </c>
      <c r="J22" s="19">
        <v>35750</v>
      </c>
      <c r="K22" s="20">
        <v>5.07</v>
      </c>
      <c r="L22" s="25">
        <v>6080</v>
      </c>
      <c r="M22" s="35"/>
      <c r="N22" s="22">
        <v>0.65</v>
      </c>
      <c r="O22" s="48">
        <v>1.5</v>
      </c>
      <c r="P22" s="14">
        <v>19.3</v>
      </c>
      <c r="Q22" s="19">
        <v>1788</v>
      </c>
      <c r="R22" s="19">
        <v>23238</v>
      </c>
      <c r="S22" s="20">
        <v>7.8</v>
      </c>
      <c r="T22" s="25">
        <v>9407</v>
      </c>
    </row>
    <row r="23" ht="24" customHeight="1">
      <c r="B23" s="38" t="s">
        <v>37</v>
      </c>
      <c r="C23" s="50">
        <f>SUM(C21:C22)</f>
        <v>20</v>
      </c>
      <c r="D23" s="41" t="s">
        <v>38</v>
      </c>
      <c r="E23" s="42">
        <f>SUM(E21:E22)</f>
        <v>362544</v>
      </c>
      <c r="F23" s="28"/>
      <c r="G23" s="51">
        <f>SUM(G21:G22)</f>
        <v>4.6</v>
      </c>
      <c r="H23" s="45">
        <v>29.8</v>
      </c>
      <c r="I23" s="50">
        <f>SUM(I21:I22)</f>
        <v>5500</v>
      </c>
      <c r="J23" s="50">
        <f>SUM(J21:J22)</f>
        <v>71500</v>
      </c>
      <c r="K23" s="46">
        <v>5.07</v>
      </c>
      <c r="L23" s="42">
        <v>6080</v>
      </c>
      <c r="M23" s="33"/>
      <c r="N23" s="44" t="s">
        <v>38</v>
      </c>
      <c r="O23" s="49">
        <f>SUM(O21:O22)</f>
        <v>3</v>
      </c>
      <c r="P23" s="45">
        <v>19.3</v>
      </c>
      <c r="Q23" s="50">
        <f>SUM(Q21:Q22)</f>
        <v>3576</v>
      </c>
      <c r="R23" s="50">
        <f>SUM(R21:R22)</f>
        <v>46476</v>
      </c>
      <c r="S23" s="46">
        <v>7.8</v>
      </c>
      <c r="T23" s="42">
        <v>9407</v>
      </c>
    </row>
    <row r="25" ht="24" customHeight="1">
      <c r="B25" s="52" t="s">
        <v>41</v>
      </c>
      <c r="C25" s="9"/>
      <c r="D25" s="9"/>
      <c r="E25" s="23"/>
      <c r="F25" s="28"/>
      <c r="G25" s="127" t="s">
        <v>21</v>
      </c>
      <c r="H25" s="128"/>
      <c r="I25" s="128"/>
      <c r="J25" s="128"/>
      <c r="K25" s="128"/>
      <c r="L25" s="129"/>
      <c r="M25" s="33"/>
      <c r="N25" s="127" t="s">
        <v>14</v>
      </c>
      <c r="O25" s="128"/>
      <c r="P25" s="128"/>
      <c r="Q25" s="128"/>
      <c r="R25" s="128"/>
      <c r="S25" s="128"/>
      <c r="T25" s="129"/>
    </row>
    <row r="26" ht="24" customHeight="1">
      <c r="B26" s="38" t="s">
        <v>22</v>
      </c>
      <c r="C26" s="39" t="s">
        <v>23</v>
      </c>
      <c r="D26" s="39" t="s">
        <v>24</v>
      </c>
      <c r="E26" s="40" t="s">
        <v>25</v>
      </c>
      <c r="F26" s="28"/>
      <c r="G26" s="31" t="s">
        <v>26</v>
      </c>
      <c r="H26" s="26" t="s">
        <v>27</v>
      </c>
      <c r="I26" s="26" t="s">
        <v>28</v>
      </c>
      <c r="J26" s="26" t="s">
        <v>29</v>
      </c>
      <c r="K26" s="26" t="s">
        <v>30</v>
      </c>
      <c r="L26" s="43" t="s">
        <v>31</v>
      </c>
      <c r="M26" s="33"/>
      <c r="N26" s="31" t="s">
        <v>32</v>
      </c>
      <c r="O26" s="26" t="s">
        <v>33</v>
      </c>
      <c r="P26" s="26" t="s">
        <v>34</v>
      </c>
      <c r="Q26" s="26" t="s">
        <v>28</v>
      </c>
      <c r="R26" s="26" t="s">
        <v>29</v>
      </c>
      <c r="S26" s="26" t="s">
        <v>30</v>
      </c>
      <c r="T26" s="43" t="s">
        <v>31</v>
      </c>
    </row>
    <row r="27" ht="24" customHeight="1">
      <c r="B27" s="36" t="s">
        <v>35</v>
      </c>
      <c r="C27" s="17">
        <f>SUM(C9,C15,C21)</f>
        <v>30</v>
      </c>
      <c r="D27" s="15" t="s">
        <v>38</v>
      </c>
      <c r="E27" s="24">
        <f>SUM(E9,E15,E21)</f>
        <v>543816</v>
      </c>
      <c r="F27" s="29"/>
      <c r="G27" s="47">
        <v>2.3</v>
      </c>
      <c r="H27" s="13">
        <v>29.8</v>
      </c>
      <c r="I27" s="17">
        <v>2750</v>
      </c>
      <c r="J27" s="17">
        <v>35750</v>
      </c>
      <c r="K27" s="18">
        <v>5.07</v>
      </c>
      <c r="L27" s="24">
        <v>6080</v>
      </c>
      <c r="M27" s="34"/>
      <c r="N27" s="21">
        <v>0.65</v>
      </c>
      <c r="O27" s="47">
        <v>1.5</v>
      </c>
      <c r="P27" s="13">
        <v>19.3</v>
      </c>
      <c r="Q27" s="17">
        <v>1788</v>
      </c>
      <c r="R27" s="17">
        <v>23238</v>
      </c>
      <c r="S27" s="18">
        <v>7.8</v>
      </c>
      <c r="T27" s="24">
        <v>9407</v>
      </c>
    </row>
    <row r="28" ht="24" customHeight="1">
      <c r="B28" s="37" t="s">
        <v>36</v>
      </c>
      <c r="C28" s="19">
        <f>SUM(C10,C16,C22)</f>
        <v>30</v>
      </c>
      <c r="D28" s="16" t="s">
        <v>38</v>
      </c>
      <c r="E28" s="25">
        <f>SUM(E10,E16,E22)</f>
        <v>543816</v>
      </c>
      <c r="F28" s="30"/>
      <c r="G28" s="48">
        <v>2.3</v>
      </c>
      <c r="H28" s="14">
        <v>29.8</v>
      </c>
      <c r="I28" s="19">
        <v>2750</v>
      </c>
      <c r="J28" s="19">
        <v>35750</v>
      </c>
      <c r="K28" s="20">
        <v>5.07</v>
      </c>
      <c r="L28" s="25">
        <v>6080</v>
      </c>
      <c r="M28" s="35"/>
      <c r="N28" s="22">
        <v>0.65</v>
      </c>
      <c r="O28" s="48">
        <v>1.5</v>
      </c>
      <c r="P28" s="14">
        <v>19.3</v>
      </c>
      <c r="Q28" s="19">
        <v>1788</v>
      </c>
      <c r="R28" s="19">
        <v>23238</v>
      </c>
      <c r="S28" s="20">
        <v>7.8</v>
      </c>
      <c r="T28" s="25">
        <v>9407</v>
      </c>
    </row>
    <row r="29" ht="24" customHeight="1">
      <c r="B29" s="38" t="s">
        <v>37</v>
      </c>
      <c r="C29" s="50">
        <f>SUM(C27:C28)</f>
        <v>60</v>
      </c>
      <c r="D29" s="41" t="s">
        <v>38</v>
      </c>
      <c r="E29" s="42">
        <f>SUM(E27:E28)</f>
        <v>1087632</v>
      </c>
      <c r="F29" s="28"/>
      <c r="G29" s="51">
        <f>SUM(G27:G28)</f>
        <v>4.6</v>
      </c>
      <c r="H29" s="45">
        <v>29.8</v>
      </c>
      <c r="I29" s="50">
        <f>SUM(I27:I28)</f>
        <v>5500</v>
      </c>
      <c r="J29" s="50">
        <f>SUM(J27:J28)</f>
        <v>71500</v>
      </c>
      <c r="K29" s="46">
        <v>5.07</v>
      </c>
      <c r="L29" s="42">
        <v>6080</v>
      </c>
      <c r="M29" s="33"/>
      <c r="N29" s="44" t="s">
        <v>38</v>
      </c>
      <c r="O29" s="49">
        <f>SUM(O27:O28)</f>
        <v>3</v>
      </c>
      <c r="P29" s="45">
        <v>19.3</v>
      </c>
      <c r="Q29" s="50">
        <f>SUM(Q27:Q28)</f>
        <v>3576</v>
      </c>
      <c r="R29" s="50">
        <f>SUM(R27:R28)</f>
        <v>46476</v>
      </c>
      <c r="S29" s="46">
        <v>7.8</v>
      </c>
      <c r="T29" s="42">
        <v>9407</v>
      </c>
    </row>
    <row r="31" ht="24" customHeight="1">
      <c r="B31" s="4" t="s">
        <v>42</v>
      </c>
      <c r="C31" s="123" t="s">
        <v>43</v>
      </c>
      <c r="D31" s="123"/>
      <c r="E31" s="123"/>
      <c r="F31" s="123"/>
      <c r="G31" s="123"/>
      <c r="H31" s="123"/>
      <c r="I31" s="123"/>
      <c r="J31" s="123"/>
      <c r="K31" s="123"/>
      <c r="L31" s="123"/>
      <c r="M31" s="123"/>
      <c r="N31" s="123"/>
      <c r="O31" s="123"/>
      <c r="P31" s="123"/>
      <c r="Q31" s="123"/>
      <c r="R31" s="123"/>
      <c r="S31" s="123"/>
      <c r="T31" s="123"/>
    </row>
    <row r="32" ht="8.1" customHeight="1">
      <c r="B32" s="4"/>
      <c r="C32" s="53"/>
      <c r="D32" s="53"/>
      <c r="E32" s="53"/>
      <c r="F32" s="53"/>
      <c r="G32" s="53"/>
      <c r="H32" s="53"/>
      <c r="I32" s="53"/>
      <c r="J32" s="53"/>
      <c r="K32" s="53"/>
      <c r="L32" s="53"/>
      <c r="M32" s="53"/>
      <c r="N32" s="53"/>
      <c r="O32" s="53"/>
      <c r="P32" s="53"/>
      <c r="Q32" s="53"/>
      <c r="R32" s="53"/>
      <c r="S32" s="53"/>
      <c r="T32" s="53"/>
    </row>
    <row r="33" ht="24" customHeight="1">
      <c r="B33" s="4" t="s">
        <v>44</v>
      </c>
      <c r="C33" s="123" t="s">
        <v>45</v>
      </c>
      <c r="D33" s="123"/>
      <c r="E33" s="123"/>
      <c r="F33" s="123"/>
      <c r="G33" s="123"/>
      <c r="H33" s="123"/>
      <c r="I33" s="123"/>
      <c r="J33" s="123"/>
      <c r="K33" s="123"/>
      <c r="L33" s="123"/>
      <c r="M33" s="123"/>
      <c r="N33" s="123"/>
      <c r="O33" s="123"/>
      <c r="P33" s="123"/>
      <c r="Q33" s="123"/>
      <c r="R33" s="123"/>
      <c r="S33" s="123"/>
      <c r="T33" s="123"/>
    </row>
    <row r="34" ht="8.1" customHeight="1">
      <c r="B34" s="4"/>
      <c r="C34" s="53"/>
      <c r="D34" s="53"/>
      <c r="E34" s="53"/>
      <c r="F34" s="53"/>
      <c r="G34" s="53"/>
      <c r="H34" s="53"/>
      <c r="I34" s="53"/>
      <c r="J34" s="53"/>
      <c r="K34" s="53"/>
      <c r="L34" s="53"/>
      <c r="M34" s="53"/>
      <c r="N34" s="53"/>
      <c r="O34" s="53"/>
      <c r="P34" s="53"/>
      <c r="Q34" s="53"/>
      <c r="R34" s="53"/>
      <c r="S34" s="53"/>
      <c r="T34" s="53"/>
    </row>
    <row r="35" ht="24" customHeight="1">
      <c r="B35" s="4" t="s">
        <v>22</v>
      </c>
      <c r="C35" s="123" t="s">
        <v>46</v>
      </c>
      <c r="D35" s="123"/>
      <c r="E35" s="123"/>
      <c r="F35" s="123"/>
      <c r="G35" s="123"/>
      <c r="H35" s="123"/>
      <c r="I35" s="123"/>
      <c r="J35" s="123"/>
      <c r="K35" s="123"/>
      <c r="L35" s="123"/>
      <c r="M35" s="123"/>
      <c r="N35" s="123"/>
      <c r="O35" s="123"/>
      <c r="P35" s="123"/>
      <c r="Q35" s="123"/>
      <c r="R35" s="123"/>
      <c r="S35" s="123"/>
      <c r="T35" s="123"/>
    </row>
    <row r="36" ht="8.1" customHeight="1">
      <c r="B36" s="4"/>
      <c r="C36" s="53"/>
      <c r="D36" s="53"/>
      <c r="E36" s="53"/>
      <c r="F36" s="53"/>
      <c r="G36" s="53"/>
      <c r="H36" s="53"/>
      <c r="I36" s="53"/>
      <c r="J36" s="53"/>
      <c r="K36" s="53"/>
      <c r="L36" s="53"/>
      <c r="M36" s="53"/>
      <c r="N36" s="53"/>
      <c r="O36" s="53"/>
      <c r="P36" s="53"/>
      <c r="Q36" s="53"/>
      <c r="R36" s="53"/>
      <c r="S36" s="53"/>
      <c r="T36" s="53"/>
    </row>
    <row r="37" ht="24" customHeight="1">
      <c r="B37" s="4" t="s">
        <v>47</v>
      </c>
      <c r="C37" s="123" t="s">
        <v>48</v>
      </c>
      <c r="D37" s="123"/>
      <c r="E37" s="123"/>
      <c r="F37" s="123"/>
      <c r="G37" s="123"/>
      <c r="H37" s="123"/>
      <c r="I37" s="123"/>
      <c r="J37" s="123"/>
      <c r="K37" s="123"/>
      <c r="L37" s="123"/>
      <c r="M37" s="123"/>
      <c r="N37" s="123"/>
      <c r="O37" s="123"/>
      <c r="P37" s="123"/>
      <c r="Q37" s="123"/>
      <c r="R37" s="123"/>
      <c r="S37" s="123"/>
      <c r="T37" s="123"/>
    </row>
    <row r="38" ht="8.1" customHeight="1">
      <c r="B38" s="4"/>
      <c r="C38" s="53"/>
      <c r="D38" s="53"/>
      <c r="E38" s="53"/>
      <c r="F38" s="53"/>
      <c r="G38" s="53"/>
      <c r="H38" s="53"/>
      <c r="I38" s="53"/>
      <c r="J38" s="53"/>
      <c r="K38" s="53"/>
      <c r="L38" s="53"/>
      <c r="M38" s="53"/>
      <c r="N38" s="53"/>
      <c r="O38" s="53"/>
      <c r="P38" s="53"/>
      <c r="Q38" s="53"/>
      <c r="R38" s="53"/>
      <c r="S38" s="53"/>
      <c r="T38" s="53"/>
    </row>
    <row r="39" ht="24" customHeight="1">
      <c r="B39" s="4" t="s">
        <v>49</v>
      </c>
      <c r="C39" s="123" t="s">
        <v>50</v>
      </c>
      <c r="D39" s="123"/>
      <c r="E39" s="123"/>
      <c r="F39" s="123"/>
      <c r="G39" s="123"/>
      <c r="H39" s="123"/>
      <c r="I39" s="123"/>
      <c r="J39" s="123"/>
      <c r="K39" s="123"/>
      <c r="L39" s="123"/>
      <c r="M39" s="123"/>
      <c r="N39" s="123"/>
      <c r="O39" s="123"/>
      <c r="P39" s="123"/>
      <c r="Q39" s="123"/>
      <c r="R39" s="123"/>
      <c r="S39" s="123"/>
      <c r="T39" s="123"/>
    </row>
    <row r="40" ht="8.1" customHeight="1">
      <c r="B40" s="4"/>
      <c r="C40" s="53"/>
      <c r="D40" s="53"/>
      <c r="E40" s="53"/>
      <c r="F40" s="53"/>
      <c r="G40" s="53"/>
      <c r="H40" s="53"/>
      <c r="I40" s="53"/>
      <c r="J40" s="53"/>
      <c r="K40" s="53"/>
      <c r="L40" s="53"/>
      <c r="M40" s="53"/>
      <c r="N40" s="53"/>
      <c r="O40" s="53"/>
      <c r="P40" s="53"/>
      <c r="Q40" s="53"/>
      <c r="R40" s="53"/>
      <c r="S40" s="53"/>
      <c r="T40" s="53"/>
    </row>
    <row r="41" ht="147" customHeight="1">
      <c r="B41" s="54" t="s">
        <v>51</v>
      </c>
      <c r="C41" s="124" t="s">
        <v>52</v>
      </c>
      <c r="D41" s="124"/>
      <c r="E41" s="124"/>
      <c r="F41" s="124"/>
      <c r="G41" s="124"/>
      <c r="H41" s="124"/>
      <c r="I41" s="124"/>
      <c r="J41" s="124"/>
      <c r="K41" s="124"/>
      <c r="L41" s="124"/>
      <c r="M41" s="124"/>
      <c r="N41" s="124"/>
      <c r="O41" s="124"/>
      <c r="P41" s="124"/>
      <c r="Q41" s="124"/>
      <c r="R41" s="124"/>
      <c r="S41" s="124"/>
      <c r="T41" s="124"/>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V39"/>
  <sheetViews>
    <sheetView showGridLines="0" topLeftCell="B1" zoomScalePageLayoutView="90" workbookViewId="0" tabSelected="1">
      <selection activeCell="C5" sqref="C5:D5"/>
    </sheetView>
  </sheetViews>
  <sheetFormatPr defaultColWidth="10.625" defaultRowHeight="24" customHeight="1" x14ac:dyDescent="0.25"/>
  <cols>
    <col min="1" max="1" hidden="1" width="5.125" customWidth="1" style="69"/>
    <col min="2" max="2" width="3" customWidth="1" style="69"/>
    <col min="3" max="3" width="11.375" customWidth="1" style="69"/>
    <col min="4" max="4" width="9" customWidth="1" style="69"/>
    <col min="5" max="5" width="7.875" customWidth="1" style="69"/>
    <col min="6" max="6" width="11.375" customWidth="1" style="69"/>
    <col min="7" max="7" width="12.5" customWidth="1" style="69"/>
    <col min="8" max="8" width="12.5" customWidth="1" style="71"/>
    <col min="9" max="13" width="11.375" customWidth="1" style="69"/>
    <col min="14" max="14" width="12.5" customWidth="1" style="69"/>
    <col min="15" max="20" width="11.375" customWidth="1" style="69"/>
    <col min="21" max="21" width="12.5" customWidth="1" style="69"/>
    <col min="22" max="22" width="10.5" customWidth="1" style="69"/>
    <col min="23" max="16384" width="10.625" customWidth="1" style="69"/>
  </cols>
  <sheetData>
    <row r="1" ht="18" customHeight="1"/>
    <row r="2" ht="24" customHeight="1">
      <c r="E2" s="7"/>
      <c r="F2" s="7" t="s">
        <v>70</v>
      </c>
      <c r="U2" s="8" t="s">
        <v>71</v>
      </c>
    </row>
    <row r="3" ht="18" customHeight="1"/>
    <row r="4" ht="18" customHeight="1" s="4" customFormat="1">
      <c r="C4" s="4" t="s">
        <v>2</v>
      </c>
      <c r="E4" s="4" t="s">
        <v>3</v>
      </c>
      <c r="I4" s="4" t="s">
        <v>4</v>
      </c>
      <c r="K4" s="4" t="s">
        <v>5</v>
      </c>
      <c r="M4" s="4" t="s">
        <v>6</v>
      </c>
      <c r="O4" s="4" t="s">
        <v>53</v>
      </c>
      <c r="P4" s="4" t="s">
        <v>8</v>
      </c>
      <c r="R4" s="4" t="s">
        <v>9</v>
      </c>
      <c r="U4" s="4" t="s">
        <v>10</v>
      </c>
    </row>
    <row r="5" ht="18" customHeight="1" s="5" customFormat="1">
      <c r="C5" s="123" t="s">
        <v>72</v>
      </c>
      <c r="D5" s="123"/>
      <c r="E5" s="123" t="s">
        <v>73</v>
      </c>
      <c r="F5" s="123"/>
      <c r="G5" s="123"/>
      <c r="H5" s="70"/>
      <c r="I5" s="123" t="s">
        <v>74</v>
      </c>
      <c r="J5" s="123"/>
      <c r="K5" s="123" t="s">
        <v>75</v>
      </c>
      <c r="L5" s="123"/>
      <c r="M5" s="123" t="s">
        <v>76</v>
      </c>
      <c r="N5" s="123"/>
      <c r="O5" s="65" t="s">
        <v>16</v>
      </c>
      <c r="P5" s="123"/>
      <c r="Q5" s="123"/>
      <c r="R5" s="123"/>
      <c r="S5" s="123"/>
      <c r="T5" s="123"/>
      <c r="U5" s="5" t="s">
        <v>19</v>
      </c>
    </row>
    <row r="6" ht="18" customHeight="1">
      <c r="I6" s="32"/>
      <c r="J6" s="32"/>
      <c r="K6" s="32"/>
      <c r="L6" s="32"/>
      <c r="M6" s="32"/>
      <c r="N6" s="32"/>
      <c r="O6" s="98"/>
      <c r="P6" s="98"/>
      <c r="Q6" s="98"/>
      <c r="R6" s="98"/>
      <c r="S6" s="98"/>
      <c r="T6" s="98"/>
      <c r="U6" s="98"/>
    </row>
    <row r="7" ht="24" customHeight="1">
      <c r="C7" s="52" t="s">
        <v>68</v>
      </c>
      <c r="D7" s="52"/>
      <c r="E7" s="9"/>
      <c r="F7" s="9"/>
      <c r="G7" s="23"/>
      <c r="H7" s="58"/>
      <c r="I7" s="127" t="s">
        <v>21</v>
      </c>
      <c r="J7" s="128"/>
      <c r="K7" s="128"/>
      <c r="L7" s="128"/>
      <c r="M7" s="128"/>
      <c r="N7" s="129"/>
      <c r="O7" s="127" t="s">
        <v>75</v>
      </c>
      <c r="P7" s="128"/>
      <c r="Q7" s="128"/>
      <c r="R7" s="128"/>
      <c r="S7" s="128"/>
      <c r="T7" s="128"/>
      <c r="U7" s="129"/>
    </row>
    <row r="8" ht="24" customHeight="1">
      <c r="A8" s="69" t="s">
        <v>77</v>
      </c>
      <c r="B8" s="27"/>
      <c r="C8" s="38" t="s">
        <v>22</v>
      </c>
      <c r="D8" s="39" t="s">
        <v>78</v>
      </c>
      <c r="E8" s="39" t="s">
        <v>23</v>
      </c>
      <c r="F8" s="39" t="s">
        <v>24</v>
      </c>
      <c r="G8" s="39" t="s">
        <v>25</v>
      </c>
      <c r="H8" s="40"/>
      <c r="I8" s="31" t="s">
        <v>26</v>
      </c>
      <c r="J8" s="26" t="s">
        <v>27</v>
      </c>
      <c r="K8" s="26" t="s">
        <v>28</v>
      </c>
      <c r="L8" s="26" t="s">
        <v>29</v>
      </c>
      <c r="M8" s="26" t="s">
        <v>30</v>
      </c>
      <c r="N8" s="43" t="s">
        <v>31</v>
      </c>
      <c r="O8" s="31" t="s">
        <v>32</v>
      </c>
      <c r="P8" s="26" t="s">
        <v>33</v>
      </c>
      <c r="Q8" s="26" t="s">
        <v>34</v>
      </c>
      <c r="R8" s="26" t="s">
        <v>28</v>
      </c>
      <c r="S8" s="26" t="s">
        <v>29</v>
      </c>
      <c r="T8" s="26" t="s">
        <v>30</v>
      </c>
      <c r="U8" s="43" t="s">
        <v>31</v>
      </c>
    </row>
    <row r="9" ht="24" customHeight="1">
      <c r="A9" s="69" t="s">
        <v>79</v>
      </c>
      <c r="B9" s="27"/>
      <c r="C9" s="10" t="s">
        <v>80</v>
      </c>
      <c r="D9" s="10" t="s">
        <v>81</v>
      </c>
      <c r="E9" s="74">
        <v>0</v>
      </c>
      <c r="F9" s="75">
        <v>0</v>
      </c>
      <c r="G9" s="88">
        <v>125000</v>
      </c>
      <c r="H9" s="76"/>
      <c r="I9" s="116">
        <v>0</v>
      </c>
      <c r="J9" s="78">
        <v>9.072918318693878</v>
      </c>
      <c r="K9" s="74">
        <v>0</v>
      </c>
      <c r="L9" s="74">
        <v>10000</v>
      </c>
      <c r="M9" s="79">
        <v>12.5</v>
      </c>
      <c r="N9" s="76">
        <v>13777.264999999996</v>
      </c>
      <c r="O9" s="80">
        <v>0.5</v>
      </c>
      <c r="P9" s="77">
        <v>0</v>
      </c>
      <c r="Q9" s="78">
        <v>37.361500916104</v>
      </c>
      <c r="R9" s="74">
        <v>0</v>
      </c>
      <c r="S9" s="74">
        <v>5000</v>
      </c>
      <c r="T9" s="79">
        <v>25</v>
      </c>
      <c r="U9" s="76">
        <v>3345.69</v>
      </c>
    </row>
    <row r="10" ht="24" customHeight="1">
      <c r="A10" s="69" t="s">
        <v>82</v>
      </c>
      <c r="B10" s="27"/>
      <c r="C10" s="10" t="s">
        <v>35</v>
      </c>
      <c r="D10" s="10" t="s">
        <v>81</v>
      </c>
      <c r="E10" s="74">
        <v>0</v>
      </c>
      <c r="F10" s="75">
        <v>0</v>
      </c>
      <c r="G10" s="88">
        <v>125000</v>
      </c>
      <c r="H10" s="76"/>
      <c r="I10" s="116">
        <v>0</v>
      </c>
      <c r="J10" s="78">
        <v>9.072918318693878</v>
      </c>
      <c r="K10" s="74">
        <v>0</v>
      </c>
      <c r="L10" s="74">
        <v>10000</v>
      </c>
      <c r="M10" s="79">
        <v>12.5</v>
      </c>
      <c r="N10" s="76">
        <v>13777.264999999996</v>
      </c>
      <c r="O10" s="80">
        <v>0.5</v>
      </c>
      <c r="P10" s="77">
        <v>0</v>
      </c>
      <c r="Q10" s="78">
        <v>37.361500916104</v>
      </c>
      <c r="R10" s="74">
        <v>0</v>
      </c>
      <c r="S10" s="74">
        <v>5000</v>
      </c>
      <c r="T10" s="79">
        <v>25</v>
      </c>
      <c r="U10" s="76">
        <v>3345.69</v>
      </c>
    </row>
    <row r="11" ht="24" customHeight="1">
      <c r="A11" s="69" t="s">
        <v>79</v>
      </c>
      <c r="B11" s="27"/>
      <c r="C11" s="10" t="s">
        <v>83</v>
      </c>
      <c r="D11" s="10" t="s">
        <v>81</v>
      </c>
      <c r="E11" s="74">
        <v>0</v>
      </c>
      <c r="F11" s="75">
        <v>0</v>
      </c>
      <c r="G11" s="88">
        <v>250000</v>
      </c>
      <c r="H11" s="76"/>
      <c r="I11" s="116">
        <v>0</v>
      </c>
      <c r="J11" s="78">
        <v>18.145836637387756</v>
      </c>
      <c r="K11" s="74">
        <v>0</v>
      </c>
      <c r="L11" s="74">
        <v>20000</v>
      </c>
      <c r="M11" s="79">
        <v>12.5</v>
      </c>
      <c r="N11" s="76">
        <v>13777.264999999967</v>
      </c>
      <c r="O11" s="80">
        <v>0.5</v>
      </c>
      <c r="P11" s="77">
        <v>0</v>
      </c>
      <c r="Q11" s="78">
        <v>74.723001832208</v>
      </c>
      <c r="R11" s="74">
        <v>0</v>
      </c>
      <c r="S11" s="74">
        <v>10000</v>
      </c>
      <c r="T11" s="79">
        <v>25</v>
      </c>
      <c r="U11" s="76">
        <v>3345.69</v>
      </c>
    </row>
    <row r="12" ht="24" customHeight="1">
      <c r="B12" s="27"/>
      <c r="C12" s="38"/>
      <c r="D12" s="39" t="s">
        <v>84</v>
      </c>
      <c r="E12" s="50">
        <v>0</v>
      </c>
      <c r="F12" s="41" t="s">
        <v>38</v>
      </c>
      <c r="G12" s="41">
        <v>500000</v>
      </c>
      <c r="H12" s="42"/>
      <c r="I12" s="51" t="s">
        <v>38</v>
      </c>
      <c r="J12" s="68">
        <v>36.291673274775512</v>
      </c>
      <c r="K12" s="50" t="s">
        <v>38</v>
      </c>
      <c r="L12" s="50">
        <v>40000</v>
      </c>
      <c r="M12" s="46">
        <v>12.5</v>
      </c>
      <c r="N12" s="42">
        <v>13777.265000000005</v>
      </c>
      <c r="O12" s="44" t="s">
        <v>38</v>
      </c>
      <c r="P12" s="49" t="s">
        <v>38</v>
      </c>
      <c r="Q12" s="68">
        <v>149.446003664416</v>
      </c>
      <c r="R12" s="50" t="s">
        <v>38</v>
      </c>
      <c r="S12" s="50">
        <v>20000</v>
      </c>
      <c r="T12" s="46">
        <v>25</v>
      </c>
      <c r="U12" s="42">
        <v>3345.69</v>
      </c>
    </row>
    <row r="13" ht="24" customHeight="1" s="71" customFormat="1">
      <c r="B13" s="57"/>
    </row>
    <row r="14" ht="24" customHeight="1" s="71" customFormat="1">
      <c r="B14" s="57"/>
      <c r="H14" s="81" t="s">
        <v>85</v>
      </c>
    </row>
    <row r="15" ht="24" customHeight="1" s="71" customFormat="1">
      <c r="B15" s="57"/>
      <c r="H15" s="127" t="s">
        <v>86</v>
      </c>
      <c r="I15" s="128"/>
      <c r="J15" s="128"/>
      <c r="K15" s="128"/>
      <c r="L15" s="128"/>
      <c r="M15" s="128"/>
      <c r="N15" s="129"/>
      <c r="O15" s="127"/>
      <c r="P15" s="128"/>
      <c r="Q15" s="128"/>
      <c r="R15" s="128"/>
      <c r="S15" s="128"/>
      <c r="T15" s="128"/>
      <c r="U15" s="129"/>
    </row>
    <row r="16" ht="24" customHeight="1" s="71" customFormat="1">
      <c r="B16" s="57"/>
      <c r="H16" s="31" t="s">
        <v>32</v>
      </c>
      <c r="I16" s="26" t="s">
        <v>33</v>
      </c>
      <c r="J16" s="26" t="s">
        <v>34</v>
      </c>
      <c r="K16" s="26" t="s">
        <v>28</v>
      </c>
      <c r="L16" s="26" t="s">
        <v>29</v>
      </c>
      <c r="M16" s="26" t="s">
        <v>30</v>
      </c>
      <c r="N16" s="43" t="s">
        <v>31</v>
      </c>
      <c r="O16" s="31" t="s">
        <v>32</v>
      </c>
      <c r="P16" s="26" t="s">
        <v>33</v>
      </c>
      <c r="Q16" s="26" t="s">
        <v>34</v>
      </c>
      <c r="R16" s="26" t="s">
        <v>28</v>
      </c>
      <c r="S16" s="26" t="s">
        <v>29</v>
      </c>
      <c r="T16" s="26" t="s">
        <v>30</v>
      </c>
      <c r="U16" s="43" t="s">
        <v>31</v>
      </c>
    </row>
    <row r="17" ht="24" customHeight="1" s="71" customFormat="1">
      <c r="A17" s="71" t="s">
        <v>82</v>
      </c>
      <c r="B17" s="57"/>
      <c r="H17" s="115">
        <v>1.2249285870629532</v>
      </c>
      <c r="I17" s="83">
        <v>0</v>
      </c>
      <c r="J17" s="84">
        <v>9.27836584001722</v>
      </c>
      <c r="K17" s="82">
        <v>0</v>
      </c>
      <c r="L17" s="82">
        <v>12249.285870629532</v>
      </c>
      <c r="M17" s="85">
        <v>10.204676527283638</v>
      </c>
      <c r="N17" s="86">
        <v>13472.199970912983</v>
      </c>
      <c r="O17" s="87"/>
      <c r="P17" s="83"/>
      <c r="Q17" s="84"/>
      <c r="R17" s="82"/>
      <c r="S17" s="82"/>
      <c r="T17" s="85"/>
      <c r="U17" s="86"/>
    </row>
    <row r="18" ht="24" customHeight="1">
      <c r="A18" s="69" t="s">
        <v>79</v>
      </c>
      <c r="B18" s="57"/>
      <c r="H18" s="115">
        <v>1.2249285870629532</v>
      </c>
      <c r="I18" s="83">
        <v>0</v>
      </c>
      <c r="J18" s="84">
        <v>9.27836584001722</v>
      </c>
      <c r="K18" s="82">
        <v>0</v>
      </c>
      <c r="L18" s="82">
        <v>12249.285870629532</v>
      </c>
      <c r="M18" s="85">
        <v>10.204676527283638</v>
      </c>
      <c r="N18" s="86">
        <v>13472.199970912983</v>
      </c>
      <c r="O18" s="87"/>
      <c r="P18" s="83"/>
      <c r="Q18" s="84"/>
      <c r="R18" s="82"/>
      <c r="S18" s="82"/>
      <c r="T18" s="85"/>
      <c r="U18" s="86"/>
    </row>
    <row r="19" ht="24" customHeight="1">
      <c r="A19" s="69" t="s">
        <v>82</v>
      </c>
      <c r="B19" s="57"/>
      <c r="H19" s="115">
        <v>1.2249285870629532</v>
      </c>
      <c r="I19" s="83">
        <v>0</v>
      </c>
      <c r="J19" s="84">
        <v>18.556731680034439</v>
      </c>
      <c r="K19" s="82">
        <v>0</v>
      </c>
      <c r="L19" s="82">
        <v>24498.571741259064</v>
      </c>
      <c r="M19" s="85">
        <v>10.204676527283597</v>
      </c>
      <c r="N19" s="86">
        <v>13472.199970913012</v>
      </c>
      <c r="O19" s="87"/>
      <c r="P19" s="83"/>
      <c r="Q19" s="84"/>
      <c r="R19" s="82"/>
      <c r="S19" s="82"/>
      <c r="T19" s="85"/>
      <c r="U19" s="86"/>
    </row>
    <row r="20" ht="24" customHeight="1" s="71" customFormat="1">
      <c r="B20" s="57"/>
      <c r="H20" s="44" t="s">
        <v>38</v>
      </c>
      <c r="I20" s="49" t="s">
        <v>38</v>
      </c>
      <c r="J20" s="68">
        <v>37.113463360068877</v>
      </c>
      <c r="K20" s="50" t="s">
        <v>38</v>
      </c>
      <c r="L20" s="50">
        <v>48997.143482518128</v>
      </c>
      <c r="M20" s="46">
        <v>10.204676527283619</v>
      </c>
      <c r="N20" s="42">
        <v>13472.199970912974</v>
      </c>
      <c r="O20" s="44"/>
      <c r="P20" s="49"/>
      <c r="Q20" s="68"/>
      <c r="R20" s="50"/>
      <c r="S20" s="50"/>
      <c r="T20" s="46"/>
      <c r="U20" s="42"/>
    </row>
    <row r="21" ht="24" customHeight="1" s="108" customFormat="1">
      <c r="B21" s="98"/>
      <c r="H21" s="109"/>
      <c r="I21" s="110"/>
      <c r="J21" s="111"/>
      <c r="K21" s="112"/>
      <c r="L21" s="112"/>
      <c r="M21" s="113"/>
      <c r="N21" s="114"/>
      <c r="O21" s="109"/>
      <c r="P21" s="110"/>
      <c r="Q21" s="111"/>
      <c r="R21" s="112"/>
      <c r="S21" s="112"/>
      <c r="T21" s="113"/>
      <c r="U21" s="114"/>
    </row>
    <row r="22" ht="13.5" customHeight="1" s="71" customFormat="1">
      <c r="A22" s="2"/>
      <c r="C22" s="1"/>
      <c r="D22" s="1"/>
      <c r="E22" s="1"/>
      <c r="F22" s="1"/>
      <c r="G22" s="1"/>
      <c r="H22" s="1"/>
      <c r="I22" s="1"/>
      <c r="J22" s="1"/>
      <c r="K22" s="1"/>
      <c r="L22" s="1"/>
      <c r="M22" s="1"/>
      <c r="N22" s="1"/>
      <c r="O22" s="1"/>
      <c r="P22" s="1"/>
      <c r="Q22" s="1"/>
      <c r="R22" s="1"/>
      <c r="S22" s="1"/>
      <c r="T22" s="1"/>
      <c r="U22" s="1"/>
    </row>
    <row r="24" ht="24" customHeight="1">
      <c r="C24" s="52" t="s">
        <v>41</v>
      </c>
      <c r="D24" s="52"/>
      <c r="E24" s="9"/>
      <c r="F24" s="9"/>
      <c r="G24" s="23"/>
      <c r="H24" s="58"/>
      <c r="I24" s="127" t="s">
        <v>21</v>
      </c>
      <c r="J24" s="128"/>
      <c r="K24" s="128"/>
      <c r="L24" s="128"/>
      <c r="M24" s="128"/>
      <c r="N24" s="129"/>
      <c r="O24" s="127" t="s">
        <v>75</v>
      </c>
      <c r="P24" s="128"/>
      <c r="Q24" s="128"/>
      <c r="R24" s="128"/>
      <c r="S24" s="128"/>
      <c r="T24" s="128"/>
      <c r="U24" s="129"/>
    </row>
    <row r="25" ht="24" customHeight="1">
      <c r="A25" s="69" t="s">
        <v>77</v>
      </c>
      <c r="B25" s="27"/>
      <c r="C25" s="38" t="s">
        <v>22</v>
      </c>
      <c r="D25" s="39" t="s">
        <v>78</v>
      </c>
      <c r="E25" s="39" t="s">
        <v>23</v>
      </c>
      <c r="F25" s="39" t="s">
        <v>24</v>
      </c>
      <c r="G25" s="39" t="s">
        <v>25</v>
      </c>
      <c r="H25" s="40"/>
      <c r="I25" s="31" t="s">
        <v>26</v>
      </c>
      <c r="J25" s="26" t="s">
        <v>27</v>
      </c>
      <c r="K25" s="26" t="s">
        <v>28</v>
      </c>
      <c r="L25" s="26" t="s">
        <v>29</v>
      </c>
      <c r="M25" s="26" t="s">
        <v>30</v>
      </c>
      <c r="N25" s="43" t="s">
        <v>31</v>
      </c>
      <c r="O25" s="31" t="s">
        <v>32</v>
      </c>
      <c r="P25" s="26" t="s">
        <v>33</v>
      </c>
      <c r="Q25" s="26" t="s">
        <v>34</v>
      </c>
      <c r="R25" s="26" t="s">
        <v>28</v>
      </c>
      <c r="S25" s="26" t="s">
        <v>29</v>
      </c>
      <c r="T25" s="26" t="s">
        <v>30</v>
      </c>
      <c r="U25" s="43" t="s">
        <v>31</v>
      </c>
    </row>
    <row r="26" ht="24" customHeight="1">
      <c r="A26" s="69" t="s">
        <v>79</v>
      </c>
      <c r="B26" s="27"/>
      <c r="C26" s="10" t="s">
        <v>80</v>
      </c>
      <c r="D26" s="10" t="s">
        <v>81</v>
      </c>
      <c r="E26" s="74">
        <v>0</v>
      </c>
      <c r="F26" s="75" t="s">
        <v>38</v>
      </c>
      <c r="G26" s="88">
        <v>125000</v>
      </c>
      <c r="H26" s="76"/>
      <c r="I26" s="116">
        <v>0</v>
      </c>
      <c r="J26" s="78">
        <v>9.072918318693878</v>
      </c>
      <c r="K26" s="74">
        <v>0</v>
      </c>
      <c r="L26" s="74">
        <v>10000</v>
      </c>
      <c r="M26" s="79">
        <v>12.5</v>
      </c>
      <c r="N26" s="76">
        <v>13777.264999999996</v>
      </c>
      <c r="O26" s="80">
        <v>0.5</v>
      </c>
      <c r="P26" s="77">
        <v>0</v>
      </c>
      <c r="Q26" s="78">
        <v>37.361500916104</v>
      </c>
      <c r="R26" s="74">
        <v>0</v>
      </c>
      <c r="S26" s="74">
        <v>5000</v>
      </c>
      <c r="T26" s="79">
        <v>25</v>
      </c>
      <c r="U26" s="76">
        <v>3345.69</v>
      </c>
    </row>
    <row r="27" ht="24" customHeight="1">
      <c r="A27" s="69" t="s">
        <v>82</v>
      </c>
      <c r="B27" s="27"/>
      <c r="C27" s="10" t="s">
        <v>35</v>
      </c>
      <c r="D27" s="10" t="s">
        <v>81</v>
      </c>
      <c r="E27" s="74">
        <v>0</v>
      </c>
      <c r="F27" s="75" t="s">
        <v>38</v>
      </c>
      <c r="G27" s="88">
        <v>125000</v>
      </c>
      <c r="H27" s="76"/>
      <c r="I27" s="116">
        <v>0</v>
      </c>
      <c r="J27" s="78">
        <v>9.072918318693878</v>
      </c>
      <c r="K27" s="74">
        <v>0</v>
      </c>
      <c r="L27" s="74">
        <v>10000</v>
      </c>
      <c r="M27" s="79">
        <v>12.5</v>
      </c>
      <c r="N27" s="76">
        <v>13777.264999999996</v>
      </c>
      <c r="O27" s="80">
        <v>0.5</v>
      </c>
      <c r="P27" s="77">
        <v>0</v>
      </c>
      <c r="Q27" s="78">
        <v>37.361500916104</v>
      </c>
      <c r="R27" s="74">
        <v>0</v>
      </c>
      <c r="S27" s="74">
        <v>5000</v>
      </c>
      <c r="T27" s="79">
        <v>25</v>
      </c>
      <c r="U27" s="76">
        <v>3345.69</v>
      </c>
    </row>
    <row r="28" ht="24" customHeight="1">
      <c r="A28" s="69" t="s">
        <v>79</v>
      </c>
      <c r="B28" s="27"/>
      <c r="C28" s="10" t="s">
        <v>83</v>
      </c>
      <c r="D28" s="10" t="s">
        <v>81</v>
      </c>
      <c r="E28" s="74">
        <v>0</v>
      </c>
      <c r="F28" s="75" t="s">
        <v>38</v>
      </c>
      <c r="G28" s="88">
        <v>250000</v>
      </c>
      <c r="H28" s="76"/>
      <c r="I28" s="116">
        <v>0</v>
      </c>
      <c r="J28" s="78">
        <v>18.145836637387756</v>
      </c>
      <c r="K28" s="74">
        <v>0</v>
      </c>
      <c r="L28" s="74">
        <v>20000</v>
      </c>
      <c r="M28" s="79">
        <v>12.5</v>
      </c>
      <c r="N28" s="76">
        <v>13777.264999999967</v>
      </c>
      <c r="O28" s="80">
        <v>0.5</v>
      </c>
      <c r="P28" s="77">
        <v>0</v>
      </c>
      <c r="Q28" s="78">
        <v>74.723001832208</v>
      </c>
      <c r="R28" s="74">
        <v>0</v>
      </c>
      <c r="S28" s="74">
        <v>10000</v>
      </c>
      <c r="T28" s="79">
        <v>25</v>
      </c>
      <c r="U28" s="76">
        <v>3345.69</v>
      </c>
    </row>
    <row r="29" ht="24" customHeight="1">
      <c r="B29" s="27"/>
      <c r="C29" s="38"/>
      <c r="D29" s="39" t="s">
        <v>84</v>
      </c>
      <c r="E29" s="50">
        <v>0</v>
      </c>
      <c r="F29" s="41" t="s">
        <v>38</v>
      </c>
      <c r="G29" s="41">
        <v>500000</v>
      </c>
      <c r="H29" s="42"/>
      <c r="I29" s="51" t="s">
        <v>38</v>
      </c>
      <c r="J29" s="68">
        <v>36.291673274775512</v>
      </c>
      <c r="K29" s="50" t="s">
        <v>38</v>
      </c>
      <c r="L29" s="50">
        <v>40000</v>
      </c>
      <c r="M29" s="46">
        <v>12.5</v>
      </c>
      <c r="N29" s="42">
        <v>13777.265000000005</v>
      </c>
      <c r="O29" s="44" t="s">
        <v>38</v>
      </c>
      <c r="P29" s="49" t="s">
        <v>38</v>
      </c>
      <c r="Q29" s="68">
        <v>149.446003664416</v>
      </c>
      <c r="R29" s="50" t="s">
        <v>38</v>
      </c>
      <c r="S29" s="50">
        <v>20000</v>
      </c>
      <c r="T29" s="46">
        <v>25</v>
      </c>
      <c r="U29" s="42">
        <v>3345.69</v>
      </c>
    </row>
    <row r="30" ht="24" customHeight="1" s="10" customFormat="1"/>
    <row r="31" ht="48" customHeight="1" s="90" customFormat="1">
      <c r="C31" s="54" t="s">
        <v>42</v>
      </c>
      <c r="D31" s="54"/>
      <c r="E31" s="72"/>
      <c r="F31" s="133" t="s">
        <v>87</v>
      </c>
      <c r="G31" s="133"/>
      <c r="H31" s="133"/>
      <c r="I31" s="133"/>
      <c r="J31" s="133"/>
      <c r="K31" s="133"/>
      <c r="L31" s="133"/>
      <c r="M31" s="133"/>
      <c r="N31" s="133"/>
      <c r="O31" s="133"/>
      <c r="P31" s="133"/>
      <c r="Q31" s="133"/>
      <c r="R31" s="133"/>
      <c r="S31" s="133"/>
      <c r="T31" s="133"/>
      <c r="U31" s="133"/>
    </row>
    <row r="32" ht="8.1" customHeight="1" s="90" customFormat="1">
      <c r="C32" s="4"/>
      <c r="D32" s="4"/>
      <c r="F32" s="89"/>
      <c r="G32" s="89"/>
      <c r="H32" s="89"/>
      <c r="I32" s="89"/>
      <c r="J32" s="89"/>
      <c r="K32" s="89"/>
      <c r="L32" s="89"/>
      <c r="M32" s="89"/>
      <c r="N32" s="89"/>
      <c r="O32" s="89"/>
      <c r="P32" s="89"/>
      <c r="Q32" s="89"/>
      <c r="R32" s="89"/>
      <c r="S32" s="89"/>
      <c r="T32" s="89"/>
      <c r="U32" s="89"/>
    </row>
    <row r="33" ht="48" customHeight="1" s="72" customFormat="1">
      <c r="A33" s="90"/>
      <c r="B33" s="90"/>
      <c r="C33" s="54" t="s">
        <v>22</v>
      </c>
      <c r="D33" s="54"/>
      <c r="F33" s="133" t="s">
        <v>54</v>
      </c>
      <c r="G33" s="133"/>
      <c r="H33" s="133"/>
      <c r="I33" s="133"/>
      <c r="J33" s="133"/>
      <c r="K33" s="133"/>
      <c r="L33" s="133"/>
      <c r="M33" s="133"/>
      <c r="N33" s="133"/>
      <c r="O33" s="133"/>
      <c r="P33" s="133"/>
      <c r="Q33" s="133"/>
      <c r="R33" s="133"/>
      <c r="S33" s="133"/>
      <c r="T33" s="133"/>
      <c r="U33" s="133"/>
      <c r="V33" s="90"/>
    </row>
    <row r="34" ht="8.1" customHeight="1" s="90" customFormat="1">
      <c r="C34" s="4"/>
      <c r="D34" s="4"/>
      <c r="F34" s="73"/>
      <c r="G34" s="73"/>
      <c r="H34" s="73"/>
      <c r="I34" s="73"/>
      <c r="J34" s="73"/>
      <c r="K34" s="73"/>
      <c r="L34" s="73"/>
      <c r="M34" s="73"/>
      <c r="N34" s="73"/>
      <c r="O34" s="73"/>
      <c r="P34" s="73"/>
      <c r="Q34" s="73"/>
      <c r="R34" s="73"/>
      <c r="S34" s="73"/>
      <c r="T34" s="73"/>
      <c r="U34" s="73"/>
    </row>
    <row r="35" ht="48" customHeight="1" s="90" customFormat="1">
      <c r="C35" s="54" t="s">
        <v>47</v>
      </c>
      <c r="D35" s="54"/>
      <c r="E35" s="72"/>
      <c r="F35" s="133"/>
      <c r="G35" s="133"/>
      <c r="H35" s="133"/>
      <c r="I35" s="133"/>
      <c r="J35" s="133"/>
      <c r="K35" s="133"/>
      <c r="L35" s="133"/>
      <c r="M35" s="133"/>
      <c r="N35" s="133"/>
      <c r="O35" s="133"/>
      <c r="P35" s="133"/>
      <c r="Q35" s="133"/>
      <c r="R35" s="133"/>
      <c r="S35" s="133"/>
      <c r="T35" s="133"/>
      <c r="U35" s="133"/>
    </row>
    <row r="36" ht="8.1" customHeight="1" s="90" customFormat="1">
      <c r="C36" s="4"/>
      <c r="D36" s="4"/>
      <c r="F36" s="73"/>
      <c r="G36" s="73"/>
      <c r="H36" s="73"/>
      <c r="I36" s="73"/>
      <c r="J36" s="73"/>
      <c r="K36" s="73"/>
      <c r="L36" s="73"/>
      <c r="M36" s="73"/>
      <c r="N36" s="73"/>
      <c r="O36" s="73"/>
      <c r="P36" s="73"/>
      <c r="Q36" s="73"/>
      <c r="R36" s="73"/>
      <c r="S36" s="73"/>
      <c r="T36" s="73"/>
      <c r="U36" s="73"/>
    </row>
    <row r="37" ht="48.95" customHeight="1" s="72" customFormat="1">
      <c r="A37" s="90"/>
      <c r="B37" s="90"/>
      <c r="C37" s="54" t="s">
        <v>49</v>
      </c>
      <c r="D37" s="54"/>
      <c r="F37" s="125"/>
      <c r="G37" s="125"/>
      <c r="H37" s="125"/>
      <c r="I37" s="125"/>
      <c r="J37" s="125"/>
      <c r="K37" s="125"/>
      <c r="L37" s="125"/>
      <c r="M37" s="125"/>
      <c r="N37" s="125"/>
      <c r="O37" s="125"/>
      <c r="P37" s="125"/>
      <c r="Q37" s="125"/>
      <c r="R37" s="125"/>
      <c r="S37" s="125"/>
      <c r="T37" s="125"/>
      <c r="U37" s="125"/>
      <c r="V37" s="90"/>
    </row>
    <row r="38" ht="8.1" customHeight="1" s="90" customFormat="1">
      <c r="C38" s="4"/>
      <c r="D38" s="4"/>
      <c r="F38" s="73"/>
      <c r="G38" s="73"/>
      <c r="H38" s="73"/>
      <c r="I38" s="73"/>
      <c r="J38" s="73"/>
      <c r="K38" s="73"/>
      <c r="L38" s="73"/>
      <c r="M38" s="73"/>
      <c r="N38" s="73"/>
      <c r="O38" s="73"/>
      <c r="P38" s="73"/>
      <c r="Q38" s="73"/>
      <c r="R38" s="73"/>
      <c r="S38" s="73"/>
      <c r="T38" s="73"/>
      <c r="U38" s="73"/>
    </row>
    <row r="39" ht="147" customHeight="1" s="90" customFormat="1">
      <c r="C39" s="54" t="s">
        <v>51</v>
      </c>
      <c r="D39" s="54"/>
      <c r="F39" s="124" t="s">
        <v>88</v>
      </c>
      <c r="G39" s="124"/>
      <c r="H39" s="124"/>
      <c r="I39" s="124"/>
      <c r="J39" s="124"/>
      <c r="K39" s="124"/>
      <c r="L39" s="124"/>
      <c r="M39" s="124"/>
      <c r="N39" s="124"/>
      <c r="O39" s="124"/>
      <c r="P39" s="124"/>
      <c r="Q39" s="124"/>
      <c r="R39" s="124"/>
      <c r="S39" s="124"/>
      <c r="T39" s="124"/>
      <c r="U39" s="124"/>
    </row>
  </sheetData>
  <mergeCells>
    <mergeCell ref="F39:U39"/>
    <mergeCell ref="F31:U31"/>
    <mergeCell ref="H15:N15"/>
    <mergeCell ref="O7:U7"/>
    <mergeCell ref="F33:U33"/>
    <mergeCell ref="F35:U35"/>
    <mergeCell ref="F37:U37"/>
    <mergeCell ref="O15:U15"/>
    <mergeCell ref="P5:Q5"/>
    <mergeCell ref="R5:T5"/>
    <mergeCell ref="E5:G5"/>
    <mergeCell ref="I7:N7"/>
    <mergeCell ref="C5:D5"/>
    <mergeCell ref="I5:J5"/>
    <mergeCell ref="K5:L5"/>
    <mergeCell ref="M5:N5"/>
    <mergeCell ref="I24:N24"/>
    <mergeCell ref="O24:U24"/>
  </mergeCells>
  <conditionalFormatting sqref="C1:U3 C5 C4:O4 Q4 S4:U4 U5 C6:U10 O14:U17 H15:N15 C20:U28">
    <cfRule type="expression" dxfId="0" priority="76">
      <formula>$A1="Even"</formula>
    </cfRule>
  </conditionalFormatting>
  <conditionalFormatting sqref="R4">
    <cfRule type="expression" dxfId="0" priority="64">
      <formula>$A4="Even"</formula>
    </cfRule>
  </conditionalFormatting>
  <conditionalFormatting sqref="E5">
    <cfRule type="expression" dxfId="0" priority="72">
      <formula>$A5="Even"</formula>
    </cfRule>
  </conditionalFormatting>
  <conditionalFormatting sqref="I5">
    <cfRule type="expression" dxfId="0" priority="71">
      <formula>$A5="Even"</formula>
    </cfRule>
  </conditionalFormatting>
  <conditionalFormatting sqref="K5">
    <cfRule type="expression" dxfId="0" priority="70">
      <formula>$A5="Even"</formula>
    </cfRule>
  </conditionalFormatting>
  <conditionalFormatting sqref="M5">
    <cfRule type="expression" dxfId="0" priority="69">
      <formula>$A5="Even"</formula>
    </cfRule>
  </conditionalFormatting>
  <conditionalFormatting sqref="O5">
    <cfRule type="expression" dxfId="0" priority="68">
      <formula>$A5="Even"</formula>
    </cfRule>
  </conditionalFormatting>
  <conditionalFormatting sqref="P4">
    <cfRule type="expression" dxfId="0" priority="66">
      <formula>$A4="Even"</formula>
    </cfRule>
  </conditionalFormatting>
  <conditionalFormatting sqref="P5">
    <cfRule type="expression" dxfId="0" priority="63">
      <formula>$A5="Even"</formula>
    </cfRule>
  </conditionalFormatting>
  <conditionalFormatting sqref="R5">
    <cfRule type="expression" dxfId="0" priority="62">
      <formula>$A5="Even"</formula>
    </cfRule>
  </conditionalFormatting>
  <conditionalFormatting sqref="C29:F1048576">
    <cfRule type="expression" dxfId="0" priority="77">
      <formula>$A41="Even"</formula>
    </cfRule>
  </conditionalFormatting>
  <conditionalFormatting sqref="G29:U1048576">
    <cfRule type="expression" dxfId="0" priority="81">
      <formula>$A48="Even"</formula>
    </cfRule>
  </conditionalFormatting>
  <conditionalFormatting sqref="H13:N13">
    <cfRule type="expression" dxfId="0" priority="47">
      <formula>$A13="Even"</formula>
    </cfRule>
  </conditionalFormatting>
  <conditionalFormatting sqref="O13:U13">
    <cfRule type="expression" dxfId="0" priority="50">
      <formula>$A13="Even"</formula>
    </cfRule>
  </conditionalFormatting>
  <conditionalFormatting sqref="H14:N14 H16:N17">
    <cfRule type="expression" dxfId="0" priority="52">
      <formula>$A14="Even"</formula>
    </cfRule>
  </conditionalFormatting>
  <conditionalFormatting sqref="H12">
    <cfRule type="expression" dxfId="0" priority="1">
      <formula>$A12="Even"</formula>
    </cfRule>
  </conditionalFormatting>
  <pageMargins left="0.25" right="0.25" top="0.75" bottom="0.75" header="0.3" footer="0.3"/>
  <pageSetup scale="56" fitToHeight="0" orientation="landscape"/>
  <headerFooter/>
  <drawing r:id="rId2"/>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192CE90DA120240A67EE82BE1FBFF43" ma:contentTypeVersion="13" ma:contentTypeDescription="Create a new document." ma:contentTypeScope="" ma:versionID="623d129459d6fae29ac2c5d491c3782f">
  <xsd:schema xmlns:xsd="http://www.w3.org/2001/XMLSchema" xmlns:xs="http://www.w3.org/2001/XMLSchema" xmlns:p="http://schemas.microsoft.com/office/2006/metadata/properties" xmlns:ns3="0e2beb7e-37df-4602-aab8-4f6673c75e9a" xmlns:ns4="eaec1813-26bf-4c98-9021-907af21e1945" targetNamespace="http://schemas.microsoft.com/office/2006/metadata/properties" ma:root="true" ma:fieldsID="bfd2e6b22ac1ad737273b5b960116aad" ns3:_="" ns4:_="">
    <xsd:import namespace="0e2beb7e-37df-4602-aab8-4f6673c75e9a"/>
    <xsd:import namespace="eaec1813-26bf-4c98-9021-907af21e1945"/>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3:MediaServiceOCR" minOccurs="0"/>
                <xsd:element ref="ns3:MediaServiceLocation" minOccurs="0"/>
                <xsd:element ref="ns4:SharedWithUsers" minOccurs="0"/>
                <xsd:element ref="ns4:SharedWithDetails" minOccurs="0"/>
                <xsd:element ref="ns4:SharingHintHash" minOccurs="0"/>
                <xsd:element ref="ns3:MediaServiceGenerationTime" minOccurs="0"/>
                <xsd:element ref="ns3:MediaServiceEventHashCode"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e2beb7e-37df-4602-aab8-4f6673c75e9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Location" ma:index="13" nillable="true" ma:displayName="Location" ma:internalName="MediaServiceLocation"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aec1813-26bf-4c98-9021-907af21e1945"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B68F43B-E0EF-42BE-BAC3-92E4E861A7D4}">
  <ds:schemaRefs>
    <ds:schemaRef ds:uri="http://schemas.microsoft.com/sharepoint/v3/contenttype/forms"/>
  </ds:schemaRefs>
</ds:datastoreItem>
</file>

<file path=customXml/itemProps2.xml><?xml version="1.0" encoding="utf-8"?>
<ds:datastoreItem xmlns:ds="http://schemas.openxmlformats.org/officeDocument/2006/customXml" ds:itemID="{53520415-44BC-4FFA-B7D1-C1B985B5510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e2beb7e-37df-4602-aab8-4f6673c75e9a"/>
    <ds:schemaRef ds:uri="eaec1813-26bf-4c98-9021-907af21e194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0A51B4-5AFB-478C-ADEC-6221B89FD95A}">
  <ds:schemaRefs>
    <ds:schemaRef ds:uri="http://schemas.openxmlformats.org/package/2006/metadata/core-properties"/>
    <ds:schemaRef ds:uri="http://purl.org/dc/elements/1.1/"/>
    <ds:schemaRef ds:uri="http://schemas.microsoft.com/office/2006/metadata/properties"/>
    <ds:schemaRef ds:uri="http://schemas.microsoft.com/office/infopath/2007/PartnerControls"/>
    <ds:schemaRef ds:uri="0e2beb7e-37df-4602-aab8-4f6673c75e9a"/>
    <ds:schemaRef ds:uri="http://purl.org/dc/terms/"/>
    <ds:schemaRef ds:uri="http://schemas.microsoft.com/office/2006/documentManagement/types"/>
    <ds:schemaRef ds:uri="eaec1813-26bf-4c98-9021-907af21e1945"/>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2020-01-10T16:34:37Z</cp:lastPrinted>
  <dcterms:created xsi:type="dcterms:W3CDTF">2019-11-11T21:56:20Z</dcterms:created>
  <dcterms:modified xsi:type="dcterms:W3CDTF">2020-02-25T11:59:48Z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0x0101000192CE90DA120240A67EE82BE1FBFF43</vt:lpwstr>
  </property>
</Properties>
</file>