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ocuments\Kiem_thu_phan_mem_HaUI\"/>
    </mc:Choice>
  </mc:AlternateContent>
  <bookViews>
    <workbookView xWindow="1632" yWindow="-216" windowWidth="12120" windowHeight="9120"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workbook>
</file>

<file path=xl/calcChain.xml><?xml version="1.0" encoding="utf-8"?>
<calcChain xmlns="http://schemas.openxmlformats.org/spreadsheetml/2006/main">
  <c r="B7" i="122" l="1"/>
  <c r="B6" i="122"/>
  <c r="D7" i="122"/>
  <c r="G8" i="107" l="1"/>
  <c r="G10" i="107" s="1"/>
  <c r="D8" i="107"/>
  <c r="D10" i="107" s="1"/>
  <c r="E8" i="107"/>
  <c r="E10" i="107" s="1"/>
  <c r="D6" i="122"/>
  <c r="F8" i="107" s="1"/>
  <c r="F10" i="107" s="1"/>
  <c r="C8" i="107"/>
  <c r="E13" i="107" l="1"/>
  <c r="E12" i="107"/>
</calcChain>
</file>

<file path=xl/sharedStrings.xml><?xml version="1.0" encoding="utf-8"?>
<sst xmlns="http://schemas.openxmlformats.org/spreadsheetml/2006/main" count="485" uniqueCount="330">
  <si>
    <t>Fail</t>
  </si>
  <si>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</si>
  <si>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</si>
  <si>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</si>
  <si>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</si>
  <si>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</si>
  <si>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</si>
  <si>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</si>
  <si>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</si>
  <si>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</si>
  <si>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</si>
  <si>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</si>
  <si>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</si>
  <si>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</si>
  <si>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</si>
  <si>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</si>
  <si>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</si>
  <si>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</si>
  <si>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</si>
  <si>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</si>
  <si>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</si>
  <si>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</si>
  <si>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</si>
  <si>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</si>
  <si>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Expected Output</t>
  </si>
  <si>
    <t>Test requirement:</t>
  </si>
  <si>
    <t>ID</t>
  </si>
  <si>
    <t>Note</t>
  </si>
  <si>
    <t>Version:</t>
  </si>
  <si>
    <t>Project Name:</t>
  </si>
  <si>
    <t>Project Code:</t>
  </si>
  <si>
    <t>Pass</t>
  </si>
  <si>
    <t>Pending</t>
  </si>
  <si>
    <t>1.0</t>
  </si>
  <si>
    <t>Website bán kính mắt</t>
  </si>
  <si>
    <t>Xem giỏ hàng thành công</t>
  </si>
  <si>
    <t>Thêm sản phẩm vào giỏ hàng thành công</t>
  </si>
  <si>
    <t>Luồng cơ bản</t>
  </si>
  <si>
    <t>1. Nhấn vào mục "GIỎ HÀNG" trên thanh điều hướng.</t>
  </si>
  <si>
    <t>1. Nhấn nút "Refresh" trên trình duyệt hoặc nhấn phím F5.</t>
  </si>
  <si>
    <t>3. Hiển thị thông báo màu đỏ "Số lượng mua không hợp lệ!"</t>
  </si>
  <si>
    <t>1. Nhấn vào sản phẩm "Kính bơi 1" tại trang sản phẩm.
2. Nhập số lượng muốn mua tại ô "Số lượng đặt mua" = "5".
3. Nhấn nút "Thêm vào giỏ".</t>
  </si>
  <si>
    <t>Luồng rẽ nhánh</t>
  </si>
  <si>
    <t>1. Nhấn vào sản phẩm "Kính bơi 1" tại trang sản phẩm.
2. Nhập số lượng muốn mua tại ô "Số lượng đặt mua" = "5" (mặc định số lượng mua là 1).
3. Nhấn nút "Thêm vào giỏ".</t>
  </si>
  <si>
    <t>Luồng rẽ nhánh
3. Lỗi: Hiển thị trang sản phẩm với số lượng "Kính bơi 1" = "1000"</t>
  </si>
  <si>
    <t>1. Nhấn vào sản phẩm "Kính bơi 1" tại trang sản phẩm.
2. Nhập ô "Số lượng đặt mua" = "5".
3. Nhấn nút "Thêm vào giỏ".
4. Nhấn nút "Tiếp tục mua hàng".
5. Nhấn vào sản phẩm "Kính bơi 2" tại trang sản phẩm.
6. Nhập ô "Số lượng đặt mua" = "3".
7. Nhấn nút "Thêm vào giỏ".</t>
  </si>
  <si>
    <t>Xem giỏ hàng thành công khi chưa đăng nhập</t>
  </si>
  <si>
    <t>Xem giỏ hàng thành công khi tải lại trang giỏ hàng</t>
  </si>
  <si>
    <t>Thêm sản phẩm vào giỏ hàng khi chưa đăng nhập</t>
  </si>
  <si>
    <t>Thêm sản phẩm đã có trong giỏ hàng thành công</t>
  </si>
  <si>
    <t>Thêm sản phẩm không thành công do không nhập "Số lượng đặt mua"</t>
  </si>
  <si>
    <t>Thêm sản phẩm không thành công do nhập "Số lượng đặt mua" là chuỗi ký tự khác chuỗi ký tự số</t>
  </si>
  <si>
    <t>Thêm sản phẩm không thành công do nhập "Số lượng đặt mua" lớn hơn "Số lượng còn lại"</t>
  </si>
  <si>
    <t>3. Hiển thị thông báo màu đỏ "Số lượng sản phẩm còn lại không đủ. Chỉ còn lại 100 Kính bơi 1!"</t>
  </si>
  <si>
    <t>1. Nhấn vào mục "GIỎ HÀNG" trên thanh điều hướng.
2. Nhập "Số lượng" = "5" của sản phẩm "Kính bơi 1".
3. Nhấn nút "Cập nhật" ở ô bên phải.</t>
  </si>
  <si>
    <t>Xóa sản phẩm thành công do nhập "Số lượng" nhỏ hơn hoặc bằng 0</t>
  </si>
  <si>
    <t>Thêm sản phẩm không thành công do nhập "Số lượng đặt mua" nhỏ hơn hoặc bằng 0</t>
  </si>
  <si>
    <t>1. Nhấn vào mục "GIỎ HÀNG" trên thanh điều hướng.
2. Nhập "Số lượng" = "-5" của sản phẩm "Kính bơi 1".
3. Nhấn nút "Cập nhật" ở ô bên phải.</t>
  </si>
  <si>
    <t>Cập nhật số lượng sản phẩm thành công</t>
  </si>
  <si>
    <t>1. Nhấn vào mục "GIỎ HÀNG" trên thanh điều hướng.
2. Xóa dữ liệu ở ô "Số lượng" của sản phẩm "Kính bơi 1".
3. Nhấn nút "Cập nhật" ở ô bên phải.</t>
  </si>
  <si>
    <t>1. Nhấn vào mục "GIỎ HÀNG" trên thanh điều hướng.
2. Nhập "Số lượng" = "1000" của sản phẩm "Kính bơi 1".
3. Nhấn nút "Cập nhật" ở ô bên phải.</t>
  </si>
  <si>
    <t>1. Nhấn vào mục "GIỎ HÀNG" trên thanh điều hướng.
2. Nhấn nút "Xóa giỏ hàng".</t>
  </si>
  <si>
    <t>1. Nhấn vào mục "GIỎ HÀNG" trên thanh điều hướng.
2. Nhấn nút "Xóa" ở tùy chọn của sản phẩm "Kính bơi 1".</t>
  </si>
  <si>
    <t>Xóa sản phẩm thành công</t>
  </si>
  <si>
    <t>Xóa sản phẩm thành công khi giỏ hàng chỉ còn 1 sản phẩm</t>
  </si>
  <si>
    <t>Xóa giỏ hàng thành công</t>
  </si>
  <si>
    <t xml:space="preserve">Luồng cơ bản
2. Gợi ý: Nên có 1 pop up cảnh báo "Bạn muốn xóa sản phẩm Kính bơi 1 khỏi giỏ hàng?" để tránh trường hợp khách hàng ấn nhầm. </t>
  </si>
  <si>
    <t>System Name：</t>
  </si>
  <si>
    <t>Module Code：</t>
  </si>
  <si>
    <t>Nhập đầy đủ và hợp lệ các thông tin</t>
  </si>
  <si>
    <t>Bỏ trống tên tài khoản</t>
  </si>
  <si>
    <t>Bỏ trống mật khẩu</t>
  </si>
  <si>
    <t>Bỏ trống toàn bộ thông tin</t>
  </si>
  <si>
    <t>Nhập tên tài khoản đã tồn tại</t>
  </si>
  <si>
    <t>Email đã được đăng ký trước đó</t>
  </si>
  <si>
    <t>Số điện thoại đã đăng ký trước đó</t>
  </si>
  <si>
    <t>Nhập tất cả đúng, nhưng hệ thống mất kết nối/máy chủ lỗi</t>
  </si>
  <si>
    <t>4.1. Đăng nhập</t>
  </si>
  <si>
    <t>Nhập thông tin tài khoản và mật khẩu hợp lệ</t>
  </si>
  <si>
    <t xml:space="preserve">Nhập sai tên tài khoản hoặc nhập tên tài khoản không tồn tại
</t>
  </si>
  <si>
    <t xml:space="preserve">Nhập sai mật khẩu
</t>
  </si>
  <si>
    <t xml:space="preserve">Không nhập tài khoản </t>
  </si>
  <si>
    <t>Không nhập mật khẩu</t>
  </si>
  <si>
    <t>Đăng xuất thành công</t>
  </si>
  <si>
    <t>4.2. Đăng xuất</t>
  </si>
  <si>
    <t>TC17</t>
  </si>
  <si>
    <t>TC18</t>
  </si>
  <si>
    <t>TC19</t>
  </si>
  <si>
    <t>TC21</t>
  </si>
  <si>
    <t>TC22</t>
  </si>
  <si>
    <t>TC23</t>
  </si>
  <si>
    <t>TC24</t>
  </si>
  <si>
    <t>TC25</t>
  </si>
  <si>
    <t>TC26</t>
  </si>
  <si>
    <t>TC27</t>
  </si>
  <si>
    <t>TC28</t>
  </si>
  <si>
    <t>TC29</t>
  </si>
  <si>
    <t>TC30</t>
  </si>
  <si>
    <t>TC31</t>
  </si>
  <si>
    <t>TC32</t>
  </si>
  <si>
    <t>TC33</t>
  </si>
  <si>
    <t>TC34</t>
  </si>
  <si>
    <t>TC35</t>
  </si>
  <si>
    <t>TC36</t>
  </si>
  <si>
    <t>TC37</t>
  </si>
  <si>
    <t>TC52</t>
  </si>
  <si>
    <t>TC53</t>
  </si>
  <si>
    <t>TC54</t>
  </si>
  <si>
    <t>1. Đăng ký tài khoản (Nguyễn Văn Tuân)</t>
  </si>
  <si>
    <t>2. Quản lý giỏ hàng (Tống Đăng Quang)</t>
  </si>
  <si>
    <t>3. Đặt mua (Lê Văn Cường)</t>
  </si>
  <si>
    <t>4. Đăng nhập, đăng xuất (Chu Văn Sơn)</t>
  </si>
  <si>
    <t>TC</t>
  </si>
  <si>
    <t>Xem danh mục thành công</t>
  </si>
  <si>
    <t>Thêm mới danh mục thành công</t>
  </si>
  <si>
    <t>1. Hiển thị trang "DANH MỤC" và đã tồn tại danh mục có mã là "10" và tên là "Kính bơi".
3. Hiển thị thông báo "Mã danh mục đã được sử dụng!".</t>
  </si>
  <si>
    <t>Thêm mới danh mục không thành công do nhập mã danh mục đã tồn tại</t>
  </si>
  <si>
    <t>Thêm mới danh mục không thành công do nhập tên danh mục đã tồn tại</t>
  </si>
  <si>
    <t>1. Hiển thị trang "DANH MỤC" và đã tồn tại danh mục có mã là "5" và tên là "Kính bơi".
3. Hiển thị thông báo "Tên danh mục đã được sử dụng!".</t>
  </si>
  <si>
    <t>Thêm mới danh mục không thành công do không nhập mã danh mục</t>
  </si>
  <si>
    <t>3. Hiển thị thông báo "Nhập mã danh mục!".</t>
  </si>
  <si>
    <t>Thêm mới danh mục không thành công do không nhập tên danh mục</t>
  </si>
  <si>
    <t>3. Hiển thị thông báo "Nhập tên danh mục!".</t>
  </si>
  <si>
    <t>Thêm mới danh mục không thành công do nhập mã danh mục không hợp lệ</t>
  </si>
  <si>
    <t>3. Hiển thị thông báo "Mã danh mục không hợp lệ!".</t>
  </si>
  <si>
    <t>1. Hiển thị trang "DANH MỤC". Mỗi danh mục bao gồm mã danh mục, tên danh mục và các tùy chọn "Thêm mới", "Sửa", "Xóa".</t>
  </si>
  <si>
    <t>Sửa thông tin danh mục thành công</t>
  </si>
  <si>
    <t>Sửa thông tin danh mục không thành công do nhập mã danh mục đã tồn tại</t>
  </si>
  <si>
    <t>Sửa thông tin danh mục không thành công do không nhập mã danh mục</t>
  </si>
  <si>
    <t>Sửa thông tin danh mục không thành công do không nhập tên danh mục</t>
  </si>
  <si>
    <t>Luồng rẽ nhánh
Lỗi: 4. Cập nhật danh mục với "Mã danh mục" là "10" và "Tên danh mục" rỗng.</t>
  </si>
  <si>
    <t>Hủy sửa thông tin danh mục.</t>
  </si>
  <si>
    <t xml:space="preserve">   </t>
  </si>
  <si>
    <t>1. Hiển thị trang "DANH MỤC".
2. Hiển thị ô Textbox của mã danh mục và tên danh mục.
4. Không cập nhật thông tin của danh mục "Kính bơi" và hiển thị lại trang danh mục.</t>
  </si>
  <si>
    <t>1. Hiển thị trang "DANH MỤC" đã tồn tại 1 danh mục có "Mã danh mục" là "10" và "Tên danh mục" là Kính không độ".
2. Hiển thị ô Textbox của mã danh mục và tên danh mục.
4. Không cập nhật thông tin của danh mục "Kính bơi" và hiển thị lại trang danh mục ban đầu.</t>
  </si>
  <si>
    <t>4. Không cập nhật thông tin của danh mục "Kính bơi" và hiển thị lại trang danh mục ban đầu.</t>
  </si>
  <si>
    <t>1. Tại trang quản trị, người quản trị nhấn vào mục "DANH MỤC".
2. Nhấn nút "Xóa" tại dòng danh mục "Kính bơi".
3. Nhấn nút "Đồng ý".</t>
  </si>
  <si>
    <t>1. Hiển thị trang "DANH MỤC". Mỗi danh mục bao gồm mã danh mục, tên danh mục và các tùy chọn "Thêm mới", "Sửa", "Xóa".
3. Thêm mới danh mục "Kính thời trang" vào bảng DANHMUC và hiển thị lại trang danh mục đã được cập nhật.</t>
  </si>
  <si>
    <t>1. Hiển thị trang "DANH MỤC". Mỗi danh mục bao gồm mã danh mục, tên danh mục và các tùy chọn "Thêm mới", "Sửa", "Xóa".
2. Hiển thị ô Textbox của mã danh mục và tên danh mục.
4. Cập nhật thông tin của danh mục "Kính bơi" và hiển thị lại trang danh mục sau khi cập nhật.</t>
  </si>
  <si>
    <t>Luồng cơ bản
2. Không xuất hiện pop up mà xóa luôn danh mục "Kính bơi".</t>
  </si>
  <si>
    <t>Xóa không thành công khi danh mục đang có sản phẩm</t>
  </si>
  <si>
    <t>Xóa thành công khi danh mục không có sản phẩm.</t>
  </si>
  <si>
    <t>Xóa danh mục không thành công khi người dùng nhấn nút "Không đồng ý" ở pop up.</t>
  </si>
  <si>
    <t>2. Hiển thị pop up "Bạn muốn xóa danh mục Kính bơi?".
3. Hiển thị thông báo "Danh mục đang còn hàng không xóa được!" và hủy thao tác "Xóa". Hiển thị lại trang danh mục.</t>
  </si>
  <si>
    <t>2. Hiển thị pop up "Bạn muốn xóa danh mục Kính bơi?".
3. Hủy thao tác "Xóa" và hiển thị lại trang danh mục.</t>
  </si>
  <si>
    <t xml:space="preserve">Luồng rẽ nhánh
2. Không xuất hiện pop up xác nhận.
</t>
  </si>
  <si>
    <t>TC55</t>
  </si>
  <si>
    <t>TC56</t>
  </si>
  <si>
    <t>TC57</t>
  </si>
  <si>
    <t>TC58</t>
  </si>
  <si>
    <t>TC59</t>
  </si>
  <si>
    <t>TC60</t>
  </si>
  <si>
    <t>TC61</t>
  </si>
  <si>
    <t>TC62</t>
  </si>
  <si>
    <t>TC63</t>
  </si>
  <si>
    <t>TC64</t>
  </si>
  <si>
    <t xml:space="preserve">Luồng cơ bản
2. Gợi ý: Nên có 1 pop up cảnh báo "Bạn chắc chắn muốn xóa giỏ hàng?" để tránh trường hợp khách hàng ấn nhầm. </t>
  </si>
  <si>
    <t>2.3. Sửa thông tin sản phẩm trong giỏ hàng</t>
  </si>
  <si>
    <t>2.4. Xóa sản phẩm trong giỏ hàng</t>
  </si>
  <si>
    <t xml:space="preserve">Luồng rẽ nhánh
2. Gợi ý: Nên có 1 pop up cảnh báo "Bạn muốn xóa sản phẩm Kính bơi 1 khỏi giỏ hàng?" để tránh trường hợp khách hàng ấn nhầm. </t>
  </si>
  <si>
    <t>2.5. Xóa giỏ hàng</t>
  </si>
  <si>
    <t>Date:</t>
  </si>
  <si>
    <t>Tống Đăng Quang</t>
  </si>
  <si>
    <t>Phiên bản đầu tiên</t>
  </si>
  <si>
    <t>5. Bảo trì danh mục (Tống Đăng Quang)</t>
  </si>
  <si>
    <t>5.1. Xem danh mục</t>
  </si>
  <si>
    <t>5.2. Thêm mới danh mục</t>
  </si>
  <si>
    <t>5.3. Sửa danh mục</t>
  </si>
  <si>
    <t>5.4. Xóa danh mục</t>
  </si>
  <si>
    <t>2.1. Thêm sản phẩm vào giỏi hàng</t>
  </si>
  <si>
    <t>2.2. Xem giỏ hàng</t>
  </si>
  <si>
    <t>1. Chọn sản phẩm "Kính bơi 1" tại trang sản phẩm.
2. Nhập số lượng muốn mua thêm tại ô "Số lượng đặt mua" = "2" (mặc định số lượng mua là 1).
3. Nhấn nút "Thêm vào giỏ".
4. Nhấn nút "Tiếp tục mua hàng" tại trang giỏ hàng.
5. Chọn lại sản phẩm "Kính bơi 1" tại trang sản phẩm.
6. Nhập số lượng muốn mua thêm tại ô "Số lượng đặt mua" = "3".
7. Nhấn nút "Thêm vào giỏ".</t>
  </si>
  <si>
    <t>Thêm sản phẩm vào giỏ hàng thành công khi thêm nhiều sản phẩm khác nhau</t>
  </si>
  <si>
    <t>Không cập nhật sản phẩm khi để trống ô "Số lượng"</t>
  </si>
  <si>
    <t>1. Nhấn vào mục "GIỎ HÀNG" trên thanh điều hướng.
2. Nhập "Số lượng" = "abc" của sản phẩm "Kính bơi 1".
3. Nhấn nút "Cập nhật" ở ô bên phải.</t>
  </si>
  <si>
    <t>Không cập nhật sản phẩm khi nhập chuỗi ký tự phi số vào ô "Số lượng"</t>
  </si>
  <si>
    <t>Không cập nhật sản phẩm do nhập "Số lượng" lớn hơn số lượng sản phẩm còn lại</t>
  </si>
  <si>
    <t>Luồng rẽ nhánh
3. Cập nhật số lượng "Kính bơi 1" là 1000 và tính "Thành tiền" = "400.000.000" VNĐ và "Tổng tiền" = "400.000.000 VNĐ"</t>
  </si>
  <si>
    <t xml:space="preserve">Luồng rẽ nhánh
</t>
  </si>
  <si>
    <t>Truy cập giỏ hàng</t>
  </si>
  <si>
    <t>14/05/2025</t>
  </si>
  <si>
    <t>Cập nhật số lượng sản phẩm trong giỏ</t>
  </si>
  <si>
    <t>Xóa sản phẩm khỏi giỏ</t>
  </si>
  <si>
    <t>1. Truy cập giỏ hàng
2. Nhấn nút 'Xóa' bên cạnh sản phẩm cần xóa</t>
  </si>
  <si>
    <t>Đặt hàng với đầy đủ thông tin</t>
  </si>
  <si>
    <t>Đặt hàng thiếu địa chỉ</t>
  </si>
  <si>
    <t>Đặt hàng thiếu số điện thoại</t>
  </si>
  <si>
    <t>Đặt hàng khi chưa đăng nhập</t>
  </si>
  <si>
    <t>Kiểm tra tính đúng của tổng tiền</t>
  </si>
  <si>
    <t>Hủy đơn hàng chưa thanh toán</t>
  </si>
  <si>
    <t>Kiểm tra lịch sử đơn hàng</t>
  </si>
  <si>
    <t xml:space="preserve">Luồng rẽ nhánh  </t>
  </si>
  <si>
    <t>TC01</t>
  </si>
  <si>
    <t>TC02</t>
  </si>
  <si>
    <t>TC03</t>
  </si>
  <si>
    <t>TC04</t>
  </si>
  <si>
    <t>TC05</t>
  </si>
  <si>
    <t>TC06</t>
  </si>
  <si>
    <t>TC07</t>
  </si>
  <si>
    <t>TC08</t>
  </si>
  <si>
    <t>TC09</t>
  </si>
  <si>
    <t>TC10</t>
  </si>
  <si>
    <t>TC11</t>
  </si>
  <si>
    <t>TC12</t>
  </si>
  <si>
    <t>TC13</t>
  </si>
  <si>
    <t>TC20</t>
  </si>
  <si>
    <t>TC38</t>
  </si>
  <si>
    <t>TC39</t>
  </si>
  <si>
    <t>TC40</t>
  </si>
  <si>
    <t>TC41</t>
  </si>
  <si>
    <t>TC42</t>
  </si>
  <si>
    <t>TC43</t>
  </si>
  <si>
    <t>TC44</t>
  </si>
  <si>
    <t>TC45</t>
  </si>
  <si>
    <t>TC46</t>
  </si>
  <si>
    <t>2. Hiển thị danh sách sản phẩm trong giỏ hàng</t>
  </si>
  <si>
    <t>3. Số lượng sản phẩm được cập nhật, tổng tiền thay đổi đúng</t>
  </si>
  <si>
    <t>2. Sản phẩm bị xóa khỏi giỏ, tổng tiền cập nhật</t>
  </si>
  <si>
    <t>5. Hiển thị thông báo đặt hàng thành công, đơn hàng được lưu</t>
  </si>
  <si>
    <t>4. Hiển thị thông báo lỗi: 'Vui lòng nhập địa chỉ giao hàng!'</t>
  </si>
  <si>
    <t>4. Hiển thị thông báo lỗi: 'Vui lòng nhập số điện thoại!'</t>
  </si>
  <si>
    <t>2. Hệ thống yêu cầu đăng nhập trước khi tiếp tục</t>
  </si>
  <si>
    <t>2. Tổng tiền = Tổng (Đơn giá × SL) hiển thị đúng</t>
  </si>
  <si>
    <t>3. Đơn hàng chuyển trạng thái thành 'Đã hủy'</t>
  </si>
  <si>
    <t>2. Hiển thị đầy đủ các đơn hàng người dùng đã đặt</t>
  </si>
  <si>
    <t>TC47</t>
  </si>
  <si>
    <t>TC48</t>
  </si>
  <si>
    <t>TC49</t>
  </si>
  <si>
    <t>TC50</t>
  </si>
  <si>
    <t>TC51</t>
  </si>
  <si>
    <t>4. Hệ thống hiển thị giao diện người dùng theo quyền của tài khoản "abc"</t>
  </si>
  <si>
    <t>5. Hệ thống hiển thị thông báo lỗi: "Sai tên tài khoản hoặc mật khẩu!"</t>
  </si>
  <si>
    <t>4. Hệ thống hiển thị thông báo lỗi: "Sai tên tài khoản hoặc mật khẩu!"</t>
  </si>
  <si>
    <t>4. Hệ thống hiển thị thông báo lỗi: "Vui lòng nhập tài khoản và mật khẩu!"</t>
  </si>
  <si>
    <t>2. Hệ thống kết thúc phiên làm việc hiện tại và chuyển về trang chủ</t>
  </si>
  <si>
    <t>1. Đăng ký tài khoản</t>
  </si>
  <si>
    <t>2. Quản lý giỏ hàng</t>
  </si>
  <si>
    <t>3. Đặt mua</t>
  </si>
  <si>
    <t>4. Đăng nhập, đăng xuất</t>
  </si>
  <si>
    <t>Phiên bản chỉnh sửa</t>
  </si>
  <si>
    <t>5. Bảo trì danh mục</t>
  </si>
  <si>
    <t>Nguyễn Văn Tuân</t>
  </si>
  <si>
    <t>Lê Văn Cường</t>
  </si>
  <si>
    <t>Chu Văn Sơn</t>
  </si>
  <si>
    <t>2.0</t>
  </si>
  <si>
    <t>10. Đã đăng nhập thành công chuyển đến trang và hiện tên tài khoản.</t>
  </si>
  <si>
    <t>Bỏ trống Họ tên</t>
  </si>
  <si>
    <t>14/052025</t>
  </si>
  <si>
    <t>Bỏ trống Năm sinh</t>
  </si>
  <si>
    <t>Bỏ trống Email</t>
  </si>
  <si>
    <t>Bỏ trống số điện thoại</t>
  </si>
  <si>
    <t>Bỏ trống Địa chỉ</t>
  </si>
  <si>
    <t>TC14</t>
  </si>
  <si>
    <t>TC15</t>
  </si>
  <si>
    <t>TC16</t>
  </si>
  <si>
    <t>4. Hệ thống hiển thị lỗi: " nhập tên tài khoản!"</t>
  </si>
  <si>
    <t>4. Hệ thống hiển thị lỗi: "Nhập mật khẩu!"</t>
  </si>
  <si>
    <t>4. Hệ thống hiển thị lỗi: "Nhập họ tên!"</t>
  </si>
  <si>
    <t>4. Hệ thống hiển thị lỗi: "Nhập Năm sinh!"</t>
  </si>
  <si>
    <t>Hệ thống hiển thị lỗi: "Nhập tài khoản!"</t>
  </si>
  <si>
    <t>4. Hệ thống hiển thị lỗi: "Nhập Email!"</t>
  </si>
  <si>
    <t>4. Hệ thống hiển thị lỗi: "Nhập số điện thoại!"</t>
  </si>
  <si>
    <t>4. Hệ thống hiển thị lỗi: "Nhập Địa chỉ!"</t>
  </si>
  <si>
    <t>4. Hệ thống hiển thị thông báo "Tên tài đã có người sử dụng".</t>
  </si>
  <si>
    <t>4. Đăng nhập thành công chuyển đến trang chủ và hiện tên tài khoản</t>
  </si>
  <si>
    <t>4. Đăng nhập thành công chuyển đến trang chủ và hiện tên tài khoản.</t>
  </si>
  <si>
    <t>3. Hệ thống hiển thị lỗi: "Lỗi hệ thống, vui lòng thử lại sau!"</t>
  </si>
  <si>
    <t>Number of test cases</t>
  </si>
  <si>
    <t xml:space="preserve">1.Điều hướng đến trang đăng ký.
2. Nhập tên tài khoản hợp lệ Ví dụ:VanTuan29.
3. Nhập mật khẩu hợp lệ Ví dụ: Tuan@12345.
4. Nhập họ và tên hợp lệ Ví dụ Nguyễn Văn A.
5. Chọn năm sinh 2004.
6. Chọn giới tính Nam.
7. Nhập email hợp lệ ví dụ: nhuyahjk@gamil.com.
8. Nhập số điện thoại hợp lệ 0962735***.
9. Nhập địa chỉ hợp lệ ví dụ Bắc Ninh.
10. Nhấn "Đăng ký tài khoản".
</t>
  </si>
  <si>
    <t xml:space="preserve">1. Truy cập trang đăng ký.
2.Bỏ trống trường "Tài khoản". Tài khoản: (Trống).
3.Nhập thông tin hợp lệ các trường còn lại như TC01
4. Nhấn "Đăng ký tài khoản".
</t>
  </si>
  <si>
    <t xml:space="preserve">1.Truy cập trang đăng ký.
2.Bỏ trống trường "Mật khẩu". Mật khẩu: (trống).
3.Nhập thông tin hợp lệ các trường còn lại như TC01.
4. Nhấn "Đăng ký tài khoản".
</t>
  </si>
  <si>
    <t xml:space="preserve">1.Truy cập trang đăng ký.
2.Bỏ trống trường "Họ tên". Tài khoản: (trống).
3.Nhập thông tin hợp lệ các trường còn lại như TC01.
4. Nhấn "Đăng ký tài khoản".
</t>
  </si>
  <si>
    <t xml:space="preserve">1.Truy cập trang đăng ký.
2.Bỏ trống trường "Năm sinh". Năm sinh không chọn
3.Nhập thông tin hợp lệ các trường còn lại như TC01.
4. Nhấn "Đăng ký tài khoản".
</t>
  </si>
  <si>
    <t xml:space="preserve">Truy cập trang đăng ký và không nhập bất kỳ trường nào. Tài khoản(trống).
</t>
  </si>
  <si>
    <t xml:space="preserve">1.Truy cập trang đăng ký.
2.Bỏ trống trường "Email". Email: (trống)
3.Nhập thông tin hợp lệ các trường còn lại như TC01.
4. Nhấn "Đăng ký tài khoản".
</t>
  </si>
  <si>
    <t xml:space="preserve">1.Truy cập trang đăng ký.
2.Bỏ trống trường "Số điện thoại". Số điện thoại: (trống)
3.Nhập thông tin hợp lệ các trường còn lại như TC01.
4. Nhấn "Đăng ký tài khoản".
</t>
  </si>
  <si>
    <t xml:space="preserve">1.Truy cập trang đăng ký.
2.Bỏ trống trường "Địa chỉ". Địa chỉ: (trống)
3.Nhập thông tin hợp lệ các trường còn lại như TC01.
4. Nhấn "Đăng ký tài khoản".
</t>
  </si>
  <si>
    <t xml:space="preserve">1.Truy cập trang đăng ký.
2.Nhập tên tài khoản đã được sử dụng. Ví dụ Tuan123 (tên tài khoản đã tồn tại).
3.Nhập thông tin hợp lệ các trường còn lại như TC01.
4. Nhấn "Đăng ký tài khoản".
</t>
  </si>
  <si>
    <t xml:space="preserve">1. Truy cập trang đăng ký.
2. Nhập email: nguyentuan@gmail.com(đã được đăng ký trước đó)
3. Nhập đầy đủ các trường hợp lệ khác.
4. Nhấn "Đăng ký tài khoản".
</t>
  </si>
  <si>
    <t xml:space="preserve">1. Truy cập trang đăng ký.
2. Nhập số điện thoại: 0912364532 (đã được đăng ký trước đó)
3. Nhập đầy đủ các trường hợp lệ khác.
4. Nhấn "Đăng ký tài khoản".
</t>
  </si>
  <si>
    <t xml:space="preserve">1. Truy cập trang đăng ký.
2. Nhập đầy đủ các trường như TC01.
3. Ngắt mạng hoặc giả lập lỗi server.
</t>
  </si>
  <si>
    <t xml:space="preserve">1. Hiển thị chi tiết thông tin của "Kinh bơi 1".
3. Hiển thị trang giỏ hàng với các thông tin của sản phẩm "Kinh bơi 1" gồm: ảnh sản phẩm, mã sản phẩm, tên sản phẩm, màu sắc, giá, "Số lượng" = "5", "Thành tiền" = "2.000.000 VNĐ" (5 * 400000).
- Cập nhật lại tổng tiển các sản phẩm: "Tổng tiền" = 2.000.000 VNĐ".
</t>
  </si>
  <si>
    <t xml:space="preserve">1. Hiển thị chi tiết thông tin của "Kinh bơi 1".
3. Hiển thị trang giỏ hàng với các thông tin của sản phẩm "Kinh bơi 1" gồm: ảnh sản phẩm, mã sản phẩm, tên sản phẩm, màu sắc, giá, "Số lượng" = "5", "Thành tiền" = "2.000.000 VNĐ".
- Cập nhật lại tổng tiển các sản phẩm: "Tổng tiền" = "2.000.000 VNĐ".
</t>
  </si>
  <si>
    <t xml:space="preserve">1. Hiển thị chi tiết thông tin của "Kinh bơi 1".
3. Hiển thị trang giỏ hàng với các thông tin của sản phẩm "Kinh bơi 1" gồm: ảnh sản phẩm, mã sản phẩm, tên sản phẩm, màu sắc, giá, "Số lượng" = "2", "Thành tiền" = "800.000 VNĐ".
- Cập nhật lại tổng tiển các sản phẩm: "Tổng tiền" = "800.000 VNĐ".
4. Hiển thị trang danh sách sản phẩm.
5. Hiển thị chi tiết thông tin của "Kính bơi 1".
7. Hiển thị trang giỏ hàng với các thông tin sản sản phẩm "Kính bơi 1" gồm: ảnh sản phẩm, mã sản phẩm, tên sản phẩm, màu sắc, giá, "Số lượng" = "5", "Thành tiền" = "2.000.000 VNĐ".
- Cập nhật lại tổng tiền các sản phẩm: "Tổng tiền" =  "2.000.000 VNĐ".
</t>
  </si>
  <si>
    <t xml:space="preserve">1. Nhấn vào sản phẩm "Kính bơi 1" tại trang sản phẩm.
2. Xóa dữ liệu tại ô "Số lượng đặt mua" (mặc định là 1).
3. Nhấn nút "Thêm vào giỏ".
</t>
  </si>
  <si>
    <t xml:space="preserve">1. Nhấn vào sản phẩm "Kính bơi 1" tại trang sản phẩm.
2. Nhập ô "Số lượng đặt mua" = "-5".
3. Nhấn nút "Thêm vào giỏ".
</t>
  </si>
  <si>
    <t xml:space="preserve">1. Nhấn vào sản phẩm "Kính bơi 1" tại trang sản phẩm.
2. Nhập ô "Số lượng đặt mua" = "abc123".
3. Nhấn nút "Thêm vào giỏ".
</t>
  </si>
  <si>
    <t xml:space="preserve">1. Nhấn vào sản phẩm "Kính bơi 1" tại trang sản phẩm.
2. Nhập ô "Số lượng đặt mua" = "1000" lớn hơn "Số lượng còn lại" = "100".
3. Nhấn nút "Thêm vào giỏ".
</t>
  </si>
  <si>
    <t xml:space="preserve">1. Hiển thị chi tiết thông tin của "Kinh bơi 1".
3. Hiển thị trang giỏ hàng với các thông tin của sản phẩm "Kinh bơi 1" gồm: ảnh sản phẩm, mã sản phẩm, tên sản phẩm, màu sắc, giá, "Số lượng" = "5", "Thành tiền" = "2.000.000 VNĐ".
- Cập nhật lại tổng tiển các sản phẩm: "Tổng tiền" = "2.000.000 VNĐ".
4. Hiển thị trang danh sách sản phẩm.
5. Hiển thị chi tiết thông tin của "Kính bơi 2".
7. Hiển thị trang giỏ hàng với các thông tin sản sản phẩm "Kính bơi 2" gồm: ảnh sản phẩm, mã sản phẩm, tên sản phẩm, màu sắc, giá, "Số lượng" = "3", "Thành tiền" = "1.200.000 VNĐ".
- Cập nhật lại tổng tiền các sản phẩm: "Tổng tiền" =  "3.200.000 VNĐ".
</t>
  </si>
  <si>
    <t xml:space="preserve">1. Hiển thị trang giỏ hàng với các thông tin của sản phẩm "Kinh bơi 1" đã được thêm vào trước đó gồm: ảnh sản phẩm, mã sản phẩm, tên sản phẩm, màu sắc, giá, "Số lượng" = "5", "Thành tiền" = "2.000.000 VNĐ", nút cập nhật và nút xóa.
- Tổng tiền các sản phẩm có trong giỏ hàng: "Tổng tiền" = "2.000.000 VNĐ".
- Các nút gồm: "Tiếp tục mua hàng", "Xóa giỏ hàng", "Thanh toán".
</t>
  </si>
  <si>
    <t xml:space="preserve">1. Hiển thị trang giỏ hàng tạm thời với các thông tin của sản phẩm "Kinh bơi 1" đã được thêm vào trước đó gồm: ảnh sản phẩm, mã sản phẩm, tên sản phẩm, màu sắc, giá, "Số lượng" = "5", "Thành tiền" = "2.000.000 VNĐ", nút cập nhật và nút xóa.
- Tổng tiền các sản phẩm có trong giỏ hàng: "Tổng tiền" = "2.000.000 VNĐ".
- Các nút gồm: "Tiếp tục mua hàng", "Xóa giỏ hàng", "Thanh toán".
</t>
  </si>
  <si>
    <t xml:space="preserve">1. Hiển thị dòng thông tin "Không có mặt hàng nào trong giỏ hàng!".
</t>
  </si>
  <si>
    <t xml:space="preserve">1. Nhấn vào mục "GIỎ HÀNG" trên thanh điều hướng.
</t>
  </si>
  <si>
    <t xml:space="preserve">1. Hiển thị trang giỏ hàng với các thông tin của sản phẩm "Kinh bơi 1" đã được thêm vào trước đó gồm: ảnh sản phẩm, mã sản phẩm, tên sản phẩm, màu sắc, giá, số lượng = 5, thành tiền = 2.000.000 VNĐ, nút cập nhật và nút xóa.
- Tổng tiền các sản phẩm có trong giỏ hàng: "Tổng tiền" = 2.000.000 VNĐ
- Các nút gồm: "Tiếp tục mua hàng", "Xóa giỏ hàng", "Thanh toán".
</t>
  </si>
  <si>
    <t xml:space="preserve">1. Hiển thị trang giỏ hàng đang có sản phẩm là "Kính bơi 1" có "Số lượng" = "1", "Thành tiền" = "400.000 VNĐ". "Tổng tiền" = "400.000 VNĐ".
3. Cập nhật sản phẩm "Kính bơi 1" trong giỏ hàng với "Số lượng" = "5", "Thành tiền" = 2.000.000 VNĐ. "Tổng tiền" = "2.000.000 VNĐ".
</t>
  </si>
  <si>
    <t xml:space="preserve">1. Hiển thị trang giỏ hàng đang có sản phẩm là "Kính bơi 1" có "Số lượng" = "1", "Thành tiền" = "400.000 VNĐ". "Tổng tiền" = "400.000 VNĐ".
3. Giữ nguyên sản phẩm "Kính bơi 1" trong giỏ hàng với "Số lượng" = "1", "Thành tiền" = "400.000 VNĐ".
- Hiển thị thông báo màu đỏ "Số lượng không hợp lệ!".
</t>
  </si>
  <si>
    <t xml:space="preserve">1. Hiển thị trang giỏ hàng đang có sản phẩm là "Kính bơi 1" có "Số lượng" = "1", "Thành tiền" = "400.000 VNĐ". "Tổng tiền" = "400.000 VNĐ".
3. Giữ nguyên sản phẩm "Kính bơi 1" trong giỏ hàng với "Số lượng" = "1", "Thành tiền" = "400.000 VNĐ".
- Hiển thị thông báo màu đỏ "Chỉ còn 100 sản phẩm Kính bơi 1".
</t>
  </si>
  <si>
    <t xml:space="preserve">1. Hiển thị trang giỏ hàng đang có sản phẩm là "Kính bơi 1" có "Số lượng" = "1", "Thành tiền" = "400.000 VNĐ". "Tổng tiền" = "400.000 VNĐ".
3. Xóa sản phẩm "Kính bơi 1" khỏi giỏ hàng. 
- Hiển thị thông báo màu đỏ "Không có mặt hàng nào trong giỏ hàng!".
- Cập nhật lại "Tổng tiền" = "0 VNĐ".
</t>
  </si>
  <si>
    <t xml:space="preserve">1. Hiển thị trang giỏ hàng có 2 sản phẩm gồm: 
+ Thông tin của sản phẩm "Kinh bơi 1" gồm: ảnh sản phẩm, mã sản phẩm, tên sản phẩm, màu sắc, giá, "Số lượng" = "1", "Thành tiền" = "400.000 VNĐ".
+ Thông tin của sản phẩm "Kinh bơi 2" gồm: ảnh sản phẩm, mã sản phẩm, tên sản phẩm, màu sắc, giá, "Số lượng" = "2", "Thành tiền" = "800.000 VNĐ".
+ Tổng tiển các sản phẩm: "Tổng tiền" = "1.200.000 VNĐ".
2. Xóa sản phẩm "Kính bơi 1" khỏi giỏ hàng.
- Hiển thị lại trang giỏ hàng chỉ có sản phẩm "Kính bơi 2".
- Cập nhật lại tổng tiền trong giỏ hàng" "Tổng tiền" = "800.000 VNĐ".
</t>
  </si>
  <si>
    <t xml:space="preserve">1. Hiển thị trang giỏ hàng có 1 sản phẩm "Kinh bơi 1" gồm: ảnh sản phẩm, mã sản phẩm, tên sản phẩm, màu sắc, giá, "Số lượng" = "1", "Thành tiền" = "400.000 VNĐ", "Tổng tiền" = "400.000 VNĐ".
2. Xóa sản phẩm "Kính bơi 1" khỏi giỏ hàng.
- Hiển thị thông báo màu đỏ "Không có mặt hàng nào trong giỏ hàng!".
- Cập nhật lại tổng tiền trong giỏ hàng: "Tổng tiền" = "0 VNĐ".
</t>
  </si>
  <si>
    <t xml:space="preserve">1. Hiển thị trang giỏ hàng có 2 sản phẩm gồm: 
+ Thông tin của sản phẩm "Kinh bơi 1" gồm: ảnh sản phẩm, mã sản phẩm, tên sản phẩm, màu sắc, giá, "Số lượng" = "1", "Thành tiền" = "400.000 VNĐ".
+ Thông tin của sản phẩm "Kinh bơi 2" gồm: ảnh sản phẩm, mã sản phẩm, tên sản phẩm, màu sắc, giá, "Số lượng" = "2", "Thành tiền" = "800.000 VNĐ".
+ Tổng tiển các sản phẩm: "Tổng tiền" = "1.200.000 VNĐ".
2. Xóa giỏ hàng.
- Hiển thị thông báo màu đỏ "Không có mặt hàng nào trong giỏ hàng!".
- Cập nhật lại tổng tiền trong giỏ hàng: "Tổng tiền" = "0 VNĐ".
</t>
  </si>
  <si>
    <t xml:space="preserve">1. Đăng nhập vào hệ thống
2. Nhấn vào biểu tượng 'Giỏ hàng'
</t>
  </si>
  <si>
    <t xml:space="preserve">1. Truy cập giỏ hàng
2. Thay đổi số lượng sản phẩm
3. Nhấn 'Cập nhật'
4. Xem lại tổng tiền
</t>
  </si>
  <si>
    <t xml:space="preserve">1. Vào giỏ hàng
2. Nhấn 'Thanh toán'
3. Nhập tên, địa chỉ, SĐT
4. Chọn phương thức thanh toán
5. Xác nhận
</t>
  </si>
  <si>
    <t xml:space="preserve">1. Vào giỏ hàng
2. Nhấn 'Thanh toán'
3. Nhập thiếu địa chỉ
4. Nhấn 'Xác nhận'
</t>
  </si>
  <si>
    <t xml:space="preserve">1. Vào giỏ hàng
2. Nhấn 'Thanh toán'
3. Nhập thiếu SĐT
4. Nhấn 'Xác nhận'
</t>
  </si>
  <si>
    <t xml:space="preserve">1. Truy cập giỏ hàng mà chưa đăng nhập
2. Nhấn 'Thanh toán'
</t>
  </si>
  <si>
    <t xml:space="preserve">1. Thêm nhiều sản phẩm vào giỏ với SL và giá khác nhau
2. Vào giỏ hàng
</t>
  </si>
  <si>
    <t xml:space="preserve">1. Vào mục 'Đơn hàng của tôi'
2. Chọn đơn hàng ở trạng thái 'Chờ xác nhận'
3. Nhấn 'Hủy đơn'
</t>
  </si>
  <si>
    <t xml:space="preserve">1. Đăng nhập
2. Vào mục 'Lịch sử đơn hàng'
</t>
  </si>
  <si>
    <t xml:space="preserve">1.Điều hướng đến trang đăng nhập. 
2.Nhập tên tài khoản hợp lệ vào trường "Tài khoản" (ví dụ: abc).
3.Nhập mật khẩu hợp lệ vào trường "Mật khẩu" (ví dụ: abc).
4.Nhấn nút "Đăng nhập".
</t>
  </si>
  <si>
    <t xml:space="preserve">1. Điều hướng đến trang đăng nhập. 
2. Nhập tên tài khoản không hợp lệ hoặc không tồn tại vào trường "Tài khoản" (ví dụ: "khongtontai").
4. Nhập mật khẩu hợp lệ vào trường "Mật khẩu" (ví dụ: 1234).
5. Nhấn nút "Đăng nhập"
</t>
  </si>
  <si>
    <t xml:space="preserve">1. Điều hướng đến trang đăng nhập. 
2. Nhập tên tài khoản hợp lệ vào trường "Tài khoản" (ví dụ: abc).
3. Nhập mật khẩu không hợp lệ vào trường "Mật khẩu" (ví dụ: 12345).
4. Nhấn nút "Đăng nhập".
</t>
  </si>
  <si>
    <t xml:space="preserve">1. Điều hướng đến trang đăng nhập. 
2. Bỏ trống trường "Tài khoản".  
3. Nhập mật khẩu không hợp lệ vào trường "Mật khẩu" (ví dụ: 1234).
4. Nhấn nút "Đăng nhập".
</t>
  </si>
  <si>
    <t xml:space="preserve">1. Điều hướng đến trang đăng nhập. 
2. Nhập tên tài khoản hợp lệ vào trường tên tài khoản (ví dụ: abc).
3. Bỏ trống trường "Mật khẩu".
4. Nhấn nút "Đăng nhập".
</t>
  </si>
  <si>
    <t xml:space="preserve">1. Điều hướng đến giao diện người dùng sau khi đăng nhập thành công tài khoản "abc".
2. Nhấn nút 'Thoát' trên menu.
</t>
  </si>
  <si>
    <t xml:space="preserve">1. Tại trang quản trị, người quản trị nhấn vào mục "DANH MỤC"
</t>
  </si>
  <si>
    <t xml:space="preserve">1. Tại trang quản trị, người quản trị nhấn vào mục "DANH MỤC".
2. Nhập "Mã danh mục" là "10", "Tên danh mục" là "Kính thời trang".
3. Nhấn nút "Thêm mới".
</t>
  </si>
  <si>
    <t xml:space="preserve">1. Tại trang quản trị, người quản trị nhấn vào mục "DANH MỤC".
2. Nhập "Mã danh mục" là "10", "Tên danh mục" là "Kính bơi".
3. Nhấn nút "Thêm mới".
</t>
  </si>
  <si>
    <t xml:space="preserve">1. Tại trang quản trị, người quản trị nhấn vào mục "DANH MỤC".
2. Để trống mã danh mục, nhập "Tên danh mục" là "Kính bơi".
3. Nhấn nút "Thêm mới".
</t>
  </si>
  <si>
    <t xml:space="preserve">1. Tại trang quản trị, người quản trị nhấn vào mục "DANH MỤC".
2. Nhập "Mã danh mục" là "10", để trống tên danh mục.
3. Nhấn nút "Thêm mới".
</t>
  </si>
  <si>
    <t xml:space="preserve">1. Tại trang quản trị, người quản trị nhấn vào mục "DANH MỤC".
2. Nhập "Mã danh mục" là "abc123", nhập "Tên danh mục" là "Kính bơi".
3. Nhấn nút "Thêm mới".
</t>
  </si>
  <si>
    <t xml:space="preserve">1. Tại trang quản trị, người quản trị nhấn vào mục "DANH MỤC".
2. Nhấn nút "Sửa" tại dòng danh mục "Kính bơi".
3. Nhập "Mã danh mục" là 10, "Tên danh mục" là "Kính thời trang".
4. Nhấn nút "Lưu" tại dòng danh mục đó.
</t>
  </si>
  <si>
    <t xml:space="preserve">1. Tại trang quản trị, người quản trị nhấn vào mục "DANH MỤC".
2. Nhấn nút "Sửa" tại dòng danh mục "Kính bơi".
3. Để trống "Mã danh mục", "Tên danh mục" là "Kính thời trang".
4. Nhấn nút "Lưu" tại dòng danh mục đó.
</t>
  </si>
  <si>
    <t xml:space="preserve">1. Tại trang quản trị, người quản trị nhấn vào mục "DANH MỤC".
2. Nhấn nút "Sửa" tại dòng danh mục "Kính bơi".
3. Nhập "Mã danh mục" là "10", để trống "Mã danh mục".
4. Nhấn nút "Lưu" tại dòng danh mục đó.
</t>
  </si>
  <si>
    <t xml:space="preserve">1. Tại trang quản trị, người quản trị nhấn vào mục "DANH MỤC".
2. Nhấn nút "Sửa" tại dòng danh mục "Kính bơi".
3. Nhập "Mã danh mục" là 10, "Tên danh mục" là "Kính thời trang".
4. Nhấn nút "Hủy" tại dòng danh mục đó.
</t>
  </si>
  <si>
    <t xml:space="preserve">1. Hiển thị trang "DANH MỤC". Mỗi danh mục bao gồm mã danh mục, tên danh mục và các tùy chọn "Thêm mới", "Sửa", "Xóa".
2. Hiển thị pop up "Bạn muốn xóa danh mục Kính bơi?".
3. Xóa danh mục "Kính bơi" và hiển thị lại trang danh mục.
</t>
  </si>
  <si>
    <t xml:space="preserve">Luồng rẽ nhánh
2. Không xuất hiện pop up xác nhận.
3. Không hiển thị đúng thông báo được yêu cầu mà lại hiển thị "Một lỗi xảy ra khi xóa dữ liệu. Message: The DELETE statement conflicted with the REFERENCE constraint "FK_sanpham_danhmuc". The conflict occurred in database "sqlkinhmat", table "dbo.sanpham", column 'id_dm'. The statement has been terminated.".
</t>
  </si>
  <si>
    <t xml:space="preserve">1. Tại trang quản trị, người quản trị nhấn vào mục "DANH MỤC".
2. Nhấn nút "Xóa" tại dòng danh mục "Kính bơi".
3. Nhấn nút "Không đồng ý".
</t>
  </si>
  <si>
    <t xml:space="preserve">Xem giỏ hàng thành công khi giỏ hàng không có sản phẩm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</si>
</sst>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0.000"/>
    <numFmt numFmtId="166" formatCode="[$-1010000]d/m/yyyy;@"/>
  </numFmts>
  <fonts count="19">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1"/>
      <name val="Tahoma"/>
      <family val="2"/>
    </font>
    <font>
      <sz val="6"/>
      <name val="ＭＳ Ｐゴシック"/>
      <family val="3"/>
      <charset val="128"/>
    </font>
    <font>
      <sz val="8"/>
      <name val="ＭＳ Ｐゴシック"/>
      <charset val="128"/>
    </font>
    <font>
      <b/>
      <sz val="14"/>
      <name val="Times New Roman"/>
      <family val="1"/>
      <scheme val="major"/>
    </font>
    <font>
      <sz val="14"/>
      <color indexed="8"/>
      <name val="Times New Roman"/>
      <family val="1"/>
      <scheme val="major"/>
    </font>
    <font>
      <sz val="14"/>
      <name val="Times New Roman"/>
      <family val="1"/>
      <scheme val="major"/>
    </font>
    <font>
      <b/>
      <sz val="20"/>
      <color indexed="8"/>
      <name val="Times New Roman"/>
      <family val="1"/>
      <scheme val="major"/>
    </font>
    <font>
      <sz val="20"/>
      <name val="Times New Roman"/>
      <family val="1"/>
      <scheme val="major"/>
    </font>
    <font>
      <sz val="20"/>
      <color indexed="8"/>
      <name val="Times New Roman"/>
      <family val="1"/>
      <scheme val="major"/>
    </font>
    <font>
      <sz val="20"/>
      <color rgb="FFFF0000"/>
      <name val="Times New Roman"/>
      <family val="1"/>
      <scheme val="major"/>
    </font>
    <font>
      <sz val="20"/>
      <color theme="1"/>
      <name val="Times New Roman"/>
      <family val="1"/>
      <scheme val="major"/>
    </font>
    <font>
      <sz val="20"/>
      <color indexed="10"/>
      <name val="Times New Roman"/>
      <family val="1"/>
      <scheme val="major"/>
    </font>
    <font>
      <b/>
      <sz val="20"/>
      <name val="Times New Roman"/>
      <family val="1"/>
      <scheme val="major"/>
    </font>
    <font>
      <b/>
      <sz val="20"/>
      <color indexed="9"/>
      <name val="Times New Roman"/>
      <family val="1"/>
      <scheme val="major"/>
    </font>
  </fonts>
  <fills count="7">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30">
    <xf numFmtId="0" fontId="0" fillId="0" borderId="0" xfId="0"/>
    <xf numFmtId="0" fontId="5" fillId="0" borderId="0" xfId="0" applyFont="1"/>
    <xf numFmtId="0" fontId="4" fillId="0" borderId="0" xfId="0" applyFont="1" applyBorder="1"/>
    <xf numFmtId="0" fontId="5" fillId="2" borderId="0" xfId="0" applyFont="1" applyFill="1"/>
    <xf numFmtId="0" fontId="5" fillId="0" borderId="0" xfId="0" applyFont="1" applyAlignment="1">
      <alignment vertical="center"/>
    </xf>
    <xf numFmtId="0" fontId="4" fillId="0" borderId="0" xfId="0" applyFont="1" applyAlignment="1">
      <alignment vertical="center"/>
    </xf>
    <xf numFmtId="0" fontId="9" fillId="2" borderId="0" xfId="0" applyFont="1" applyFill="1" applyAlignment="1">
      <alignment wrapText="1"/>
    </xf>
    <xf numFmtId="0" fontId="9" fillId="2" borderId="0" xfId="0" applyFont="1" applyFill="1" applyBorder="1" applyAlignment="1">
      <alignment wrapText="1"/>
    </xf>
    <xf numFmtId="0" fontId="9" fillId="0" borderId="0" xfId="0" applyFont="1" applyAlignment="1"/>
    <xf numFmtId="0" fontId="9" fillId="2" borderId="0" xfId="0" applyFont="1" applyFill="1" applyAlignment="1"/>
    <xf numFmtId="0" fontId="9" fillId="2" borderId="0" xfId="0" applyFont="1" applyFill="1" applyBorder="1" applyAlignment="1">
      <alignment horizontal="center" wrapText="1"/>
    </xf>
    <xf numFmtId="0" fontId="9" fillId="2" borderId="0" xfId="0" applyFont="1" applyFill="1" applyBorder="1" applyAlignment="1">
      <alignment horizontal="center" vertical="center" wrapText="1"/>
    </xf>
    <xf numFmtId="0" fontId="9" fillId="0" borderId="0" xfId="0" applyFont="1" applyAlignment="1">
      <alignment vertical="center" wrapText="1"/>
    </xf>
    <xf numFmtId="0" fontId="9" fillId="2" borderId="0" xfId="0" applyFont="1" applyFill="1" applyAlignment="1">
      <alignment vertical="center" wrapText="1"/>
    </xf>
    <xf numFmtId="0" fontId="10" fillId="0" borderId="0" xfId="0" applyFont="1"/>
    <xf numFmtId="0" fontId="9" fillId="0" borderId="0" xfId="0" applyFont="1" applyAlignment="1">
      <alignment vertical="top"/>
    </xf>
    <xf numFmtId="0" fontId="10" fillId="0" borderId="0" xfId="0" applyFont="1" applyAlignment="1">
      <alignment vertical="center"/>
    </xf>
    <xf numFmtId="2" fontId="10" fillId="0" borderId="0" xfId="0" applyNumberFormat="1" applyFont="1" applyAlignment="1"/>
    <xf numFmtId="2" fontId="10" fillId="0" borderId="0" xfId="0" applyNumberFormat="1" applyFont="1" applyAlignment="1">
      <alignment wrapText="1"/>
    </xf>
    <xf numFmtId="0" fontId="10" fillId="0" borderId="0" xfId="0" applyFont="1" applyBorder="1"/>
    <xf numFmtId="0" fontId="10" fillId="0" borderId="0" xfId="0" applyFont="1" applyBorder="1" applyAlignment="1">
      <alignment wrapText="1"/>
    </xf>
    <xf numFmtId="0" fontId="10" fillId="0" borderId="0" xfId="0" applyFont="1" applyAlignment="1">
      <alignment wrapText="1"/>
    </xf>
    <xf numFmtId="0" fontId="10" fillId="0" borderId="0" xfId="0" applyFont="1" applyBorder="1" applyAlignment="1">
      <alignment horizontal="left" vertical="top"/>
    </xf>
    <xf numFmtId="0" fontId="10" fillId="0" borderId="1" xfId="0" applyFont="1" applyBorder="1" applyAlignment="1">
      <alignment vertical="center"/>
    </xf>
    <xf numFmtId="0" fontId="10" fillId="2" borderId="0" xfId="0" applyFont="1" applyFill="1"/>
    <xf numFmtId="0" fontId="10" fillId="0" borderId="1" xfId="0" quotePrefix="1" applyFont="1" applyBorder="1" applyAlignment="1">
      <alignment horizontal="left" vertical="center"/>
    </xf>
    <xf numFmtId="15" fontId="10" fillId="0" borderId="1" xfId="0" applyNumberFormat="1" applyFont="1" applyBorder="1" applyAlignment="1">
      <alignment horizontal="left" vertical="center"/>
    </xf>
    <xf numFmtId="0" fontId="10" fillId="0" borderId="1" xfId="0" applyFont="1" applyBorder="1" applyAlignment="1">
      <alignment horizontal="left" vertical="center"/>
    </xf>
    <xf numFmtId="0" fontId="10" fillId="2" borderId="0" xfId="2" applyFont="1" applyFill="1" applyBorder="1" applyAlignment="1">
      <alignment wrapText="1"/>
    </xf>
    <xf numFmtId="0" fontId="8" fillId="2" borderId="0" xfId="0" applyFont="1" applyFill="1" applyAlignment="1">
      <alignment vertical="center"/>
    </xf>
    <xf numFmtId="0" fontId="10" fillId="0" borderId="3" xfId="0" applyFont="1" applyBorder="1" applyAlignment="1">
      <alignment horizontal="left" vertical="center"/>
    </xf>
    <xf numFmtId="0" fontId="8" fillId="0" borderId="0" xfId="1" applyFont="1" applyBorder="1"/>
    <xf numFmtId="0" fontId="10" fillId="0" borderId="0" xfId="1" applyFont="1" applyBorder="1"/>
    <xf numFmtId="164" fontId="10" fillId="0" borderId="0" xfId="1" applyNumberFormat="1" applyFont="1" applyBorder="1"/>
    <xf numFmtId="0" fontId="10" fillId="0" borderId="0" xfId="0" applyFont="1" applyBorder="1" applyAlignment="1"/>
    <xf numFmtId="0" fontId="10" fillId="0" borderId="0" xfId="0" applyFont="1" applyBorder="1" applyAlignment="1">
      <alignment horizontal="center"/>
    </xf>
    <xf numFmtId="10" fontId="10" fillId="0" borderId="0" xfId="0" applyNumberFormat="1" applyFont="1" applyBorder="1" applyAlignment="1">
      <alignment horizontal="center"/>
    </xf>
    <xf numFmtId="9" fontId="10" fillId="0" borderId="0" xfId="0" applyNumberFormat="1" applyFont="1" applyBorder="1" applyAlignment="1">
      <alignment horizontal="center"/>
    </xf>
    <xf numFmtId="0" fontId="10" fillId="0" borderId="1" xfId="0" applyFont="1" applyBorder="1" applyAlignment="1">
      <alignment horizontal="center"/>
    </xf>
    <xf numFmtId="166" fontId="10" fillId="0" borderId="0" xfId="0" applyNumberFormat="1" applyFont="1" applyBorder="1" applyAlignment="1">
      <alignment horizontal="left"/>
    </xf>
    <xf numFmtId="0" fontId="10" fillId="0" borderId="1" xfId="0" applyNumberFormat="1" applyFont="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1" xfId="0" applyNumberFormat="1" applyFont="1" applyBorder="1" applyAlignment="1">
      <alignment horizontal="center"/>
    </xf>
    <xf numFmtId="0" fontId="10" fillId="0" borderId="1" xfId="0" applyNumberFormat="1" applyFont="1" applyBorder="1"/>
    <xf numFmtId="0" fontId="8" fillId="6" borderId="1" xfId="0" applyNumberFormat="1" applyFont="1" applyFill="1" applyBorder="1" applyAlignment="1">
      <alignment horizontal="center" vertical="top"/>
    </xf>
    <xf numFmtId="0" fontId="8" fillId="6" borderId="1" xfId="0" applyNumberFormat="1" applyFont="1" applyFill="1" applyBorder="1" applyAlignment="1">
      <alignment horizontal="center" vertical="top" wrapText="1"/>
    </xf>
    <xf numFmtId="0" fontId="10" fillId="6" borderId="1" xfId="0" applyNumberFormat="1" applyFont="1" applyFill="1" applyBorder="1" applyAlignment="1">
      <alignment horizontal="center"/>
    </xf>
    <xf numFmtId="0" fontId="10" fillId="6" borderId="1" xfId="0" applyFont="1" applyFill="1" applyBorder="1" applyAlignment="1">
      <alignment horizontal="center"/>
    </xf>
    <xf numFmtId="2" fontId="8" fillId="0" borderId="3" xfId="0" applyNumberFormat="1" applyFont="1" applyBorder="1" applyAlignment="1">
      <alignment horizontal="left" vertical="center" wrapText="1"/>
    </xf>
    <xf numFmtId="164" fontId="8" fillId="6" borderId="1" xfId="0" applyNumberFormat="1" applyFont="1" applyFill="1" applyBorder="1" applyAlignment="1">
      <alignment horizontal="center" vertical="center"/>
    </xf>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2" borderId="0" xfId="0" applyFont="1" applyFill="1" applyAlignment="1">
      <alignment horizontal="left" vertical="center"/>
    </xf>
    <xf numFmtId="0" fontId="8" fillId="0" borderId="0" xfId="0" applyFont="1"/>
    <xf numFmtId="0" fontId="9" fillId="2" borderId="9" xfId="0" applyFont="1" applyFill="1" applyBorder="1" applyAlignment="1">
      <alignment horizontal="center"/>
    </xf>
    <xf numFmtId="0" fontId="9" fillId="2" borderId="9" xfId="0" applyFont="1" applyFill="1" applyBorder="1" applyAlignment="1">
      <alignment horizont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14" fontId="10" fillId="0" borderId="0" xfId="0" applyNumberFormat="1" applyFont="1" applyAlignment="1">
      <alignment horizontal="left" vertical="center"/>
    </xf>
    <xf numFmtId="0" fontId="10" fillId="2" borderId="0" xfId="0" applyNumberFormat="1" applyFont="1" applyFill="1" applyAlignment="1">
      <alignment horizontal="left" vertical="center"/>
    </xf>
    <xf numFmtId="15" fontId="10" fillId="0" borderId="4" xfId="0" applyNumberFormat="1" applyFont="1" applyBorder="1" applyAlignment="1">
      <alignment horizontal="center" vertical="top"/>
    </xf>
    <xf numFmtId="15" fontId="10" fillId="0" borderId="6" xfId="0" applyNumberFormat="1" applyFont="1" applyBorder="1" applyAlignment="1">
      <alignment horizontal="center" vertical="top"/>
    </xf>
    <xf numFmtId="15" fontId="10" fillId="0" borderId="7" xfId="0" applyNumberFormat="1" applyFont="1" applyBorder="1" applyAlignment="1">
      <alignment horizontal="center" vertical="top"/>
    </xf>
    <xf numFmtId="0" fontId="10" fillId="2" borderId="0" xfId="2" applyFont="1" applyFill="1" applyBorder="1" applyAlignment="1">
      <alignment horizontal="left" vertical="center" wrapText="1"/>
    </xf>
    <xf numFmtId="0" fontId="8" fillId="0" borderId="0" xfId="1" applyFont="1" applyBorder="1" applyAlignment="1">
      <alignment horizontal="left"/>
    </xf>
    <xf numFmtId="0" fontId="11" fillId="3" borderId="1" xfId="2" applyFont="1" applyFill="1" applyBorder="1" applyAlignment="1">
      <alignment horizontal="left" vertical="center" wrapText="1"/>
    </xf>
    <xf numFmtId="0" fontId="12" fillId="0" borderId="1" xfId="0" applyFont="1" applyBorder="1" applyAlignment="1">
      <alignment horizontal="center" vertical="top" wrapText="1"/>
    </xf>
    <xf numFmtId="0" fontId="12" fillId="0" borderId="1" xfId="0" applyFont="1" applyFill="1" applyBorder="1" applyAlignment="1">
      <alignment horizontal="left" vertical="top" wrapText="1"/>
    </xf>
    <xf numFmtId="14" fontId="12" fillId="0" borderId="1" xfId="0" applyNumberFormat="1" applyFont="1" applyFill="1" applyBorder="1" applyAlignment="1">
      <alignment horizontal="center" vertical="top" wrapText="1"/>
    </xf>
    <xf numFmtId="0" fontId="12" fillId="0" borderId="1" xfId="0" applyFont="1" applyFill="1" applyBorder="1" applyAlignment="1">
      <alignment horizontal="center" vertical="top" wrapText="1"/>
    </xf>
    <xf numFmtId="165" fontId="13" fillId="0" borderId="1" xfId="0" applyNumberFormat="1" applyFont="1" applyBorder="1" applyAlignment="1">
      <alignment horizontal="center" vertical="top" wrapText="1"/>
    </xf>
    <xf numFmtId="2" fontId="13" fillId="0" borderId="1" xfId="0" applyNumberFormat="1" applyFont="1" applyBorder="1" applyAlignment="1">
      <alignment vertical="top" wrapText="1"/>
    </xf>
    <xf numFmtId="0" fontId="13" fillId="0" borderId="1" xfId="0" applyFont="1" applyBorder="1" applyAlignment="1">
      <alignment vertical="top" wrapText="1"/>
    </xf>
    <xf numFmtId="14" fontId="12" fillId="0" borderId="1" xfId="0" applyNumberFormat="1" applyFont="1" applyBorder="1" applyAlignment="1">
      <alignment horizontal="center" vertical="top" wrapText="1"/>
    </xf>
    <xf numFmtId="0" fontId="12" fillId="0" borderId="1" xfId="0" applyFont="1" applyBorder="1" applyAlignment="1">
      <alignment vertical="top" wrapText="1"/>
    </xf>
    <xf numFmtId="0" fontId="13" fillId="0" borderId="1" xfId="0" applyFont="1" applyBorder="1" applyAlignment="1">
      <alignment vertical="top"/>
    </xf>
    <xf numFmtId="2" fontId="14" fillId="0" borderId="1" xfId="0" applyNumberFormat="1" applyFont="1" applyBorder="1" applyAlignment="1">
      <alignment horizontal="center" vertical="top"/>
    </xf>
    <xf numFmtId="0" fontId="14" fillId="0" borderId="1" xfId="0" applyFont="1" applyBorder="1" applyAlignment="1">
      <alignment vertical="top" wrapText="1"/>
    </xf>
    <xf numFmtId="0" fontId="13" fillId="0" borderId="1" xfId="0" applyFont="1" applyBorder="1" applyAlignment="1">
      <alignment horizontal="center" vertical="top" wrapText="1"/>
    </xf>
    <xf numFmtId="0" fontId="13" fillId="0" borderId="1" xfId="0" quotePrefix="1" applyFont="1" applyBorder="1" applyAlignment="1">
      <alignment vertical="top" wrapText="1"/>
    </xf>
    <xf numFmtId="14"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0" fontId="15" fillId="0" borderId="1" xfId="0" applyFont="1" applyBorder="1" applyAlignment="1">
      <alignment vertical="top" wrapText="1"/>
    </xf>
    <xf numFmtId="0" fontId="12" fillId="0" borderId="1" xfId="0" applyFont="1" applyBorder="1" applyAlignment="1">
      <alignment horizontal="center" vertical="top"/>
    </xf>
    <xf numFmtId="0" fontId="12" fillId="0" borderId="1" xfId="0" applyFont="1" applyBorder="1" applyAlignment="1">
      <alignment horizontal="left" vertical="top" wrapText="1"/>
    </xf>
    <xf numFmtId="0" fontId="12" fillId="0" borderId="1" xfId="0" applyFont="1" applyFill="1" applyBorder="1" applyAlignment="1">
      <alignment vertical="top" wrapText="1"/>
    </xf>
    <xf numFmtId="0" fontId="12" fillId="0" borderId="1" xfId="0" applyFont="1" applyBorder="1" applyAlignment="1">
      <alignment vertical="top"/>
    </xf>
    <xf numFmtId="0" fontId="13" fillId="6" borderId="1" xfId="2" applyFont="1" applyFill="1" applyBorder="1" applyAlignment="1">
      <alignment horizontal="center" vertical="top" wrapText="1"/>
    </xf>
    <xf numFmtId="0" fontId="13" fillId="6" borderId="1" xfId="2" applyFont="1" applyFill="1" applyBorder="1" applyAlignment="1">
      <alignment vertical="top" wrapText="1"/>
    </xf>
    <xf numFmtId="14" fontId="13" fillId="6" borderId="1" xfId="2" applyNumberFormat="1" applyFont="1" applyFill="1" applyBorder="1" applyAlignment="1">
      <alignment horizontal="center" vertical="top" wrapText="1"/>
    </xf>
    <xf numFmtId="165" fontId="12" fillId="0" borderId="1" xfId="0" applyNumberFormat="1" applyFont="1" applyBorder="1" applyAlignment="1">
      <alignment horizontal="center" vertical="top" wrapText="1"/>
    </xf>
    <xf numFmtId="2" fontId="12" fillId="0" borderId="1" xfId="0" applyNumberFormat="1" applyFont="1" applyBorder="1" applyAlignment="1">
      <alignment vertical="top" wrapText="1"/>
    </xf>
    <xf numFmtId="0" fontId="12" fillId="6" borderId="1" xfId="2" applyFont="1" applyFill="1" applyBorder="1" applyAlignment="1">
      <alignment vertical="top" wrapText="1"/>
    </xf>
    <xf numFmtId="2" fontId="13" fillId="0" borderId="1" xfId="0" applyNumberFormat="1" applyFont="1" applyBorder="1" applyAlignment="1">
      <alignment horizontal="left" vertical="top" wrapText="1"/>
    </xf>
    <xf numFmtId="0" fontId="12" fillId="6" borderId="1" xfId="2" applyFont="1" applyFill="1" applyBorder="1" applyAlignment="1">
      <alignment horizontal="left" vertical="top" wrapText="1"/>
    </xf>
    <xf numFmtId="0" fontId="16" fillId="0" borderId="1" xfId="0" applyFont="1" applyBorder="1" applyAlignment="1">
      <alignment horizontal="left" vertical="top" wrapText="1"/>
    </xf>
    <xf numFmtId="2" fontId="14" fillId="0" borderId="1" xfId="0" applyNumberFormat="1" applyFont="1" applyBorder="1" applyAlignment="1">
      <alignment horizontal="center" vertical="top" wrapText="1"/>
    </xf>
    <xf numFmtId="0" fontId="16" fillId="0" borderId="1" xfId="0" applyFont="1" applyBorder="1" applyAlignment="1">
      <alignment vertical="top" wrapText="1"/>
    </xf>
    <xf numFmtId="0" fontId="17" fillId="2" borderId="0" xfId="2" applyFont="1" applyFill="1" applyBorder="1" applyAlignment="1">
      <alignment horizontal="left" vertical="center"/>
    </xf>
    <xf numFmtId="0" fontId="13" fillId="2" borderId="1" xfId="0" applyFont="1" applyFill="1" applyBorder="1" applyAlignment="1">
      <alignment horizontal="center" wrapText="1"/>
    </xf>
    <xf numFmtId="1" fontId="13" fillId="2" borderId="1" xfId="0" applyNumberFormat="1" applyFont="1" applyFill="1" applyBorder="1" applyAlignment="1">
      <alignment horizontal="center" wrapText="1"/>
    </xf>
    <xf numFmtId="0" fontId="13" fillId="2" borderId="7" xfId="0" applyFont="1" applyFill="1" applyBorder="1" applyAlignment="1">
      <alignment horizontal="center" wrapText="1"/>
    </xf>
    <xf numFmtId="0" fontId="12" fillId="2" borderId="3" xfId="2" applyFont="1" applyFill="1" applyBorder="1" applyAlignment="1">
      <alignment horizontal="left" vertical="center" wrapText="1"/>
    </xf>
    <xf numFmtId="0" fontId="12" fillId="2" borderId="5" xfId="2" applyFont="1" applyFill="1" applyBorder="1" applyAlignment="1">
      <alignment horizontal="left" vertical="center" wrapText="1"/>
    </xf>
    <xf numFmtId="0" fontId="12" fillId="2" borderId="2" xfId="2" applyFont="1" applyFill="1" applyBorder="1" applyAlignment="1">
      <alignment horizontal="left" vertical="center" wrapText="1"/>
    </xf>
    <xf numFmtId="0" fontId="17" fillId="2" borderId="1" xfId="2" applyFont="1" applyFill="1" applyBorder="1" applyAlignment="1">
      <alignment vertical="center"/>
    </xf>
    <xf numFmtId="0" fontId="13" fillId="2" borderId="7" xfId="0" applyFont="1" applyFill="1" applyBorder="1" applyAlignment="1">
      <alignment horizontal="right" vertical="center"/>
    </xf>
    <xf numFmtId="0" fontId="13" fillId="2" borderId="1" xfId="0" applyFont="1" applyFill="1" applyBorder="1" applyAlignment="1">
      <alignment horizontal="right" vertical="center"/>
    </xf>
    <xf numFmtId="0" fontId="13" fillId="2" borderId="1" xfId="0" applyFont="1" applyFill="1" applyBorder="1" applyAlignment="1">
      <alignment horizontal="right" vertical="center" wrapText="1"/>
    </xf>
    <xf numFmtId="0" fontId="13" fillId="0" borderId="1" xfId="0" applyFont="1" applyBorder="1" applyAlignment="1">
      <alignment horizontal="right" vertical="center"/>
    </xf>
    <xf numFmtId="0" fontId="18" fillId="4" borderId="1" xfId="2" applyFont="1" applyFill="1" applyBorder="1" applyAlignment="1">
      <alignment horizontal="center" vertical="center" wrapText="1"/>
    </xf>
    <xf numFmtId="0" fontId="18" fillId="4" borderId="1" xfId="2" applyFont="1" applyFill="1" applyBorder="1" applyAlignment="1">
      <alignment vertical="center" wrapText="1"/>
    </xf>
    <xf numFmtId="0" fontId="18" fillId="5" borderId="1" xfId="0" applyFont="1" applyFill="1" applyBorder="1" applyAlignment="1">
      <alignment horizontal="left" vertical="center"/>
    </xf>
    <xf numFmtId="0" fontId="18" fillId="5" borderId="1" xfId="0" applyFont="1" applyFill="1" applyBorder="1" applyAlignment="1">
      <alignment horizontal="left" vertical="center" wrapText="1"/>
    </xf>
    <xf numFmtId="14" fontId="10" fillId="0" borderId="4" xfId="0" applyNumberFormat="1" applyFont="1" applyBorder="1" applyAlignment="1">
      <alignment horizontal="center" vertical="top"/>
    </xf>
    <xf numFmtId="14" fontId="10" fillId="0" borderId="6" xfId="0" applyNumberFormat="1" applyFont="1" applyBorder="1" applyAlignment="1">
      <alignment horizontal="center" vertical="top"/>
    </xf>
    <xf numFmtId="14" fontId="10" fillId="0" borderId="7" xfId="0" applyNumberFormat="1" applyFont="1" applyBorder="1" applyAlignment="1">
      <alignment horizontal="center" vertical="top"/>
    </xf>
    <xf numFmtId="49" fontId="10" fillId="0" borderId="4" xfId="0" applyNumberFormat="1" applyFont="1" applyBorder="1" applyAlignment="1">
      <alignment horizontal="center" vertical="top"/>
    </xf>
    <xf numFmtId="49" fontId="10" fillId="0" borderId="6" xfId="0" applyNumberFormat="1" applyFont="1" applyBorder="1" applyAlignment="1">
      <alignment horizontal="center" vertical="top"/>
    </xf>
    <xf numFmtId="49" fontId="10" fillId="0" borderId="7" xfId="0" applyNumberFormat="1" applyFont="1" applyBorder="1" applyAlignment="1">
      <alignment horizontal="center" vertical="top"/>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8" fillId="6" borderId="1" xfId="0" applyFont="1" applyFill="1" applyBorder="1" applyAlignment="1">
      <alignment horizontal="center"/>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D6" sqref="D6"/>
    </sheetView>
  </sheetViews>
  <sheetFormatPr defaultColWidth="9" defaultRowHeight="18"/>
  <cols>
    <col min="1" max="1" width="17.88671875" style="1" customWidth="1"/>
    <col min="2" max="2" width="11.21875" style="1" customWidth="1"/>
    <col min="3" max="3" width="26.6640625" style="1" bestFit="1" customWidth="1"/>
    <col min="4" max="4" width="22.6640625" style="14" customWidth="1"/>
    <col min="5" max="5" width="20.5546875" style="1" customWidth="1"/>
    <col min="6" max="6" width="20.44140625" style="1" customWidth="1"/>
    <col min="7" max="7" width="15.77734375" style="1" customWidth="1"/>
    <col min="8" max="8" width="26.77734375" style="1" customWidth="1"/>
    <col min="9" max="16384" width="9" style="1"/>
  </cols>
  <sheetData>
    <row r="1" spans="1:7">
      <c r="A1" s="14"/>
      <c r="B1" s="19"/>
      <c r="C1" s="19"/>
    </row>
    <row r="2" spans="1:7">
      <c r="A2" s="29" t="s">
        <v>1</v>
      </c>
      <c r="B2" s="24"/>
      <c r="C2" s="24"/>
      <c r="D2" s="3"/>
      <c r="E2" s="3"/>
      <c r="F2" s="3"/>
    </row>
    <row r="3" spans="1:7">
      <c r="A3" s="52" t="s">
        <v>28</v>
      </c>
      <c r="B3" s="63" t="s">
        <v>244</v>
      </c>
      <c r="C3" s="63"/>
      <c r="D3" s="3"/>
      <c r="E3" s="3"/>
      <c r="F3" s="3"/>
    </row>
    <row r="4" spans="1:7">
      <c r="A4" s="52" t="s">
        <v>11</v>
      </c>
      <c r="B4" s="62">
        <v>45793</v>
      </c>
      <c r="C4" s="62"/>
      <c r="D4" s="3"/>
      <c r="E4" s="3"/>
      <c r="F4" s="3"/>
    </row>
    <row r="5" spans="1:7" ht="18.600000000000001" customHeight="1">
      <c r="A5" s="52" t="s">
        <v>29</v>
      </c>
      <c r="B5" s="67" t="s">
        <v>34</v>
      </c>
      <c r="C5" s="67"/>
      <c r="D5" s="28"/>
      <c r="E5" s="3"/>
      <c r="F5" s="3"/>
    </row>
    <row r="6" spans="1:7">
      <c r="A6" s="52" t="s">
        <v>30</v>
      </c>
      <c r="B6" s="67" t="s">
        <v>112</v>
      </c>
      <c r="C6" s="67"/>
      <c r="D6" s="28"/>
      <c r="E6" s="3"/>
      <c r="F6" s="3"/>
    </row>
    <row r="7" spans="1:7">
      <c r="A7" s="2"/>
      <c r="B7" s="2"/>
      <c r="C7" s="19"/>
      <c r="D7" s="2"/>
      <c r="E7" s="3"/>
      <c r="F7" s="3"/>
    </row>
    <row r="8" spans="1:7">
      <c r="A8" s="53" t="s">
        <v>20</v>
      </c>
      <c r="B8" s="14"/>
      <c r="C8" s="14"/>
      <c r="E8" s="14"/>
      <c r="F8" s="14"/>
      <c r="G8" s="14"/>
    </row>
    <row r="9" spans="1:7" s="4" customFormat="1" ht="34.799999999999997">
      <c r="A9" s="49" t="s">
        <v>8</v>
      </c>
      <c r="B9" s="50" t="s">
        <v>21</v>
      </c>
      <c r="C9" s="50" t="s">
        <v>4</v>
      </c>
      <c r="D9" s="50" t="s">
        <v>5</v>
      </c>
      <c r="E9" s="50" t="s">
        <v>10</v>
      </c>
      <c r="F9" s="51" t="s">
        <v>9</v>
      </c>
      <c r="G9" s="50" t="s">
        <v>22</v>
      </c>
    </row>
    <row r="10" spans="1:7" s="4" customFormat="1">
      <c r="A10" s="118">
        <v>45768</v>
      </c>
      <c r="B10" s="121" t="s">
        <v>33</v>
      </c>
      <c r="C10" s="25" t="s">
        <v>235</v>
      </c>
      <c r="D10" s="64" t="s">
        <v>163</v>
      </c>
      <c r="E10" s="27" t="s">
        <v>241</v>
      </c>
      <c r="F10" s="64" t="s">
        <v>162</v>
      </c>
      <c r="G10" s="56"/>
    </row>
    <row r="11" spans="1:7" s="4" customFormat="1">
      <c r="A11" s="119"/>
      <c r="B11" s="122"/>
      <c r="C11" s="25" t="s">
        <v>236</v>
      </c>
      <c r="D11" s="65"/>
      <c r="E11" s="26" t="s">
        <v>162</v>
      </c>
      <c r="F11" s="65"/>
      <c r="G11" s="57"/>
    </row>
    <row r="12" spans="1:7" s="5" customFormat="1">
      <c r="A12" s="119"/>
      <c r="B12" s="122"/>
      <c r="C12" s="27" t="s">
        <v>237</v>
      </c>
      <c r="D12" s="65"/>
      <c r="E12" s="26" t="s">
        <v>242</v>
      </c>
      <c r="F12" s="65"/>
      <c r="G12" s="57"/>
    </row>
    <row r="13" spans="1:7" s="5" customFormat="1">
      <c r="A13" s="119"/>
      <c r="B13" s="122"/>
      <c r="C13" s="25" t="s">
        <v>238</v>
      </c>
      <c r="D13" s="65"/>
      <c r="E13" s="27" t="s">
        <v>243</v>
      </c>
      <c r="F13" s="65"/>
      <c r="G13" s="57"/>
    </row>
    <row r="14" spans="1:7" s="4" customFormat="1">
      <c r="A14" s="120"/>
      <c r="B14" s="123"/>
      <c r="C14" s="23" t="s">
        <v>240</v>
      </c>
      <c r="D14" s="66"/>
      <c r="E14" s="26" t="s">
        <v>162</v>
      </c>
      <c r="F14" s="66"/>
      <c r="G14" s="58"/>
    </row>
    <row r="15" spans="1:7" s="4" customFormat="1">
      <c r="A15" s="118">
        <v>45793</v>
      </c>
      <c r="B15" s="121" t="s">
        <v>244</v>
      </c>
      <c r="C15" s="25" t="s">
        <v>235</v>
      </c>
      <c r="D15" s="64" t="s">
        <v>239</v>
      </c>
      <c r="E15" s="27" t="s">
        <v>241</v>
      </c>
      <c r="F15" s="64" t="s">
        <v>162</v>
      </c>
      <c r="G15" s="59"/>
    </row>
    <row r="16" spans="1:7" s="4" customFormat="1">
      <c r="A16" s="119"/>
      <c r="B16" s="122"/>
      <c r="C16" s="25" t="s">
        <v>236</v>
      </c>
      <c r="D16" s="65"/>
      <c r="E16" s="26" t="s">
        <v>162</v>
      </c>
      <c r="F16" s="65"/>
      <c r="G16" s="60"/>
    </row>
    <row r="17" spans="1:7" s="4" customFormat="1">
      <c r="A17" s="119"/>
      <c r="B17" s="122"/>
      <c r="C17" s="27" t="s">
        <v>237</v>
      </c>
      <c r="D17" s="65"/>
      <c r="E17" s="26" t="s">
        <v>242</v>
      </c>
      <c r="F17" s="65"/>
      <c r="G17" s="60"/>
    </row>
    <row r="18" spans="1:7" s="4" customFormat="1">
      <c r="A18" s="120"/>
      <c r="B18" s="123"/>
      <c r="C18" s="25" t="s">
        <v>238</v>
      </c>
      <c r="D18" s="66"/>
      <c r="E18" s="30" t="s">
        <v>243</v>
      </c>
      <c r="F18" s="66"/>
      <c r="G18" s="61"/>
    </row>
    <row r="19" spans="1:7" s="4" customFormat="1" ht="13.8"/>
    <row r="20" spans="1:7" s="4" customFormat="1" ht="13.8"/>
    <row r="21" spans="1:7" s="4" customFormat="1" ht="13.8"/>
  </sheetData>
  <mergeCells count="14">
    <mergeCell ref="A10:A14"/>
    <mergeCell ref="A15:A18"/>
    <mergeCell ref="B10:B14"/>
    <mergeCell ref="B15:B18"/>
    <mergeCell ref="G10:G14"/>
    <mergeCell ref="G15:G18"/>
    <mergeCell ref="B4:C4"/>
    <mergeCell ref="B3:C3"/>
    <mergeCell ref="F15:F18"/>
    <mergeCell ref="B5:C5"/>
    <mergeCell ref="B6:C6"/>
    <mergeCell ref="D15:D18"/>
    <mergeCell ref="D10:D14"/>
    <mergeCell ref="F10:F14"/>
  </mergeCells>
  <phoneticPr fontId="0"/>
  <pageMargins left="0.78740157480314965" right="0.39370078740157483" top="1.3779527559055118" bottom="0.78740157480314965" header="0.51181102362204722" footer="0.51181102362204722"/>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103"/>
  <sheetViews>
    <sheetView showGridLines="0" tabSelected="1" topLeftCell="A15" zoomScale="50" zoomScaleNormal="50" workbookViewId="0">
      <selection activeCell="O16" sqref="O16"/>
    </sheetView>
  </sheetViews>
  <sheetFormatPr defaultRowHeight="18" outlineLevelRow="3"/>
  <cols>
    <col min="1" max="1" width="31.21875" style="14" customWidth="1"/>
    <col min="2" max="2" width="37.88671875" style="21" customWidth="1"/>
    <col min="3" max="3" width="61" style="14" bestFit="1" customWidth="1"/>
    <col min="4" max="4" width="78.109375" style="14" customWidth="1"/>
    <col min="5" max="5" width="20.5546875" style="14" bestFit="1" customWidth="1"/>
    <col min="6" max="6" width="15.6640625" style="19" customWidth="1"/>
    <col min="7" max="7" width="28.6640625" style="19" customWidth="1"/>
    <col min="8" max="16384" width="8.88671875" style="14"/>
  </cols>
  <sheetData>
    <row r="1" spans="1:9" s="8" customFormat="1">
      <c r="A1" s="102" t="s">
        <v>1</v>
      </c>
      <c r="B1" s="102"/>
      <c r="C1" s="102"/>
      <c r="D1" s="102"/>
      <c r="E1" s="6"/>
      <c r="F1" s="7"/>
      <c r="G1" s="7"/>
      <c r="I1" s="9"/>
    </row>
    <row r="2" spans="1:9" s="8" customFormat="1">
      <c r="A2" s="102"/>
      <c r="B2" s="102"/>
      <c r="C2" s="102"/>
      <c r="D2" s="102"/>
      <c r="E2" s="6"/>
      <c r="F2" s="7"/>
      <c r="G2" s="7"/>
      <c r="I2" s="9"/>
    </row>
    <row r="3" spans="1:9" s="8" customFormat="1" ht="49.2" customHeight="1">
      <c r="A3" s="109" t="s">
        <v>67</v>
      </c>
      <c r="B3" s="106" t="s">
        <v>34</v>
      </c>
      <c r="C3" s="107"/>
      <c r="D3" s="108"/>
      <c r="E3" s="10"/>
      <c r="F3" s="10"/>
      <c r="G3" s="10"/>
      <c r="I3" s="9"/>
    </row>
    <row r="4" spans="1:9" s="8" customFormat="1" ht="49.2" customHeight="1">
      <c r="A4" s="109" t="s">
        <v>68</v>
      </c>
      <c r="B4" s="106" t="s">
        <v>112</v>
      </c>
      <c r="C4" s="107"/>
      <c r="D4" s="108"/>
      <c r="E4" s="10"/>
      <c r="F4" s="10"/>
      <c r="G4" s="10"/>
      <c r="I4" s="9"/>
    </row>
    <row r="5" spans="1:9" s="12" customFormat="1" ht="49.2" customHeight="1">
      <c r="A5" s="109" t="s">
        <v>25</v>
      </c>
      <c r="B5" s="106" t="s">
        <v>112</v>
      </c>
      <c r="C5" s="107"/>
      <c r="D5" s="108"/>
      <c r="E5" s="11"/>
      <c r="F5" s="11"/>
      <c r="G5" s="11"/>
      <c r="I5" s="13"/>
    </row>
    <row r="6" spans="1:9" s="8" customFormat="1" ht="25.2">
      <c r="A6" s="110" t="s">
        <v>31</v>
      </c>
      <c r="B6" s="105">
        <f>COUNTIF(F11:F90,"Pass")</f>
        <v>58</v>
      </c>
      <c r="C6" s="112" t="s">
        <v>32</v>
      </c>
      <c r="D6" s="103">
        <f>COUNTIF(F10:F809,"Pending")</f>
        <v>0</v>
      </c>
      <c r="E6" s="10"/>
      <c r="F6" s="10"/>
      <c r="G6" s="10"/>
      <c r="I6" s="9"/>
    </row>
    <row r="7" spans="1:9" s="8" customFormat="1" ht="25.2">
      <c r="A7" s="111" t="s">
        <v>0</v>
      </c>
      <c r="B7" s="103">
        <f>COUNTIF(F11:F90,"Fail")</f>
        <v>6</v>
      </c>
      <c r="C7" s="113" t="s">
        <v>267</v>
      </c>
      <c r="D7" s="104">
        <f>COUNTA(A11:A90) -16</f>
        <v>64</v>
      </c>
      <c r="E7" s="10"/>
      <c r="F7" s="10"/>
      <c r="G7" s="10"/>
      <c r="I7" s="9"/>
    </row>
    <row r="8" spans="1:9" s="8" customFormat="1">
      <c r="A8" s="54"/>
      <c r="B8" s="55"/>
      <c r="C8" s="54"/>
      <c r="D8" s="54"/>
      <c r="E8" s="10"/>
      <c r="F8" s="10"/>
      <c r="G8" s="10"/>
      <c r="I8" s="9"/>
    </row>
    <row r="9" spans="1:9" s="8" customFormat="1" ht="24.6">
      <c r="A9" s="114" t="s">
        <v>26</v>
      </c>
      <c r="B9" s="115" t="s">
        <v>2</v>
      </c>
      <c r="C9" s="114" t="s">
        <v>12</v>
      </c>
      <c r="D9" s="114" t="s">
        <v>24</v>
      </c>
      <c r="E9" s="114" t="s">
        <v>23</v>
      </c>
      <c r="F9" s="114" t="s">
        <v>3</v>
      </c>
      <c r="G9" s="114" t="s">
        <v>27</v>
      </c>
      <c r="I9" s="9"/>
    </row>
    <row r="10" spans="1:9" ht="24.6">
      <c r="A10" s="116"/>
      <c r="B10" s="117"/>
      <c r="C10" s="116"/>
      <c r="D10" s="116"/>
      <c r="E10" s="116"/>
      <c r="F10" s="116"/>
      <c r="G10" s="116"/>
    </row>
    <row r="11" spans="1:9" s="15" customFormat="1" ht="24.6">
      <c r="A11" s="69" t="s">
        <v>108</v>
      </c>
      <c r="B11" s="69"/>
      <c r="C11" s="69"/>
      <c r="D11" s="69"/>
      <c r="E11" s="69"/>
      <c r="F11" s="69"/>
      <c r="G11" s="69"/>
    </row>
    <row r="12" spans="1:9" s="16" customFormat="1" ht="403.2" outlineLevel="1">
      <c r="A12" s="70" t="s">
        <v>192</v>
      </c>
      <c r="B12" s="71" t="s">
        <v>69</v>
      </c>
      <c r="C12" s="71" t="s">
        <v>268</v>
      </c>
      <c r="D12" s="71" t="s">
        <v>245</v>
      </c>
      <c r="E12" s="72">
        <v>45791</v>
      </c>
      <c r="F12" s="73" t="s">
        <v>31</v>
      </c>
      <c r="G12" s="71" t="s">
        <v>37</v>
      </c>
    </row>
    <row r="13" spans="1:9" s="16" customFormat="1" ht="176.4" outlineLevel="1">
      <c r="A13" s="70" t="s">
        <v>193</v>
      </c>
      <c r="B13" s="71" t="s">
        <v>70</v>
      </c>
      <c r="C13" s="71" t="s">
        <v>269</v>
      </c>
      <c r="D13" s="71" t="s">
        <v>255</v>
      </c>
      <c r="E13" s="72">
        <v>45791</v>
      </c>
      <c r="F13" s="73" t="s">
        <v>31</v>
      </c>
      <c r="G13" s="71" t="s">
        <v>191</v>
      </c>
    </row>
    <row r="14" spans="1:9" s="16" customFormat="1" ht="176.4" outlineLevel="1">
      <c r="A14" s="70" t="s">
        <v>194</v>
      </c>
      <c r="B14" s="71" t="s">
        <v>71</v>
      </c>
      <c r="C14" s="71" t="s">
        <v>270</v>
      </c>
      <c r="D14" s="71" t="s">
        <v>256</v>
      </c>
      <c r="E14" s="72">
        <v>45791</v>
      </c>
      <c r="F14" s="73" t="s">
        <v>31</v>
      </c>
      <c r="G14" s="71" t="s">
        <v>191</v>
      </c>
    </row>
    <row r="15" spans="1:9" s="16" customFormat="1" ht="176.4" outlineLevel="1">
      <c r="A15" s="70" t="s">
        <v>195</v>
      </c>
      <c r="B15" s="71" t="s">
        <v>246</v>
      </c>
      <c r="C15" s="71" t="s">
        <v>271</v>
      </c>
      <c r="D15" s="71" t="s">
        <v>257</v>
      </c>
      <c r="E15" s="72" t="s">
        <v>247</v>
      </c>
      <c r="F15" s="73" t="s">
        <v>31</v>
      </c>
      <c r="G15" s="71" t="s">
        <v>191</v>
      </c>
    </row>
    <row r="16" spans="1:9" s="16" customFormat="1" ht="176.4" outlineLevel="1">
      <c r="A16" s="70" t="s">
        <v>196</v>
      </c>
      <c r="B16" s="71" t="s">
        <v>248</v>
      </c>
      <c r="C16" s="71" t="s">
        <v>272</v>
      </c>
      <c r="D16" s="71" t="s">
        <v>258</v>
      </c>
      <c r="E16" s="72">
        <v>45791</v>
      </c>
      <c r="F16" s="73" t="s">
        <v>31</v>
      </c>
      <c r="G16" s="71" t="s">
        <v>191</v>
      </c>
    </row>
    <row r="17" spans="1:7" s="16" customFormat="1" ht="75.599999999999994" outlineLevel="1">
      <c r="A17" s="70" t="s">
        <v>197</v>
      </c>
      <c r="B17" s="71" t="s">
        <v>72</v>
      </c>
      <c r="C17" s="71" t="s">
        <v>273</v>
      </c>
      <c r="D17" s="71" t="s">
        <v>259</v>
      </c>
      <c r="E17" s="72">
        <v>45791</v>
      </c>
      <c r="F17" s="73" t="s">
        <v>31</v>
      </c>
      <c r="G17" s="71" t="s">
        <v>191</v>
      </c>
    </row>
    <row r="18" spans="1:7" s="16" customFormat="1" ht="176.4" outlineLevel="1">
      <c r="A18" s="70" t="s">
        <v>198</v>
      </c>
      <c r="B18" s="71" t="s">
        <v>249</v>
      </c>
      <c r="C18" s="71" t="s">
        <v>274</v>
      </c>
      <c r="D18" s="71" t="s">
        <v>260</v>
      </c>
      <c r="E18" s="72">
        <v>45791</v>
      </c>
      <c r="F18" s="73" t="s">
        <v>31</v>
      </c>
      <c r="G18" s="71" t="s">
        <v>191</v>
      </c>
    </row>
    <row r="19" spans="1:7" s="16" customFormat="1" ht="176.4" outlineLevel="1">
      <c r="A19" s="70" t="s">
        <v>199</v>
      </c>
      <c r="B19" s="71" t="s">
        <v>250</v>
      </c>
      <c r="C19" s="71" t="s">
        <v>275</v>
      </c>
      <c r="D19" s="71" t="s">
        <v>261</v>
      </c>
      <c r="E19" s="72">
        <v>45791</v>
      </c>
      <c r="F19" s="73" t="s">
        <v>31</v>
      </c>
      <c r="G19" s="71" t="s">
        <v>191</v>
      </c>
    </row>
    <row r="20" spans="1:7" s="16" customFormat="1" ht="176.4" outlineLevel="1">
      <c r="A20" s="70" t="s">
        <v>200</v>
      </c>
      <c r="B20" s="71" t="s">
        <v>251</v>
      </c>
      <c r="C20" s="71" t="s">
        <v>276</v>
      </c>
      <c r="D20" s="71" t="s">
        <v>262</v>
      </c>
      <c r="E20" s="72">
        <v>45791</v>
      </c>
      <c r="F20" s="73" t="s">
        <v>31</v>
      </c>
      <c r="G20" s="71" t="s">
        <v>191</v>
      </c>
    </row>
    <row r="21" spans="1:7" s="16" customFormat="1" ht="201.6" outlineLevel="1">
      <c r="A21" s="70" t="s">
        <v>201</v>
      </c>
      <c r="B21" s="71" t="s">
        <v>73</v>
      </c>
      <c r="C21" s="71" t="s">
        <v>277</v>
      </c>
      <c r="D21" s="71" t="s">
        <v>263</v>
      </c>
      <c r="E21" s="72">
        <v>45791</v>
      </c>
      <c r="F21" s="73" t="s">
        <v>31</v>
      </c>
      <c r="G21" s="71" t="s">
        <v>191</v>
      </c>
    </row>
    <row r="22" spans="1:7" s="16" customFormat="1" ht="176.4" outlineLevel="1">
      <c r="A22" s="70" t="s">
        <v>202</v>
      </c>
      <c r="B22" s="71" t="s">
        <v>74</v>
      </c>
      <c r="C22" s="71" t="s">
        <v>278</v>
      </c>
      <c r="D22" s="71" t="s">
        <v>264</v>
      </c>
      <c r="E22" s="72">
        <v>45791</v>
      </c>
      <c r="F22" s="73" t="s">
        <v>31</v>
      </c>
      <c r="G22" s="71" t="s">
        <v>191</v>
      </c>
    </row>
    <row r="23" spans="1:7" s="16" customFormat="1" ht="151.19999999999999" outlineLevel="1">
      <c r="A23" s="70" t="s">
        <v>203</v>
      </c>
      <c r="B23" s="71" t="s">
        <v>75</v>
      </c>
      <c r="C23" s="71" t="s">
        <v>279</v>
      </c>
      <c r="D23" s="71" t="s">
        <v>265</v>
      </c>
      <c r="E23" s="72">
        <v>45791</v>
      </c>
      <c r="F23" s="73" t="s">
        <v>31</v>
      </c>
      <c r="G23" s="71" t="s">
        <v>191</v>
      </c>
    </row>
    <row r="24" spans="1:7" s="16" customFormat="1" ht="100.8" outlineLevel="1">
      <c r="A24" s="70" t="s">
        <v>204</v>
      </c>
      <c r="B24" s="71" t="s">
        <v>76</v>
      </c>
      <c r="C24" s="71" t="s">
        <v>280</v>
      </c>
      <c r="D24" s="71" t="s">
        <v>266</v>
      </c>
      <c r="E24" s="72">
        <v>45791</v>
      </c>
      <c r="F24" s="73" t="s">
        <v>31</v>
      </c>
      <c r="G24" s="71" t="s">
        <v>191</v>
      </c>
    </row>
    <row r="25" spans="1:7" s="15" customFormat="1" ht="24.6">
      <c r="A25" s="69" t="s">
        <v>109</v>
      </c>
      <c r="B25" s="69"/>
      <c r="C25" s="69"/>
      <c r="D25" s="69"/>
      <c r="E25" s="69"/>
      <c r="F25" s="69"/>
      <c r="G25" s="69"/>
    </row>
    <row r="26" spans="1:7" s="15" customFormat="1" ht="24.6" outlineLevel="1">
      <c r="A26" s="69" t="s">
        <v>169</v>
      </c>
      <c r="B26" s="69"/>
      <c r="C26" s="69"/>
      <c r="D26" s="69"/>
      <c r="E26" s="69"/>
      <c r="F26" s="69"/>
      <c r="G26" s="69"/>
    </row>
    <row r="27" spans="1:7" s="15" customFormat="1" ht="226.8" outlineLevel="2">
      <c r="A27" s="74" t="s">
        <v>252</v>
      </c>
      <c r="B27" s="75" t="s">
        <v>36</v>
      </c>
      <c r="C27" s="75" t="s">
        <v>43</v>
      </c>
      <c r="D27" s="76" t="s">
        <v>281</v>
      </c>
      <c r="E27" s="77">
        <v>45787</v>
      </c>
      <c r="F27" s="70" t="s">
        <v>31</v>
      </c>
      <c r="G27" s="78" t="s">
        <v>37</v>
      </c>
    </row>
    <row r="28" spans="1:7" s="15" customFormat="1" ht="201.6" outlineLevel="2">
      <c r="A28" s="74" t="s">
        <v>253</v>
      </c>
      <c r="B28" s="75" t="s">
        <v>48</v>
      </c>
      <c r="C28" s="75" t="s">
        <v>41</v>
      </c>
      <c r="D28" s="76" t="s">
        <v>282</v>
      </c>
      <c r="E28" s="77">
        <v>45787</v>
      </c>
      <c r="F28" s="70" t="s">
        <v>31</v>
      </c>
      <c r="G28" s="79" t="s">
        <v>42</v>
      </c>
    </row>
    <row r="29" spans="1:7" s="15" customFormat="1" ht="403.2" outlineLevel="2">
      <c r="A29" s="74" t="s">
        <v>254</v>
      </c>
      <c r="B29" s="75" t="s">
        <v>49</v>
      </c>
      <c r="C29" s="75" t="s">
        <v>171</v>
      </c>
      <c r="D29" s="76" t="s">
        <v>283</v>
      </c>
      <c r="E29" s="77">
        <v>45787</v>
      </c>
      <c r="F29" s="70" t="s">
        <v>31</v>
      </c>
      <c r="G29" s="79" t="s">
        <v>42</v>
      </c>
    </row>
    <row r="30" spans="1:7" s="15" customFormat="1" ht="151.19999999999999" outlineLevel="2">
      <c r="A30" s="74" t="s">
        <v>85</v>
      </c>
      <c r="B30" s="75" t="s">
        <v>50</v>
      </c>
      <c r="C30" s="75" t="s">
        <v>284</v>
      </c>
      <c r="D30" s="76" t="s">
        <v>40</v>
      </c>
      <c r="E30" s="77">
        <v>45787</v>
      </c>
      <c r="F30" s="70" t="s">
        <v>31</v>
      </c>
      <c r="G30" s="79" t="s">
        <v>42</v>
      </c>
    </row>
    <row r="31" spans="1:7" s="15" customFormat="1" ht="126" outlineLevel="2">
      <c r="A31" s="74" t="s">
        <v>86</v>
      </c>
      <c r="B31" s="75" t="s">
        <v>56</v>
      </c>
      <c r="C31" s="75" t="s">
        <v>285</v>
      </c>
      <c r="D31" s="76" t="s">
        <v>40</v>
      </c>
      <c r="E31" s="77">
        <v>45787</v>
      </c>
      <c r="F31" s="70" t="s">
        <v>31</v>
      </c>
      <c r="G31" s="79" t="s">
        <v>42</v>
      </c>
    </row>
    <row r="32" spans="1:7" s="15" customFormat="1" ht="151.19999999999999" outlineLevel="2">
      <c r="A32" s="74" t="s">
        <v>87</v>
      </c>
      <c r="B32" s="75" t="s">
        <v>51</v>
      </c>
      <c r="C32" s="75" t="s">
        <v>286</v>
      </c>
      <c r="D32" s="76" t="s">
        <v>40</v>
      </c>
      <c r="E32" s="77">
        <v>45787</v>
      </c>
      <c r="F32" s="70" t="s">
        <v>31</v>
      </c>
      <c r="G32" s="79" t="s">
        <v>42</v>
      </c>
    </row>
    <row r="33" spans="1:7" s="15" customFormat="1" ht="176.4" outlineLevel="2">
      <c r="A33" s="74" t="s">
        <v>205</v>
      </c>
      <c r="B33" s="75" t="s">
        <v>52</v>
      </c>
      <c r="C33" s="75" t="s">
        <v>287</v>
      </c>
      <c r="D33" s="76" t="s">
        <v>53</v>
      </c>
      <c r="E33" s="77">
        <v>45787</v>
      </c>
      <c r="F33" s="80" t="s">
        <v>0</v>
      </c>
      <c r="G33" s="81" t="s">
        <v>44</v>
      </c>
    </row>
    <row r="34" spans="1:7" s="17" customFormat="1" ht="403.2" outlineLevel="2">
      <c r="A34" s="74" t="s">
        <v>88</v>
      </c>
      <c r="B34" s="75" t="s">
        <v>172</v>
      </c>
      <c r="C34" s="75" t="s">
        <v>45</v>
      </c>
      <c r="D34" s="76" t="s">
        <v>288</v>
      </c>
      <c r="E34" s="77">
        <v>45787</v>
      </c>
      <c r="F34" s="70" t="s">
        <v>31</v>
      </c>
      <c r="G34" s="79" t="s">
        <v>42</v>
      </c>
    </row>
    <row r="35" spans="1:7" s="17" customFormat="1" ht="24.6" outlineLevel="1">
      <c r="A35" s="69" t="s">
        <v>170</v>
      </c>
      <c r="B35" s="69"/>
      <c r="C35" s="69"/>
      <c r="D35" s="69"/>
      <c r="E35" s="69"/>
      <c r="F35" s="69"/>
      <c r="G35" s="69"/>
    </row>
    <row r="36" spans="1:7" s="17" customFormat="1" ht="252" outlineLevel="3">
      <c r="A36" s="74" t="s">
        <v>89</v>
      </c>
      <c r="B36" s="76" t="s">
        <v>35</v>
      </c>
      <c r="C36" s="76" t="s">
        <v>38</v>
      </c>
      <c r="D36" s="76" t="s">
        <v>289</v>
      </c>
      <c r="E36" s="77">
        <v>45787</v>
      </c>
      <c r="F36" s="82" t="s">
        <v>31</v>
      </c>
      <c r="G36" s="83" t="s">
        <v>37</v>
      </c>
    </row>
    <row r="37" spans="1:7" s="17" customFormat="1" ht="252" outlineLevel="3">
      <c r="A37" s="74" t="s">
        <v>90</v>
      </c>
      <c r="B37" s="76" t="s">
        <v>46</v>
      </c>
      <c r="C37" s="76" t="s">
        <v>38</v>
      </c>
      <c r="D37" s="76" t="s">
        <v>290</v>
      </c>
      <c r="E37" s="77">
        <v>45787</v>
      </c>
      <c r="F37" s="82" t="s">
        <v>31</v>
      </c>
      <c r="G37" s="79" t="s">
        <v>42</v>
      </c>
    </row>
    <row r="38" spans="1:7" s="17" customFormat="1" ht="100.8" outlineLevel="3">
      <c r="A38" s="74" t="s">
        <v>91</v>
      </c>
      <c r="B38" s="76" t="s">
        <v>329</v>
      </c>
      <c r="C38" s="76" t="s">
        <v>292</v>
      </c>
      <c r="D38" s="76" t="s">
        <v>291</v>
      </c>
      <c r="E38" s="77">
        <v>45787</v>
      </c>
      <c r="F38" s="82" t="s">
        <v>31</v>
      </c>
      <c r="G38" s="79" t="s">
        <v>42</v>
      </c>
    </row>
    <row r="39" spans="1:7" s="17" customFormat="1" ht="252" outlineLevel="3">
      <c r="A39" s="74" t="s">
        <v>92</v>
      </c>
      <c r="B39" s="76" t="s">
        <v>47</v>
      </c>
      <c r="C39" s="76" t="s">
        <v>39</v>
      </c>
      <c r="D39" s="76" t="s">
        <v>293</v>
      </c>
      <c r="E39" s="77">
        <v>45787</v>
      </c>
      <c r="F39" s="82" t="s">
        <v>31</v>
      </c>
      <c r="G39" s="79" t="s">
        <v>42</v>
      </c>
    </row>
    <row r="40" spans="1:7" s="15" customFormat="1" ht="24.6" outlineLevel="1">
      <c r="A40" s="69" t="s">
        <v>157</v>
      </c>
      <c r="B40" s="69"/>
      <c r="C40" s="69"/>
      <c r="D40" s="69"/>
      <c r="E40" s="69"/>
      <c r="F40" s="69"/>
      <c r="G40" s="69"/>
    </row>
    <row r="41" spans="1:7" s="17" customFormat="1" ht="176.4" outlineLevel="2">
      <c r="A41" s="74" t="s">
        <v>93</v>
      </c>
      <c r="B41" s="75" t="s">
        <v>58</v>
      </c>
      <c r="C41" s="75" t="s">
        <v>54</v>
      </c>
      <c r="D41" s="76" t="s">
        <v>294</v>
      </c>
      <c r="E41" s="84">
        <v>45788</v>
      </c>
      <c r="F41" s="85" t="s">
        <v>31</v>
      </c>
      <c r="G41" s="78" t="s">
        <v>37</v>
      </c>
    </row>
    <row r="42" spans="1:7" s="17" customFormat="1" ht="226.8" outlineLevel="2">
      <c r="A42" s="74" t="s">
        <v>94</v>
      </c>
      <c r="B42" s="75" t="s">
        <v>173</v>
      </c>
      <c r="C42" s="75" t="s">
        <v>59</v>
      </c>
      <c r="D42" s="76" t="s">
        <v>295</v>
      </c>
      <c r="E42" s="84">
        <v>45788</v>
      </c>
      <c r="F42" s="85" t="s">
        <v>31</v>
      </c>
      <c r="G42" s="79" t="s">
        <v>42</v>
      </c>
    </row>
    <row r="43" spans="1:7" s="17" customFormat="1" ht="226.8" outlineLevel="2">
      <c r="A43" s="74" t="s">
        <v>95</v>
      </c>
      <c r="B43" s="75" t="s">
        <v>175</v>
      </c>
      <c r="C43" s="75" t="s">
        <v>174</v>
      </c>
      <c r="D43" s="76" t="s">
        <v>295</v>
      </c>
      <c r="E43" s="84">
        <v>45788</v>
      </c>
      <c r="F43" s="85" t="s">
        <v>31</v>
      </c>
      <c r="G43" s="79" t="s">
        <v>42</v>
      </c>
    </row>
    <row r="44" spans="1:7" s="17" customFormat="1" ht="252" outlineLevel="2">
      <c r="A44" s="74" t="s">
        <v>96</v>
      </c>
      <c r="B44" s="75" t="s">
        <v>176</v>
      </c>
      <c r="C44" s="75" t="s">
        <v>60</v>
      </c>
      <c r="D44" s="76" t="s">
        <v>296</v>
      </c>
      <c r="E44" s="84">
        <v>45788</v>
      </c>
      <c r="F44" s="80" t="s">
        <v>0</v>
      </c>
      <c r="G44" s="81" t="s">
        <v>177</v>
      </c>
    </row>
    <row r="45" spans="1:7" s="17" customFormat="1" ht="201.6" outlineLevel="2">
      <c r="A45" s="74" t="s">
        <v>97</v>
      </c>
      <c r="B45" s="75" t="s">
        <v>55</v>
      </c>
      <c r="C45" s="75" t="s">
        <v>57</v>
      </c>
      <c r="D45" s="76" t="s">
        <v>297</v>
      </c>
      <c r="E45" s="84">
        <v>45788</v>
      </c>
      <c r="F45" s="85" t="s">
        <v>31</v>
      </c>
      <c r="G45" s="86" t="s">
        <v>178</v>
      </c>
    </row>
    <row r="46" spans="1:7" s="15" customFormat="1" ht="24.6" outlineLevel="1">
      <c r="A46" s="69" t="s">
        <v>158</v>
      </c>
      <c r="B46" s="69"/>
      <c r="C46" s="69"/>
      <c r="D46" s="69"/>
      <c r="E46" s="69"/>
      <c r="F46" s="69"/>
      <c r="G46" s="69"/>
    </row>
    <row r="47" spans="1:7" s="17" customFormat="1" ht="409.6" outlineLevel="2">
      <c r="A47" s="74" t="s">
        <v>98</v>
      </c>
      <c r="B47" s="75" t="s">
        <v>63</v>
      </c>
      <c r="C47" s="75" t="s">
        <v>62</v>
      </c>
      <c r="D47" s="76" t="s">
        <v>298</v>
      </c>
      <c r="E47" s="84">
        <v>45788</v>
      </c>
      <c r="F47" s="85" t="s">
        <v>31</v>
      </c>
      <c r="G47" s="86" t="s">
        <v>66</v>
      </c>
    </row>
    <row r="48" spans="1:7" s="17" customFormat="1" ht="277.2" outlineLevel="2">
      <c r="A48" s="74" t="s">
        <v>99</v>
      </c>
      <c r="B48" s="75" t="s">
        <v>64</v>
      </c>
      <c r="C48" s="75" t="s">
        <v>62</v>
      </c>
      <c r="D48" s="76" t="s">
        <v>299</v>
      </c>
      <c r="E48" s="84">
        <v>45788</v>
      </c>
      <c r="F48" s="85" t="s">
        <v>31</v>
      </c>
      <c r="G48" s="86" t="s">
        <v>159</v>
      </c>
    </row>
    <row r="49" spans="1:7" s="15" customFormat="1" ht="24.6" outlineLevel="1">
      <c r="A49" s="69" t="s">
        <v>160</v>
      </c>
      <c r="B49" s="69"/>
      <c r="C49" s="69"/>
      <c r="D49" s="69"/>
      <c r="E49" s="69"/>
      <c r="F49" s="69"/>
      <c r="G49" s="69"/>
    </row>
    <row r="50" spans="1:7" s="17" customFormat="1" ht="409.6" outlineLevel="2">
      <c r="A50" s="74" t="s">
        <v>100</v>
      </c>
      <c r="B50" s="75" t="s">
        <v>65</v>
      </c>
      <c r="C50" s="75" t="s">
        <v>61</v>
      </c>
      <c r="D50" s="76" t="s">
        <v>300</v>
      </c>
      <c r="E50" s="84">
        <v>45788</v>
      </c>
      <c r="F50" s="85" t="s">
        <v>31</v>
      </c>
      <c r="G50" s="86" t="s">
        <v>156</v>
      </c>
    </row>
    <row r="51" spans="1:7" s="15" customFormat="1" ht="24.6">
      <c r="A51" s="69" t="s">
        <v>110</v>
      </c>
      <c r="B51" s="69"/>
      <c r="C51" s="69"/>
      <c r="D51" s="69"/>
      <c r="E51" s="69"/>
      <c r="F51" s="69"/>
      <c r="G51" s="69"/>
    </row>
    <row r="52" spans="1:7" s="17" customFormat="1" ht="75.599999999999994" outlineLevel="1">
      <c r="A52" s="87" t="s">
        <v>101</v>
      </c>
      <c r="B52" s="88" t="s">
        <v>179</v>
      </c>
      <c r="C52" s="88" t="s">
        <v>301</v>
      </c>
      <c r="D52" s="88" t="s">
        <v>215</v>
      </c>
      <c r="E52" s="70" t="s">
        <v>180</v>
      </c>
      <c r="F52" s="70" t="s">
        <v>31</v>
      </c>
      <c r="G52" s="88" t="s">
        <v>37</v>
      </c>
    </row>
    <row r="53" spans="1:7" s="17" customFormat="1" ht="126" outlineLevel="1">
      <c r="A53" s="87" t="s">
        <v>102</v>
      </c>
      <c r="B53" s="88" t="s">
        <v>181</v>
      </c>
      <c r="C53" s="88" t="s">
        <v>302</v>
      </c>
      <c r="D53" s="88" t="s">
        <v>216</v>
      </c>
      <c r="E53" s="70" t="s">
        <v>180</v>
      </c>
      <c r="F53" s="70" t="s">
        <v>31</v>
      </c>
      <c r="G53" s="88" t="s">
        <v>37</v>
      </c>
    </row>
    <row r="54" spans="1:7" s="17" customFormat="1" ht="75.599999999999994" outlineLevel="1">
      <c r="A54" s="87" t="s">
        <v>103</v>
      </c>
      <c r="B54" s="88" t="s">
        <v>182</v>
      </c>
      <c r="C54" s="88" t="s">
        <v>183</v>
      </c>
      <c r="D54" s="88" t="s">
        <v>217</v>
      </c>
      <c r="E54" s="70" t="s">
        <v>180</v>
      </c>
      <c r="F54" s="70" t="s">
        <v>31</v>
      </c>
      <c r="G54" s="88" t="s">
        <v>37</v>
      </c>
    </row>
    <row r="55" spans="1:7" s="17" customFormat="1" ht="151.19999999999999" outlineLevel="1">
      <c r="A55" s="87" t="s">
        <v>104</v>
      </c>
      <c r="B55" s="88" t="s">
        <v>184</v>
      </c>
      <c r="C55" s="88" t="s">
        <v>303</v>
      </c>
      <c r="D55" s="88" t="s">
        <v>218</v>
      </c>
      <c r="E55" s="70" t="s">
        <v>180</v>
      </c>
      <c r="F55" s="70" t="s">
        <v>31</v>
      </c>
      <c r="G55" s="88" t="s">
        <v>37</v>
      </c>
    </row>
    <row r="56" spans="1:7" s="17" customFormat="1" ht="126" outlineLevel="1">
      <c r="A56" s="87" t="s">
        <v>206</v>
      </c>
      <c r="B56" s="88" t="s">
        <v>185</v>
      </c>
      <c r="C56" s="88" t="s">
        <v>304</v>
      </c>
      <c r="D56" s="88" t="s">
        <v>219</v>
      </c>
      <c r="E56" s="70" t="s">
        <v>180</v>
      </c>
      <c r="F56" s="70" t="s">
        <v>31</v>
      </c>
      <c r="G56" s="88" t="s">
        <v>42</v>
      </c>
    </row>
    <row r="57" spans="1:7" s="17" customFormat="1" ht="126" outlineLevel="1">
      <c r="A57" s="87" t="s">
        <v>207</v>
      </c>
      <c r="B57" s="88" t="s">
        <v>186</v>
      </c>
      <c r="C57" s="88" t="s">
        <v>305</v>
      </c>
      <c r="D57" s="88" t="s">
        <v>220</v>
      </c>
      <c r="E57" s="70" t="s">
        <v>180</v>
      </c>
      <c r="F57" s="70" t="s">
        <v>31</v>
      </c>
      <c r="G57" s="88" t="s">
        <v>42</v>
      </c>
    </row>
    <row r="58" spans="1:7" s="17" customFormat="1" ht="100.8" outlineLevel="1">
      <c r="A58" s="87" t="s">
        <v>208</v>
      </c>
      <c r="B58" s="88" t="s">
        <v>187</v>
      </c>
      <c r="C58" s="88" t="s">
        <v>306</v>
      </c>
      <c r="D58" s="88" t="s">
        <v>221</v>
      </c>
      <c r="E58" s="70" t="s">
        <v>180</v>
      </c>
      <c r="F58" s="70" t="s">
        <v>31</v>
      </c>
      <c r="G58" s="88" t="s">
        <v>42</v>
      </c>
    </row>
    <row r="59" spans="1:7" s="17" customFormat="1" ht="100.8" outlineLevel="1">
      <c r="A59" s="87" t="s">
        <v>209</v>
      </c>
      <c r="B59" s="88" t="s">
        <v>188</v>
      </c>
      <c r="C59" s="88" t="s">
        <v>307</v>
      </c>
      <c r="D59" s="88" t="s">
        <v>222</v>
      </c>
      <c r="E59" s="70" t="s">
        <v>180</v>
      </c>
      <c r="F59" s="70" t="s">
        <v>31</v>
      </c>
      <c r="G59" s="88" t="s">
        <v>37</v>
      </c>
    </row>
    <row r="60" spans="1:7" s="17" customFormat="1" ht="126" outlineLevel="1">
      <c r="A60" s="87" t="s">
        <v>210</v>
      </c>
      <c r="B60" s="88" t="s">
        <v>189</v>
      </c>
      <c r="C60" s="88" t="s">
        <v>308</v>
      </c>
      <c r="D60" s="88" t="s">
        <v>223</v>
      </c>
      <c r="E60" s="70" t="s">
        <v>180</v>
      </c>
      <c r="F60" s="70" t="s">
        <v>31</v>
      </c>
      <c r="G60" s="88" t="s">
        <v>37</v>
      </c>
    </row>
    <row r="61" spans="1:7" s="17" customFormat="1" ht="75.599999999999994" outlineLevel="1">
      <c r="A61" s="87" t="s">
        <v>211</v>
      </c>
      <c r="B61" s="88" t="s">
        <v>190</v>
      </c>
      <c r="C61" s="88" t="s">
        <v>309</v>
      </c>
      <c r="D61" s="88" t="s">
        <v>224</v>
      </c>
      <c r="E61" s="70" t="s">
        <v>180</v>
      </c>
      <c r="F61" s="70" t="s">
        <v>31</v>
      </c>
      <c r="G61" s="88" t="s">
        <v>37</v>
      </c>
    </row>
    <row r="62" spans="1:7" s="15" customFormat="1" ht="24.6">
      <c r="A62" s="69" t="s">
        <v>111</v>
      </c>
      <c r="B62" s="69"/>
      <c r="C62" s="69"/>
      <c r="D62" s="69"/>
      <c r="E62" s="69"/>
      <c r="F62" s="69"/>
      <c r="G62" s="69"/>
    </row>
    <row r="63" spans="1:7" s="15" customFormat="1" ht="24.6" outlineLevel="1">
      <c r="A63" s="69" t="s">
        <v>77</v>
      </c>
      <c r="B63" s="69"/>
      <c r="C63" s="69"/>
      <c r="D63" s="69"/>
      <c r="E63" s="69"/>
      <c r="F63" s="69"/>
      <c r="G63" s="69"/>
    </row>
    <row r="64" spans="1:7" s="18" customFormat="1" ht="176.4" outlineLevel="2">
      <c r="A64" s="70" t="s">
        <v>212</v>
      </c>
      <c r="B64" s="71" t="s">
        <v>78</v>
      </c>
      <c r="C64" s="71" t="s">
        <v>310</v>
      </c>
      <c r="D64" s="89" t="s">
        <v>230</v>
      </c>
      <c r="E64" s="72">
        <v>45791</v>
      </c>
      <c r="F64" s="73" t="s">
        <v>31</v>
      </c>
      <c r="G64" s="71" t="s">
        <v>37</v>
      </c>
    </row>
    <row r="65" spans="1:10" s="18" customFormat="1" ht="201.6" outlineLevel="2">
      <c r="A65" s="70" t="s">
        <v>213</v>
      </c>
      <c r="B65" s="71" t="s">
        <v>79</v>
      </c>
      <c r="C65" s="71" t="s">
        <v>311</v>
      </c>
      <c r="D65" s="89" t="s">
        <v>231</v>
      </c>
      <c r="E65" s="72">
        <v>45791</v>
      </c>
      <c r="F65" s="73" t="s">
        <v>31</v>
      </c>
      <c r="G65" s="71" t="s">
        <v>42</v>
      </c>
    </row>
    <row r="66" spans="1:10" s="18" customFormat="1" ht="176.4" outlineLevel="2">
      <c r="A66" s="70" t="s">
        <v>214</v>
      </c>
      <c r="B66" s="71" t="s">
        <v>80</v>
      </c>
      <c r="C66" s="71" t="s">
        <v>312</v>
      </c>
      <c r="D66" s="89" t="s">
        <v>232</v>
      </c>
      <c r="E66" s="72">
        <v>45791</v>
      </c>
      <c r="F66" s="73" t="s">
        <v>31</v>
      </c>
      <c r="G66" s="71" t="s">
        <v>42</v>
      </c>
    </row>
    <row r="67" spans="1:10" s="18" customFormat="1" ht="151.19999999999999" outlineLevel="2">
      <c r="A67" s="70" t="s">
        <v>225</v>
      </c>
      <c r="B67" s="71" t="s">
        <v>81</v>
      </c>
      <c r="C67" s="71" t="s">
        <v>313</v>
      </c>
      <c r="D67" s="89" t="s">
        <v>233</v>
      </c>
      <c r="E67" s="72">
        <v>45791</v>
      </c>
      <c r="F67" s="73" t="s">
        <v>31</v>
      </c>
      <c r="G67" s="71" t="s">
        <v>42</v>
      </c>
    </row>
    <row r="68" spans="1:10" s="18" customFormat="1" ht="151.19999999999999" outlineLevel="2">
      <c r="A68" s="70" t="s">
        <v>226</v>
      </c>
      <c r="B68" s="71" t="s">
        <v>82</v>
      </c>
      <c r="C68" s="71" t="s">
        <v>314</v>
      </c>
      <c r="D68" s="89" t="s">
        <v>233</v>
      </c>
      <c r="E68" s="72">
        <v>45791</v>
      </c>
      <c r="F68" s="73" t="s">
        <v>31</v>
      </c>
      <c r="G68" s="71" t="s">
        <v>42</v>
      </c>
    </row>
    <row r="69" spans="1:10" s="15" customFormat="1" ht="24.6" outlineLevel="1">
      <c r="A69" s="69" t="s">
        <v>84</v>
      </c>
      <c r="B69" s="69"/>
      <c r="C69" s="69"/>
      <c r="D69" s="69"/>
      <c r="E69" s="69"/>
      <c r="F69" s="69"/>
      <c r="G69" s="69"/>
    </row>
    <row r="70" spans="1:10" s="17" customFormat="1" ht="126" outlineLevel="2">
      <c r="A70" s="87" t="s">
        <v>227</v>
      </c>
      <c r="B70" s="90" t="s">
        <v>83</v>
      </c>
      <c r="C70" s="71" t="s">
        <v>315</v>
      </c>
      <c r="D70" s="89" t="s">
        <v>234</v>
      </c>
      <c r="E70" s="72">
        <v>45791</v>
      </c>
      <c r="F70" s="73" t="s">
        <v>31</v>
      </c>
      <c r="G70" s="71" t="s">
        <v>37</v>
      </c>
      <c r="J70" s="14"/>
    </row>
    <row r="71" spans="1:10" s="15" customFormat="1" ht="24.6">
      <c r="A71" s="69" t="s">
        <v>164</v>
      </c>
      <c r="B71" s="69"/>
      <c r="C71" s="69"/>
      <c r="D71" s="69"/>
      <c r="E71" s="69"/>
      <c r="F71" s="69"/>
      <c r="G71" s="69"/>
    </row>
    <row r="72" spans="1:10" s="15" customFormat="1" ht="24.6" outlineLevel="1">
      <c r="A72" s="69" t="s">
        <v>165</v>
      </c>
      <c r="B72" s="69"/>
      <c r="C72" s="69"/>
      <c r="D72" s="69"/>
      <c r="E72" s="69"/>
      <c r="F72" s="69"/>
      <c r="G72" s="69"/>
    </row>
    <row r="73" spans="1:10" s="15" customFormat="1" ht="75.599999999999994" outlineLevel="2">
      <c r="A73" s="91" t="s">
        <v>228</v>
      </c>
      <c r="B73" s="92" t="s">
        <v>113</v>
      </c>
      <c r="C73" s="92" t="s">
        <v>316</v>
      </c>
      <c r="D73" s="92" t="s">
        <v>125</v>
      </c>
      <c r="E73" s="93">
        <v>45792</v>
      </c>
      <c r="F73" s="91" t="s">
        <v>31</v>
      </c>
      <c r="G73" s="92" t="s">
        <v>37</v>
      </c>
    </row>
    <row r="74" spans="1:10" s="17" customFormat="1" ht="24.6" outlineLevel="1">
      <c r="A74" s="69" t="s">
        <v>166</v>
      </c>
      <c r="B74" s="69"/>
      <c r="C74" s="69"/>
      <c r="D74" s="69"/>
      <c r="E74" s="69"/>
      <c r="F74" s="69"/>
      <c r="G74" s="69"/>
    </row>
    <row r="75" spans="1:10" s="17" customFormat="1" ht="151.19999999999999" outlineLevel="2">
      <c r="A75" s="94" t="s">
        <v>229</v>
      </c>
      <c r="B75" s="95" t="s">
        <v>114</v>
      </c>
      <c r="C75" s="96" t="s">
        <v>317</v>
      </c>
      <c r="D75" s="78" t="s">
        <v>137</v>
      </c>
      <c r="E75" s="93">
        <v>45792</v>
      </c>
      <c r="F75" s="85" t="s">
        <v>31</v>
      </c>
      <c r="G75" s="78" t="s">
        <v>37</v>
      </c>
    </row>
    <row r="76" spans="1:10" s="17" customFormat="1" ht="151.19999999999999" outlineLevel="2">
      <c r="A76" s="94" t="s">
        <v>105</v>
      </c>
      <c r="B76" s="95" t="s">
        <v>116</v>
      </c>
      <c r="C76" s="96" t="s">
        <v>317</v>
      </c>
      <c r="D76" s="78" t="s">
        <v>115</v>
      </c>
      <c r="E76" s="93">
        <v>45792</v>
      </c>
      <c r="F76" s="85" t="s">
        <v>31</v>
      </c>
      <c r="G76" s="78" t="s">
        <v>42</v>
      </c>
    </row>
    <row r="77" spans="1:10" s="17" customFormat="1" ht="151.19999999999999" outlineLevel="2">
      <c r="A77" s="94" t="s">
        <v>106</v>
      </c>
      <c r="B77" s="95" t="s">
        <v>117</v>
      </c>
      <c r="C77" s="96" t="s">
        <v>318</v>
      </c>
      <c r="D77" s="78" t="s">
        <v>118</v>
      </c>
      <c r="E77" s="93">
        <v>45792</v>
      </c>
      <c r="F77" s="85" t="s">
        <v>31</v>
      </c>
      <c r="G77" s="78" t="s">
        <v>42</v>
      </c>
    </row>
    <row r="78" spans="1:10" s="17" customFormat="1" ht="151.19999999999999" outlineLevel="2">
      <c r="A78" s="94" t="s">
        <v>107</v>
      </c>
      <c r="B78" s="95" t="s">
        <v>119</v>
      </c>
      <c r="C78" s="96" t="s">
        <v>319</v>
      </c>
      <c r="D78" s="78" t="s">
        <v>120</v>
      </c>
      <c r="E78" s="93">
        <v>45792</v>
      </c>
      <c r="F78" s="85" t="s">
        <v>31</v>
      </c>
      <c r="G78" s="78" t="s">
        <v>42</v>
      </c>
    </row>
    <row r="79" spans="1:10" s="17" customFormat="1" ht="151.19999999999999" outlineLevel="2">
      <c r="A79" s="94" t="s">
        <v>146</v>
      </c>
      <c r="B79" s="95" t="s">
        <v>121</v>
      </c>
      <c r="C79" s="96" t="s">
        <v>320</v>
      </c>
      <c r="D79" s="78" t="s">
        <v>122</v>
      </c>
      <c r="E79" s="93">
        <v>45792</v>
      </c>
      <c r="F79" s="85" t="s">
        <v>31</v>
      </c>
      <c r="G79" s="78" t="s">
        <v>42</v>
      </c>
    </row>
    <row r="80" spans="1:10" s="17" customFormat="1" ht="151.19999999999999" outlineLevel="2">
      <c r="A80" s="94" t="s">
        <v>147</v>
      </c>
      <c r="B80" s="95" t="s">
        <v>123</v>
      </c>
      <c r="C80" s="96" t="s">
        <v>321</v>
      </c>
      <c r="D80" s="78" t="s">
        <v>124</v>
      </c>
      <c r="E80" s="93">
        <v>45792</v>
      </c>
      <c r="F80" s="85" t="s">
        <v>31</v>
      </c>
      <c r="G80" s="78" t="s">
        <v>42</v>
      </c>
    </row>
    <row r="81" spans="1:7" s="17" customFormat="1" ht="24.6" outlineLevel="1">
      <c r="A81" s="69" t="s">
        <v>167</v>
      </c>
      <c r="B81" s="69"/>
      <c r="C81" s="69"/>
      <c r="D81" s="69"/>
      <c r="E81" s="69"/>
      <c r="F81" s="69"/>
      <c r="G81" s="69"/>
    </row>
    <row r="82" spans="1:7" s="17" customFormat="1" ht="226.8" outlineLevel="2">
      <c r="A82" s="94" t="s">
        <v>148</v>
      </c>
      <c r="B82" s="95" t="s">
        <v>126</v>
      </c>
      <c r="C82" s="96" t="s">
        <v>322</v>
      </c>
      <c r="D82" s="78" t="s">
        <v>138</v>
      </c>
      <c r="E82" s="93">
        <v>45792</v>
      </c>
      <c r="F82" s="85" t="s">
        <v>31</v>
      </c>
      <c r="G82" s="78" t="s">
        <v>37</v>
      </c>
    </row>
    <row r="83" spans="1:7" s="17" customFormat="1" ht="226.8" outlineLevel="2">
      <c r="A83" s="94" t="s">
        <v>149</v>
      </c>
      <c r="B83" s="95" t="s">
        <v>127</v>
      </c>
      <c r="C83" s="96" t="s">
        <v>322</v>
      </c>
      <c r="D83" s="78" t="s">
        <v>134</v>
      </c>
      <c r="E83" s="93">
        <v>45792</v>
      </c>
      <c r="F83" s="85" t="s">
        <v>31</v>
      </c>
      <c r="G83" s="78" t="s">
        <v>42</v>
      </c>
    </row>
    <row r="84" spans="1:7" s="17" customFormat="1" ht="226.8" outlineLevel="2">
      <c r="A84" s="94" t="s">
        <v>150</v>
      </c>
      <c r="B84" s="95" t="s">
        <v>128</v>
      </c>
      <c r="C84" s="96" t="s">
        <v>323</v>
      </c>
      <c r="D84" s="78" t="s">
        <v>135</v>
      </c>
      <c r="E84" s="93">
        <v>45792</v>
      </c>
      <c r="F84" s="85" t="s">
        <v>31</v>
      </c>
      <c r="G84" s="78" t="s">
        <v>42</v>
      </c>
    </row>
    <row r="85" spans="1:7" s="17" customFormat="1" ht="226.8" outlineLevel="2">
      <c r="A85" s="94" t="s">
        <v>151</v>
      </c>
      <c r="B85" s="95" t="s">
        <v>129</v>
      </c>
      <c r="C85" s="96" t="s">
        <v>324</v>
      </c>
      <c r="D85" s="78" t="s">
        <v>135</v>
      </c>
      <c r="E85" s="93">
        <v>45792</v>
      </c>
      <c r="F85" s="80" t="s">
        <v>0</v>
      </c>
      <c r="G85" s="81" t="s">
        <v>130</v>
      </c>
    </row>
    <row r="86" spans="1:7" s="17" customFormat="1" ht="226.8" outlineLevel="2">
      <c r="A86" s="94" t="s">
        <v>152</v>
      </c>
      <c r="B86" s="95" t="s">
        <v>131</v>
      </c>
      <c r="C86" s="96" t="s">
        <v>325</v>
      </c>
      <c r="D86" s="78" t="s">
        <v>133</v>
      </c>
      <c r="E86" s="93">
        <v>45792</v>
      </c>
      <c r="F86" s="85" t="s">
        <v>31</v>
      </c>
      <c r="G86" s="78" t="s">
        <v>37</v>
      </c>
    </row>
    <row r="87" spans="1:7" s="17" customFormat="1" ht="24.6" outlineLevel="1">
      <c r="A87" s="69" t="s">
        <v>168</v>
      </c>
      <c r="B87" s="69"/>
      <c r="C87" s="69"/>
      <c r="D87" s="69"/>
      <c r="E87" s="69"/>
      <c r="F87" s="69"/>
      <c r="G87" s="69"/>
    </row>
    <row r="88" spans="1:7" s="22" customFormat="1" ht="201.6" outlineLevel="2">
      <c r="A88" s="74" t="s">
        <v>153</v>
      </c>
      <c r="B88" s="97" t="s">
        <v>141</v>
      </c>
      <c r="C88" s="98" t="s">
        <v>136</v>
      </c>
      <c r="D88" s="88" t="s">
        <v>326</v>
      </c>
      <c r="E88" s="93">
        <v>45792</v>
      </c>
      <c r="F88" s="80" t="s">
        <v>0</v>
      </c>
      <c r="G88" s="99" t="s">
        <v>139</v>
      </c>
    </row>
    <row r="89" spans="1:7" s="20" customFormat="1" ht="408" customHeight="1" outlineLevel="2">
      <c r="A89" s="74" t="s">
        <v>154</v>
      </c>
      <c r="B89" s="75" t="s">
        <v>140</v>
      </c>
      <c r="C89" s="98" t="s">
        <v>136</v>
      </c>
      <c r="D89" s="88" t="s">
        <v>143</v>
      </c>
      <c r="E89" s="93">
        <v>45792</v>
      </c>
      <c r="F89" s="100" t="s">
        <v>0</v>
      </c>
      <c r="G89" s="101" t="s">
        <v>327</v>
      </c>
    </row>
    <row r="90" spans="1:7" s="19" customFormat="1" ht="151.19999999999999" outlineLevel="2">
      <c r="A90" s="74" t="s">
        <v>155</v>
      </c>
      <c r="B90" s="75" t="s">
        <v>142</v>
      </c>
      <c r="C90" s="98" t="s">
        <v>328</v>
      </c>
      <c r="D90" s="88" t="s">
        <v>144</v>
      </c>
      <c r="E90" s="93">
        <v>45792</v>
      </c>
      <c r="F90" s="80" t="s">
        <v>0</v>
      </c>
      <c r="G90" s="101" t="s">
        <v>145</v>
      </c>
    </row>
    <row r="91" spans="1:7" s="19" customFormat="1">
      <c r="B91" s="20"/>
    </row>
    <row r="92" spans="1:7" s="19" customFormat="1">
      <c r="B92" s="20"/>
    </row>
    <row r="93" spans="1:7" s="19" customFormat="1">
      <c r="B93" s="20"/>
    </row>
    <row r="94" spans="1:7" s="19" customFormat="1">
      <c r="B94" s="20"/>
    </row>
    <row r="95" spans="1:7" s="19" customFormat="1">
      <c r="A95" s="19" t="s">
        <v>132</v>
      </c>
      <c r="B95" s="20"/>
    </row>
    <row r="96" spans="1:7" s="19" customFormat="1">
      <c r="B96" s="20"/>
    </row>
    <row r="97" spans="1:5" s="19" customFormat="1">
      <c r="B97" s="20"/>
    </row>
    <row r="98" spans="1:5" s="19" customFormat="1">
      <c r="B98" s="20"/>
    </row>
    <row r="99" spans="1:5" s="19" customFormat="1">
      <c r="B99" s="20"/>
    </row>
    <row r="100" spans="1:5" s="19" customFormat="1">
      <c r="B100" s="20"/>
    </row>
    <row r="101" spans="1:5" s="19" customFormat="1">
      <c r="B101" s="20"/>
    </row>
    <row r="102" spans="1:5">
      <c r="A102" s="19"/>
      <c r="B102" s="20"/>
      <c r="C102" s="19"/>
      <c r="D102" s="19"/>
      <c r="E102" s="19"/>
    </row>
    <row r="103" spans="1:5">
      <c r="A103" s="19"/>
      <c r="B103" s="20"/>
      <c r="C103" s="19"/>
      <c r="D103" s="19"/>
      <c r="E103" s="19"/>
    </row>
  </sheetData>
  <mergeCells count="20">
    <mergeCell ref="B3:D3"/>
    <mergeCell ref="B4:D4"/>
    <mergeCell ref="B5:D5"/>
    <mergeCell ref="A1:D2"/>
    <mergeCell ref="A74:G74"/>
    <mergeCell ref="A11:G11"/>
    <mergeCell ref="A35:G35"/>
    <mergeCell ref="A25:G25"/>
    <mergeCell ref="A26:G26"/>
    <mergeCell ref="A81:G81"/>
    <mergeCell ref="A87:G87"/>
    <mergeCell ref="A72:G72"/>
    <mergeCell ref="A71:G71"/>
    <mergeCell ref="A40:G40"/>
    <mergeCell ref="A69:G69"/>
    <mergeCell ref="A63:G63"/>
    <mergeCell ref="A51:G51"/>
    <mergeCell ref="A62:G62"/>
    <mergeCell ref="A46:G46"/>
    <mergeCell ref="A49:G49"/>
  </mergeCells>
  <phoneticPr fontId="7" type="noConversion"/>
  <pageMargins left="0.78740157480314965" right="0" top="1.3779527559055118" bottom="0.78740157480314965" header="0.51181102362204722" footer="0.51181102362204722"/>
  <pageSetup paperSize="9" scale="48"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21" sqref="C21"/>
    </sheetView>
  </sheetViews>
  <sheetFormatPr defaultRowHeight="18"/>
  <cols>
    <col min="1" max="2" width="8.88671875" style="14"/>
    <col min="3" max="3" width="22.88671875" style="14" customWidth="1"/>
    <col min="4" max="4" width="8.5546875" style="14" customWidth="1"/>
    <col min="5" max="5" width="8.33203125" style="14" bestFit="1" customWidth="1"/>
    <col min="6" max="6" width="10.109375" style="14" bestFit="1" customWidth="1"/>
    <col min="7" max="7" width="18.6640625" style="14" bestFit="1" customWidth="1"/>
    <col min="8" max="16384" width="8.88671875" style="14"/>
  </cols>
  <sheetData>
    <row r="1" spans="1:7">
      <c r="B1" s="68" t="s">
        <v>7</v>
      </c>
      <c r="C1" s="68"/>
      <c r="D1" s="32"/>
      <c r="E1" s="32"/>
      <c r="F1" s="32"/>
      <c r="G1" s="33"/>
    </row>
    <row r="2" spans="1:7" ht="14.25" customHeight="1">
      <c r="A2" s="31"/>
      <c r="B2" s="31"/>
      <c r="C2" s="32"/>
      <c r="D2" s="32"/>
      <c r="E2" s="32"/>
      <c r="F2" s="32"/>
      <c r="G2" s="33"/>
    </row>
    <row r="3" spans="1:7">
      <c r="B3" s="19" t="s">
        <v>6</v>
      </c>
      <c r="C3" s="32" t="s">
        <v>13</v>
      </c>
      <c r="D3" s="32"/>
      <c r="E3" s="32"/>
      <c r="F3" s="32"/>
      <c r="G3" s="33"/>
    </row>
    <row r="4" spans="1:7">
      <c r="B4" s="19" t="s">
        <v>161</v>
      </c>
      <c r="C4" s="39">
        <v>45793</v>
      </c>
      <c r="D4" s="19"/>
      <c r="E4" s="19"/>
      <c r="F4" s="19"/>
      <c r="G4" s="19"/>
    </row>
    <row r="5" spans="1:7">
      <c r="A5" s="19"/>
      <c r="B5" s="19"/>
      <c r="C5" s="19"/>
      <c r="D5" s="19"/>
      <c r="E5" s="19"/>
      <c r="F5" s="19"/>
      <c r="G5" s="19"/>
    </row>
    <row r="6" spans="1:7">
      <c r="A6" s="19"/>
      <c r="B6" s="19"/>
      <c r="C6" s="19"/>
      <c r="D6" s="19"/>
      <c r="E6" s="19"/>
      <c r="F6" s="19"/>
      <c r="G6" s="19"/>
    </row>
    <row r="7" spans="1:7" ht="34.799999999999997">
      <c r="A7" s="34"/>
      <c r="B7" s="44" t="s">
        <v>13</v>
      </c>
      <c r="C7" s="44" t="s">
        <v>14</v>
      </c>
      <c r="D7" s="45" t="s">
        <v>31</v>
      </c>
      <c r="E7" s="44" t="s">
        <v>0</v>
      </c>
      <c r="F7" s="44" t="s">
        <v>32</v>
      </c>
      <c r="G7" s="45" t="s">
        <v>15</v>
      </c>
    </row>
    <row r="8" spans="1:7" s="21" customFormat="1">
      <c r="A8" s="20"/>
      <c r="B8" s="40">
        <v>1</v>
      </c>
      <c r="C8" s="40" t="str">
        <f>'Export all carrier choices'!B4</f>
        <v>TC</v>
      </c>
      <c r="D8" s="41">
        <f>'Export all carrier choices'!B6</f>
        <v>58</v>
      </c>
      <c r="E8" s="40">
        <f>'Export all carrier choices'!B7</f>
        <v>6</v>
      </c>
      <c r="F8" s="40">
        <f>'Export all carrier choices'!D6</f>
        <v>0</v>
      </c>
      <c r="G8" s="41">
        <f>'Export all carrier choices'!D7</f>
        <v>64</v>
      </c>
    </row>
    <row r="9" spans="1:7">
      <c r="A9" s="19"/>
      <c r="B9" s="42"/>
      <c r="C9" s="43"/>
      <c r="D9" s="38"/>
      <c r="E9" s="42"/>
      <c r="F9" s="42"/>
      <c r="G9" s="42"/>
    </row>
    <row r="10" spans="1:7">
      <c r="A10" s="19"/>
      <c r="B10" s="46"/>
      <c r="C10" s="129" t="s">
        <v>16</v>
      </c>
      <c r="D10" s="47">
        <f>SUM(D6:D9)</f>
        <v>58</v>
      </c>
      <c r="E10" s="47">
        <f>SUM(E6:E9)</f>
        <v>6</v>
      </c>
      <c r="F10" s="47">
        <f>SUM(F6:F9)</f>
        <v>0</v>
      </c>
      <c r="G10" s="47">
        <f>SUM(G6:G9)</f>
        <v>64</v>
      </c>
    </row>
    <row r="11" spans="1:7">
      <c r="A11" s="19"/>
      <c r="B11" s="35"/>
      <c r="C11" s="19"/>
      <c r="D11" s="36"/>
      <c r="E11" s="37"/>
      <c r="F11" s="37"/>
      <c r="G11" s="37"/>
    </row>
    <row r="12" spans="1:7">
      <c r="A12" s="19"/>
      <c r="B12" s="125" t="s">
        <v>17</v>
      </c>
      <c r="C12" s="126"/>
      <c r="D12" s="126"/>
      <c r="E12" s="48">
        <f>(D10+E10)*100/G10</f>
        <v>100</v>
      </c>
      <c r="F12" s="128" t="s">
        <v>18</v>
      </c>
      <c r="G12" s="127"/>
    </row>
    <row r="13" spans="1:7">
      <c r="A13" s="19"/>
      <c r="B13" s="124" t="s">
        <v>19</v>
      </c>
      <c r="C13" s="124"/>
      <c r="D13" s="125"/>
      <c r="E13" s="48">
        <f>D10*100/G10</f>
        <v>90.625</v>
      </c>
      <c r="F13" s="128" t="s">
        <v>18</v>
      </c>
      <c r="G13" s="127"/>
    </row>
  </sheetData>
  <mergeCells count="5">
    <mergeCell ref="F12:G12"/>
    <mergeCell ref="F13:G13"/>
    <mergeCell ref="B1:C1"/>
    <mergeCell ref="B12:D12"/>
    <mergeCell ref="B13:D13"/>
  </mergeCells>
  <phoneticPr fontId="6"/>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Quang Tống Đăng</cp:lastModifiedBy>
  <cp:lastPrinted>2025-06-08T06:24:25Z</cp:lastPrinted>
  <dcterms:created xsi:type="dcterms:W3CDTF">2002-07-27T17:17:25Z</dcterms:created>
  <dcterms:modified xsi:type="dcterms:W3CDTF">2025-06-08T06:24:36Z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