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UI\2 ENSEIGNEMENT\DOSSIER D'ENGEIGNEMENT\MÔN DATA ANALYSTIC\DATA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K18" i="1"/>
  <c r="I18" i="1"/>
  <c r="M14" i="1"/>
  <c r="M13" i="1"/>
  <c r="H14" i="1"/>
  <c r="I14" i="1"/>
  <c r="J14" i="1"/>
  <c r="I13" i="1"/>
  <c r="J13" i="1"/>
  <c r="H13" i="1"/>
  <c r="I12" i="1"/>
  <c r="J12" i="1"/>
  <c r="H12" i="1"/>
  <c r="T12" i="1" a="1"/>
  <c r="O19" i="1" a="1"/>
  <c r="O12" i="1" a="1"/>
  <c r="H24" i="1"/>
  <c r="G19" i="1" a="1"/>
  <c r="G13" i="1" a="1"/>
  <c r="T12" i="1" l="1"/>
  <c r="U13" i="1"/>
  <c r="V14" i="1"/>
  <c r="T16" i="1"/>
  <c r="U17" i="1"/>
  <c r="V18" i="1"/>
  <c r="T20" i="1"/>
  <c r="U21" i="1"/>
  <c r="V22" i="1"/>
  <c r="U12" i="1"/>
  <c r="T15" i="1"/>
  <c r="U16" i="1"/>
  <c r="V17" i="1"/>
  <c r="T19" i="1"/>
  <c r="U20" i="1"/>
  <c r="V21" i="1"/>
  <c r="T23" i="1"/>
  <c r="V12" i="1"/>
  <c r="T14" i="1"/>
  <c r="V16" i="1"/>
  <c r="T22" i="1"/>
  <c r="U14" i="1"/>
  <c r="T17" i="1"/>
  <c r="V19" i="1"/>
  <c r="U22" i="1"/>
  <c r="V13" i="1"/>
  <c r="U15" i="1"/>
  <c r="T18" i="1"/>
  <c r="U19" i="1"/>
  <c r="V20" i="1"/>
  <c r="U23" i="1"/>
  <c r="T13" i="1"/>
  <c r="V15" i="1"/>
  <c r="U18" i="1"/>
  <c r="T21" i="1"/>
  <c r="V23" i="1"/>
  <c r="O19" i="1"/>
  <c r="S19" i="1"/>
  <c r="R20" i="1"/>
  <c r="Q21" i="1"/>
  <c r="P22" i="1"/>
  <c r="P19" i="1"/>
  <c r="O20" i="1"/>
  <c r="S20" i="1"/>
  <c r="R21" i="1"/>
  <c r="Q22" i="1"/>
  <c r="R19" i="1"/>
  <c r="Q20" i="1"/>
  <c r="P21" i="1"/>
  <c r="O22" i="1"/>
  <c r="S22" i="1"/>
  <c r="Q19" i="1"/>
  <c r="P20" i="1"/>
  <c r="O21" i="1"/>
  <c r="S21" i="1"/>
  <c r="R22" i="1"/>
  <c r="O12" i="1"/>
  <c r="O13" i="1"/>
  <c r="O14" i="1"/>
  <c r="O15" i="1"/>
  <c r="P12" i="1"/>
  <c r="P13" i="1"/>
  <c r="P14" i="1"/>
  <c r="P15" i="1"/>
  <c r="R12" i="1"/>
  <c r="R13" i="1"/>
  <c r="R14" i="1"/>
  <c r="R15" i="1"/>
  <c r="Q12" i="1"/>
  <c r="Q13" i="1"/>
  <c r="Q14" i="1"/>
  <c r="Q15" i="1"/>
  <c r="G19" i="1"/>
  <c r="K19" i="1"/>
  <c r="J20" i="1"/>
  <c r="H19" i="1"/>
  <c r="G20" i="1"/>
  <c r="K20" i="1"/>
  <c r="J19" i="1"/>
  <c r="I20" i="1"/>
  <c r="I19" i="1"/>
  <c r="H20" i="1"/>
  <c r="G13" i="1"/>
  <c r="G14" i="1"/>
</calcChain>
</file>

<file path=xl/sharedStrings.xml><?xml version="1.0" encoding="utf-8"?>
<sst xmlns="http://schemas.openxmlformats.org/spreadsheetml/2006/main" count="38" uniqueCount="24">
  <si>
    <t>Tốc độ gió</t>
  </si>
  <si>
    <t>Độ ẩm</t>
  </si>
  <si>
    <t>Mật độ mây</t>
  </si>
  <si>
    <t>YES</t>
  </si>
  <si>
    <t>NO</t>
  </si>
  <si>
    <t>Độ cong</t>
  </si>
  <si>
    <t>Đường kính</t>
  </si>
  <si>
    <t>Lớp</t>
  </si>
  <si>
    <t>Passed</t>
  </si>
  <si>
    <t>Not Passed</t>
  </si>
  <si>
    <t>PHÂN TÍCH BIỆT THỨC ĐỂ XÁC ĐỊNH</t>
  </si>
  <si>
    <t>?</t>
  </si>
  <si>
    <t>Linear Discriminant Analysis</t>
  </si>
  <si>
    <t>Means</t>
  </si>
  <si>
    <t>Priors</t>
  </si>
  <si>
    <t>prob</t>
  </si>
  <si>
    <t>LN(prob)</t>
  </si>
  <si>
    <t>Coefficients</t>
  </si>
  <si>
    <t>const</t>
  </si>
  <si>
    <t>Box Test</t>
  </si>
  <si>
    <t>p-value</t>
  </si>
  <si>
    <t>Classification Table</t>
  </si>
  <si>
    <t>Summary Table</t>
  </si>
  <si>
    <t>Categorization of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</si>
</sst>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UI/2%20ENSEIGNEMENT/DOSSIER%20D'ENGEIGNEMENT/M&#212;N%20DATA%20ANALYSTIC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BOXTEST"/>
      <definedName name="DAClassification"/>
      <definedName name="DASummary"/>
      <definedName name="ExtractUnique"/>
      <definedName name="LDACoeff"/>
      <definedName name="LDAPredC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4"/>
  <sheetViews>
    <sheetView tabSelected="1" topLeftCell="E7" zoomScale="115" zoomScaleNormal="115" workbookViewId="0">
      <selection activeCell="N20" sqref="N20"/>
    </sheetView>
  </sheetViews>
  <sheetFormatPr defaultRowHeight="14.25" x14ac:dyDescent="0.2"/>
  <cols>
    <col min="2" max="2" width="9.875" customWidth="1"/>
    <col min="3" max="3" width="6.375" bestFit="1" customWidth="1"/>
    <col min="4" max="4" width="10.25" bestFit="1" customWidth="1"/>
  </cols>
  <sheetData>
    <row r="2" spans="1:22" x14ac:dyDescent="0.2">
      <c r="A2" s="2"/>
      <c r="B2" s="2" t="s">
        <v>0</v>
      </c>
      <c r="C2" s="2" t="s">
        <v>1</v>
      </c>
      <c r="D2" s="2" t="s">
        <v>2</v>
      </c>
    </row>
    <row r="3" spans="1:22" x14ac:dyDescent="0.2">
      <c r="A3" s="1" t="s">
        <v>3</v>
      </c>
      <c r="B3" s="1">
        <v>15</v>
      </c>
      <c r="C3" s="1">
        <v>50</v>
      </c>
      <c r="D3" s="1">
        <v>90</v>
      </c>
    </row>
    <row r="4" spans="1:22" x14ac:dyDescent="0.2">
      <c r="A4" s="1" t="s">
        <v>4</v>
      </c>
      <c r="B4" s="1">
        <v>15</v>
      </c>
      <c r="C4" s="1">
        <v>60</v>
      </c>
      <c r="D4" s="1">
        <v>50</v>
      </c>
    </row>
    <row r="5" spans="1:22" x14ac:dyDescent="0.2">
      <c r="A5" s="1" t="s">
        <v>4</v>
      </c>
      <c r="B5" s="1">
        <v>24</v>
      </c>
      <c r="C5" s="1">
        <v>70</v>
      </c>
      <c r="D5" s="1">
        <v>90</v>
      </c>
    </row>
    <row r="6" spans="1:22" x14ac:dyDescent="0.2">
      <c r="A6" s="1" t="s">
        <v>3</v>
      </c>
      <c r="B6" s="1">
        <v>16</v>
      </c>
      <c r="C6" s="1">
        <v>60</v>
      </c>
      <c r="D6" s="1">
        <v>85</v>
      </c>
    </row>
    <row r="7" spans="1:22" x14ac:dyDescent="0.2">
      <c r="A7" s="1" t="s">
        <v>3</v>
      </c>
      <c r="B7" s="1">
        <v>12</v>
      </c>
      <c r="C7" s="1">
        <v>50</v>
      </c>
      <c r="D7" s="1">
        <v>60</v>
      </c>
    </row>
    <row r="8" spans="1:22" x14ac:dyDescent="0.2">
      <c r="A8" s="1" t="s">
        <v>3</v>
      </c>
      <c r="B8" s="1">
        <v>10</v>
      </c>
      <c r="C8" s="1">
        <v>80</v>
      </c>
      <c r="D8" s="1">
        <v>40</v>
      </c>
      <c r="G8" t="s">
        <v>12</v>
      </c>
    </row>
    <row r="9" spans="1:22" x14ac:dyDescent="0.2">
      <c r="A9" s="1" t="s">
        <v>4</v>
      </c>
      <c r="B9" s="1">
        <v>15</v>
      </c>
      <c r="C9" s="1">
        <v>60</v>
      </c>
      <c r="D9" s="1">
        <v>30</v>
      </c>
    </row>
    <row r="10" spans="1:22" x14ac:dyDescent="0.2">
      <c r="A10" s="1" t="s">
        <v>3</v>
      </c>
      <c r="B10" s="1">
        <v>18</v>
      </c>
      <c r="C10" s="1">
        <v>30</v>
      </c>
      <c r="D10" s="1">
        <v>90</v>
      </c>
      <c r="G10" t="s">
        <v>13</v>
      </c>
      <c r="L10" t="s">
        <v>14</v>
      </c>
      <c r="O10" t="s">
        <v>21</v>
      </c>
      <c r="T10" t="s">
        <v>23</v>
      </c>
    </row>
    <row r="11" spans="1:22" x14ac:dyDescent="0.2">
      <c r="A11" s="1" t="s">
        <v>4</v>
      </c>
      <c r="B11" s="1">
        <v>16</v>
      </c>
      <c r="C11" s="1">
        <v>80</v>
      </c>
      <c r="D11" s="1">
        <v>20</v>
      </c>
    </row>
    <row r="12" spans="1:22" x14ac:dyDescent="0.2">
      <c r="A12" s="1" t="s">
        <v>3</v>
      </c>
      <c r="B12" s="1">
        <v>15</v>
      </c>
      <c r="C12" s="1">
        <v>50</v>
      </c>
      <c r="D12" s="1">
        <v>70</v>
      </c>
      <c r="H12" s="12" t="str">
        <f>B2</f>
        <v>Tốc độ gió</v>
      </c>
      <c r="I12" s="12" t="str">
        <f t="shared" ref="I12:J12" si="0">C2</f>
        <v>Độ ẩm</v>
      </c>
      <c r="J12" s="12" t="str">
        <f t="shared" si="0"/>
        <v>Mật độ mây</v>
      </c>
      <c r="L12" s="12" t="s">
        <v>15</v>
      </c>
      <c r="M12" s="12" t="s">
        <v>16</v>
      </c>
      <c r="O12" s="12" t="str">
        <f t="array" ref="O12:R15">[1]!DAClassification(A3:D13,L13:L14,TRUE)</f>
        <v/>
      </c>
      <c r="P12" s="12" t="str">
        <v>YES</v>
      </c>
      <c r="Q12" s="12" t="str">
        <v>NO</v>
      </c>
      <c r="R12" s="12" t="str">
        <v/>
      </c>
      <c r="T12" s="12" t="str">
        <f t="array" ref="T12:V23">[1]!LDAPredC(B3:D13,G19:K20,L13:L14,TRUE)</f>
        <v>YES</v>
      </c>
      <c r="U12" s="12" t="str">
        <v>NO</v>
      </c>
      <c r="V12" s="12" t="str">
        <v>category</v>
      </c>
    </row>
    <row r="13" spans="1:22" x14ac:dyDescent="0.2">
      <c r="A13" s="1" t="s">
        <v>3</v>
      </c>
      <c r="B13" s="1">
        <v>11</v>
      </c>
      <c r="C13" s="1">
        <v>50</v>
      </c>
      <c r="D13" s="1">
        <v>75</v>
      </c>
      <c r="G13" t="str">
        <f t="array" ref="G13:G14">[1]!ExtractUnique(A3:D13,"")</f>
        <v>YES</v>
      </c>
      <c r="H13" s="25">
        <f>AVERAGEIF($A$3:$A$13,$G13,B$3:B$13)</f>
        <v>13.857142857142858</v>
      </c>
      <c r="I13" s="25">
        <f t="shared" ref="I13:J13" si="1">AVERAGEIF($A$3:$A$13,$G13,C$3:C$13)</f>
        <v>52.857142857142854</v>
      </c>
      <c r="J13" s="25">
        <f t="shared" si="1"/>
        <v>72.857142857142861</v>
      </c>
      <c r="L13" s="13">
        <v>0.5</v>
      </c>
      <c r="M13" s="15">
        <f>LN(L13)</f>
        <v>-0.69314718055994529</v>
      </c>
      <c r="O13" t="str">
        <v>YES</v>
      </c>
      <c r="P13" s="13">
        <v>7</v>
      </c>
      <c r="Q13" s="15">
        <v>0</v>
      </c>
      <c r="R13">
        <v>7</v>
      </c>
      <c r="T13" s="13">
        <v>0.99996488371956549</v>
      </c>
      <c r="U13" s="14">
        <v>3.5116280434440698E-5</v>
      </c>
      <c r="V13" s="22" t="str">
        <v>YES</v>
      </c>
    </row>
    <row r="14" spans="1:22" x14ac:dyDescent="0.2">
      <c r="G14" t="str">
        <v>NO</v>
      </c>
      <c r="H14" s="25">
        <f>AVERAGEIF($A$3:$A$13,$G14,B$3:B$13)</f>
        <v>17.5</v>
      </c>
      <c r="I14" s="25">
        <f t="shared" ref="I14" si="2">AVERAGEIF($A$3:$A$13,$G14,C$3:C$13)</f>
        <v>67.5</v>
      </c>
      <c r="J14" s="25">
        <f t="shared" ref="J14" si="3">AVERAGEIF($A$3:$A$13,$G14,D$3:D$13)</f>
        <v>47.5</v>
      </c>
      <c r="L14" s="16">
        <v>0.5</v>
      </c>
      <c r="M14" s="18">
        <f>LN(L14)</f>
        <v>-0.69314718055994529</v>
      </c>
      <c r="O14" t="str">
        <v>NO</v>
      </c>
      <c r="P14" s="16">
        <v>0</v>
      </c>
      <c r="Q14" s="18">
        <v>4</v>
      </c>
      <c r="R14">
        <v>4</v>
      </c>
      <c r="T14" s="20">
        <v>0.16322364336288844</v>
      </c>
      <c r="U14" s="21">
        <v>0.83677635663711158</v>
      </c>
      <c r="V14" s="23" t="str">
        <v>NO</v>
      </c>
    </row>
    <row r="15" spans="1:22" x14ac:dyDescent="0.2">
      <c r="B15" s="11" t="s">
        <v>10</v>
      </c>
      <c r="C15" s="11"/>
      <c r="D15" s="11"/>
      <c r="O15" t="str">
        <v/>
      </c>
      <c r="P15">
        <v>7</v>
      </c>
      <c r="Q15">
        <v>4</v>
      </c>
      <c r="R15">
        <v>11</v>
      </c>
      <c r="T15" s="20">
        <v>3.4843368704684128E-4</v>
      </c>
      <c r="U15" s="21">
        <v>0.99965156631295327</v>
      </c>
      <c r="V15" s="23" t="str">
        <v>NO</v>
      </c>
    </row>
    <row r="16" spans="1:22" ht="15" thickBot="1" x14ac:dyDescent="0.25">
      <c r="G16" t="s">
        <v>17</v>
      </c>
      <c r="T16" s="20">
        <v>0.99870801408085319</v>
      </c>
      <c r="U16" s="21">
        <v>1.2919859191467314E-3</v>
      </c>
      <c r="V16" s="23" t="str">
        <v>YES</v>
      </c>
    </row>
    <row r="17" spans="1:22" ht="15" thickBot="1" x14ac:dyDescent="0.25">
      <c r="A17" s="10" t="s">
        <v>11</v>
      </c>
      <c r="B17" s="8">
        <v>14</v>
      </c>
      <c r="C17" s="9">
        <v>80</v>
      </c>
      <c r="D17" s="9">
        <v>55</v>
      </c>
      <c r="O17" t="s">
        <v>22</v>
      </c>
      <c r="T17" s="20">
        <v>0.99940327230449144</v>
      </c>
      <c r="U17" s="21">
        <v>5.9672769550860039E-4</v>
      </c>
      <c r="V17" s="23" t="str">
        <v>YES</v>
      </c>
    </row>
    <row r="18" spans="1:22" x14ac:dyDescent="0.2">
      <c r="H18" s="12" t="s">
        <v>18</v>
      </c>
      <c r="I18" s="12" t="str">
        <f>H12</f>
        <v>Tốc độ gió</v>
      </c>
      <c r="J18" s="12" t="str">
        <f t="shared" ref="J18:K18" si="4">I12</f>
        <v>Độ ẩm</v>
      </c>
      <c r="K18" s="12" t="str">
        <f t="shared" si="4"/>
        <v>Mật độ mây</v>
      </c>
      <c r="T18" s="20">
        <v>0.99390444097861863</v>
      </c>
      <c r="U18" s="21">
        <v>6.095559021381345E-3</v>
      </c>
      <c r="V18" s="23" t="str">
        <v>YES</v>
      </c>
    </row>
    <row r="19" spans="1:22" x14ac:dyDescent="0.2">
      <c r="G19" s="13" t="str">
        <f t="array" ref="G19:K20">[1]!LDACoeff(A3:D13,FALSE)</f>
        <v>YES</v>
      </c>
      <c r="H19" s="14">
        <v>-25.459957180746429</v>
      </c>
      <c r="I19" s="14">
        <v>0.95412029836718526</v>
      </c>
      <c r="J19" s="14">
        <v>0.50327770349797274</v>
      </c>
      <c r="K19" s="15">
        <v>0.15230780645996689</v>
      </c>
      <c r="O19" t="str">
        <f t="array" ref="O19:S22">[1]!DASummary( O12:R15)</f>
        <v/>
      </c>
      <c r="P19" t="str">
        <v>correct</v>
      </c>
      <c r="Q19" t="str">
        <v>total</v>
      </c>
      <c r="R19" t="str">
        <v>% correct</v>
      </c>
      <c r="S19" t="str">
        <v>% missed</v>
      </c>
      <c r="T19" s="20">
        <v>5.491182749615233E-4</v>
      </c>
      <c r="U19" s="21">
        <v>0.99945088172503838</v>
      </c>
      <c r="V19" s="23" t="str">
        <v>NO</v>
      </c>
    </row>
    <row r="20" spans="1:22" x14ac:dyDescent="0.2">
      <c r="G20" s="16" t="str">
        <v>NO</v>
      </c>
      <c r="H20" s="17">
        <v>-39.900725949710562</v>
      </c>
      <c r="I20" s="17">
        <v>2.9457736407401862</v>
      </c>
      <c r="J20" s="17">
        <v>0.51795993546143781</v>
      </c>
      <c r="K20" s="18">
        <v>-0.14130278857219331</v>
      </c>
      <c r="O20" t="str">
        <v>YES</v>
      </c>
      <c r="P20" s="13">
        <v>7</v>
      </c>
      <c r="Q20" s="14">
        <v>7</v>
      </c>
      <c r="R20" s="14">
        <v>1</v>
      </c>
      <c r="S20" s="15">
        <v>0</v>
      </c>
      <c r="T20" s="20">
        <v>0.98980383593261967</v>
      </c>
      <c r="U20" s="21">
        <v>1.0196164067380333E-2</v>
      </c>
      <c r="V20" s="23" t="str">
        <v>YES</v>
      </c>
    </row>
    <row r="21" spans="1:22" x14ac:dyDescent="0.2">
      <c r="O21" t="str">
        <v>NO</v>
      </c>
      <c r="P21" s="16">
        <v>4</v>
      </c>
      <c r="Q21" s="17">
        <v>4</v>
      </c>
      <c r="R21" s="17">
        <v>1</v>
      </c>
      <c r="S21" s="18">
        <v>0</v>
      </c>
      <c r="T21" s="20">
        <v>2.9667178057188807E-6</v>
      </c>
      <c r="U21" s="21">
        <v>0.99999703328219425</v>
      </c>
      <c r="V21" s="23" t="str">
        <v>NO</v>
      </c>
    </row>
    <row r="22" spans="1:22" x14ac:dyDescent="0.2">
      <c r="G22" t="s">
        <v>19</v>
      </c>
      <c r="O22" t="str">
        <v/>
      </c>
      <c r="P22">
        <v>11</v>
      </c>
      <c r="Q22">
        <v>11</v>
      </c>
      <c r="R22">
        <v>1</v>
      </c>
      <c r="S22">
        <v>0</v>
      </c>
      <c r="T22" s="20">
        <v>0.98768564340002618</v>
      </c>
      <c r="U22" s="21">
        <v>1.2314356599973798E-2</v>
      </c>
      <c r="V22" s="23" t="str">
        <v>YES</v>
      </c>
    </row>
    <row r="23" spans="1:22" x14ac:dyDescent="0.2">
      <c r="T23" s="16">
        <v>0.99999900374842732</v>
      </c>
      <c r="U23" s="17">
        <v>9.962515725719306E-7</v>
      </c>
      <c r="V23" s="24" t="str">
        <v>YES</v>
      </c>
    </row>
    <row r="24" spans="1:22" x14ac:dyDescent="0.2">
      <c r="G24" t="s">
        <v>20</v>
      </c>
      <c r="H24" s="19">
        <f>[1]!BOXTEST(A3:D13)</f>
        <v>0.58562831524873471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H7" sqref="H7"/>
    </sheetView>
  </sheetViews>
  <sheetFormatPr defaultRowHeight="24.75" customHeight="1" x14ac:dyDescent="0.2"/>
  <cols>
    <col min="2" max="2" width="11.625" customWidth="1"/>
    <col min="3" max="3" width="13.125" customWidth="1"/>
    <col min="4" max="4" width="15.625" customWidth="1"/>
  </cols>
  <sheetData>
    <row r="2" spans="2:4" ht="24.75" customHeight="1" thickBot="1" x14ac:dyDescent="0.25"/>
    <row r="3" spans="2:4" ht="24.75" customHeight="1" thickBot="1" x14ac:dyDescent="0.25">
      <c r="B3" s="3" t="s">
        <v>5</v>
      </c>
      <c r="C3" s="4" t="s">
        <v>6</v>
      </c>
      <c r="D3" s="4" t="s">
        <v>7</v>
      </c>
    </row>
    <row r="4" spans="2:4" ht="24.75" customHeight="1" thickBot="1" x14ac:dyDescent="0.25">
      <c r="B4" s="5">
        <v>2.95</v>
      </c>
      <c r="C4" s="6">
        <v>6.63</v>
      </c>
      <c r="D4" s="7" t="s">
        <v>8</v>
      </c>
    </row>
    <row r="5" spans="2:4" ht="24.75" customHeight="1" thickBot="1" x14ac:dyDescent="0.25">
      <c r="B5" s="5">
        <v>2.5299999999999998</v>
      </c>
      <c r="C5" s="6">
        <v>7.79</v>
      </c>
      <c r="D5" s="7" t="s">
        <v>8</v>
      </c>
    </row>
    <row r="6" spans="2:4" ht="24.75" customHeight="1" thickBot="1" x14ac:dyDescent="0.25">
      <c r="B6" s="5">
        <v>3.57</v>
      </c>
      <c r="C6" s="6">
        <v>5.65</v>
      </c>
      <c r="D6" s="7" t="s">
        <v>8</v>
      </c>
    </row>
    <row r="7" spans="2:4" ht="24.75" customHeight="1" thickBot="1" x14ac:dyDescent="0.25">
      <c r="B7" s="5">
        <v>3.16</v>
      </c>
      <c r="C7" s="6">
        <v>5.47</v>
      </c>
      <c r="D7" s="7" t="s">
        <v>8</v>
      </c>
    </row>
    <row r="8" spans="2:4" ht="24.75" customHeight="1" thickBot="1" x14ac:dyDescent="0.25">
      <c r="B8" s="5">
        <v>2.58</v>
      </c>
      <c r="C8" s="6">
        <v>4.46</v>
      </c>
      <c r="D8" s="7" t="s">
        <v>9</v>
      </c>
    </row>
    <row r="9" spans="2:4" ht="24.75" customHeight="1" thickBot="1" x14ac:dyDescent="0.25">
      <c r="B9" s="5">
        <v>2.16</v>
      </c>
      <c r="C9" s="6">
        <v>6.22</v>
      </c>
      <c r="D9" s="7" t="s">
        <v>9</v>
      </c>
    </row>
    <row r="10" spans="2:4" ht="24.75" customHeight="1" thickBot="1" x14ac:dyDescent="0.25">
      <c r="B10" s="5">
        <v>3.27</v>
      </c>
      <c r="C10" s="6">
        <v>3.52</v>
      </c>
      <c r="D10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2020-12-18T12:41:40Z</dcterms:created>
  <dcterms:modified xsi:type="dcterms:W3CDTF">2022-08-27T05:09:57Z</dcterms:modified>
</cp:coreProperties>
</file>