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hkmac/Desktop/"/>
    </mc:Choice>
  </mc:AlternateContent>
  <bookViews>
    <workbookView xWindow="0" yWindow="460" windowWidth="30480" windowHeight="18920" tabRatio="500"/>
  </bookViews>
  <sheets>
    <sheet name="for printing data only" sheetId="3" r:id="rId1"/>
    <sheet name="Sheet1 (2)" sheetId="2" r:id="rId2"/>
    <sheet name="210318 1949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3" i="2" l="1"/>
  <c r="R43" i="2"/>
  <c r="Q42" i="2"/>
  <c r="R42" i="2"/>
  <c r="Q41" i="2"/>
  <c r="R41" i="2"/>
  <c r="Q40" i="2"/>
  <c r="R40" i="2"/>
  <c r="Q39" i="2"/>
  <c r="R39" i="2"/>
  <c r="Q38" i="2"/>
  <c r="R38" i="2"/>
  <c r="Q37" i="2"/>
  <c r="R37" i="2"/>
  <c r="Q36" i="2"/>
  <c r="R36" i="2"/>
  <c r="Q35" i="2"/>
  <c r="R35" i="2"/>
  <c r="Q34" i="2"/>
  <c r="R34" i="2"/>
  <c r="Q33" i="2"/>
  <c r="R33" i="2"/>
  <c r="Q32" i="2"/>
  <c r="R32" i="2"/>
  <c r="Q31" i="2"/>
  <c r="R31" i="2"/>
  <c r="Q30" i="2"/>
  <c r="R30" i="2"/>
  <c r="Q29" i="2"/>
  <c r="R29" i="2"/>
  <c r="Q28" i="2"/>
  <c r="R28" i="2"/>
  <c r="Q27" i="2"/>
  <c r="R27" i="2"/>
  <c r="Q26" i="2"/>
  <c r="R26" i="2"/>
  <c r="Q25" i="2"/>
  <c r="R25" i="2"/>
  <c r="Q24" i="2"/>
  <c r="R24" i="2"/>
  <c r="Q23" i="2"/>
  <c r="R23" i="2"/>
  <c r="Q22" i="2"/>
  <c r="R22" i="2"/>
  <c r="Q21" i="2"/>
  <c r="R21" i="2"/>
  <c r="Q20" i="2"/>
  <c r="R20" i="2"/>
  <c r="Q19" i="2"/>
  <c r="R19" i="2"/>
  <c r="Q18" i="2"/>
  <c r="R18" i="2"/>
  <c r="Q17" i="2"/>
  <c r="R17" i="2"/>
  <c r="Q16" i="2"/>
  <c r="R16" i="2"/>
  <c r="Q15" i="2"/>
  <c r="R15" i="2"/>
  <c r="Q14" i="2"/>
  <c r="R14" i="2"/>
  <c r="Q13" i="2"/>
  <c r="R13" i="2"/>
  <c r="Q12" i="2"/>
  <c r="R12" i="2"/>
  <c r="Q11" i="2"/>
  <c r="R11" i="2"/>
  <c r="Q10" i="2"/>
  <c r="R10" i="2"/>
  <c r="Q9" i="2"/>
  <c r="R9" i="2"/>
  <c r="Q8" i="2"/>
  <c r="R8" i="2"/>
  <c r="Q7" i="2"/>
  <c r="R7" i="2"/>
  <c r="Q6" i="2"/>
  <c r="R6" i="2"/>
  <c r="Q5" i="2"/>
  <c r="R5" i="2"/>
  <c r="Q4" i="2"/>
  <c r="R4" i="2"/>
  <c r="Q3" i="2"/>
  <c r="R3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L43" i="2"/>
  <c r="M43" i="2"/>
  <c r="D43" i="2"/>
  <c r="S43" i="2"/>
  <c r="O43" i="2"/>
  <c r="K43" i="2"/>
  <c r="J43" i="2"/>
  <c r="L42" i="2"/>
  <c r="M42" i="2"/>
  <c r="D42" i="2"/>
  <c r="S42" i="2"/>
  <c r="O42" i="2"/>
  <c r="K42" i="2"/>
  <c r="J42" i="2"/>
  <c r="L41" i="2"/>
  <c r="M41" i="2"/>
  <c r="D41" i="2"/>
  <c r="S41" i="2"/>
  <c r="O41" i="2"/>
  <c r="K41" i="2"/>
  <c r="J41" i="2"/>
  <c r="L40" i="2"/>
  <c r="M40" i="2"/>
  <c r="D40" i="2"/>
  <c r="S40" i="2"/>
  <c r="O40" i="2"/>
  <c r="K40" i="2"/>
  <c r="J40" i="2"/>
  <c r="L39" i="2"/>
  <c r="M39" i="2"/>
  <c r="D39" i="2"/>
  <c r="S39" i="2"/>
  <c r="O39" i="2"/>
  <c r="K39" i="2"/>
  <c r="J39" i="2"/>
  <c r="L38" i="2"/>
  <c r="M38" i="2"/>
  <c r="D38" i="2"/>
  <c r="S38" i="2"/>
  <c r="O38" i="2"/>
  <c r="K38" i="2"/>
  <c r="J38" i="2"/>
  <c r="L37" i="2"/>
  <c r="M37" i="2"/>
  <c r="D37" i="2"/>
  <c r="S37" i="2"/>
  <c r="O37" i="2"/>
  <c r="K37" i="2"/>
  <c r="J37" i="2"/>
  <c r="L36" i="2"/>
  <c r="M36" i="2"/>
  <c r="D36" i="2"/>
  <c r="S36" i="2"/>
  <c r="O36" i="2"/>
  <c r="K36" i="2"/>
  <c r="J36" i="2"/>
  <c r="L35" i="2"/>
  <c r="M35" i="2"/>
  <c r="D35" i="2"/>
  <c r="S35" i="2"/>
  <c r="O35" i="2"/>
  <c r="K35" i="2"/>
  <c r="J35" i="2"/>
  <c r="L34" i="2"/>
  <c r="M34" i="2"/>
  <c r="D34" i="2"/>
  <c r="S34" i="2"/>
  <c r="O34" i="2"/>
  <c r="K34" i="2"/>
  <c r="J34" i="2"/>
  <c r="L33" i="2"/>
  <c r="M33" i="2"/>
  <c r="D33" i="2"/>
  <c r="S33" i="2"/>
  <c r="O33" i="2"/>
  <c r="K33" i="2"/>
  <c r="J33" i="2"/>
  <c r="L32" i="2"/>
  <c r="M32" i="2"/>
  <c r="D32" i="2"/>
  <c r="S32" i="2"/>
  <c r="O32" i="2"/>
  <c r="K32" i="2"/>
  <c r="J32" i="2"/>
  <c r="L31" i="2"/>
  <c r="M31" i="2"/>
  <c r="D31" i="2"/>
  <c r="S31" i="2"/>
  <c r="O31" i="2"/>
  <c r="K31" i="2"/>
  <c r="J31" i="2"/>
  <c r="L30" i="2"/>
  <c r="M30" i="2"/>
  <c r="D30" i="2"/>
  <c r="S30" i="2"/>
  <c r="O30" i="2"/>
  <c r="K30" i="2"/>
  <c r="J30" i="2"/>
  <c r="L29" i="2"/>
  <c r="M29" i="2"/>
  <c r="D29" i="2"/>
  <c r="S29" i="2"/>
  <c r="O29" i="2"/>
  <c r="K29" i="2"/>
  <c r="J29" i="2"/>
  <c r="L28" i="2"/>
  <c r="M28" i="2"/>
  <c r="D28" i="2"/>
  <c r="S28" i="2"/>
  <c r="O28" i="2"/>
  <c r="K28" i="2"/>
  <c r="J28" i="2"/>
  <c r="L27" i="2"/>
  <c r="M27" i="2"/>
  <c r="D27" i="2"/>
  <c r="S27" i="2"/>
  <c r="O27" i="2"/>
  <c r="K27" i="2"/>
  <c r="J27" i="2"/>
  <c r="L26" i="2"/>
  <c r="M26" i="2"/>
  <c r="D26" i="2"/>
  <c r="S26" i="2"/>
  <c r="O26" i="2"/>
  <c r="K26" i="2"/>
  <c r="J26" i="2"/>
  <c r="L25" i="2"/>
  <c r="M25" i="2"/>
  <c r="D25" i="2"/>
  <c r="S25" i="2"/>
  <c r="O25" i="2"/>
  <c r="K25" i="2"/>
  <c r="J25" i="2"/>
  <c r="L24" i="2"/>
  <c r="M24" i="2"/>
  <c r="D24" i="2"/>
  <c r="S24" i="2"/>
  <c r="O24" i="2"/>
  <c r="K24" i="2"/>
  <c r="J24" i="2"/>
  <c r="L23" i="2"/>
  <c r="M23" i="2"/>
  <c r="D23" i="2"/>
  <c r="S23" i="2"/>
  <c r="O23" i="2"/>
  <c r="K23" i="2"/>
  <c r="J23" i="2"/>
  <c r="L22" i="2"/>
  <c r="M22" i="2"/>
  <c r="D22" i="2"/>
  <c r="S22" i="2"/>
  <c r="O22" i="2"/>
  <c r="K22" i="2"/>
  <c r="J22" i="2"/>
  <c r="L21" i="2"/>
  <c r="M21" i="2"/>
  <c r="D21" i="2"/>
  <c r="S21" i="2"/>
  <c r="O21" i="2"/>
  <c r="K21" i="2"/>
  <c r="J21" i="2"/>
  <c r="L20" i="2"/>
  <c r="M20" i="2"/>
  <c r="D20" i="2"/>
  <c r="S20" i="2"/>
  <c r="O20" i="2"/>
  <c r="K20" i="2"/>
  <c r="J20" i="2"/>
  <c r="L19" i="2"/>
  <c r="M19" i="2"/>
  <c r="D19" i="2"/>
  <c r="S19" i="2"/>
  <c r="O19" i="2"/>
  <c r="K19" i="2"/>
  <c r="J19" i="2"/>
  <c r="L18" i="2"/>
  <c r="M18" i="2"/>
  <c r="D18" i="2"/>
  <c r="S18" i="2"/>
  <c r="O18" i="2"/>
  <c r="K18" i="2"/>
  <c r="J18" i="2"/>
  <c r="L17" i="2"/>
  <c r="M17" i="2"/>
  <c r="D17" i="2"/>
  <c r="S17" i="2"/>
  <c r="O17" i="2"/>
  <c r="K17" i="2"/>
  <c r="J17" i="2"/>
  <c r="L16" i="2"/>
  <c r="M16" i="2"/>
  <c r="D16" i="2"/>
  <c r="S16" i="2"/>
  <c r="O16" i="2"/>
  <c r="K16" i="2"/>
  <c r="J16" i="2"/>
  <c r="L15" i="2"/>
  <c r="M15" i="2"/>
  <c r="D15" i="2"/>
  <c r="S15" i="2"/>
  <c r="O15" i="2"/>
  <c r="K15" i="2"/>
  <c r="J15" i="2"/>
  <c r="L14" i="2"/>
  <c r="M14" i="2"/>
  <c r="D14" i="2"/>
  <c r="S14" i="2"/>
  <c r="O14" i="2"/>
  <c r="K14" i="2"/>
  <c r="J14" i="2"/>
  <c r="L13" i="2"/>
  <c r="M13" i="2"/>
  <c r="D13" i="2"/>
  <c r="S13" i="2"/>
  <c r="O13" i="2"/>
  <c r="K13" i="2"/>
  <c r="J13" i="2"/>
  <c r="L12" i="2"/>
  <c r="M12" i="2"/>
  <c r="D12" i="2"/>
  <c r="S12" i="2"/>
  <c r="O12" i="2"/>
  <c r="K12" i="2"/>
  <c r="J12" i="2"/>
  <c r="L11" i="2"/>
  <c r="M11" i="2"/>
  <c r="D11" i="2"/>
  <c r="S11" i="2"/>
  <c r="O11" i="2"/>
  <c r="K11" i="2"/>
  <c r="J11" i="2"/>
  <c r="L10" i="2"/>
  <c r="M10" i="2"/>
  <c r="D10" i="2"/>
  <c r="S10" i="2"/>
  <c r="O10" i="2"/>
  <c r="K10" i="2"/>
  <c r="J10" i="2"/>
  <c r="L9" i="2"/>
  <c r="M9" i="2"/>
  <c r="D9" i="2"/>
  <c r="S9" i="2"/>
  <c r="O9" i="2"/>
  <c r="K9" i="2"/>
  <c r="J9" i="2"/>
  <c r="L8" i="2"/>
  <c r="M8" i="2"/>
  <c r="D8" i="2"/>
  <c r="S8" i="2"/>
  <c r="O8" i="2"/>
  <c r="K8" i="2"/>
  <c r="J8" i="2"/>
  <c r="L7" i="2"/>
  <c r="M7" i="2"/>
  <c r="D7" i="2"/>
  <c r="S7" i="2"/>
  <c r="O7" i="2"/>
  <c r="K7" i="2"/>
  <c r="J7" i="2"/>
  <c r="L6" i="2"/>
  <c r="M6" i="2"/>
  <c r="D6" i="2"/>
  <c r="S6" i="2"/>
  <c r="O6" i="2"/>
  <c r="K6" i="2"/>
  <c r="J6" i="2"/>
  <c r="L5" i="2"/>
  <c r="M5" i="2"/>
  <c r="D5" i="2"/>
  <c r="S5" i="2"/>
  <c r="O5" i="2"/>
  <c r="K5" i="2"/>
  <c r="J5" i="2"/>
  <c r="L4" i="2"/>
  <c r="M4" i="2"/>
  <c r="D4" i="2"/>
  <c r="S4" i="2"/>
  <c r="O4" i="2"/>
  <c r="K4" i="2"/>
  <c r="J4" i="2"/>
  <c r="L3" i="2"/>
  <c r="M3" i="2"/>
  <c r="D3" i="2"/>
  <c r="S3" i="2"/>
  <c r="O3" i="2"/>
  <c r="K3" i="2"/>
  <c r="J3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J3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P3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D43" i="1"/>
  <c r="Q43" i="1"/>
  <c r="D42" i="1"/>
  <c r="Q42" i="1"/>
  <c r="D41" i="1"/>
  <c r="Q41" i="1"/>
  <c r="D40" i="1"/>
  <c r="Q40" i="1"/>
  <c r="D39" i="1"/>
  <c r="Q39" i="1"/>
  <c r="D38" i="1"/>
  <c r="Q38" i="1"/>
  <c r="D37" i="1"/>
  <c r="Q37" i="1"/>
  <c r="D36" i="1"/>
  <c r="Q36" i="1"/>
  <c r="D35" i="1"/>
  <c r="Q35" i="1"/>
  <c r="D34" i="1"/>
  <c r="Q34" i="1"/>
  <c r="D33" i="1"/>
  <c r="Q33" i="1"/>
  <c r="D32" i="1"/>
  <c r="Q32" i="1"/>
  <c r="D31" i="1"/>
  <c r="Q31" i="1"/>
  <c r="D30" i="1"/>
  <c r="Q30" i="1"/>
  <c r="D29" i="1"/>
  <c r="Q29" i="1"/>
  <c r="D28" i="1"/>
  <c r="Q28" i="1"/>
  <c r="D27" i="1"/>
  <c r="Q27" i="1"/>
  <c r="D26" i="1"/>
  <c r="Q26" i="1"/>
  <c r="D25" i="1"/>
  <c r="Q25" i="1"/>
  <c r="D24" i="1"/>
  <c r="Q24" i="1"/>
  <c r="D23" i="1"/>
  <c r="Q23" i="1"/>
  <c r="D22" i="1"/>
  <c r="Q22" i="1"/>
  <c r="D21" i="1"/>
  <c r="Q21" i="1"/>
  <c r="D20" i="1"/>
  <c r="Q20" i="1"/>
  <c r="D19" i="1"/>
  <c r="Q19" i="1"/>
  <c r="D18" i="1"/>
  <c r="Q18" i="1"/>
  <c r="D17" i="1"/>
  <c r="Q17" i="1"/>
  <c r="D16" i="1"/>
  <c r="Q16" i="1"/>
  <c r="D15" i="1"/>
  <c r="Q15" i="1"/>
  <c r="D14" i="1"/>
  <c r="Q14" i="1"/>
  <c r="D13" i="1"/>
  <c r="Q13" i="1"/>
  <c r="D12" i="1"/>
  <c r="Q12" i="1"/>
  <c r="D11" i="1"/>
  <c r="Q11" i="1"/>
  <c r="D10" i="1"/>
  <c r="Q10" i="1"/>
  <c r="D9" i="1"/>
  <c r="Q9" i="1"/>
  <c r="D8" i="1"/>
  <c r="Q8" i="1"/>
  <c r="D7" i="1"/>
  <c r="Q7" i="1"/>
  <c r="D6" i="1"/>
  <c r="Q6" i="1"/>
  <c r="D5" i="1"/>
  <c r="Q5" i="1"/>
  <c r="D4" i="1"/>
  <c r="Q4" i="1"/>
  <c r="D3" i="1"/>
  <c r="Q3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<sst xmlns="http://schemas.openxmlformats.org/spreadsheetml/2006/main" count="107" uniqueCount="32">
  <si>
    <t>I/mA</t>
  </si>
  <si>
    <t>t/sec</t>
  </si>
  <si>
    <t>V/V</t>
  </si>
  <si>
    <t>P/W</t>
  </si>
  <si>
    <t>remarks</t>
  </si>
  <si>
    <t>Q_h/J</t>
  </si>
  <si>
    <t>Q_c/J</t>
  </si>
  <si>
    <t>Q_dot_h/W</t>
  </si>
  <si>
    <t>Q_dot_c/W</t>
  </si>
  <si>
    <t>Q_surr/W</t>
  </si>
  <si>
    <t>eff_max</t>
  </si>
  <si>
    <t>recorded</t>
  </si>
  <si>
    <t>P = I^2 R</t>
  </si>
  <si>
    <t>LED status</t>
  </si>
  <si>
    <t>d/dt(Q_h)</t>
  </si>
  <si>
    <t>d/df(Q_c)</t>
  </si>
  <si>
    <t>1-(T_c/T_h)</t>
  </si>
  <si>
    <t>xxx</t>
  </si>
  <si>
    <t>actual_eff</t>
  </si>
  <si>
    <t>blue off</t>
  </si>
  <si>
    <t>amber off</t>
  </si>
  <si>
    <t>comments &gt;</t>
  </si>
  <si>
    <t>mc(T-0°C)</t>
  </si>
  <si>
    <t>T_h-T_c/°C</t>
  </si>
  <si>
    <t>T_c/°C</t>
  </si>
  <si>
    <t>T_h/°C</t>
  </si>
  <si>
    <t>P/Q_dot_h</t>
  </si>
  <si>
    <t>heat loss</t>
  </si>
  <si>
    <t>d/dt(Q_c)</t>
  </si>
  <si>
    <t>ZT</t>
  </si>
  <si>
    <t>eqn</t>
  </si>
  <si>
    <t>eff_(ZT)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</si>
</sst>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.000E+00"/>
    <numFmt numFmtId="166" formatCode="0.0000000"/>
    <numFmt numFmtId="167" formatCode="0.000000%"/>
    <numFmt numFmtId="168" formatCode="0.000"/>
    <numFmt numFmtId="169" formatCode="0.000%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7.5"/>
      <color theme="1"/>
      <name val="Calibri"/>
      <family val="2"/>
      <scheme val="minor"/>
    </font>
    <font>
      <sz val="7.5"/>
      <color theme="0"/>
      <name val="Calibri"/>
      <family val="2"/>
      <scheme val="minor"/>
    </font>
    <font>
      <sz val="7.5"/>
      <color theme="0" tint="-0.249977111117893"/>
      <name val="Calibri"/>
      <family val="2"/>
      <scheme val="minor"/>
    </font>
    <font>
      <sz val="7.5"/>
      <color rgb="FF000000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FFFF"/>
      <name val="Calibri"/>
      <family val="2"/>
      <scheme val="minor"/>
    </font>
    <font>
      <sz val="8"/>
      <color rgb="FFBFBFBF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0" applyNumberFormat="1" applyFill="1" applyBorder="1"/>
    <xf numFmtId="165" fontId="0" fillId="0" borderId="0" xfId="0" applyNumberFormat="1"/>
    <xf numFmtId="0" fontId="3" fillId="0" borderId="0" xfId="0" applyFont="1"/>
    <xf numFmtId="166" fontId="0" fillId="0" borderId="0" xfId="0" applyNumberFormat="1"/>
    <xf numFmtId="10" fontId="0" fillId="0" borderId="0" xfId="0" applyNumberFormat="1"/>
    <xf numFmtId="0" fontId="4" fillId="0" borderId="0" xfId="0" applyFont="1"/>
    <xf numFmtId="2" fontId="4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10" fontId="4" fillId="0" borderId="0" xfId="0" applyNumberFormat="1" applyFont="1"/>
    <xf numFmtId="164" fontId="4" fillId="0" borderId="0" xfId="0" applyNumberFormat="1" applyFont="1" applyBorder="1"/>
    <xf numFmtId="164" fontId="4" fillId="0" borderId="0" xfId="0" applyNumberFormat="1" applyFont="1" applyFill="1" applyBorder="1"/>
    <xf numFmtId="10" fontId="5" fillId="0" borderId="0" xfId="0" applyNumberFormat="1" applyFont="1"/>
    <xf numFmtId="164" fontId="5" fillId="0" borderId="0" xfId="0" applyNumberFormat="1" applyFont="1"/>
    <xf numFmtId="166" fontId="6" fillId="0" borderId="0" xfId="0" applyNumberFormat="1" applyFont="1"/>
    <xf numFmtId="167" fontId="0" fillId="0" borderId="0" xfId="0" applyNumberFormat="1"/>
    <xf numFmtId="167" fontId="4" fillId="0" borderId="0" xfId="0" applyNumberFormat="1" applyFont="1"/>
    <xf numFmtId="166" fontId="7" fillId="0" borderId="0" xfId="0" applyNumberFormat="1" applyFont="1"/>
    <xf numFmtId="2" fontId="7" fillId="0" borderId="0" xfId="0" applyNumberFormat="1" applyFont="1"/>
    <xf numFmtId="165" fontId="7" fillId="0" borderId="0" xfId="0" applyNumberFormat="1" applyFont="1"/>
    <xf numFmtId="168" fontId="0" fillId="0" borderId="0" xfId="0" applyNumberFormat="1"/>
    <xf numFmtId="168" fontId="4" fillId="0" borderId="0" xfId="0" applyNumberFormat="1" applyFont="1"/>
    <xf numFmtId="168" fontId="5" fillId="0" borderId="0" xfId="0" applyNumberFormat="1" applyFont="1"/>
    <xf numFmtId="166" fontId="9" fillId="0" borderId="0" xfId="0" applyNumberFormat="1" applyFont="1"/>
    <xf numFmtId="10" fontId="9" fillId="0" borderId="0" xfId="0" applyNumberFormat="1" applyFont="1"/>
    <xf numFmtId="168" fontId="11" fillId="0" borderId="0" xfId="0" applyNumberFormat="1" applyFont="1"/>
    <xf numFmtId="10" fontId="11" fillId="0" borderId="0" xfId="0" applyNumberFormat="1" applyFont="1"/>
    <xf numFmtId="169" fontId="9" fillId="0" borderId="0" xfId="0" applyNumberFormat="1" applyFont="1"/>
    <xf numFmtId="169" fontId="11" fillId="0" borderId="0" xfId="0" applyNumberFormat="1" applyFont="1"/>
    <xf numFmtId="0" fontId="14" fillId="0" borderId="1" xfId="0" applyFont="1" applyBorder="1"/>
    <xf numFmtId="2" fontId="14" fillId="0" borderId="1" xfId="0" applyNumberFormat="1" applyFont="1" applyBorder="1"/>
    <xf numFmtId="2" fontId="15" fillId="0" borderId="1" xfId="0" applyNumberFormat="1" applyFont="1" applyBorder="1"/>
    <xf numFmtId="164" fontId="14" fillId="0" borderId="1" xfId="0" applyNumberFormat="1" applyFont="1" applyBorder="1"/>
    <xf numFmtId="168" fontId="14" fillId="0" borderId="1" xfId="0" applyNumberFormat="1" applyFont="1" applyBorder="1"/>
    <xf numFmtId="166" fontId="15" fillId="0" borderId="1" xfId="0" applyNumberFormat="1" applyFont="1" applyBorder="1"/>
    <xf numFmtId="167" fontId="14" fillId="0" borderId="1" xfId="0" applyNumberFormat="1" applyFont="1" applyBorder="1"/>
    <xf numFmtId="166" fontId="14" fillId="0" borderId="1" xfId="0" applyNumberFormat="1" applyFont="1" applyBorder="1"/>
    <xf numFmtId="169" fontId="14" fillId="0" borderId="1" xfId="0" applyNumberFormat="1" applyFont="1" applyBorder="1"/>
    <xf numFmtId="0" fontId="9" fillId="0" borderId="1" xfId="0" applyFont="1" applyBorder="1"/>
    <xf numFmtId="165" fontId="14" fillId="0" borderId="1" xfId="0" applyNumberFormat="1" applyFont="1" applyBorder="1"/>
    <xf numFmtId="165" fontId="15" fillId="0" borderId="1" xfId="0" applyNumberFormat="1" applyFont="1" applyBorder="1"/>
    <xf numFmtId="10" fontId="14" fillId="0" borderId="1" xfId="0" applyNumberFormat="1" applyFont="1" applyBorder="1"/>
    <xf numFmtId="0" fontId="16" fillId="0" borderId="1" xfId="0" applyFont="1" applyBorder="1"/>
    <xf numFmtId="2" fontId="16" fillId="0" borderId="1" xfId="0" applyNumberFormat="1" applyFont="1" applyBorder="1"/>
    <xf numFmtId="164" fontId="16" fillId="0" borderId="1" xfId="0" applyNumberFormat="1" applyFont="1" applyBorder="1"/>
    <xf numFmtId="165" fontId="16" fillId="0" borderId="1" xfId="0" applyNumberFormat="1" applyFont="1" applyBorder="1"/>
    <xf numFmtId="168" fontId="16" fillId="0" borderId="1" xfId="0" applyNumberFormat="1" applyFont="1" applyBorder="1"/>
    <xf numFmtId="167" fontId="16" fillId="0" borderId="1" xfId="0" applyNumberFormat="1" applyFont="1" applyBorder="1"/>
    <xf numFmtId="10" fontId="16" fillId="0" borderId="1" xfId="0" applyNumberFormat="1" applyFont="1" applyBorder="1"/>
    <xf numFmtId="169" fontId="16" fillId="0" borderId="1" xfId="0" applyNumberFormat="1" applyFont="1" applyBorder="1"/>
    <xf numFmtId="0" fontId="11" fillId="0" borderId="1" xfId="0" applyFont="1" applyBorder="1"/>
    <xf numFmtId="164" fontId="8" fillId="0" borderId="1" xfId="0" applyNumberFormat="1" applyFont="1" applyBorder="1"/>
    <xf numFmtId="168" fontId="8" fillId="0" borderId="1" xfId="0" applyNumberFormat="1" applyFont="1" applyBorder="1"/>
    <xf numFmtId="10" fontId="17" fillId="0" borderId="1" xfId="0" applyNumberFormat="1" applyFont="1" applyBorder="1"/>
    <xf numFmtId="168" fontId="17" fillId="0" borderId="1" xfId="0" applyNumberFormat="1" applyFont="1" applyBorder="1"/>
    <xf numFmtId="169" fontId="17" fillId="0" borderId="1" xfId="0" applyNumberFormat="1" applyFont="1" applyBorder="1"/>
    <xf numFmtId="0" fontId="12" fillId="0" borderId="1" xfId="0" applyFont="1" applyBorder="1"/>
    <xf numFmtId="2" fontId="9" fillId="0" borderId="1" xfId="0" applyNumberFormat="1" applyFont="1" applyBorder="1"/>
    <xf numFmtId="164" fontId="9" fillId="0" borderId="1" xfId="0" applyNumberFormat="1" applyFont="1" applyBorder="1"/>
    <xf numFmtId="165" fontId="9" fillId="0" borderId="1" xfId="0" applyNumberFormat="1" applyFont="1" applyBorder="1"/>
    <xf numFmtId="165" fontId="10" fillId="0" borderId="1" xfId="0" applyNumberFormat="1" applyFont="1" applyBorder="1"/>
    <xf numFmtId="166" fontId="13" fillId="0" borderId="1" xfId="0" applyNumberFormat="1" applyFont="1" applyBorder="1"/>
    <xf numFmtId="168" fontId="9" fillId="0" borderId="1" xfId="0" applyNumberFormat="1" applyFont="1" applyBorder="1"/>
    <xf numFmtId="166" fontId="10" fillId="0" borderId="1" xfId="0" applyNumberFormat="1" applyFont="1" applyBorder="1"/>
    <xf numFmtId="167" fontId="9" fillId="0" borderId="1" xfId="0" applyNumberFormat="1" applyFont="1" applyBorder="1"/>
    <xf numFmtId="10" fontId="9" fillId="0" borderId="1" xfId="0" applyNumberFormat="1" applyFont="1" applyBorder="1"/>
    <xf numFmtId="169" fontId="9" fillId="0" borderId="1" xfId="0" applyNumberFormat="1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_rels/chart23.xml.rels><?xml version="1.0" encoding="UTF-8" standalone="yes"?>
<Relationships xmlns="http://schemas.openxmlformats.org/package/2006/relationships"><Relationship Id="rId1" Type="http://schemas.microsoft.com/office/2011/relationships/chartStyle" Target="style23.xml"/><Relationship Id="rId2" Type="http://schemas.microsoft.com/office/2011/relationships/chartColorStyle" Target="colors23.xml"/></Relationships>
</file>

<file path=xl/charts/_rels/chart24.xml.rels><?xml version="1.0" encoding="UTF-8" standalone="yes"?>
<Relationships xmlns="http://schemas.openxmlformats.org/package/2006/relationships"><Relationship Id="rId1" Type="http://schemas.microsoft.com/office/2011/relationships/chartStyle" Target="style24.xml"/><Relationship Id="rId2" Type="http://schemas.microsoft.com/office/2011/relationships/chartColorStyle" Target="colors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potential difference against time </a:t>
            </a:r>
            <a:endParaRPr lang="en-US"/>
          </a:p>
        </c:rich>
      </c:tx>
      <c:layout>
        <c:manualLayout>
          <c:xMode val="edge"/>
          <c:yMode val="edge"/>
          <c:x val="0.163758680555556"/>
          <c:y val="0.02819402819402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3710069444444"/>
          <c:y val="0.192158955165623"/>
          <c:w val="0.710849652777778"/>
          <c:h val="0.687040182040182"/>
        </c:manualLayout>
      </c:layout>
      <c:scatterChart>
        <c:scatterStyle val="lineMarker"/>
        <c:varyColors val="0"/>
        <c:ser>
          <c:idx val="1"/>
          <c:order val="0"/>
          <c:tx>
            <c:strRef>
              <c:f>'for printing data only'!$B$2</c:f>
              <c:strCache>
                <c:ptCount val="1"/>
                <c:pt idx="0">
                  <c:v>V/V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only'!$B$3:$B$43</c:f>
              <c:numCache>
                <c:formatCode>0.00</c:formatCode>
                <c:ptCount val="41"/>
                <c:pt idx="0">
                  <c:v>3.25</c:v>
                </c:pt>
                <c:pt idx="1">
                  <c:v>3.22</c:v>
                </c:pt>
                <c:pt idx="2">
                  <c:v>3.34</c:v>
                </c:pt>
                <c:pt idx="3">
                  <c:v>3.45</c:v>
                </c:pt>
                <c:pt idx="4">
                  <c:v>3.46</c:v>
                </c:pt>
                <c:pt idx="5">
                  <c:v>3.46</c:v>
                </c:pt>
                <c:pt idx="6">
                  <c:v>3.44</c:v>
                </c:pt>
                <c:pt idx="7">
                  <c:v>3.42</c:v>
                </c:pt>
                <c:pt idx="8">
                  <c:v>3.39</c:v>
                </c:pt>
                <c:pt idx="9">
                  <c:v>3.36</c:v>
                </c:pt>
                <c:pt idx="10">
                  <c:v>3.31</c:v>
                </c:pt>
                <c:pt idx="11">
                  <c:v>3.28</c:v>
                </c:pt>
                <c:pt idx="12">
                  <c:v>3.24</c:v>
                </c:pt>
                <c:pt idx="13">
                  <c:v>3.2</c:v>
                </c:pt>
                <c:pt idx="14">
                  <c:v>3.16</c:v>
                </c:pt>
                <c:pt idx="15">
                  <c:v>3.12</c:v>
                </c:pt>
                <c:pt idx="16">
                  <c:v>3.08</c:v>
                </c:pt>
                <c:pt idx="17">
                  <c:v>3.04</c:v>
                </c:pt>
                <c:pt idx="18">
                  <c:v>3.01</c:v>
                </c:pt>
                <c:pt idx="19">
                  <c:v>2.98</c:v>
                </c:pt>
                <c:pt idx="20">
                  <c:v>2.94</c:v>
                </c:pt>
                <c:pt idx="21">
                  <c:v>2.9</c:v>
                </c:pt>
                <c:pt idx="22">
                  <c:v>2.86</c:v>
                </c:pt>
                <c:pt idx="23">
                  <c:v>2.82</c:v>
                </c:pt>
                <c:pt idx="24">
                  <c:v>2.78</c:v>
                </c:pt>
                <c:pt idx="25">
                  <c:v>2.74</c:v>
                </c:pt>
                <c:pt idx="26">
                  <c:v>2.7</c:v>
                </c:pt>
                <c:pt idx="27">
                  <c:v>2.67</c:v>
                </c:pt>
                <c:pt idx="28">
                  <c:v>2.63</c:v>
                </c:pt>
                <c:pt idx="29">
                  <c:v>2.6</c:v>
                </c:pt>
                <c:pt idx="30">
                  <c:v>2.56</c:v>
                </c:pt>
                <c:pt idx="31">
                  <c:v>2.52</c:v>
                </c:pt>
                <c:pt idx="32">
                  <c:v>2.48</c:v>
                </c:pt>
                <c:pt idx="33">
                  <c:v>2.44</c:v>
                </c:pt>
                <c:pt idx="34">
                  <c:v>2.4</c:v>
                </c:pt>
                <c:pt idx="35">
                  <c:v>2.36</c:v>
                </c:pt>
                <c:pt idx="36">
                  <c:v>2.32</c:v>
                </c:pt>
                <c:pt idx="37">
                  <c:v>2.28</c:v>
                </c:pt>
                <c:pt idx="38">
                  <c:v>2.25</c:v>
                </c:pt>
                <c:pt idx="39">
                  <c:v>2.21</c:v>
                </c:pt>
                <c:pt idx="40">
                  <c:v>2.17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'for printing data only'!$B$2</c:f>
              <c:strCache>
                <c:ptCount val="1"/>
                <c:pt idx="0">
                  <c:v>V/V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 cmpd="sng">
                <a:solidFill>
                  <a:srgbClr val="00B0F0">
                    <a:alpha val="70000"/>
                  </a:srgbClr>
                </a:solidFill>
                <a:prstDash val="solid"/>
              </a:ln>
              <a:effectLst/>
            </c:spPr>
          </c:marker>
          <c:trendline>
            <c:spPr>
              <a:ln w="50800" cap="rnd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2275"/>
                  <c:y val="0.0725101806247519"/>
                </c:manualLayout>
              </c:layout>
              <c:numFmt formatCode="#,##0.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only'!$B$11:$B$43</c:f>
              <c:numCache>
                <c:formatCode>0.00</c:formatCode>
                <c:ptCount val="33"/>
                <c:pt idx="0">
                  <c:v>3.39</c:v>
                </c:pt>
                <c:pt idx="1">
                  <c:v>3.36</c:v>
                </c:pt>
                <c:pt idx="2">
                  <c:v>3.31</c:v>
                </c:pt>
                <c:pt idx="3">
                  <c:v>3.28</c:v>
                </c:pt>
                <c:pt idx="4">
                  <c:v>3.24</c:v>
                </c:pt>
                <c:pt idx="5">
                  <c:v>3.2</c:v>
                </c:pt>
                <c:pt idx="6">
                  <c:v>3.16</c:v>
                </c:pt>
                <c:pt idx="7">
                  <c:v>3.12</c:v>
                </c:pt>
                <c:pt idx="8">
                  <c:v>3.08</c:v>
                </c:pt>
                <c:pt idx="9">
                  <c:v>3.04</c:v>
                </c:pt>
                <c:pt idx="10">
                  <c:v>3.01</c:v>
                </c:pt>
                <c:pt idx="11">
                  <c:v>2.98</c:v>
                </c:pt>
                <c:pt idx="12">
                  <c:v>2.94</c:v>
                </c:pt>
                <c:pt idx="13">
                  <c:v>2.9</c:v>
                </c:pt>
                <c:pt idx="14">
                  <c:v>2.86</c:v>
                </c:pt>
                <c:pt idx="15">
                  <c:v>2.82</c:v>
                </c:pt>
                <c:pt idx="16">
                  <c:v>2.78</c:v>
                </c:pt>
                <c:pt idx="17">
                  <c:v>2.74</c:v>
                </c:pt>
                <c:pt idx="18">
                  <c:v>2.7</c:v>
                </c:pt>
                <c:pt idx="19">
                  <c:v>2.67</c:v>
                </c:pt>
                <c:pt idx="20">
                  <c:v>2.63</c:v>
                </c:pt>
                <c:pt idx="21">
                  <c:v>2.6</c:v>
                </c:pt>
                <c:pt idx="22">
                  <c:v>2.56</c:v>
                </c:pt>
                <c:pt idx="23">
                  <c:v>2.52</c:v>
                </c:pt>
                <c:pt idx="24">
                  <c:v>2.48</c:v>
                </c:pt>
                <c:pt idx="25">
                  <c:v>2.44</c:v>
                </c:pt>
                <c:pt idx="26">
                  <c:v>2.4</c:v>
                </c:pt>
                <c:pt idx="27">
                  <c:v>2.36</c:v>
                </c:pt>
                <c:pt idx="28">
                  <c:v>2.32</c:v>
                </c:pt>
                <c:pt idx="29">
                  <c:v>2.28</c:v>
                </c:pt>
                <c:pt idx="30">
                  <c:v>2.25</c:v>
                </c:pt>
                <c:pt idx="31">
                  <c:v>2.21</c:v>
                </c:pt>
                <c:pt idx="32">
                  <c:v>2.17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134320"/>
        <c:axId val="787189072"/>
      </c:scatterChart>
      <c:valAx>
        <c:axId val="460134320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27269444444444"/>
              <c:y val="0.94542957042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189072"/>
        <c:crosses val="autoZero"/>
        <c:crossBetween val="midCat"/>
      </c:valAx>
      <c:valAx>
        <c:axId val="787189072"/>
        <c:scaling>
          <c:orientation val="minMax"/>
          <c:max val="5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Potential</a:t>
                </a:r>
                <a:r>
                  <a:rPr lang="en-US" baseline="0"/>
                  <a:t> Difference</a:t>
                </a:r>
                <a:r>
                  <a:rPr lang="en-US"/>
                  <a:t>/V</a:t>
                </a:r>
              </a:p>
            </c:rich>
          </c:tx>
          <c:layout>
            <c:manualLayout>
              <c:xMode val="edge"/>
              <c:yMode val="edge"/>
              <c:x val="0.0222222222222222"/>
              <c:y val="0.273659232812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134320"/>
        <c:crosses val="autoZero"/>
        <c:crossBetween val="midCat"/>
        <c:majorUnit val="1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current against time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8684375"/>
          <c:y val="0.192308868732558"/>
          <c:w val="0.705875347222222"/>
          <c:h val="0.685585248085248"/>
        </c:manualLayout>
      </c:layout>
      <c:scatterChart>
        <c:scatterStyle val="lineMarker"/>
        <c:varyColors val="0"/>
        <c:ser>
          <c:idx val="4"/>
          <c:order val="0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only'!$C$3:$C$43</c:f>
              <c:numCache>
                <c:formatCode>0.0</c:formatCode>
                <c:ptCount val="41"/>
                <c:pt idx="0">
                  <c:v>184.1</c:v>
                </c:pt>
                <c:pt idx="1">
                  <c:v>172.1</c:v>
                </c:pt>
                <c:pt idx="2">
                  <c:v>145.6</c:v>
                </c:pt>
                <c:pt idx="3">
                  <c:v>125.1</c:v>
                </c:pt>
                <c:pt idx="4">
                  <c:v>112.1</c:v>
                </c:pt>
                <c:pt idx="5">
                  <c:v>102.1</c:v>
                </c:pt>
                <c:pt idx="6">
                  <c:v>94.1</c:v>
                </c:pt>
                <c:pt idx="7">
                  <c:v>87.3</c:v>
                </c:pt>
                <c:pt idx="8">
                  <c:v>80.0</c:v>
                </c:pt>
                <c:pt idx="9">
                  <c:v>75.1</c:v>
                </c:pt>
                <c:pt idx="10">
                  <c:v>69.9</c:v>
                </c:pt>
                <c:pt idx="11">
                  <c:v>65.0</c:v>
                </c:pt>
                <c:pt idx="12">
                  <c:v>60.0</c:v>
                </c:pt>
                <c:pt idx="13">
                  <c:v>56.1</c:v>
                </c:pt>
                <c:pt idx="14">
                  <c:v>51.5</c:v>
                </c:pt>
                <c:pt idx="15">
                  <c:v>47.5</c:v>
                </c:pt>
                <c:pt idx="16">
                  <c:v>43.5</c:v>
                </c:pt>
                <c:pt idx="17">
                  <c:v>40.0</c:v>
                </c:pt>
                <c:pt idx="18">
                  <c:v>37.2</c:v>
                </c:pt>
                <c:pt idx="19">
                  <c:v>34.2</c:v>
                </c:pt>
                <c:pt idx="20">
                  <c:v>31.7</c:v>
                </c:pt>
                <c:pt idx="21">
                  <c:v>28.6</c:v>
                </c:pt>
                <c:pt idx="22">
                  <c:v>25.2</c:v>
                </c:pt>
                <c:pt idx="23">
                  <c:v>23.1</c:v>
                </c:pt>
                <c:pt idx="24">
                  <c:v>20.7</c:v>
                </c:pt>
                <c:pt idx="25">
                  <c:v>18.7</c:v>
                </c:pt>
                <c:pt idx="26">
                  <c:v>16.9</c:v>
                </c:pt>
                <c:pt idx="27">
                  <c:v>15.2</c:v>
                </c:pt>
                <c:pt idx="28">
                  <c:v>13.5</c:v>
                </c:pt>
                <c:pt idx="29">
                  <c:v>12.3</c:v>
                </c:pt>
                <c:pt idx="30">
                  <c:v>10.9</c:v>
                </c:pt>
                <c:pt idx="31">
                  <c:v>9.8</c:v>
                </c:pt>
                <c:pt idx="32">
                  <c:v>8.9</c:v>
                </c:pt>
                <c:pt idx="33">
                  <c:v>7.9</c:v>
                </c:pt>
                <c:pt idx="34">
                  <c:v>7.1</c:v>
                </c:pt>
                <c:pt idx="35">
                  <c:v>6.4</c:v>
                </c:pt>
                <c:pt idx="36">
                  <c:v>5.7</c:v>
                </c:pt>
                <c:pt idx="37">
                  <c:v>5.1</c:v>
                </c:pt>
                <c:pt idx="38">
                  <c:v>4.7</c:v>
                </c:pt>
                <c:pt idx="39">
                  <c:v>4.1</c:v>
                </c:pt>
                <c:pt idx="40">
                  <c:v>3.6</c:v>
                </c:pt>
              </c:numCache>
            </c:numRef>
          </c:yVal>
          <c:smooth val="0"/>
        </c:ser>
        <c:ser>
          <c:idx val="6"/>
          <c:order val="1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7"/>
          <c:order val="2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10"/>
          <c:order val="3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11"/>
          <c:order val="4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14"/>
          <c:order val="5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15"/>
          <c:order val="6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2"/>
          <c:order val="7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3"/>
          <c:order val="8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00908333333333333"/>
                  <c:y val="-0.237722525369744"/>
                </c:manualLayout>
              </c:layout>
              <c:numFmt formatCode="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695120"/>
        <c:axId val="481698512"/>
      </c:scatterChart>
      <c:valAx>
        <c:axId val="481695120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30457291666667"/>
              <c:y val="0.9444227994227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8512"/>
        <c:crosses val="autoZero"/>
        <c:crossBetween val="midCat"/>
      </c:valAx>
      <c:valAx>
        <c:axId val="481698512"/>
        <c:scaling>
          <c:orientation val="minMax"/>
          <c:max val="2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Current/mA</a:t>
                </a:r>
              </a:p>
            </c:rich>
          </c:tx>
          <c:layout>
            <c:manualLayout>
              <c:xMode val="edge"/>
              <c:yMode val="edge"/>
              <c:x val="0.0111111111111111"/>
              <c:y val="0.369929690330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  <a:r>
              <a:rPr lang="en-US" baseline="0"/>
              <a:t> of hot and cold water, and temperature differnce against time</a:t>
            </a:r>
            <a:endParaRPr lang="en-US"/>
          </a:p>
        </c:rich>
      </c:tx>
      <c:layout>
        <c:manualLayout>
          <c:xMode val="edge"/>
          <c:yMode val="edge"/>
          <c:x val="0.213805325150185"/>
          <c:y val="0.01439736442019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950158257599319"/>
          <c:y val="0.107089610869402"/>
          <c:w val="0.870196078027952"/>
          <c:h val="0.785020939280029"/>
        </c:manualLayout>
      </c:layout>
      <c:scatterChart>
        <c:scatterStyle val="lineMarker"/>
        <c:varyColors val="0"/>
        <c:ser>
          <c:idx val="2"/>
          <c:order val="0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2"/>
          <c:order val="7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3"/>
          <c:order val="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4"/>
          <c:order val="9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"/>
          <c:order val="10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2"/>
          <c:order val="1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"/>
          <c:order val="14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4"/>
          <c:order val="15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7"/>
          <c:order val="16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9"/>
          <c:order val="17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30"/>
          <c:order val="1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32"/>
          <c:order val="19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33"/>
          <c:order val="20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34"/>
          <c:order val="2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37"/>
          <c:order val="22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39"/>
          <c:order val="2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40"/>
          <c:order val="24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42"/>
          <c:order val="25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43"/>
          <c:order val="26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44"/>
          <c:order val="27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47"/>
          <c:order val="2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49"/>
          <c:order val="29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50"/>
          <c:order val="30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only'!$F$11:$F$43</c:f>
              <c:numCache>
                <c:formatCode>0.0</c:formatCode>
                <c:ptCount val="33"/>
                <c:pt idx="0">
                  <c:v>60.2</c:v>
                </c:pt>
                <c:pt idx="1">
                  <c:v>58.9</c:v>
                </c:pt>
                <c:pt idx="2">
                  <c:v>58.6</c:v>
                </c:pt>
                <c:pt idx="3">
                  <c:v>57.2</c:v>
                </c:pt>
                <c:pt idx="4">
                  <c:v>57.5</c:v>
                </c:pt>
                <c:pt idx="5">
                  <c:v>56.1</c:v>
                </c:pt>
                <c:pt idx="6">
                  <c:v>55.4</c:v>
                </c:pt>
                <c:pt idx="7">
                  <c:v>54.4</c:v>
                </c:pt>
                <c:pt idx="8">
                  <c:v>53.4</c:v>
                </c:pt>
                <c:pt idx="9">
                  <c:v>53.0</c:v>
                </c:pt>
                <c:pt idx="10">
                  <c:v>52.7</c:v>
                </c:pt>
                <c:pt idx="11">
                  <c:v>51.9</c:v>
                </c:pt>
                <c:pt idx="12">
                  <c:v>51.8</c:v>
                </c:pt>
                <c:pt idx="13">
                  <c:v>51.4</c:v>
                </c:pt>
                <c:pt idx="14">
                  <c:v>49.6</c:v>
                </c:pt>
                <c:pt idx="15">
                  <c:v>49.6</c:v>
                </c:pt>
                <c:pt idx="16">
                  <c:v>50.1</c:v>
                </c:pt>
                <c:pt idx="17">
                  <c:v>49.1</c:v>
                </c:pt>
                <c:pt idx="18">
                  <c:v>48.7</c:v>
                </c:pt>
                <c:pt idx="19">
                  <c:v>48.4</c:v>
                </c:pt>
                <c:pt idx="20">
                  <c:v>48.6</c:v>
                </c:pt>
                <c:pt idx="21">
                  <c:v>48.0</c:v>
                </c:pt>
                <c:pt idx="22">
                  <c:v>47.8</c:v>
                </c:pt>
                <c:pt idx="23">
                  <c:v>47.5</c:v>
                </c:pt>
                <c:pt idx="24">
                  <c:v>46.8</c:v>
                </c:pt>
                <c:pt idx="25">
                  <c:v>46.7</c:v>
                </c:pt>
                <c:pt idx="26">
                  <c:v>46.3</c:v>
                </c:pt>
                <c:pt idx="27">
                  <c:v>46.1</c:v>
                </c:pt>
                <c:pt idx="28">
                  <c:v>46.1</c:v>
                </c:pt>
                <c:pt idx="29">
                  <c:v>45.9</c:v>
                </c:pt>
                <c:pt idx="30">
                  <c:v>45.8</c:v>
                </c:pt>
                <c:pt idx="31">
                  <c:v>45.0</c:v>
                </c:pt>
                <c:pt idx="32">
                  <c:v>45.5</c:v>
                </c:pt>
              </c:numCache>
            </c:numRef>
          </c:yVal>
          <c:smooth val="0"/>
        </c:ser>
        <c:ser>
          <c:idx val="52"/>
          <c:order val="3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53"/>
          <c:order val="32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54"/>
          <c:order val="3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57"/>
          <c:order val="34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59"/>
          <c:order val="35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60"/>
          <c:order val="36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62"/>
          <c:order val="37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63"/>
          <c:order val="3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64"/>
          <c:order val="39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67"/>
          <c:order val="40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69"/>
          <c:order val="4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70"/>
          <c:order val="42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72"/>
          <c:order val="4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73"/>
          <c:order val="44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74"/>
          <c:order val="45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77"/>
          <c:order val="46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79"/>
          <c:order val="47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80"/>
          <c:order val="4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82"/>
          <c:order val="49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83"/>
          <c:order val="50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84"/>
          <c:order val="5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87"/>
          <c:order val="52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89"/>
          <c:order val="5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54"/>
          <c:order val="54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57"/>
          <c:order val="55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59"/>
          <c:order val="56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60"/>
          <c:order val="57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62"/>
          <c:order val="5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63"/>
          <c:order val="59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64"/>
          <c:order val="60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only'!$F$11:$F$43</c:f>
              <c:numCache>
                <c:formatCode>0.0</c:formatCode>
                <c:ptCount val="33"/>
                <c:pt idx="0">
                  <c:v>60.2</c:v>
                </c:pt>
                <c:pt idx="1">
                  <c:v>58.9</c:v>
                </c:pt>
                <c:pt idx="2">
                  <c:v>58.6</c:v>
                </c:pt>
                <c:pt idx="3">
                  <c:v>57.2</c:v>
                </c:pt>
                <c:pt idx="4">
                  <c:v>57.5</c:v>
                </c:pt>
                <c:pt idx="5">
                  <c:v>56.1</c:v>
                </c:pt>
                <c:pt idx="6">
                  <c:v>55.4</c:v>
                </c:pt>
                <c:pt idx="7">
                  <c:v>54.4</c:v>
                </c:pt>
                <c:pt idx="8">
                  <c:v>53.4</c:v>
                </c:pt>
                <c:pt idx="9">
                  <c:v>53.0</c:v>
                </c:pt>
                <c:pt idx="10">
                  <c:v>52.7</c:v>
                </c:pt>
                <c:pt idx="11">
                  <c:v>51.9</c:v>
                </c:pt>
                <c:pt idx="12">
                  <c:v>51.8</c:v>
                </c:pt>
                <c:pt idx="13">
                  <c:v>51.4</c:v>
                </c:pt>
                <c:pt idx="14">
                  <c:v>49.6</c:v>
                </c:pt>
                <c:pt idx="15">
                  <c:v>49.6</c:v>
                </c:pt>
                <c:pt idx="16">
                  <c:v>50.1</c:v>
                </c:pt>
                <c:pt idx="17">
                  <c:v>49.1</c:v>
                </c:pt>
                <c:pt idx="18">
                  <c:v>48.7</c:v>
                </c:pt>
                <c:pt idx="19">
                  <c:v>48.4</c:v>
                </c:pt>
                <c:pt idx="20">
                  <c:v>48.6</c:v>
                </c:pt>
                <c:pt idx="21">
                  <c:v>48.0</c:v>
                </c:pt>
                <c:pt idx="22">
                  <c:v>47.8</c:v>
                </c:pt>
                <c:pt idx="23">
                  <c:v>47.5</c:v>
                </c:pt>
                <c:pt idx="24">
                  <c:v>46.8</c:v>
                </c:pt>
                <c:pt idx="25">
                  <c:v>46.7</c:v>
                </c:pt>
                <c:pt idx="26">
                  <c:v>46.3</c:v>
                </c:pt>
                <c:pt idx="27">
                  <c:v>46.1</c:v>
                </c:pt>
                <c:pt idx="28">
                  <c:v>46.1</c:v>
                </c:pt>
                <c:pt idx="29">
                  <c:v>45.9</c:v>
                </c:pt>
                <c:pt idx="30">
                  <c:v>45.8</c:v>
                </c:pt>
                <c:pt idx="31">
                  <c:v>45.0</c:v>
                </c:pt>
                <c:pt idx="32">
                  <c:v>45.5</c:v>
                </c:pt>
              </c:numCache>
            </c:numRef>
          </c:yVal>
          <c:smooth val="0"/>
        </c:ser>
        <c:ser>
          <c:idx val="167"/>
          <c:order val="6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69"/>
          <c:order val="62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0"/>
          <c:order val="6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72"/>
          <c:order val="64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73"/>
          <c:order val="65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74"/>
          <c:order val="66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7"/>
          <c:order val="67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0"/>
          <c:order val="6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80"/>
          <c:order val="69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81"/>
          <c:order val="70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82"/>
          <c:order val="7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83"/>
          <c:order val="72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84"/>
          <c:order val="7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85"/>
          <c:order val="74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86"/>
          <c:order val="75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87"/>
          <c:order val="76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88"/>
          <c:order val="77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89"/>
          <c:order val="7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0"/>
          <c:order val="79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1"/>
          <c:order val="80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92"/>
          <c:order val="8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3"/>
          <c:order val="82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4"/>
          <c:order val="8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5"/>
          <c:order val="84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96"/>
          <c:order val="85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97"/>
          <c:order val="86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8"/>
          <c:order val="87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99"/>
          <c:order val="8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0"/>
          <c:order val="89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1"/>
          <c:order val="90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02"/>
          <c:order val="9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3"/>
          <c:order val="92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4"/>
          <c:order val="9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5"/>
          <c:order val="94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06"/>
          <c:order val="95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207"/>
          <c:order val="96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8"/>
          <c:order val="97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09"/>
          <c:order val="9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only'!$F$11:$F$43</c:f>
              <c:numCache>
                <c:formatCode>0.0</c:formatCode>
                <c:ptCount val="33"/>
                <c:pt idx="0">
                  <c:v>60.2</c:v>
                </c:pt>
                <c:pt idx="1">
                  <c:v>58.9</c:v>
                </c:pt>
                <c:pt idx="2">
                  <c:v>58.6</c:v>
                </c:pt>
                <c:pt idx="3">
                  <c:v>57.2</c:v>
                </c:pt>
                <c:pt idx="4">
                  <c:v>57.5</c:v>
                </c:pt>
                <c:pt idx="5">
                  <c:v>56.1</c:v>
                </c:pt>
                <c:pt idx="6">
                  <c:v>55.4</c:v>
                </c:pt>
                <c:pt idx="7">
                  <c:v>54.4</c:v>
                </c:pt>
                <c:pt idx="8">
                  <c:v>53.4</c:v>
                </c:pt>
                <c:pt idx="9">
                  <c:v>53.0</c:v>
                </c:pt>
                <c:pt idx="10">
                  <c:v>52.7</c:v>
                </c:pt>
                <c:pt idx="11">
                  <c:v>51.9</c:v>
                </c:pt>
                <c:pt idx="12">
                  <c:v>51.8</c:v>
                </c:pt>
                <c:pt idx="13">
                  <c:v>51.4</c:v>
                </c:pt>
                <c:pt idx="14">
                  <c:v>49.6</c:v>
                </c:pt>
                <c:pt idx="15">
                  <c:v>49.6</c:v>
                </c:pt>
                <c:pt idx="16">
                  <c:v>50.1</c:v>
                </c:pt>
                <c:pt idx="17">
                  <c:v>49.1</c:v>
                </c:pt>
                <c:pt idx="18">
                  <c:v>48.7</c:v>
                </c:pt>
                <c:pt idx="19">
                  <c:v>48.4</c:v>
                </c:pt>
                <c:pt idx="20">
                  <c:v>48.6</c:v>
                </c:pt>
                <c:pt idx="21">
                  <c:v>48.0</c:v>
                </c:pt>
                <c:pt idx="22">
                  <c:v>47.8</c:v>
                </c:pt>
                <c:pt idx="23">
                  <c:v>47.5</c:v>
                </c:pt>
                <c:pt idx="24">
                  <c:v>46.8</c:v>
                </c:pt>
                <c:pt idx="25">
                  <c:v>46.7</c:v>
                </c:pt>
                <c:pt idx="26">
                  <c:v>46.3</c:v>
                </c:pt>
                <c:pt idx="27">
                  <c:v>46.1</c:v>
                </c:pt>
                <c:pt idx="28">
                  <c:v>46.1</c:v>
                </c:pt>
                <c:pt idx="29">
                  <c:v>45.9</c:v>
                </c:pt>
                <c:pt idx="30">
                  <c:v>45.8</c:v>
                </c:pt>
                <c:pt idx="31">
                  <c:v>45.0</c:v>
                </c:pt>
                <c:pt idx="32">
                  <c:v>45.5</c:v>
                </c:pt>
              </c:numCache>
            </c:numRef>
          </c:yVal>
          <c:smooth val="0"/>
        </c:ser>
        <c:ser>
          <c:idx val="210"/>
          <c:order val="99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11"/>
          <c:order val="100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12"/>
          <c:order val="10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13"/>
          <c:order val="102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14"/>
          <c:order val="10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15"/>
          <c:order val="104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16"/>
          <c:order val="105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217"/>
          <c:order val="106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18"/>
          <c:order val="107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19"/>
          <c:order val="10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20"/>
          <c:order val="109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21"/>
          <c:order val="110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22"/>
          <c:order val="11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23"/>
          <c:order val="112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24"/>
          <c:order val="11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25"/>
          <c:order val="114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26"/>
          <c:order val="115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227"/>
          <c:order val="116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28"/>
          <c:order val="117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29"/>
          <c:order val="11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0"/>
          <c:order val="119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1"/>
          <c:order val="120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32"/>
          <c:order val="12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3"/>
          <c:order val="122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4"/>
          <c:order val="12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5"/>
          <c:order val="124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36"/>
          <c:order val="125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237"/>
          <c:order val="126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8"/>
          <c:order val="127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39"/>
          <c:order val="12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only'!$F$11:$F$43</c:f>
              <c:numCache>
                <c:formatCode>0.0</c:formatCode>
                <c:ptCount val="33"/>
                <c:pt idx="0">
                  <c:v>60.2</c:v>
                </c:pt>
                <c:pt idx="1">
                  <c:v>58.9</c:v>
                </c:pt>
                <c:pt idx="2">
                  <c:v>58.6</c:v>
                </c:pt>
                <c:pt idx="3">
                  <c:v>57.2</c:v>
                </c:pt>
                <c:pt idx="4">
                  <c:v>57.5</c:v>
                </c:pt>
                <c:pt idx="5">
                  <c:v>56.1</c:v>
                </c:pt>
                <c:pt idx="6">
                  <c:v>55.4</c:v>
                </c:pt>
                <c:pt idx="7">
                  <c:v>54.4</c:v>
                </c:pt>
                <c:pt idx="8">
                  <c:v>53.4</c:v>
                </c:pt>
                <c:pt idx="9">
                  <c:v>53.0</c:v>
                </c:pt>
                <c:pt idx="10">
                  <c:v>52.7</c:v>
                </c:pt>
                <c:pt idx="11">
                  <c:v>51.9</c:v>
                </c:pt>
                <c:pt idx="12">
                  <c:v>51.8</c:v>
                </c:pt>
                <c:pt idx="13">
                  <c:v>51.4</c:v>
                </c:pt>
                <c:pt idx="14">
                  <c:v>49.6</c:v>
                </c:pt>
                <c:pt idx="15">
                  <c:v>49.6</c:v>
                </c:pt>
                <c:pt idx="16">
                  <c:v>50.1</c:v>
                </c:pt>
                <c:pt idx="17">
                  <c:v>49.1</c:v>
                </c:pt>
                <c:pt idx="18">
                  <c:v>48.7</c:v>
                </c:pt>
                <c:pt idx="19">
                  <c:v>48.4</c:v>
                </c:pt>
                <c:pt idx="20">
                  <c:v>48.6</c:v>
                </c:pt>
                <c:pt idx="21">
                  <c:v>48.0</c:v>
                </c:pt>
                <c:pt idx="22">
                  <c:v>47.8</c:v>
                </c:pt>
                <c:pt idx="23">
                  <c:v>47.5</c:v>
                </c:pt>
                <c:pt idx="24">
                  <c:v>46.8</c:v>
                </c:pt>
                <c:pt idx="25">
                  <c:v>46.7</c:v>
                </c:pt>
                <c:pt idx="26">
                  <c:v>46.3</c:v>
                </c:pt>
                <c:pt idx="27">
                  <c:v>46.1</c:v>
                </c:pt>
                <c:pt idx="28">
                  <c:v>46.1</c:v>
                </c:pt>
                <c:pt idx="29">
                  <c:v>45.9</c:v>
                </c:pt>
                <c:pt idx="30">
                  <c:v>45.8</c:v>
                </c:pt>
                <c:pt idx="31">
                  <c:v>45.0</c:v>
                </c:pt>
                <c:pt idx="32">
                  <c:v>45.5</c:v>
                </c:pt>
              </c:numCache>
            </c:numRef>
          </c:yVal>
          <c:smooth val="0"/>
        </c:ser>
        <c:ser>
          <c:idx val="240"/>
          <c:order val="129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41"/>
          <c:order val="130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42"/>
          <c:order val="13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43"/>
          <c:order val="132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44"/>
          <c:order val="13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45"/>
          <c:order val="134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46"/>
          <c:order val="135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247"/>
          <c:order val="136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48"/>
          <c:order val="137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49"/>
          <c:order val="13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50"/>
          <c:order val="139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51"/>
          <c:order val="140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52"/>
          <c:order val="14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53"/>
          <c:order val="142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54"/>
          <c:order val="14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0"/>
          <c:order val="144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1"/>
          <c:order val="145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92"/>
          <c:order val="146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3"/>
          <c:order val="147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4"/>
          <c:order val="14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5"/>
          <c:order val="149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96"/>
          <c:order val="150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97"/>
          <c:order val="15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8"/>
          <c:order val="152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99"/>
          <c:order val="15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0"/>
          <c:order val="154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1"/>
          <c:order val="155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02"/>
          <c:order val="156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3"/>
          <c:order val="157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4"/>
          <c:order val="15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5"/>
          <c:order val="159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06"/>
          <c:order val="160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07"/>
          <c:order val="16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8"/>
          <c:order val="162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09"/>
          <c:order val="16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10"/>
          <c:order val="164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11"/>
          <c:order val="165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12"/>
          <c:order val="166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13"/>
          <c:order val="167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14"/>
          <c:order val="16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15"/>
          <c:order val="169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16"/>
          <c:order val="170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17"/>
          <c:order val="17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18"/>
          <c:order val="172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19"/>
          <c:order val="17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only'!$F$11:$F$43</c:f>
              <c:numCache>
                <c:formatCode>0.0</c:formatCode>
                <c:ptCount val="33"/>
                <c:pt idx="0">
                  <c:v>60.2</c:v>
                </c:pt>
                <c:pt idx="1">
                  <c:v>58.9</c:v>
                </c:pt>
                <c:pt idx="2">
                  <c:v>58.6</c:v>
                </c:pt>
                <c:pt idx="3">
                  <c:v>57.2</c:v>
                </c:pt>
                <c:pt idx="4">
                  <c:v>57.5</c:v>
                </c:pt>
                <c:pt idx="5">
                  <c:v>56.1</c:v>
                </c:pt>
                <c:pt idx="6">
                  <c:v>55.4</c:v>
                </c:pt>
                <c:pt idx="7">
                  <c:v>54.4</c:v>
                </c:pt>
                <c:pt idx="8">
                  <c:v>53.4</c:v>
                </c:pt>
                <c:pt idx="9">
                  <c:v>53.0</c:v>
                </c:pt>
                <c:pt idx="10">
                  <c:v>52.7</c:v>
                </c:pt>
                <c:pt idx="11">
                  <c:v>51.9</c:v>
                </c:pt>
                <c:pt idx="12">
                  <c:v>51.8</c:v>
                </c:pt>
                <c:pt idx="13">
                  <c:v>51.4</c:v>
                </c:pt>
                <c:pt idx="14">
                  <c:v>49.6</c:v>
                </c:pt>
                <c:pt idx="15">
                  <c:v>49.6</c:v>
                </c:pt>
                <c:pt idx="16">
                  <c:v>50.1</c:v>
                </c:pt>
                <c:pt idx="17">
                  <c:v>49.1</c:v>
                </c:pt>
                <c:pt idx="18">
                  <c:v>48.7</c:v>
                </c:pt>
                <c:pt idx="19">
                  <c:v>48.4</c:v>
                </c:pt>
                <c:pt idx="20">
                  <c:v>48.6</c:v>
                </c:pt>
                <c:pt idx="21">
                  <c:v>48.0</c:v>
                </c:pt>
                <c:pt idx="22">
                  <c:v>47.8</c:v>
                </c:pt>
                <c:pt idx="23">
                  <c:v>47.5</c:v>
                </c:pt>
                <c:pt idx="24">
                  <c:v>46.8</c:v>
                </c:pt>
                <c:pt idx="25">
                  <c:v>46.7</c:v>
                </c:pt>
                <c:pt idx="26">
                  <c:v>46.3</c:v>
                </c:pt>
                <c:pt idx="27">
                  <c:v>46.1</c:v>
                </c:pt>
                <c:pt idx="28">
                  <c:v>46.1</c:v>
                </c:pt>
                <c:pt idx="29">
                  <c:v>45.9</c:v>
                </c:pt>
                <c:pt idx="30">
                  <c:v>45.8</c:v>
                </c:pt>
                <c:pt idx="31">
                  <c:v>45.0</c:v>
                </c:pt>
                <c:pt idx="32">
                  <c:v>45.5</c:v>
                </c:pt>
              </c:numCache>
            </c:numRef>
          </c:yVal>
          <c:smooth val="0"/>
        </c:ser>
        <c:ser>
          <c:idx val="120"/>
          <c:order val="174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21"/>
          <c:order val="175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22"/>
          <c:order val="176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23"/>
          <c:order val="177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24"/>
          <c:order val="17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25"/>
          <c:order val="179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26"/>
          <c:order val="180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27"/>
          <c:order val="18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28"/>
          <c:order val="182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29"/>
          <c:order val="18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30"/>
          <c:order val="184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31"/>
          <c:order val="185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32"/>
          <c:order val="186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33"/>
          <c:order val="187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34"/>
          <c:order val="188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35"/>
          <c:order val="189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36"/>
          <c:order val="190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37"/>
          <c:order val="191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38"/>
          <c:order val="192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39"/>
          <c:order val="193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40"/>
          <c:order val="194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41"/>
          <c:order val="195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45"/>
          <c:order val="196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46"/>
          <c:order val="197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48"/>
          <c:order val="198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49"/>
          <c:order val="199"/>
          <c:tx>
            <c:strRef>
              <c:f>'for printing data only'!$F$2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00192382626423481"/>
                  <c:y val="-0.0783030275639648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only'!$F$11:$F$43</c:f>
              <c:numCache>
                <c:formatCode>0.0</c:formatCode>
                <c:ptCount val="33"/>
                <c:pt idx="0">
                  <c:v>60.2</c:v>
                </c:pt>
                <c:pt idx="1">
                  <c:v>58.9</c:v>
                </c:pt>
                <c:pt idx="2">
                  <c:v>58.6</c:v>
                </c:pt>
                <c:pt idx="3">
                  <c:v>57.2</c:v>
                </c:pt>
                <c:pt idx="4">
                  <c:v>57.5</c:v>
                </c:pt>
                <c:pt idx="5">
                  <c:v>56.1</c:v>
                </c:pt>
                <c:pt idx="6">
                  <c:v>55.4</c:v>
                </c:pt>
                <c:pt idx="7">
                  <c:v>54.4</c:v>
                </c:pt>
                <c:pt idx="8">
                  <c:v>53.4</c:v>
                </c:pt>
                <c:pt idx="9">
                  <c:v>53.0</c:v>
                </c:pt>
                <c:pt idx="10">
                  <c:v>52.7</c:v>
                </c:pt>
                <c:pt idx="11">
                  <c:v>51.9</c:v>
                </c:pt>
                <c:pt idx="12">
                  <c:v>51.8</c:v>
                </c:pt>
                <c:pt idx="13">
                  <c:v>51.4</c:v>
                </c:pt>
                <c:pt idx="14">
                  <c:v>49.6</c:v>
                </c:pt>
                <c:pt idx="15">
                  <c:v>49.6</c:v>
                </c:pt>
                <c:pt idx="16">
                  <c:v>50.1</c:v>
                </c:pt>
                <c:pt idx="17">
                  <c:v>49.1</c:v>
                </c:pt>
                <c:pt idx="18">
                  <c:v>48.7</c:v>
                </c:pt>
                <c:pt idx="19">
                  <c:v>48.4</c:v>
                </c:pt>
                <c:pt idx="20">
                  <c:v>48.6</c:v>
                </c:pt>
                <c:pt idx="21">
                  <c:v>48.0</c:v>
                </c:pt>
                <c:pt idx="22">
                  <c:v>47.8</c:v>
                </c:pt>
                <c:pt idx="23">
                  <c:v>47.5</c:v>
                </c:pt>
                <c:pt idx="24">
                  <c:v>46.8</c:v>
                </c:pt>
                <c:pt idx="25">
                  <c:v>46.7</c:v>
                </c:pt>
                <c:pt idx="26">
                  <c:v>46.3</c:v>
                </c:pt>
                <c:pt idx="27">
                  <c:v>46.1</c:v>
                </c:pt>
                <c:pt idx="28">
                  <c:v>46.1</c:v>
                </c:pt>
                <c:pt idx="29">
                  <c:v>45.9</c:v>
                </c:pt>
                <c:pt idx="30">
                  <c:v>45.8</c:v>
                </c:pt>
                <c:pt idx="31">
                  <c:v>45.0</c:v>
                </c:pt>
                <c:pt idx="32">
                  <c:v>45.5</c:v>
                </c:pt>
              </c:numCache>
            </c:numRef>
          </c:yVal>
          <c:smooth val="0"/>
        </c:ser>
        <c:ser>
          <c:idx val="151"/>
          <c:order val="200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55"/>
          <c:order val="201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56"/>
          <c:order val="202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58"/>
          <c:order val="203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61"/>
          <c:order val="204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65"/>
          <c:order val="205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66"/>
          <c:order val="206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68"/>
          <c:order val="207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1"/>
          <c:order val="208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5"/>
          <c:order val="209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8"/>
          <c:order val="210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9"/>
          <c:order val="211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only'!$G$11:$G$43</c:f>
              <c:numCache>
                <c:formatCode>0.0</c:formatCode>
                <c:ptCount val="33"/>
                <c:pt idx="0">
                  <c:v>30.8</c:v>
                </c:pt>
                <c:pt idx="1">
                  <c:v>31.2</c:v>
                </c:pt>
                <c:pt idx="2">
                  <c:v>31.6</c:v>
                </c:pt>
                <c:pt idx="3">
                  <c:v>31.6</c:v>
                </c:pt>
                <c:pt idx="4">
                  <c:v>32.1</c:v>
                </c:pt>
                <c:pt idx="5">
                  <c:v>32.3</c:v>
                </c:pt>
                <c:pt idx="6">
                  <c:v>35.0</c:v>
                </c:pt>
                <c:pt idx="7">
                  <c:v>34.0</c:v>
                </c:pt>
                <c:pt idx="8">
                  <c:v>32.9</c:v>
                </c:pt>
                <c:pt idx="9">
                  <c:v>33.8</c:v>
                </c:pt>
                <c:pt idx="10">
                  <c:v>34.2</c:v>
                </c:pt>
                <c:pt idx="11">
                  <c:v>34.6</c:v>
                </c:pt>
                <c:pt idx="12">
                  <c:v>34.5</c:v>
                </c:pt>
                <c:pt idx="13">
                  <c:v>34.6</c:v>
                </c:pt>
                <c:pt idx="14">
                  <c:v>34.2</c:v>
                </c:pt>
                <c:pt idx="15">
                  <c:v>34.1</c:v>
                </c:pt>
                <c:pt idx="16">
                  <c:v>34.5</c:v>
                </c:pt>
                <c:pt idx="17">
                  <c:v>34.9</c:v>
                </c:pt>
                <c:pt idx="18">
                  <c:v>35.2</c:v>
                </c:pt>
                <c:pt idx="19">
                  <c:v>35.1</c:v>
                </c:pt>
                <c:pt idx="20">
                  <c:v>35.2</c:v>
                </c:pt>
                <c:pt idx="21">
                  <c:v>35.3</c:v>
                </c:pt>
                <c:pt idx="22">
                  <c:v>35.3</c:v>
                </c:pt>
                <c:pt idx="23">
                  <c:v>35.2</c:v>
                </c:pt>
                <c:pt idx="24">
                  <c:v>34.8</c:v>
                </c:pt>
                <c:pt idx="25">
                  <c:v>34.5</c:v>
                </c:pt>
                <c:pt idx="26">
                  <c:v>34.5</c:v>
                </c:pt>
                <c:pt idx="27">
                  <c:v>34.4</c:v>
                </c:pt>
                <c:pt idx="28">
                  <c:v>34.3</c:v>
                </c:pt>
                <c:pt idx="29">
                  <c:v>34.5</c:v>
                </c:pt>
                <c:pt idx="30">
                  <c:v>35.5</c:v>
                </c:pt>
                <c:pt idx="31">
                  <c:v>34.1</c:v>
                </c:pt>
                <c:pt idx="32">
                  <c:v>34.3</c:v>
                </c:pt>
              </c:numCache>
            </c:numRef>
          </c:yVal>
          <c:smooth val="0"/>
        </c:ser>
        <c:ser>
          <c:idx val="31"/>
          <c:order val="212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35"/>
          <c:order val="213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38"/>
          <c:order val="214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41"/>
          <c:order val="215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45"/>
          <c:order val="216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48"/>
          <c:order val="217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51"/>
          <c:order val="218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55"/>
          <c:order val="219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56"/>
          <c:order val="220"/>
          <c:tx>
            <c:strRef>
              <c:f>'for printing data only'!$H$2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50800" cap="rnd" cmpd="sng">
                <a:solidFill>
                  <a:schemeClr val="accent6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62395671773819"/>
                  <c:y val="0.0102102966919143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only'!$H$11:$H$43</c:f>
              <c:numCache>
                <c:formatCode>0.0</c:formatCode>
                <c:ptCount val="33"/>
                <c:pt idx="0">
                  <c:v>29.4</c:v>
                </c:pt>
                <c:pt idx="1">
                  <c:v>27.7</c:v>
                </c:pt>
                <c:pt idx="2">
                  <c:v>27.0</c:v>
                </c:pt>
                <c:pt idx="3">
                  <c:v>25.6</c:v>
                </c:pt>
                <c:pt idx="4">
                  <c:v>25.4</c:v>
                </c:pt>
                <c:pt idx="5">
                  <c:v>23.8</c:v>
                </c:pt>
                <c:pt idx="6">
                  <c:v>20.4</c:v>
                </c:pt>
                <c:pt idx="7">
                  <c:v>20.4</c:v>
                </c:pt>
                <c:pt idx="8">
                  <c:v>20.5</c:v>
                </c:pt>
                <c:pt idx="9">
                  <c:v>19.2</c:v>
                </c:pt>
                <c:pt idx="10">
                  <c:v>18.5</c:v>
                </c:pt>
                <c:pt idx="11">
                  <c:v>17.3</c:v>
                </c:pt>
                <c:pt idx="12">
                  <c:v>17.3</c:v>
                </c:pt>
                <c:pt idx="13">
                  <c:v>16.8</c:v>
                </c:pt>
                <c:pt idx="14">
                  <c:v>15.4</c:v>
                </c:pt>
                <c:pt idx="15">
                  <c:v>15.5</c:v>
                </c:pt>
                <c:pt idx="16">
                  <c:v>15.6</c:v>
                </c:pt>
                <c:pt idx="17">
                  <c:v>14.2</c:v>
                </c:pt>
                <c:pt idx="18">
                  <c:v>13.5</c:v>
                </c:pt>
                <c:pt idx="19">
                  <c:v>13.3</c:v>
                </c:pt>
                <c:pt idx="20">
                  <c:v>13.4</c:v>
                </c:pt>
                <c:pt idx="21">
                  <c:v>12.7</c:v>
                </c:pt>
                <c:pt idx="22">
                  <c:v>12.5</c:v>
                </c:pt>
                <c:pt idx="23">
                  <c:v>12.3</c:v>
                </c:pt>
                <c:pt idx="24">
                  <c:v>12.0</c:v>
                </c:pt>
                <c:pt idx="25">
                  <c:v>12.2</c:v>
                </c:pt>
                <c:pt idx="26">
                  <c:v>11.8</c:v>
                </c:pt>
                <c:pt idx="27">
                  <c:v>11.7</c:v>
                </c:pt>
                <c:pt idx="28">
                  <c:v>11.8</c:v>
                </c:pt>
                <c:pt idx="29">
                  <c:v>11.4</c:v>
                </c:pt>
                <c:pt idx="30">
                  <c:v>10.3</c:v>
                </c:pt>
                <c:pt idx="31">
                  <c:v>10.9</c:v>
                </c:pt>
                <c:pt idx="32">
                  <c:v>11.2</c:v>
                </c:pt>
              </c:numCache>
            </c:numRef>
          </c:yVal>
          <c:smooth val="0"/>
        </c:ser>
        <c:ser>
          <c:idx val="58"/>
          <c:order val="221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61"/>
          <c:order val="222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65"/>
          <c:order val="223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68"/>
          <c:order val="224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71"/>
          <c:order val="225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75"/>
          <c:order val="226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78"/>
          <c:order val="227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81"/>
          <c:order val="228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85"/>
          <c:order val="229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88"/>
          <c:order val="230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1"/>
          <c:order val="231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5"/>
          <c:order val="232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8"/>
          <c:order val="233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1"/>
          <c:order val="234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5"/>
          <c:order val="235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8"/>
          <c:order val="236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4"/>
          <c:order val="237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7"/>
          <c:order val="238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"/>
          <c:order val="239"/>
          <c:tx>
            <c:strRef>
              <c:f>'for printing data only'!$G$2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accent5">
                    <a:alpha val="80000"/>
                  </a:schemeClr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182915573053369"/>
                  <c:y val="0.0486684172727263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only'!$G$11:$G$43</c:f>
              <c:numCache>
                <c:formatCode>0.0</c:formatCode>
                <c:ptCount val="33"/>
                <c:pt idx="0">
                  <c:v>30.8</c:v>
                </c:pt>
                <c:pt idx="1">
                  <c:v>31.2</c:v>
                </c:pt>
                <c:pt idx="2">
                  <c:v>31.6</c:v>
                </c:pt>
                <c:pt idx="3">
                  <c:v>31.6</c:v>
                </c:pt>
                <c:pt idx="4">
                  <c:v>32.1</c:v>
                </c:pt>
                <c:pt idx="5">
                  <c:v>32.3</c:v>
                </c:pt>
                <c:pt idx="6">
                  <c:v>35.0</c:v>
                </c:pt>
                <c:pt idx="7">
                  <c:v>34.0</c:v>
                </c:pt>
                <c:pt idx="8">
                  <c:v>32.9</c:v>
                </c:pt>
                <c:pt idx="9">
                  <c:v>33.8</c:v>
                </c:pt>
                <c:pt idx="10">
                  <c:v>34.2</c:v>
                </c:pt>
                <c:pt idx="11">
                  <c:v>34.6</c:v>
                </c:pt>
                <c:pt idx="12">
                  <c:v>34.5</c:v>
                </c:pt>
                <c:pt idx="13">
                  <c:v>34.6</c:v>
                </c:pt>
                <c:pt idx="14">
                  <c:v>34.2</c:v>
                </c:pt>
                <c:pt idx="15">
                  <c:v>34.1</c:v>
                </c:pt>
                <c:pt idx="16">
                  <c:v>34.5</c:v>
                </c:pt>
                <c:pt idx="17">
                  <c:v>34.9</c:v>
                </c:pt>
                <c:pt idx="18">
                  <c:v>35.2</c:v>
                </c:pt>
                <c:pt idx="19">
                  <c:v>35.1</c:v>
                </c:pt>
                <c:pt idx="20">
                  <c:v>35.2</c:v>
                </c:pt>
                <c:pt idx="21">
                  <c:v>35.3</c:v>
                </c:pt>
                <c:pt idx="22">
                  <c:v>35.3</c:v>
                </c:pt>
                <c:pt idx="23">
                  <c:v>35.2</c:v>
                </c:pt>
                <c:pt idx="24">
                  <c:v>34.8</c:v>
                </c:pt>
                <c:pt idx="25">
                  <c:v>34.5</c:v>
                </c:pt>
                <c:pt idx="26">
                  <c:v>34.5</c:v>
                </c:pt>
                <c:pt idx="27">
                  <c:v>34.4</c:v>
                </c:pt>
                <c:pt idx="28">
                  <c:v>34.3</c:v>
                </c:pt>
                <c:pt idx="29">
                  <c:v>34.5</c:v>
                </c:pt>
                <c:pt idx="30">
                  <c:v>35.5</c:v>
                </c:pt>
                <c:pt idx="31">
                  <c:v>34.1</c:v>
                </c:pt>
                <c:pt idx="32">
                  <c:v>34.3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551024"/>
        <c:axId val="830553568"/>
      </c:scatterChart>
      <c:valAx>
        <c:axId val="830551024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92279948440404"/>
              <c:y val="0.9487485567951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53568"/>
        <c:crosses val="autoZero"/>
        <c:crossBetween val="midCat"/>
      </c:valAx>
      <c:valAx>
        <c:axId val="83055356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Current/mA</a:t>
                </a:r>
              </a:p>
            </c:rich>
          </c:tx>
          <c:layout>
            <c:manualLayout>
              <c:xMode val="edge"/>
              <c:yMode val="edge"/>
              <c:x val="0.0194444444444444"/>
              <c:y val="0.4308935743368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51024"/>
        <c:crosses val="autoZero"/>
        <c:crossBetween val="midCat"/>
        <c:majorUnit val="2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efficiency against time </a:t>
            </a:r>
            <a:endParaRPr lang="en-US"/>
          </a:p>
        </c:rich>
      </c:tx>
      <c:layout>
        <c:manualLayout>
          <c:xMode val="edge"/>
          <c:yMode val="edge"/>
          <c:x val="0.304062361774316"/>
          <c:y val="0.04180581097226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35602472841"/>
          <c:y val="0.192308868732558"/>
          <c:w val="0.769532823485697"/>
          <c:h val="0.611575833579934"/>
        </c:manualLayout>
      </c:layout>
      <c:scatterChart>
        <c:scatterStyle val="lineMarker"/>
        <c:varyColors val="0"/>
        <c:ser>
          <c:idx val="4"/>
          <c:order val="0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only'!$O$3:$O$43</c:f>
              <c:numCache>
                <c:formatCode>0.000000%</c:formatCode>
                <c:ptCount val="41"/>
                <c:pt idx="0">
                  <c:v>0.00059576</c:v>
                </c:pt>
                <c:pt idx="1">
                  <c:v>0.00052826</c:v>
                </c:pt>
                <c:pt idx="2">
                  <c:v>0.00040189</c:v>
                </c:pt>
                <c:pt idx="3">
                  <c:v>0.00031423</c:v>
                </c:pt>
                <c:pt idx="4">
                  <c:v>0.00025963</c:v>
                </c:pt>
                <c:pt idx="5">
                  <c:v>0.00022113</c:v>
                </c:pt>
                <c:pt idx="6">
                  <c:v>0.00019187</c:v>
                </c:pt>
                <c:pt idx="7">
                  <c:v>0.00016882</c:v>
                </c:pt>
                <c:pt idx="8">
                  <c:v>0.0001446</c:v>
                </c:pt>
                <c:pt idx="9">
                  <c:v>0.00013008</c:v>
                </c:pt>
                <c:pt idx="10">
                  <c:v>0.00011444</c:v>
                </c:pt>
                <c:pt idx="11">
                  <c:v>0.00010118</c:v>
                </c:pt>
                <c:pt idx="12">
                  <c:v>8.796E-5</c:v>
                </c:pt>
                <c:pt idx="13">
                  <c:v>7.852E-5</c:v>
                </c:pt>
                <c:pt idx="14">
                  <c:v>6.765E-5</c:v>
                </c:pt>
                <c:pt idx="15">
                  <c:v>5.889E-5</c:v>
                </c:pt>
                <c:pt idx="16">
                  <c:v>5.06E-5</c:v>
                </c:pt>
                <c:pt idx="17">
                  <c:v>4.389E-5</c:v>
                </c:pt>
                <c:pt idx="18">
                  <c:v>3.912E-5</c:v>
                </c:pt>
                <c:pt idx="19">
                  <c:v>3.413E-5</c:v>
                </c:pt>
                <c:pt idx="20">
                  <c:v>3.022E-5</c:v>
                </c:pt>
                <c:pt idx="21">
                  <c:v>2.54E-5</c:v>
                </c:pt>
                <c:pt idx="22">
                  <c:v>2.04E-5</c:v>
                </c:pt>
                <c:pt idx="23">
                  <c:v>1.777E-5</c:v>
                </c:pt>
                <c:pt idx="24">
                  <c:v>1.483E-5</c:v>
                </c:pt>
                <c:pt idx="25">
                  <c:v>1.261E-5</c:v>
                </c:pt>
                <c:pt idx="26">
                  <c:v>1.077E-5</c:v>
                </c:pt>
                <c:pt idx="27">
                  <c:v>9.17E-6</c:v>
                </c:pt>
                <c:pt idx="28">
                  <c:v>7.62E-6</c:v>
                </c:pt>
                <c:pt idx="29">
                  <c:v>6.72E-6</c:v>
                </c:pt>
                <c:pt idx="30">
                  <c:v>5.61E-6</c:v>
                </c:pt>
                <c:pt idx="31">
                  <c:v>4.86E-6</c:v>
                </c:pt>
                <c:pt idx="32">
                  <c:v>4.32E-6</c:v>
                </c:pt>
                <c:pt idx="33">
                  <c:v>3.7E-6</c:v>
                </c:pt>
                <c:pt idx="34">
                  <c:v>3.29E-6</c:v>
                </c:pt>
                <c:pt idx="35">
                  <c:v>2.98E-6</c:v>
                </c:pt>
                <c:pt idx="36">
                  <c:v>2.69E-6</c:v>
                </c:pt>
                <c:pt idx="37">
                  <c:v>2.5E-6</c:v>
                </c:pt>
                <c:pt idx="38">
                  <c:v>2.57E-6</c:v>
                </c:pt>
                <c:pt idx="39">
                  <c:v>2.48E-6</c:v>
                </c:pt>
                <c:pt idx="40">
                  <c:v>2.65E-6</c:v>
                </c:pt>
              </c:numCache>
            </c:numRef>
          </c:yVal>
          <c:smooth val="0"/>
        </c:ser>
        <c:ser>
          <c:idx val="5"/>
          <c:order val="1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only'!$O$11:$O$43</c:f>
              <c:numCache>
                <c:formatCode>0.000000%</c:formatCode>
                <c:ptCount val="33"/>
                <c:pt idx="0">
                  <c:v>0.0001446</c:v>
                </c:pt>
                <c:pt idx="1">
                  <c:v>0.00013008</c:v>
                </c:pt>
                <c:pt idx="2">
                  <c:v>0.00011444</c:v>
                </c:pt>
                <c:pt idx="3">
                  <c:v>0.00010118</c:v>
                </c:pt>
                <c:pt idx="4">
                  <c:v>8.796E-5</c:v>
                </c:pt>
                <c:pt idx="5">
                  <c:v>7.852E-5</c:v>
                </c:pt>
                <c:pt idx="6">
                  <c:v>6.765E-5</c:v>
                </c:pt>
                <c:pt idx="7">
                  <c:v>5.889E-5</c:v>
                </c:pt>
                <c:pt idx="8">
                  <c:v>5.06E-5</c:v>
                </c:pt>
                <c:pt idx="9">
                  <c:v>4.389E-5</c:v>
                </c:pt>
                <c:pt idx="10">
                  <c:v>3.912E-5</c:v>
                </c:pt>
                <c:pt idx="11">
                  <c:v>3.413E-5</c:v>
                </c:pt>
                <c:pt idx="12">
                  <c:v>3.022E-5</c:v>
                </c:pt>
                <c:pt idx="13">
                  <c:v>2.54E-5</c:v>
                </c:pt>
                <c:pt idx="14">
                  <c:v>2.04E-5</c:v>
                </c:pt>
                <c:pt idx="15">
                  <c:v>1.777E-5</c:v>
                </c:pt>
                <c:pt idx="16">
                  <c:v>1.483E-5</c:v>
                </c:pt>
                <c:pt idx="17">
                  <c:v>1.261E-5</c:v>
                </c:pt>
                <c:pt idx="18">
                  <c:v>1.077E-5</c:v>
                </c:pt>
                <c:pt idx="19">
                  <c:v>9.17E-6</c:v>
                </c:pt>
                <c:pt idx="20">
                  <c:v>7.62E-6</c:v>
                </c:pt>
                <c:pt idx="21">
                  <c:v>6.72E-6</c:v>
                </c:pt>
                <c:pt idx="22">
                  <c:v>5.61E-6</c:v>
                </c:pt>
                <c:pt idx="23">
                  <c:v>4.86E-6</c:v>
                </c:pt>
                <c:pt idx="24">
                  <c:v>4.32E-6</c:v>
                </c:pt>
                <c:pt idx="25">
                  <c:v>3.7E-6</c:v>
                </c:pt>
                <c:pt idx="26">
                  <c:v>3.29E-6</c:v>
                </c:pt>
                <c:pt idx="27">
                  <c:v>2.98E-6</c:v>
                </c:pt>
                <c:pt idx="28">
                  <c:v>2.69E-6</c:v>
                </c:pt>
                <c:pt idx="29">
                  <c:v>2.5E-6</c:v>
                </c:pt>
                <c:pt idx="30">
                  <c:v>2.57E-6</c:v>
                </c:pt>
                <c:pt idx="31">
                  <c:v>2.48E-6</c:v>
                </c:pt>
                <c:pt idx="32">
                  <c:v>2.65E-6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only'!$O$3:$O$43</c:f>
              <c:numCache>
                <c:formatCode>0.000000%</c:formatCode>
                <c:ptCount val="41"/>
                <c:pt idx="0">
                  <c:v>0.00059576</c:v>
                </c:pt>
                <c:pt idx="1">
                  <c:v>0.00052826</c:v>
                </c:pt>
                <c:pt idx="2">
                  <c:v>0.00040189</c:v>
                </c:pt>
                <c:pt idx="3">
                  <c:v>0.00031423</c:v>
                </c:pt>
                <c:pt idx="4">
                  <c:v>0.00025963</c:v>
                </c:pt>
                <c:pt idx="5">
                  <c:v>0.00022113</c:v>
                </c:pt>
                <c:pt idx="6">
                  <c:v>0.00019187</c:v>
                </c:pt>
                <c:pt idx="7">
                  <c:v>0.00016882</c:v>
                </c:pt>
                <c:pt idx="8">
                  <c:v>0.0001446</c:v>
                </c:pt>
                <c:pt idx="9">
                  <c:v>0.00013008</c:v>
                </c:pt>
                <c:pt idx="10">
                  <c:v>0.00011444</c:v>
                </c:pt>
                <c:pt idx="11">
                  <c:v>0.00010118</c:v>
                </c:pt>
                <c:pt idx="12">
                  <c:v>8.796E-5</c:v>
                </c:pt>
                <c:pt idx="13">
                  <c:v>7.852E-5</c:v>
                </c:pt>
                <c:pt idx="14">
                  <c:v>6.765E-5</c:v>
                </c:pt>
                <c:pt idx="15">
                  <c:v>5.889E-5</c:v>
                </c:pt>
                <c:pt idx="16">
                  <c:v>5.06E-5</c:v>
                </c:pt>
                <c:pt idx="17">
                  <c:v>4.389E-5</c:v>
                </c:pt>
                <c:pt idx="18">
                  <c:v>3.912E-5</c:v>
                </c:pt>
                <c:pt idx="19">
                  <c:v>3.413E-5</c:v>
                </c:pt>
                <c:pt idx="20">
                  <c:v>3.022E-5</c:v>
                </c:pt>
                <c:pt idx="21">
                  <c:v>2.54E-5</c:v>
                </c:pt>
                <c:pt idx="22">
                  <c:v>2.04E-5</c:v>
                </c:pt>
                <c:pt idx="23">
                  <c:v>1.777E-5</c:v>
                </c:pt>
                <c:pt idx="24">
                  <c:v>1.483E-5</c:v>
                </c:pt>
                <c:pt idx="25">
                  <c:v>1.261E-5</c:v>
                </c:pt>
                <c:pt idx="26">
                  <c:v>1.077E-5</c:v>
                </c:pt>
                <c:pt idx="27">
                  <c:v>9.17E-6</c:v>
                </c:pt>
                <c:pt idx="28">
                  <c:v>7.62E-6</c:v>
                </c:pt>
                <c:pt idx="29">
                  <c:v>6.72E-6</c:v>
                </c:pt>
                <c:pt idx="30">
                  <c:v>5.61E-6</c:v>
                </c:pt>
                <c:pt idx="31">
                  <c:v>4.86E-6</c:v>
                </c:pt>
                <c:pt idx="32">
                  <c:v>4.32E-6</c:v>
                </c:pt>
                <c:pt idx="33">
                  <c:v>3.7E-6</c:v>
                </c:pt>
                <c:pt idx="34">
                  <c:v>3.29E-6</c:v>
                </c:pt>
                <c:pt idx="35">
                  <c:v>2.98E-6</c:v>
                </c:pt>
                <c:pt idx="36">
                  <c:v>2.69E-6</c:v>
                </c:pt>
                <c:pt idx="37">
                  <c:v>2.5E-6</c:v>
                </c:pt>
                <c:pt idx="38">
                  <c:v>2.57E-6</c:v>
                </c:pt>
                <c:pt idx="39">
                  <c:v>2.48E-6</c:v>
                </c:pt>
                <c:pt idx="40">
                  <c:v>2.65E-6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only'!$O$11:$O$43</c:f>
              <c:numCache>
                <c:formatCode>0.000000%</c:formatCode>
                <c:ptCount val="33"/>
                <c:pt idx="0">
                  <c:v>0.0001446</c:v>
                </c:pt>
                <c:pt idx="1">
                  <c:v>0.00013008</c:v>
                </c:pt>
                <c:pt idx="2">
                  <c:v>0.00011444</c:v>
                </c:pt>
                <c:pt idx="3">
                  <c:v>0.00010118</c:v>
                </c:pt>
                <c:pt idx="4">
                  <c:v>8.796E-5</c:v>
                </c:pt>
                <c:pt idx="5">
                  <c:v>7.852E-5</c:v>
                </c:pt>
                <c:pt idx="6">
                  <c:v>6.765E-5</c:v>
                </c:pt>
                <c:pt idx="7">
                  <c:v>5.889E-5</c:v>
                </c:pt>
                <c:pt idx="8">
                  <c:v>5.06E-5</c:v>
                </c:pt>
                <c:pt idx="9">
                  <c:v>4.389E-5</c:v>
                </c:pt>
                <c:pt idx="10">
                  <c:v>3.912E-5</c:v>
                </c:pt>
                <c:pt idx="11">
                  <c:v>3.413E-5</c:v>
                </c:pt>
                <c:pt idx="12">
                  <c:v>3.022E-5</c:v>
                </c:pt>
                <c:pt idx="13">
                  <c:v>2.54E-5</c:v>
                </c:pt>
                <c:pt idx="14">
                  <c:v>2.04E-5</c:v>
                </c:pt>
                <c:pt idx="15">
                  <c:v>1.777E-5</c:v>
                </c:pt>
                <c:pt idx="16">
                  <c:v>1.483E-5</c:v>
                </c:pt>
                <c:pt idx="17">
                  <c:v>1.261E-5</c:v>
                </c:pt>
                <c:pt idx="18">
                  <c:v>1.077E-5</c:v>
                </c:pt>
                <c:pt idx="19">
                  <c:v>9.17E-6</c:v>
                </c:pt>
                <c:pt idx="20">
                  <c:v>7.62E-6</c:v>
                </c:pt>
                <c:pt idx="21">
                  <c:v>6.72E-6</c:v>
                </c:pt>
                <c:pt idx="22">
                  <c:v>5.61E-6</c:v>
                </c:pt>
                <c:pt idx="23">
                  <c:v>4.86E-6</c:v>
                </c:pt>
                <c:pt idx="24">
                  <c:v>4.32E-6</c:v>
                </c:pt>
                <c:pt idx="25">
                  <c:v>3.7E-6</c:v>
                </c:pt>
                <c:pt idx="26">
                  <c:v>3.29E-6</c:v>
                </c:pt>
                <c:pt idx="27">
                  <c:v>2.98E-6</c:v>
                </c:pt>
                <c:pt idx="28">
                  <c:v>2.69E-6</c:v>
                </c:pt>
                <c:pt idx="29">
                  <c:v>2.5E-6</c:v>
                </c:pt>
                <c:pt idx="30">
                  <c:v>2.57E-6</c:v>
                </c:pt>
                <c:pt idx="31">
                  <c:v>2.48E-6</c:v>
                </c:pt>
                <c:pt idx="32">
                  <c:v>2.65E-6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only'!$O$3:$O$43</c:f>
              <c:numCache>
                <c:formatCode>0.000000%</c:formatCode>
                <c:ptCount val="41"/>
                <c:pt idx="0">
                  <c:v>0.00059576</c:v>
                </c:pt>
                <c:pt idx="1">
                  <c:v>0.00052826</c:v>
                </c:pt>
                <c:pt idx="2">
                  <c:v>0.00040189</c:v>
                </c:pt>
                <c:pt idx="3">
                  <c:v>0.00031423</c:v>
                </c:pt>
                <c:pt idx="4">
                  <c:v>0.00025963</c:v>
                </c:pt>
                <c:pt idx="5">
                  <c:v>0.00022113</c:v>
                </c:pt>
                <c:pt idx="6">
                  <c:v>0.00019187</c:v>
                </c:pt>
                <c:pt idx="7">
                  <c:v>0.00016882</c:v>
                </c:pt>
                <c:pt idx="8">
                  <c:v>0.0001446</c:v>
                </c:pt>
                <c:pt idx="9">
                  <c:v>0.00013008</c:v>
                </c:pt>
                <c:pt idx="10">
                  <c:v>0.00011444</c:v>
                </c:pt>
                <c:pt idx="11">
                  <c:v>0.00010118</c:v>
                </c:pt>
                <c:pt idx="12">
                  <c:v>8.796E-5</c:v>
                </c:pt>
                <c:pt idx="13">
                  <c:v>7.852E-5</c:v>
                </c:pt>
                <c:pt idx="14">
                  <c:v>6.765E-5</c:v>
                </c:pt>
                <c:pt idx="15">
                  <c:v>5.889E-5</c:v>
                </c:pt>
                <c:pt idx="16">
                  <c:v>5.06E-5</c:v>
                </c:pt>
                <c:pt idx="17">
                  <c:v>4.389E-5</c:v>
                </c:pt>
                <c:pt idx="18">
                  <c:v>3.912E-5</c:v>
                </c:pt>
                <c:pt idx="19">
                  <c:v>3.413E-5</c:v>
                </c:pt>
                <c:pt idx="20">
                  <c:v>3.022E-5</c:v>
                </c:pt>
                <c:pt idx="21">
                  <c:v>2.54E-5</c:v>
                </c:pt>
                <c:pt idx="22">
                  <c:v>2.04E-5</c:v>
                </c:pt>
                <c:pt idx="23">
                  <c:v>1.777E-5</c:v>
                </c:pt>
                <c:pt idx="24">
                  <c:v>1.483E-5</c:v>
                </c:pt>
                <c:pt idx="25">
                  <c:v>1.261E-5</c:v>
                </c:pt>
                <c:pt idx="26">
                  <c:v>1.077E-5</c:v>
                </c:pt>
                <c:pt idx="27">
                  <c:v>9.17E-6</c:v>
                </c:pt>
                <c:pt idx="28">
                  <c:v>7.62E-6</c:v>
                </c:pt>
                <c:pt idx="29">
                  <c:v>6.72E-6</c:v>
                </c:pt>
                <c:pt idx="30">
                  <c:v>5.61E-6</c:v>
                </c:pt>
                <c:pt idx="31">
                  <c:v>4.86E-6</c:v>
                </c:pt>
                <c:pt idx="32">
                  <c:v>4.32E-6</c:v>
                </c:pt>
                <c:pt idx="33">
                  <c:v>3.7E-6</c:v>
                </c:pt>
                <c:pt idx="34">
                  <c:v>3.29E-6</c:v>
                </c:pt>
                <c:pt idx="35">
                  <c:v>2.98E-6</c:v>
                </c:pt>
                <c:pt idx="36">
                  <c:v>2.69E-6</c:v>
                </c:pt>
                <c:pt idx="37">
                  <c:v>2.5E-6</c:v>
                </c:pt>
                <c:pt idx="38">
                  <c:v>2.57E-6</c:v>
                </c:pt>
                <c:pt idx="39">
                  <c:v>2.48E-6</c:v>
                </c:pt>
                <c:pt idx="40">
                  <c:v>2.65E-6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only'!$O$11:$O$43</c:f>
              <c:numCache>
                <c:formatCode>0.000000%</c:formatCode>
                <c:ptCount val="33"/>
                <c:pt idx="0">
                  <c:v>0.0001446</c:v>
                </c:pt>
                <c:pt idx="1">
                  <c:v>0.00013008</c:v>
                </c:pt>
                <c:pt idx="2">
                  <c:v>0.00011444</c:v>
                </c:pt>
                <c:pt idx="3">
                  <c:v>0.00010118</c:v>
                </c:pt>
                <c:pt idx="4">
                  <c:v>8.796E-5</c:v>
                </c:pt>
                <c:pt idx="5">
                  <c:v>7.852E-5</c:v>
                </c:pt>
                <c:pt idx="6">
                  <c:v>6.765E-5</c:v>
                </c:pt>
                <c:pt idx="7">
                  <c:v>5.889E-5</c:v>
                </c:pt>
                <c:pt idx="8">
                  <c:v>5.06E-5</c:v>
                </c:pt>
                <c:pt idx="9">
                  <c:v>4.389E-5</c:v>
                </c:pt>
                <c:pt idx="10">
                  <c:v>3.912E-5</c:v>
                </c:pt>
                <c:pt idx="11">
                  <c:v>3.413E-5</c:v>
                </c:pt>
                <c:pt idx="12">
                  <c:v>3.022E-5</c:v>
                </c:pt>
                <c:pt idx="13">
                  <c:v>2.54E-5</c:v>
                </c:pt>
                <c:pt idx="14">
                  <c:v>2.04E-5</c:v>
                </c:pt>
                <c:pt idx="15">
                  <c:v>1.777E-5</c:v>
                </c:pt>
                <c:pt idx="16">
                  <c:v>1.483E-5</c:v>
                </c:pt>
                <c:pt idx="17">
                  <c:v>1.261E-5</c:v>
                </c:pt>
                <c:pt idx="18">
                  <c:v>1.077E-5</c:v>
                </c:pt>
                <c:pt idx="19">
                  <c:v>9.17E-6</c:v>
                </c:pt>
                <c:pt idx="20">
                  <c:v>7.62E-6</c:v>
                </c:pt>
                <c:pt idx="21">
                  <c:v>6.72E-6</c:v>
                </c:pt>
                <c:pt idx="22">
                  <c:v>5.61E-6</c:v>
                </c:pt>
                <c:pt idx="23">
                  <c:v>4.86E-6</c:v>
                </c:pt>
                <c:pt idx="24">
                  <c:v>4.32E-6</c:v>
                </c:pt>
                <c:pt idx="25">
                  <c:v>3.7E-6</c:v>
                </c:pt>
                <c:pt idx="26">
                  <c:v>3.29E-6</c:v>
                </c:pt>
                <c:pt idx="27">
                  <c:v>2.98E-6</c:v>
                </c:pt>
                <c:pt idx="28">
                  <c:v>2.69E-6</c:v>
                </c:pt>
                <c:pt idx="29">
                  <c:v>2.5E-6</c:v>
                </c:pt>
                <c:pt idx="30">
                  <c:v>2.57E-6</c:v>
                </c:pt>
                <c:pt idx="31">
                  <c:v>2.48E-6</c:v>
                </c:pt>
                <c:pt idx="32">
                  <c:v>2.65E-6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only'!$O$3:$O$43</c:f>
              <c:numCache>
                <c:formatCode>0.000000%</c:formatCode>
                <c:ptCount val="41"/>
                <c:pt idx="0">
                  <c:v>0.00059576</c:v>
                </c:pt>
                <c:pt idx="1">
                  <c:v>0.00052826</c:v>
                </c:pt>
                <c:pt idx="2">
                  <c:v>0.00040189</c:v>
                </c:pt>
                <c:pt idx="3">
                  <c:v>0.00031423</c:v>
                </c:pt>
                <c:pt idx="4">
                  <c:v>0.00025963</c:v>
                </c:pt>
                <c:pt idx="5">
                  <c:v>0.00022113</c:v>
                </c:pt>
                <c:pt idx="6">
                  <c:v>0.00019187</c:v>
                </c:pt>
                <c:pt idx="7">
                  <c:v>0.00016882</c:v>
                </c:pt>
                <c:pt idx="8">
                  <c:v>0.0001446</c:v>
                </c:pt>
                <c:pt idx="9">
                  <c:v>0.00013008</c:v>
                </c:pt>
                <c:pt idx="10">
                  <c:v>0.00011444</c:v>
                </c:pt>
                <c:pt idx="11">
                  <c:v>0.00010118</c:v>
                </c:pt>
                <c:pt idx="12">
                  <c:v>8.796E-5</c:v>
                </c:pt>
                <c:pt idx="13">
                  <c:v>7.852E-5</c:v>
                </c:pt>
                <c:pt idx="14">
                  <c:v>6.765E-5</c:v>
                </c:pt>
                <c:pt idx="15">
                  <c:v>5.889E-5</c:v>
                </c:pt>
                <c:pt idx="16">
                  <c:v>5.06E-5</c:v>
                </c:pt>
                <c:pt idx="17">
                  <c:v>4.389E-5</c:v>
                </c:pt>
                <c:pt idx="18">
                  <c:v>3.912E-5</c:v>
                </c:pt>
                <c:pt idx="19">
                  <c:v>3.413E-5</c:v>
                </c:pt>
                <c:pt idx="20">
                  <c:v>3.022E-5</c:v>
                </c:pt>
                <c:pt idx="21">
                  <c:v>2.54E-5</c:v>
                </c:pt>
                <c:pt idx="22">
                  <c:v>2.04E-5</c:v>
                </c:pt>
                <c:pt idx="23">
                  <c:v>1.777E-5</c:v>
                </c:pt>
                <c:pt idx="24">
                  <c:v>1.483E-5</c:v>
                </c:pt>
                <c:pt idx="25">
                  <c:v>1.261E-5</c:v>
                </c:pt>
                <c:pt idx="26">
                  <c:v>1.077E-5</c:v>
                </c:pt>
                <c:pt idx="27">
                  <c:v>9.17E-6</c:v>
                </c:pt>
                <c:pt idx="28">
                  <c:v>7.62E-6</c:v>
                </c:pt>
                <c:pt idx="29">
                  <c:v>6.72E-6</c:v>
                </c:pt>
                <c:pt idx="30">
                  <c:v>5.61E-6</c:v>
                </c:pt>
                <c:pt idx="31">
                  <c:v>4.86E-6</c:v>
                </c:pt>
                <c:pt idx="32">
                  <c:v>4.32E-6</c:v>
                </c:pt>
                <c:pt idx="33">
                  <c:v>3.7E-6</c:v>
                </c:pt>
                <c:pt idx="34">
                  <c:v>3.29E-6</c:v>
                </c:pt>
                <c:pt idx="35">
                  <c:v>2.98E-6</c:v>
                </c:pt>
                <c:pt idx="36">
                  <c:v>2.69E-6</c:v>
                </c:pt>
                <c:pt idx="37">
                  <c:v>2.5E-6</c:v>
                </c:pt>
                <c:pt idx="38">
                  <c:v>2.57E-6</c:v>
                </c:pt>
                <c:pt idx="39">
                  <c:v>2.48E-6</c:v>
                </c:pt>
                <c:pt idx="40">
                  <c:v>2.65E-6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only'!$O$11:$O$43</c:f>
              <c:numCache>
                <c:formatCode>0.000000%</c:formatCode>
                <c:ptCount val="33"/>
                <c:pt idx="0">
                  <c:v>0.0001446</c:v>
                </c:pt>
                <c:pt idx="1">
                  <c:v>0.00013008</c:v>
                </c:pt>
                <c:pt idx="2">
                  <c:v>0.00011444</c:v>
                </c:pt>
                <c:pt idx="3">
                  <c:v>0.00010118</c:v>
                </c:pt>
                <c:pt idx="4">
                  <c:v>8.796E-5</c:v>
                </c:pt>
                <c:pt idx="5">
                  <c:v>7.852E-5</c:v>
                </c:pt>
                <c:pt idx="6">
                  <c:v>6.765E-5</c:v>
                </c:pt>
                <c:pt idx="7">
                  <c:v>5.889E-5</c:v>
                </c:pt>
                <c:pt idx="8">
                  <c:v>5.06E-5</c:v>
                </c:pt>
                <c:pt idx="9">
                  <c:v>4.389E-5</c:v>
                </c:pt>
                <c:pt idx="10">
                  <c:v>3.912E-5</c:v>
                </c:pt>
                <c:pt idx="11">
                  <c:v>3.413E-5</c:v>
                </c:pt>
                <c:pt idx="12">
                  <c:v>3.022E-5</c:v>
                </c:pt>
                <c:pt idx="13">
                  <c:v>2.54E-5</c:v>
                </c:pt>
                <c:pt idx="14">
                  <c:v>2.04E-5</c:v>
                </c:pt>
                <c:pt idx="15">
                  <c:v>1.777E-5</c:v>
                </c:pt>
                <c:pt idx="16">
                  <c:v>1.483E-5</c:v>
                </c:pt>
                <c:pt idx="17">
                  <c:v>1.261E-5</c:v>
                </c:pt>
                <c:pt idx="18">
                  <c:v>1.077E-5</c:v>
                </c:pt>
                <c:pt idx="19">
                  <c:v>9.17E-6</c:v>
                </c:pt>
                <c:pt idx="20">
                  <c:v>7.62E-6</c:v>
                </c:pt>
                <c:pt idx="21">
                  <c:v>6.72E-6</c:v>
                </c:pt>
                <c:pt idx="22">
                  <c:v>5.61E-6</c:v>
                </c:pt>
                <c:pt idx="23">
                  <c:v>4.86E-6</c:v>
                </c:pt>
                <c:pt idx="24">
                  <c:v>4.32E-6</c:v>
                </c:pt>
                <c:pt idx="25">
                  <c:v>3.7E-6</c:v>
                </c:pt>
                <c:pt idx="26">
                  <c:v>3.29E-6</c:v>
                </c:pt>
                <c:pt idx="27">
                  <c:v>2.98E-6</c:v>
                </c:pt>
                <c:pt idx="28">
                  <c:v>2.69E-6</c:v>
                </c:pt>
                <c:pt idx="29">
                  <c:v>2.5E-6</c:v>
                </c:pt>
                <c:pt idx="30">
                  <c:v>2.57E-6</c:v>
                </c:pt>
                <c:pt idx="31">
                  <c:v>2.48E-6</c:v>
                </c:pt>
                <c:pt idx="32">
                  <c:v>2.65E-6</c:v>
                </c:pt>
              </c:numCache>
            </c:numRef>
          </c:yVal>
          <c:smooth val="0"/>
        </c:ser>
        <c:ser>
          <c:idx val="12"/>
          <c:order val="8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only'!$O$3:$O$43</c:f>
              <c:numCache>
                <c:formatCode>0.000000%</c:formatCode>
                <c:ptCount val="41"/>
                <c:pt idx="0">
                  <c:v>0.00059576</c:v>
                </c:pt>
                <c:pt idx="1">
                  <c:v>0.00052826</c:v>
                </c:pt>
                <c:pt idx="2">
                  <c:v>0.00040189</c:v>
                </c:pt>
                <c:pt idx="3">
                  <c:v>0.00031423</c:v>
                </c:pt>
                <c:pt idx="4">
                  <c:v>0.00025963</c:v>
                </c:pt>
                <c:pt idx="5">
                  <c:v>0.00022113</c:v>
                </c:pt>
                <c:pt idx="6">
                  <c:v>0.00019187</c:v>
                </c:pt>
                <c:pt idx="7">
                  <c:v>0.00016882</c:v>
                </c:pt>
                <c:pt idx="8">
                  <c:v>0.0001446</c:v>
                </c:pt>
                <c:pt idx="9">
                  <c:v>0.00013008</c:v>
                </c:pt>
                <c:pt idx="10">
                  <c:v>0.00011444</c:v>
                </c:pt>
                <c:pt idx="11">
                  <c:v>0.00010118</c:v>
                </c:pt>
                <c:pt idx="12">
                  <c:v>8.796E-5</c:v>
                </c:pt>
                <c:pt idx="13">
                  <c:v>7.852E-5</c:v>
                </c:pt>
                <c:pt idx="14">
                  <c:v>6.765E-5</c:v>
                </c:pt>
                <c:pt idx="15">
                  <c:v>5.889E-5</c:v>
                </c:pt>
                <c:pt idx="16">
                  <c:v>5.06E-5</c:v>
                </c:pt>
                <c:pt idx="17">
                  <c:v>4.389E-5</c:v>
                </c:pt>
                <c:pt idx="18">
                  <c:v>3.912E-5</c:v>
                </c:pt>
                <c:pt idx="19">
                  <c:v>3.413E-5</c:v>
                </c:pt>
                <c:pt idx="20">
                  <c:v>3.022E-5</c:v>
                </c:pt>
                <c:pt idx="21">
                  <c:v>2.54E-5</c:v>
                </c:pt>
                <c:pt idx="22">
                  <c:v>2.04E-5</c:v>
                </c:pt>
                <c:pt idx="23">
                  <c:v>1.777E-5</c:v>
                </c:pt>
                <c:pt idx="24">
                  <c:v>1.483E-5</c:v>
                </c:pt>
                <c:pt idx="25">
                  <c:v>1.261E-5</c:v>
                </c:pt>
                <c:pt idx="26">
                  <c:v>1.077E-5</c:v>
                </c:pt>
                <c:pt idx="27">
                  <c:v>9.17E-6</c:v>
                </c:pt>
                <c:pt idx="28">
                  <c:v>7.62E-6</c:v>
                </c:pt>
                <c:pt idx="29">
                  <c:v>6.72E-6</c:v>
                </c:pt>
                <c:pt idx="30">
                  <c:v>5.61E-6</c:v>
                </c:pt>
                <c:pt idx="31">
                  <c:v>4.86E-6</c:v>
                </c:pt>
                <c:pt idx="32">
                  <c:v>4.32E-6</c:v>
                </c:pt>
                <c:pt idx="33">
                  <c:v>3.7E-6</c:v>
                </c:pt>
                <c:pt idx="34">
                  <c:v>3.29E-6</c:v>
                </c:pt>
                <c:pt idx="35">
                  <c:v>2.98E-6</c:v>
                </c:pt>
                <c:pt idx="36">
                  <c:v>2.69E-6</c:v>
                </c:pt>
                <c:pt idx="37">
                  <c:v>2.5E-6</c:v>
                </c:pt>
                <c:pt idx="38">
                  <c:v>2.57E-6</c:v>
                </c:pt>
                <c:pt idx="39">
                  <c:v>2.48E-6</c:v>
                </c:pt>
                <c:pt idx="40">
                  <c:v>2.65E-6</c:v>
                </c:pt>
              </c:numCache>
            </c:numRef>
          </c:yVal>
          <c:smooth val="0"/>
        </c:ser>
        <c:ser>
          <c:idx val="13"/>
          <c:order val="9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only'!$O$11:$O$43</c:f>
              <c:numCache>
                <c:formatCode>0.000000%</c:formatCode>
                <c:ptCount val="33"/>
                <c:pt idx="0">
                  <c:v>0.0001446</c:v>
                </c:pt>
                <c:pt idx="1">
                  <c:v>0.00013008</c:v>
                </c:pt>
                <c:pt idx="2">
                  <c:v>0.00011444</c:v>
                </c:pt>
                <c:pt idx="3">
                  <c:v>0.00010118</c:v>
                </c:pt>
                <c:pt idx="4">
                  <c:v>8.796E-5</c:v>
                </c:pt>
                <c:pt idx="5">
                  <c:v>7.852E-5</c:v>
                </c:pt>
                <c:pt idx="6">
                  <c:v>6.765E-5</c:v>
                </c:pt>
                <c:pt idx="7">
                  <c:v>5.889E-5</c:v>
                </c:pt>
                <c:pt idx="8">
                  <c:v>5.06E-5</c:v>
                </c:pt>
                <c:pt idx="9">
                  <c:v>4.389E-5</c:v>
                </c:pt>
                <c:pt idx="10">
                  <c:v>3.912E-5</c:v>
                </c:pt>
                <c:pt idx="11">
                  <c:v>3.413E-5</c:v>
                </c:pt>
                <c:pt idx="12">
                  <c:v>3.022E-5</c:v>
                </c:pt>
                <c:pt idx="13">
                  <c:v>2.54E-5</c:v>
                </c:pt>
                <c:pt idx="14">
                  <c:v>2.04E-5</c:v>
                </c:pt>
                <c:pt idx="15">
                  <c:v>1.777E-5</c:v>
                </c:pt>
                <c:pt idx="16">
                  <c:v>1.483E-5</c:v>
                </c:pt>
                <c:pt idx="17">
                  <c:v>1.261E-5</c:v>
                </c:pt>
                <c:pt idx="18">
                  <c:v>1.077E-5</c:v>
                </c:pt>
                <c:pt idx="19">
                  <c:v>9.17E-6</c:v>
                </c:pt>
                <c:pt idx="20">
                  <c:v>7.62E-6</c:v>
                </c:pt>
                <c:pt idx="21">
                  <c:v>6.72E-6</c:v>
                </c:pt>
                <c:pt idx="22">
                  <c:v>5.61E-6</c:v>
                </c:pt>
                <c:pt idx="23">
                  <c:v>4.86E-6</c:v>
                </c:pt>
                <c:pt idx="24">
                  <c:v>4.32E-6</c:v>
                </c:pt>
                <c:pt idx="25">
                  <c:v>3.7E-6</c:v>
                </c:pt>
                <c:pt idx="26">
                  <c:v>3.29E-6</c:v>
                </c:pt>
                <c:pt idx="27">
                  <c:v>2.98E-6</c:v>
                </c:pt>
                <c:pt idx="28">
                  <c:v>2.69E-6</c:v>
                </c:pt>
                <c:pt idx="29">
                  <c:v>2.5E-6</c:v>
                </c:pt>
                <c:pt idx="30">
                  <c:v>2.57E-6</c:v>
                </c:pt>
                <c:pt idx="31">
                  <c:v>2.48E-6</c:v>
                </c:pt>
                <c:pt idx="32">
                  <c:v>2.65E-6</c:v>
                </c:pt>
              </c:numCache>
            </c:numRef>
          </c:yVal>
          <c:smooth val="0"/>
        </c:ser>
        <c:ser>
          <c:idx val="14"/>
          <c:order val="10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only'!$O$3:$O$43</c:f>
              <c:numCache>
                <c:formatCode>0.000000%</c:formatCode>
                <c:ptCount val="41"/>
                <c:pt idx="0">
                  <c:v>0.00059576</c:v>
                </c:pt>
                <c:pt idx="1">
                  <c:v>0.00052826</c:v>
                </c:pt>
                <c:pt idx="2">
                  <c:v>0.00040189</c:v>
                </c:pt>
                <c:pt idx="3">
                  <c:v>0.00031423</c:v>
                </c:pt>
                <c:pt idx="4">
                  <c:v>0.00025963</c:v>
                </c:pt>
                <c:pt idx="5">
                  <c:v>0.00022113</c:v>
                </c:pt>
                <c:pt idx="6">
                  <c:v>0.00019187</c:v>
                </c:pt>
                <c:pt idx="7">
                  <c:v>0.00016882</c:v>
                </c:pt>
                <c:pt idx="8">
                  <c:v>0.0001446</c:v>
                </c:pt>
                <c:pt idx="9">
                  <c:v>0.00013008</c:v>
                </c:pt>
                <c:pt idx="10">
                  <c:v>0.00011444</c:v>
                </c:pt>
                <c:pt idx="11">
                  <c:v>0.00010118</c:v>
                </c:pt>
                <c:pt idx="12">
                  <c:v>8.796E-5</c:v>
                </c:pt>
                <c:pt idx="13">
                  <c:v>7.852E-5</c:v>
                </c:pt>
                <c:pt idx="14">
                  <c:v>6.765E-5</c:v>
                </c:pt>
                <c:pt idx="15">
                  <c:v>5.889E-5</c:v>
                </c:pt>
                <c:pt idx="16">
                  <c:v>5.06E-5</c:v>
                </c:pt>
                <c:pt idx="17">
                  <c:v>4.389E-5</c:v>
                </c:pt>
                <c:pt idx="18">
                  <c:v>3.912E-5</c:v>
                </c:pt>
                <c:pt idx="19">
                  <c:v>3.413E-5</c:v>
                </c:pt>
                <c:pt idx="20">
                  <c:v>3.022E-5</c:v>
                </c:pt>
                <c:pt idx="21">
                  <c:v>2.54E-5</c:v>
                </c:pt>
                <c:pt idx="22">
                  <c:v>2.04E-5</c:v>
                </c:pt>
                <c:pt idx="23">
                  <c:v>1.777E-5</c:v>
                </c:pt>
                <c:pt idx="24">
                  <c:v>1.483E-5</c:v>
                </c:pt>
                <c:pt idx="25">
                  <c:v>1.261E-5</c:v>
                </c:pt>
                <c:pt idx="26">
                  <c:v>1.077E-5</c:v>
                </c:pt>
                <c:pt idx="27">
                  <c:v>9.17E-6</c:v>
                </c:pt>
                <c:pt idx="28">
                  <c:v>7.62E-6</c:v>
                </c:pt>
                <c:pt idx="29">
                  <c:v>6.72E-6</c:v>
                </c:pt>
                <c:pt idx="30">
                  <c:v>5.61E-6</c:v>
                </c:pt>
                <c:pt idx="31">
                  <c:v>4.86E-6</c:v>
                </c:pt>
                <c:pt idx="32">
                  <c:v>4.32E-6</c:v>
                </c:pt>
                <c:pt idx="33">
                  <c:v>3.7E-6</c:v>
                </c:pt>
                <c:pt idx="34">
                  <c:v>3.29E-6</c:v>
                </c:pt>
                <c:pt idx="35">
                  <c:v>2.98E-6</c:v>
                </c:pt>
                <c:pt idx="36">
                  <c:v>2.69E-6</c:v>
                </c:pt>
                <c:pt idx="37">
                  <c:v>2.5E-6</c:v>
                </c:pt>
                <c:pt idx="38">
                  <c:v>2.57E-6</c:v>
                </c:pt>
                <c:pt idx="39">
                  <c:v>2.48E-6</c:v>
                </c:pt>
                <c:pt idx="40">
                  <c:v>2.65E-6</c:v>
                </c:pt>
              </c:numCache>
            </c:numRef>
          </c:yVal>
          <c:smooth val="0"/>
        </c:ser>
        <c:ser>
          <c:idx val="15"/>
          <c:order val="11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only'!$O$11:$O$43</c:f>
              <c:numCache>
                <c:formatCode>0.000000%</c:formatCode>
                <c:ptCount val="33"/>
                <c:pt idx="0">
                  <c:v>0.0001446</c:v>
                </c:pt>
                <c:pt idx="1">
                  <c:v>0.00013008</c:v>
                </c:pt>
                <c:pt idx="2">
                  <c:v>0.00011444</c:v>
                </c:pt>
                <c:pt idx="3">
                  <c:v>0.00010118</c:v>
                </c:pt>
                <c:pt idx="4">
                  <c:v>8.796E-5</c:v>
                </c:pt>
                <c:pt idx="5">
                  <c:v>7.852E-5</c:v>
                </c:pt>
                <c:pt idx="6">
                  <c:v>6.765E-5</c:v>
                </c:pt>
                <c:pt idx="7">
                  <c:v>5.889E-5</c:v>
                </c:pt>
                <c:pt idx="8">
                  <c:v>5.06E-5</c:v>
                </c:pt>
                <c:pt idx="9">
                  <c:v>4.389E-5</c:v>
                </c:pt>
                <c:pt idx="10">
                  <c:v>3.912E-5</c:v>
                </c:pt>
                <c:pt idx="11">
                  <c:v>3.413E-5</c:v>
                </c:pt>
                <c:pt idx="12">
                  <c:v>3.022E-5</c:v>
                </c:pt>
                <c:pt idx="13">
                  <c:v>2.54E-5</c:v>
                </c:pt>
                <c:pt idx="14">
                  <c:v>2.04E-5</c:v>
                </c:pt>
                <c:pt idx="15">
                  <c:v>1.777E-5</c:v>
                </c:pt>
                <c:pt idx="16">
                  <c:v>1.483E-5</c:v>
                </c:pt>
                <c:pt idx="17">
                  <c:v>1.261E-5</c:v>
                </c:pt>
                <c:pt idx="18">
                  <c:v>1.077E-5</c:v>
                </c:pt>
                <c:pt idx="19">
                  <c:v>9.17E-6</c:v>
                </c:pt>
                <c:pt idx="20">
                  <c:v>7.62E-6</c:v>
                </c:pt>
                <c:pt idx="21">
                  <c:v>6.72E-6</c:v>
                </c:pt>
                <c:pt idx="22">
                  <c:v>5.61E-6</c:v>
                </c:pt>
                <c:pt idx="23">
                  <c:v>4.86E-6</c:v>
                </c:pt>
                <c:pt idx="24">
                  <c:v>4.32E-6</c:v>
                </c:pt>
                <c:pt idx="25">
                  <c:v>3.7E-6</c:v>
                </c:pt>
                <c:pt idx="26">
                  <c:v>3.29E-6</c:v>
                </c:pt>
                <c:pt idx="27">
                  <c:v>2.98E-6</c:v>
                </c:pt>
                <c:pt idx="28">
                  <c:v>2.69E-6</c:v>
                </c:pt>
                <c:pt idx="29">
                  <c:v>2.5E-6</c:v>
                </c:pt>
                <c:pt idx="30">
                  <c:v>2.57E-6</c:v>
                </c:pt>
                <c:pt idx="31">
                  <c:v>2.48E-6</c:v>
                </c:pt>
                <c:pt idx="32">
                  <c:v>2.65E-6</c:v>
                </c:pt>
              </c:numCache>
            </c:numRef>
          </c:yVal>
          <c:smooth val="0"/>
        </c:ser>
        <c:ser>
          <c:idx val="0"/>
          <c:order val="12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only'!$O$3:$O$43</c:f>
              <c:numCache>
                <c:formatCode>0.000000%</c:formatCode>
                <c:ptCount val="41"/>
                <c:pt idx="0">
                  <c:v>0.00059576</c:v>
                </c:pt>
                <c:pt idx="1">
                  <c:v>0.00052826</c:v>
                </c:pt>
                <c:pt idx="2">
                  <c:v>0.00040189</c:v>
                </c:pt>
                <c:pt idx="3">
                  <c:v>0.00031423</c:v>
                </c:pt>
                <c:pt idx="4">
                  <c:v>0.00025963</c:v>
                </c:pt>
                <c:pt idx="5">
                  <c:v>0.00022113</c:v>
                </c:pt>
                <c:pt idx="6">
                  <c:v>0.00019187</c:v>
                </c:pt>
                <c:pt idx="7">
                  <c:v>0.00016882</c:v>
                </c:pt>
                <c:pt idx="8">
                  <c:v>0.0001446</c:v>
                </c:pt>
                <c:pt idx="9">
                  <c:v>0.00013008</c:v>
                </c:pt>
                <c:pt idx="10">
                  <c:v>0.00011444</c:v>
                </c:pt>
                <c:pt idx="11">
                  <c:v>0.00010118</c:v>
                </c:pt>
                <c:pt idx="12">
                  <c:v>8.796E-5</c:v>
                </c:pt>
                <c:pt idx="13">
                  <c:v>7.852E-5</c:v>
                </c:pt>
                <c:pt idx="14">
                  <c:v>6.765E-5</c:v>
                </c:pt>
                <c:pt idx="15">
                  <c:v>5.889E-5</c:v>
                </c:pt>
                <c:pt idx="16">
                  <c:v>5.06E-5</c:v>
                </c:pt>
                <c:pt idx="17">
                  <c:v>4.389E-5</c:v>
                </c:pt>
                <c:pt idx="18">
                  <c:v>3.912E-5</c:v>
                </c:pt>
                <c:pt idx="19">
                  <c:v>3.413E-5</c:v>
                </c:pt>
                <c:pt idx="20">
                  <c:v>3.022E-5</c:v>
                </c:pt>
                <c:pt idx="21">
                  <c:v>2.54E-5</c:v>
                </c:pt>
                <c:pt idx="22">
                  <c:v>2.04E-5</c:v>
                </c:pt>
                <c:pt idx="23">
                  <c:v>1.777E-5</c:v>
                </c:pt>
                <c:pt idx="24">
                  <c:v>1.483E-5</c:v>
                </c:pt>
                <c:pt idx="25">
                  <c:v>1.261E-5</c:v>
                </c:pt>
                <c:pt idx="26">
                  <c:v>1.077E-5</c:v>
                </c:pt>
                <c:pt idx="27">
                  <c:v>9.17E-6</c:v>
                </c:pt>
                <c:pt idx="28">
                  <c:v>7.62E-6</c:v>
                </c:pt>
                <c:pt idx="29">
                  <c:v>6.72E-6</c:v>
                </c:pt>
                <c:pt idx="30">
                  <c:v>5.61E-6</c:v>
                </c:pt>
                <c:pt idx="31">
                  <c:v>4.86E-6</c:v>
                </c:pt>
                <c:pt idx="32">
                  <c:v>4.32E-6</c:v>
                </c:pt>
                <c:pt idx="33">
                  <c:v>3.7E-6</c:v>
                </c:pt>
                <c:pt idx="34">
                  <c:v>3.29E-6</c:v>
                </c:pt>
                <c:pt idx="35">
                  <c:v>2.98E-6</c:v>
                </c:pt>
                <c:pt idx="36">
                  <c:v>2.69E-6</c:v>
                </c:pt>
                <c:pt idx="37">
                  <c:v>2.5E-6</c:v>
                </c:pt>
                <c:pt idx="38">
                  <c:v>2.57E-6</c:v>
                </c:pt>
                <c:pt idx="39">
                  <c:v>2.48E-6</c:v>
                </c:pt>
                <c:pt idx="40">
                  <c:v>2.65E-6</c:v>
                </c:pt>
              </c:numCache>
            </c:numRef>
          </c:yVal>
          <c:smooth val="0"/>
        </c:ser>
        <c:ser>
          <c:idx val="2"/>
          <c:order val="13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only'!$O$11:$O$43</c:f>
              <c:numCache>
                <c:formatCode>0.000000%</c:formatCode>
                <c:ptCount val="33"/>
                <c:pt idx="0">
                  <c:v>0.0001446</c:v>
                </c:pt>
                <c:pt idx="1">
                  <c:v>0.00013008</c:v>
                </c:pt>
                <c:pt idx="2">
                  <c:v>0.00011444</c:v>
                </c:pt>
                <c:pt idx="3">
                  <c:v>0.00010118</c:v>
                </c:pt>
                <c:pt idx="4">
                  <c:v>8.796E-5</c:v>
                </c:pt>
                <c:pt idx="5">
                  <c:v>7.852E-5</c:v>
                </c:pt>
                <c:pt idx="6">
                  <c:v>6.765E-5</c:v>
                </c:pt>
                <c:pt idx="7">
                  <c:v>5.889E-5</c:v>
                </c:pt>
                <c:pt idx="8">
                  <c:v>5.06E-5</c:v>
                </c:pt>
                <c:pt idx="9">
                  <c:v>4.389E-5</c:v>
                </c:pt>
                <c:pt idx="10">
                  <c:v>3.912E-5</c:v>
                </c:pt>
                <c:pt idx="11">
                  <c:v>3.413E-5</c:v>
                </c:pt>
                <c:pt idx="12">
                  <c:v>3.022E-5</c:v>
                </c:pt>
                <c:pt idx="13">
                  <c:v>2.54E-5</c:v>
                </c:pt>
                <c:pt idx="14">
                  <c:v>2.04E-5</c:v>
                </c:pt>
                <c:pt idx="15">
                  <c:v>1.777E-5</c:v>
                </c:pt>
                <c:pt idx="16">
                  <c:v>1.483E-5</c:v>
                </c:pt>
                <c:pt idx="17">
                  <c:v>1.261E-5</c:v>
                </c:pt>
                <c:pt idx="18">
                  <c:v>1.077E-5</c:v>
                </c:pt>
                <c:pt idx="19">
                  <c:v>9.17E-6</c:v>
                </c:pt>
                <c:pt idx="20">
                  <c:v>7.62E-6</c:v>
                </c:pt>
                <c:pt idx="21">
                  <c:v>6.72E-6</c:v>
                </c:pt>
                <c:pt idx="22">
                  <c:v>5.61E-6</c:v>
                </c:pt>
                <c:pt idx="23">
                  <c:v>4.86E-6</c:v>
                </c:pt>
                <c:pt idx="24">
                  <c:v>4.32E-6</c:v>
                </c:pt>
                <c:pt idx="25">
                  <c:v>3.7E-6</c:v>
                </c:pt>
                <c:pt idx="26">
                  <c:v>3.29E-6</c:v>
                </c:pt>
                <c:pt idx="27">
                  <c:v>2.98E-6</c:v>
                </c:pt>
                <c:pt idx="28">
                  <c:v>2.69E-6</c:v>
                </c:pt>
                <c:pt idx="29">
                  <c:v>2.5E-6</c:v>
                </c:pt>
                <c:pt idx="30">
                  <c:v>2.57E-6</c:v>
                </c:pt>
                <c:pt idx="31">
                  <c:v>2.48E-6</c:v>
                </c:pt>
                <c:pt idx="32">
                  <c:v>2.65E-6</c:v>
                </c:pt>
              </c:numCache>
            </c:numRef>
          </c:yVal>
          <c:smooth val="0"/>
        </c:ser>
        <c:ser>
          <c:idx val="3"/>
          <c:order val="14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00908333333333333"/>
                  <c:y val="-0.237722525369744"/>
                </c:manualLayout>
              </c:layout>
              <c:numFmt formatCode="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only'!$O$11:$O$43</c:f>
              <c:numCache>
                <c:formatCode>0.000000%</c:formatCode>
                <c:ptCount val="33"/>
                <c:pt idx="0">
                  <c:v>0.0001446</c:v>
                </c:pt>
                <c:pt idx="1">
                  <c:v>0.00013008</c:v>
                </c:pt>
                <c:pt idx="2">
                  <c:v>0.00011444</c:v>
                </c:pt>
                <c:pt idx="3">
                  <c:v>0.00010118</c:v>
                </c:pt>
                <c:pt idx="4">
                  <c:v>8.796E-5</c:v>
                </c:pt>
                <c:pt idx="5">
                  <c:v>7.852E-5</c:v>
                </c:pt>
                <c:pt idx="6">
                  <c:v>6.765E-5</c:v>
                </c:pt>
                <c:pt idx="7">
                  <c:v>5.889E-5</c:v>
                </c:pt>
                <c:pt idx="8">
                  <c:v>5.06E-5</c:v>
                </c:pt>
                <c:pt idx="9">
                  <c:v>4.389E-5</c:v>
                </c:pt>
                <c:pt idx="10">
                  <c:v>3.912E-5</c:v>
                </c:pt>
                <c:pt idx="11">
                  <c:v>3.413E-5</c:v>
                </c:pt>
                <c:pt idx="12">
                  <c:v>3.022E-5</c:v>
                </c:pt>
                <c:pt idx="13">
                  <c:v>2.54E-5</c:v>
                </c:pt>
                <c:pt idx="14">
                  <c:v>2.04E-5</c:v>
                </c:pt>
                <c:pt idx="15">
                  <c:v>1.777E-5</c:v>
                </c:pt>
                <c:pt idx="16">
                  <c:v>1.483E-5</c:v>
                </c:pt>
                <c:pt idx="17">
                  <c:v>1.261E-5</c:v>
                </c:pt>
                <c:pt idx="18">
                  <c:v>1.077E-5</c:v>
                </c:pt>
                <c:pt idx="19">
                  <c:v>9.17E-6</c:v>
                </c:pt>
                <c:pt idx="20">
                  <c:v>7.62E-6</c:v>
                </c:pt>
                <c:pt idx="21">
                  <c:v>6.72E-6</c:v>
                </c:pt>
                <c:pt idx="22">
                  <c:v>5.61E-6</c:v>
                </c:pt>
                <c:pt idx="23">
                  <c:v>4.86E-6</c:v>
                </c:pt>
                <c:pt idx="24">
                  <c:v>4.32E-6</c:v>
                </c:pt>
                <c:pt idx="25">
                  <c:v>3.7E-6</c:v>
                </c:pt>
                <c:pt idx="26">
                  <c:v>3.29E-6</c:v>
                </c:pt>
                <c:pt idx="27">
                  <c:v>2.98E-6</c:v>
                </c:pt>
                <c:pt idx="28">
                  <c:v>2.69E-6</c:v>
                </c:pt>
                <c:pt idx="29">
                  <c:v>2.5E-6</c:v>
                </c:pt>
                <c:pt idx="30">
                  <c:v>2.57E-6</c:v>
                </c:pt>
                <c:pt idx="31">
                  <c:v>2.48E-6</c:v>
                </c:pt>
                <c:pt idx="32">
                  <c:v>2.65E-6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381504"/>
        <c:axId val="459384048"/>
      </c:scatterChart>
      <c:valAx>
        <c:axId val="459381504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78964129483814"/>
              <c:y val="0.902131769733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84048"/>
        <c:crosses val="autoZero"/>
        <c:crossBetween val="midCat"/>
      </c:valAx>
      <c:valAx>
        <c:axId val="459384048"/>
        <c:scaling>
          <c:orientation val="minMax"/>
          <c:max val="0.0006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Current/mA</a:t>
                </a:r>
              </a:p>
            </c:rich>
          </c:tx>
          <c:layout>
            <c:manualLayout>
              <c:xMode val="edge"/>
              <c:yMode val="edge"/>
              <c:x val="0.0111111111111111"/>
              <c:y val="0.369929690330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8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heat transfer rate and power against time </a:t>
            </a:r>
            <a:endParaRPr lang="en-US"/>
          </a:p>
        </c:rich>
      </c:tx>
      <c:layout>
        <c:manualLayout>
          <c:xMode val="edge"/>
          <c:yMode val="edge"/>
          <c:x val="0.127699623059252"/>
          <c:y val="0.02550724637681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067147856518"/>
          <c:y val="0.0901300467876298"/>
          <c:w val="0.801821741032371"/>
          <c:h val="0.827569553805774"/>
        </c:manualLayout>
      </c:layout>
      <c:scatterChart>
        <c:scatterStyle val="lineMarker"/>
        <c:varyColors val="0"/>
        <c:ser>
          <c:idx val="16"/>
          <c:order val="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7"/>
          <c:order val="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8"/>
          <c:order val="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only'!$M$3:$M$43</c:f>
              <c:numCache>
                <c:formatCode>0.000</c:formatCode>
                <c:ptCount val="41"/>
                <c:pt idx="0">
                  <c:v>95.006</c:v>
                </c:pt>
                <c:pt idx="1">
                  <c:v>91.753</c:v>
                </c:pt>
                <c:pt idx="2">
                  <c:v>88.501</c:v>
                </c:pt>
                <c:pt idx="3">
                  <c:v>85.249</c:v>
                </c:pt>
                <c:pt idx="4">
                  <c:v>81.996</c:v>
                </c:pt>
                <c:pt idx="5">
                  <c:v>78.744</c:v>
                </c:pt>
                <c:pt idx="6">
                  <c:v>75.492</c:v>
                </c:pt>
                <c:pt idx="7">
                  <c:v>72.239</c:v>
                </c:pt>
                <c:pt idx="8">
                  <c:v>68.987</c:v>
                </c:pt>
                <c:pt idx="9">
                  <c:v>65.735</c:v>
                </c:pt>
                <c:pt idx="10">
                  <c:v>62.482</c:v>
                </c:pt>
                <c:pt idx="11">
                  <c:v>59.23</c:v>
                </c:pt>
                <c:pt idx="12">
                  <c:v>55.978</c:v>
                </c:pt>
                <c:pt idx="13">
                  <c:v>52.725</c:v>
                </c:pt>
                <c:pt idx="14">
                  <c:v>49.473</c:v>
                </c:pt>
                <c:pt idx="15">
                  <c:v>46.221</c:v>
                </c:pt>
                <c:pt idx="16">
                  <c:v>42.968</c:v>
                </c:pt>
                <c:pt idx="17">
                  <c:v>39.716</c:v>
                </c:pt>
                <c:pt idx="18">
                  <c:v>36.464</c:v>
                </c:pt>
                <c:pt idx="19">
                  <c:v>33.211</c:v>
                </c:pt>
                <c:pt idx="20">
                  <c:v>29.959</c:v>
                </c:pt>
                <c:pt idx="21">
                  <c:v>26.707</c:v>
                </c:pt>
                <c:pt idx="22">
                  <c:v>23.454</c:v>
                </c:pt>
                <c:pt idx="23">
                  <c:v>20.202</c:v>
                </c:pt>
                <c:pt idx="24">
                  <c:v>16.95</c:v>
                </c:pt>
                <c:pt idx="25">
                  <c:v>13.697</c:v>
                </c:pt>
                <c:pt idx="26">
                  <c:v>10.445</c:v>
                </c:pt>
                <c:pt idx="27">
                  <c:v>7.193</c:v>
                </c:pt>
                <c:pt idx="28">
                  <c:v>3.94</c:v>
                </c:pt>
                <c:pt idx="29">
                  <c:v>0.688</c:v>
                </c:pt>
                <c:pt idx="30">
                  <c:v>-2.564</c:v>
                </c:pt>
                <c:pt idx="31">
                  <c:v>-5.817</c:v>
                </c:pt>
                <c:pt idx="32">
                  <c:v>-9.069</c:v>
                </c:pt>
                <c:pt idx="33">
                  <c:v>-12.321</c:v>
                </c:pt>
                <c:pt idx="34">
                  <c:v>-15.574</c:v>
                </c:pt>
                <c:pt idx="35">
                  <c:v>-18.826</c:v>
                </c:pt>
                <c:pt idx="36">
                  <c:v>-22.078</c:v>
                </c:pt>
                <c:pt idx="37">
                  <c:v>-25.331</c:v>
                </c:pt>
                <c:pt idx="38">
                  <c:v>-28.583</c:v>
                </c:pt>
                <c:pt idx="39">
                  <c:v>-31.835</c:v>
                </c:pt>
                <c:pt idx="40">
                  <c:v>-35.088</c:v>
                </c:pt>
              </c:numCache>
            </c:numRef>
          </c:yVal>
          <c:smooth val="0"/>
        </c:ser>
        <c:ser>
          <c:idx val="19"/>
          <c:order val="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20"/>
          <c:order val="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21"/>
          <c:order val="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23"/>
          <c:order val="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24"/>
          <c:order val="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25"/>
          <c:order val="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27"/>
          <c:order val="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28"/>
          <c:order val="1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29"/>
          <c:order val="1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30"/>
          <c:order val="1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only'!$S$3:$S$43</c:f>
              <c:numCache>
                <c:formatCode>0.000</c:formatCode>
                <c:ptCount val="41"/>
                <c:pt idx="0">
                  <c:v>89.77800000000001</c:v>
                </c:pt>
                <c:pt idx="1">
                  <c:v>88.688</c:v>
                </c:pt>
                <c:pt idx="2">
                  <c:v>87.608</c:v>
                </c:pt>
                <c:pt idx="3">
                  <c:v>86.521</c:v>
                </c:pt>
                <c:pt idx="4">
                  <c:v>85.427</c:v>
                </c:pt>
                <c:pt idx="5">
                  <c:v>84.32899999999999</c:v>
                </c:pt>
                <c:pt idx="6">
                  <c:v>83.23</c:v>
                </c:pt>
                <c:pt idx="7">
                  <c:v>82.13</c:v>
                </c:pt>
                <c:pt idx="8">
                  <c:v>81.03</c:v>
                </c:pt>
                <c:pt idx="9">
                  <c:v>79.928</c:v>
                </c:pt>
                <c:pt idx="10">
                  <c:v>78.82599999999999</c:v>
                </c:pt>
                <c:pt idx="11">
                  <c:v>77.724</c:v>
                </c:pt>
                <c:pt idx="12">
                  <c:v>76.622</c:v>
                </c:pt>
                <c:pt idx="13">
                  <c:v>75.519</c:v>
                </c:pt>
                <c:pt idx="14">
                  <c:v>74.416</c:v>
                </c:pt>
                <c:pt idx="15">
                  <c:v>73.313</c:v>
                </c:pt>
                <c:pt idx="16">
                  <c:v>72.209</c:v>
                </c:pt>
                <c:pt idx="17">
                  <c:v>71.10599999999999</c:v>
                </c:pt>
                <c:pt idx="18">
                  <c:v>70.002</c:v>
                </c:pt>
                <c:pt idx="19">
                  <c:v>68.898</c:v>
                </c:pt>
                <c:pt idx="20">
                  <c:v>67.794</c:v>
                </c:pt>
                <c:pt idx="21">
                  <c:v>66.69</c:v>
                </c:pt>
                <c:pt idx="22">
                  <c:v>65.586</c:v>
                </c:pt>
                <c:pt idx="23">
                  <c:v>64.482</c:v>
                </c:pt>
                <c:pt idx="24">
                  <c:v>63.378</c:v>
                </c:pt>
                <c:pt idx="25">
                  <c:v>62.273</c:v>
                </c:pt>
                <c:pt idx="26">
                  <c:v>61.169</c:v>
                </c:pt>
                <c:pt idx="27">
                  <c:v>60.064</c:v>
                </c:pt>
                <c:pt idx="28">
                  <c:v>58.96</c:v>
                </c:pt>
                <c:pt idx="29">
                  <c:v>57.856</c:v>
                </c:pt>
                <c:pt idx="30">
                  <c:v>56.751</c:v>
                </c:pt>
                <c:pt idx="31">
                  <c:v>55.647</c:v>
                </c:pt>
                <c:pt idx="32">
                  <c:v>54.542</c:v>
                </c:pt>
                <c:pt idx="33">
                  <c:v>53.437</c:v>
                </c:pt>
                <c:pt idx="34">
                  <c:v>52.333</c:v>
                </c:pt>
                <c:pt idx="35">
                  <c:v>51.228</c:v>
                </c:pt>
                <c:pt idx="36">
                  <c:v>50.124</c:v>
                </c:pt>
                <c:pt idx="37">
                  <c:v>49.019</c:v>
                </c:pt>
                <c:pt idx="38">
                  <c:v>47.915</c:v>
                </c:pt>
                <c:pt idx="39">
                  <c:v>46.81</c:v>
                </c:pt>
                <c:pt idx="40">
                  <c:v>45.706</c:v>
                </c:pt>
              </c:numCache>
            </c:numRef>
          </c:yVal>
          <c:smooth val="0"/>
        </c:ser>
        <c:ser>
          <c:idx val="31"/>
          <c:order val="1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32"/>
          <c:order val="1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33"/>
          <c:order val="1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35"/>
          <c:order val="1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36"/>
          <c:order val="1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37"/>
          <c:order val="1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39"/>
          <c:order val="1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40"/>
          <c:order val="2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41"/>
          <c:order val="2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43"/>
          <c:order val="2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44"/>
          <c:order val="2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45"/>
          <c:order val="2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47"/>
          <c:order val="2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48"/>
          <c:order val="2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49"/>
          <c:order val="2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51"/>
          <c:order val="2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52"/>
          <c:order val="2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53"/>
          <c:order val="3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55"/>
          <c:order val="3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56"/>
          <c:order val="3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57"/>
          <c:order val="3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59"/>
          <c:order val="3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60"/>
          <c:order val="3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61"/>
          <c:order val="3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63"/>
          <c:order val="3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4"/>
          <c:order val="3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5"/>
          <c:order val="3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7"/>
          <c:order val="4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8"/>
          <c:order val="4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9"/>
          <c:order val="4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1"/>
          <c:order val="4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2"/>
          <c:order val="4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3"/>
          <c:order val="4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5"/>
          <c:order val="4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2"/>
          <c:order val="4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3"/>
          <c:order val="4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"/>
          <c:order val="4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only'!$L$3:$L$43</c:f>
              <c:numCache>
                <c:formatCode>0.000</c:formatCode>
                <c:ptCount val="41"/>
                <c:pt idx="0">
                  <c:v>184.894</c:v>
                </c:pt>
                <c:pt idx="1">
                  <c:v>180.537</c:v>
                </c:pt>
                <c:pt idx="2">
                  <c:v>176.18</c:v>
                </c:pt>
                <c:pt idx="3">
                  <c:v>171.823</c:v>
                </c:pt>
                <c:pt idx="4">
                  <c:v>167.466</c:v>
                </c:pt>
                <c:pt idx="5">
                  <c:v>163.11</c:v>
                </c:pt>
                <c:pt idx="6">
                  <c:v>158.753</c:v>
                </c:pt>
                <c:pt idx="7">
                  <c:v>154.396</c:v>
                </c:pt>
                <c:pt idx="8">
                  <c:v>150.039</c:v>
                </c:pt>
                <c:pt idx="9">
                  <c:v>145.682</c:v>
                </c:pt>
                <c:pt idx="10">
                  <c:v>141.325</c:v>
                </c:pt>
                <c:pt idx="11">
                  <c:v>136.968</c:v>
                </c:pt>
                <c:pt idx="12">
                  <c:v>132.611</c:v>
                </c:pt>
                <c:pt idx="13">
                  <c:v>128.254</c:v>
                </c:pt>
                <c:pt idx="14">
                  <c:v>123.898</c:v>
                </c:pt>
                <c:pt idx="15">
                  <c:v>119.541</c:v>
                </c:pt>
                <c:pt idx="16">
                  <c:v>115.184</c:v>
                </c:pt>
                <c:pt idx="17">
                  <c:v>110.827</c:v>
                </c:pt>
                <c:pt idx="18">
                  <c:v>106.47</c:v>
                </c:pt>
                <c:pt idx="19">
                  <c:v>102.113</c:v>
                </c:pt>
                <c:pt idx="20">
                  <c:v>97.756</c:v>
                </c:pt>
                <c:pt idx="21">
                  <c:v>93.399</c:v>
                </c:pt>
                <c:pt idx="22">
                  <c:v>89.042</c:v>
                </c:pt>
                <c:pt idx="23">
                  <c:v>84.685</c:v>
                </c:pt>
                <c:pt idx="24">
                  <c:v>80.32899999999999</c:v>
                </c:pt>
                <c:pt idx="25">
                  <c:v>75.972</c:v>
                </c:pt>
                <c:pt idx="26">
                  <c:v>71.615</c:v>
                </c:pt>
                <c:pt idx="27">
                  <c:v>67.258</c:v>
                </c:pt>
                <c:pt idx="28">
                  <c:v>62.901</c:v>
                </c:pt>
                <c:pt idx="29">
                  <c:v>58.544</c:v>
                </c:pt>
                <c:pt idx="30">
                  <c:v>54.187</c:v>
                </c:pt>
                <c:pt idx="31">
                  <c:v>49.83</c:v>
                </c:pt>
                <c:pt idx="32">
                  <c:v>45.473</c:v>
                </c:pt>
                <c:pt idx="33">
                  <c:v>41.116</c:v>
                </c:pt>
                <c:pt idx="34">
                  <c:v>36.76</c:v>
                </c:pt>
                <c:pt idx="35">
                  <c:v>32.403</c:v>
                </c:pt>
                <c:pt idx="36">
                  <c:v>28.046</c:v>
                </c:pt>
                <c:pt idx="37">
                  <c:v>23.689</c:v>
                </c:pt>
                <c:pt idx="38">
                  <c:v>19.332</c:v>
                </c:pt>
                <c:pt idx="39">
                  <c:v>14.975</c:v>
                </c:pt>
                <c:pt idx="40">
                  <c:v>10.618</c:v>
                </c:pt>
              </c:numCache>
            </c:numRef>
          </c:yVal>
          <c:smooth val="0"/>
        </c:ser>
        <c:ser>
          <c:idx val="0"/>
          <c:order val="5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 cmpd="sng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0540693350831146"/>
                  <c:y val="-0.397388796851473"/>
                </c:manualLayout>
              </c:layout>
              <c:numFmt formatCode="0.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682352"/>
        <c:axId val="459685744"/>
      </c:scatterChart>
      <c:valAx>
        <c:axId val="459682352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74177001153438"/>
              <c:y val="0.942611799612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685744"/>
        <c:crosses val="autoZero"/>
        <c:crossBetween val="midCat"/>
      </c:valAx>
      <c:valAx>
        <c:axId val="45968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Power/W</a:t>
                </a:r>
              </a:p>
            </c:rich>
          </c:tx>
          <c:layout>
            <c:manualLayout>
              <c:xMode val="edge"/>
              <c:yMode val="edge"/>
              <c:x val="0.0194444444444444"/>
              <c:y val="0.386317180613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68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Q_dot_h and power against time </a:t>
            </a:r>
            <a:endParaRPr lang="en-US"/>
          </a:p>
        </c:rich>
      </c:tx>
      <c:layout>
        <c:manualLayout>
          <c:xMode val="edge"/>
          <c:yMode val="edge"/>
          <c:x val="0.189166482053511"/>
          <c:y val="0.02782608695652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624866875032"/>
          <c:y val="0.0901300467876298"/>
          <c:w val="0.782264201334891"/>
          <c:h val="0.827569553805774"/>
        </c:manualLayout>
      </c:layout>
      <c:scatterChart>
        <c:scatterStyle val="lineMarker"/>
        <c:varyColors val="0"/>
        <c:ser>
          <c:idx val="6"/>
          <c:order val="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0"/>
          <c:order val="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4"/>
          <c:order val="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8"/>
          <c:order val="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22"/>
          <c:order val="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26"/>
          <c:order val="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30"/>
          <c:order val="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34"/>
          <c:order val="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38"/>
          <c:order val="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42"/>
          <c:order val="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46"/>
          <c:order val="1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50"/>
          <c:order val="1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54"/>
          <c:order val="1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58"/>
          <c:order val="1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62"/>
          <c:order val="1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64"/>
          <c:order val="1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65"/>
          <c:order val="1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66"/>
          <c:order val="1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67"/>
          <c:order val="1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68"/>
          <c:order val="1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69"/>
          <c:order val="2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70"/>
          <c:order val="2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71"/>
          <c:order val="2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72"/>
          <c:order val="2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73"/>
          <c:order val="2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74"/>
          <c:order val="2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75"/>
          <c:order val="2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76"/>
          <c:order val="2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77"/>
          <c:order val="2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78"/>
          <c:order val="2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79"/>
          <c:order val="3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80"/>
          <c:order val="3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81"/>
          <c:order val="3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82"/>
          <c:order val="3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83"/>
          <c:order val="3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84"/>
          <c:order val="3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85"/>
          <c:order val="3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86"/>
          <c:order val="3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87"/>
          <c:order val="3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88"/>
          <c:order val="3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89"/>
          <c:order val="4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90"/>
          <c:order val="4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91"/>
          <c:order val="4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92"/>
          <c:order val="4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93"/>
          <c:order val="4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94"/>
          <c:order val="4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95"/>
          <c:order val="4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96"/>
          <c:order val="4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only'!$L$3:$L$43</c:f>
              <c:numCache>
                <c:formatCode>0.000</c:formatCode>
                <c:ptCount val="41"/>
                <c:pt idx="0">
                  <c:v>184.894</c:v>
                </c:pt>
                <c:pt idx="1">
                  <c:v>180.537</c:v>
                </c:pt>
                <c:pt idx="2">
                  <c:v>176.18</c:v>
                </c:pt>
                <c:pt idx="3">
                  <c:v>171.823</c:v>
                </c:pt>
                <c:pt idx="4">
                  <c:v>167.466</c:v>
                </c:pt>
                <c:pt idx="5">
                  <c:v>163.11</c:v>
                </c:pt>
                <c:pt idx="6">
                  <c:v>158.753</c:v>
                </c:pt>
                <c:pt idx="7">
                  <c:v>154.396</c:v>
                </c:pt>
                <c:pt idx="8">
                  <c:v>150.039</c:v>
                </c:pt>
                <c:pt idx="9">
                  <c:v>145.682</c:v>
                </c:pt>
                <c:pt idx="10">
                  <c:v>141.325</c:v>
                </c:pt>
                <c:pt idx="11">
                  <c:v>136.968</c:v>
                </c:pt>
                <c:pt idx="12">
                  <c:v>132.611</c:v>
                </c:pt>
                <c:pt idx="13">
                  <c:v>128.254</c:v>
                </c:pt>
                <c:pt idx="14">
                  <c:v>123.898</c:v>
                </c:pt>
                <c:pt idx="15">
                  <c:v>119.541</c:v>
                </c:pt>
                <c:pt idx="16">
                  <c:v>115.184</c:v>
                </c:pt>
                <c:pt idx="17">
                  <c:v>110.827</c:v>
                </c:pt>
                <c:pt idx="18">
                  <c:v>106.47</c:v>
                </c:pt>
                <c:pt idx="19">
                  <c:v>102.113</c:v>
                </c:pt>
                <c:pt idx="20">
                  <c:v>97.756</c:v>
                </c:pt>
                <c:pt idx="21">
                  <c:v>93.399</c:v>
                </c:pt>
                <c:pt idx="22">
                  <c:v>89.042</c:v>
                </c:pt>
                <c:pt idx="23">
                  <c:v>84.685</c:v>
                </c:pt>
                <c:pt idx="24">
                  <c:v>80.32899999999999</c:v>
                </c:pt>
                <c:pt idx="25">
                  <c:v>75.972</c:v>
                </c:pt>
                <c:pt idx="26">
                  <c:v>71.615</c:v>
                </c:pt>
                <c:pt idx="27">
                  <c:v>67.258</c:v>
                </c:pt>
                <c:pt idx="28">
                  <c:v>62.901</c:v>
                </c:pt>
                <c:pt idx="29">
                  <c:v>58.544</c:v>
                </c:pt>
                <c:pt idx="30">
                  <c:v>54.187</c:v>
                </c:pt>
                <c:pt idx="31">
                  <c:v>49.83</c:v>
                </c:pt>
                <c:pt idx="32">
                  <c:v>45.473</c:v>
                </c:pt>
                <c:pt idx="33">
                  <c:v>41.116</c:v>
                </c:pt>
                <c:pt idx="34">
                  <c:v>36.76</c:v>
                </c:pt>
                <c:pt idx="35">
                  <c:v>32.403</c:v>
                </c:pt>
                <c:pt idx="36">
                  <c:v>28.046</c:v>
                </c:pt>
                <c:pt idx="37">
                  <c:v>23.689</c:v>
                </c:pt>
                <c:pt idx="38">
                  <c:v>19.332</c:v>
                </c:pt>
                <c:pt idx="39">
                  <c:v>14.975</c:v>
                </c:pt>
                <c:pt idx="40">
                  <c:v>10.618</c:v>
                </c:pt>
              </c:numCache>
            </c:numRef>
          </c:yVal>
          <c:smooth val="0"/>
        </c:ser>
        <c:ser>
          <c:idx val="97"/>
          <c:order val="4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98"/>
          <c:order val="4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99"/>
          <c:order val="5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00"/>
          <c:order val="5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01"/>
          <c:order val="5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02"/>
          <c:order val="5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03"/>
          <c:order val="5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04"/>
          <c:order val="5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05"/>
          <c:order val="5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06"/>
          <c:order val="5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07"/>
          <c:order val="5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08"/>
          <c:order val="5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09"/>
          <c:order val="6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10"/>
          <c:order val="6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11"/>
          <c:order val="6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12"/>
          <c:order val="6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13"/>
          <c:order val="6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14"/>
          <c:order val="6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15"/>
          <c:order val="6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16"/>
          <c:order val="6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17"/>
          <c:order val="6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18"/>
          <c:order val="6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19"/>
          <c:order val="7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20"/>
          <c:order val="7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21"/>
          <c:order val="7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22"/>
          <c:order val="7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23"/>
          <c:order val="7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24"/>
          <c:order val="7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25"/>
          <c:order val="7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26"/>
          <c:order val="7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27"/>
          <c:order val="7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28"/>
          <c:order val="7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29"/>
          <c:order val="8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30"/>
          <c:order val="8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31"/>
          <c:order val="8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32"/>
          <c:order val="8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33"/>
          <c:order val="8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34"/>
          <c:order val="8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35"/>
          <c:order val="8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36"/>
          <c:order val="8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37"/>
          <c:order val="8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38"/>
          <c:order val="8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39"/>
          <c:order val="9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40"/>
          <c:order val="9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41"/>
          <c:order val="9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42"/>
          <c:order val="9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43"/>
          <c:order val="9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44"/>
          <c:order val="9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45"/>
          <c:order val="9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only'!$L$3:$L$43</c:f>
              <c:numCache>
                <c:formatCode>0.000</c:formatCode>
                <c:ptCount val="41"/>
                <c:pt idx="0">
                  <c:v>184.894</c:v>
                </c:pt>
                <c:pt idx="1">
                  <c:v>180.537</c:v>
                </c:pt>
                <c:pt idx="2">
                  <c:v>176.18</c:v>
                </c:pt>
                <c:pt idx="3">
                  <c:v>171.823</c:v>
                </c:pt>
                <c:pt idx="4">
                  <c:v>167.466</c:v>
                </c:pt>
                <c:pt idx="5">
                  <c:v>163.11</c:v>
                </c:pt>
                <c:pt idx="6">
                  <c:v>158.753</c:v>
                </c:pt>
                <c:pt idx="7">
                  <c:v>154.396</c:v>
                </c:pt>
                <c:pt idx="8">
                  <c:v>150.039</c:v>
                </c:pt>
                <c:pt idx="9">
                  <c:v>145.682</c:v>
                </c:pt>
                <c:pt idx="10">
                  <c:v>141.325</c:v>
                </c:pt>
                <c:pt idx="11">
                  <c:v>136.968</c:v>
                </c:pt>
                <c:pt idx="12">
                  <c:v>132.611</c:v>
                </c:pt>
                <c:pt idx="13">
                  <c:v>128.254</c:v>
                </c:pt>
                <c:pt idx="14">
                  <c:v>123.898</c:v>
                </c:pt>
                <c:pt idx="15">
                  <c:v>119.541</c:v>
                </c:pt>
                <c:pt idx="16">
                  <c:v>115.184</c:v>
                </c:pt>
                <c:pt idx="17">
                  <c:v>110.827</c:v>
                </c:pt>
                <c:pt idx="18">
                  <c:v>106.47</c:v>
                </c:pt>
                <c:pt idx="19">
                  <c:v>102.113</c:v>
                </c:pt>
                <c:pt idx="20">
                  <c:v>97.756</c:v>
                </c:pt>
                <c:pt idx="21">
                  <c:v>93.399</c:v>
                </c:pt>
                <c:pt idx="22">
                  <c:v>89.042</c:v>
                </c:pt>
                <c:pt idx="23">
                  <c:v>84.685</c:v>
                </c:pt>
                <c:pt idx="24">
                  <c:v>80.32899999999999</c:v>
                </c:pt>
                <c:pt idx="25">
                  <c:v>75.972</c:v>
                </c:pt>
                <c:pt idx="26">
                  <c:v>71.615</c:v>
                </c:pt>
                <c:pt idx="27">
                  <c:v>67.258</c:v>
                </c:pt>
                <c:pt idx="28">
                  <c:v>62.901</c:v>
                </c:pt>
                <c:pt idx="29">
                  <c:v>58.544</c:v>
                </c:pt>
                <c:pt idx="30">
                  <c:v>54.187</c:v>
                </c:pt>
                <c:pt idx="31">
                  <c:v>49.83</c:v>
                </c:pt>
                <c:pt idx="32">
                  <c:v>45.473</c:v>
                </c:pt>
                <c:pt idx="33">
                  <c:v>41.116</c:v>
                </c:pt>
                <c:pt idx="34">
                  <c:v>36.76</c:v>
                </c:pt>
                <c:pt idx="35">
                  <c:v>32.403</c:v>
                </c:pt>
                <c:pt idx="36">
                  <c:v>28.046</c:v>
                </c:pt>
                <c:pt idx="37">
                  <c:v>23.689</c:v>
                </c:pt>
                <c:pt idx="38">
                  <c:v>19.332</c:v>
                </c:pt>
                <c:pt idx="39">
                  <c:v>14.975</c:v>
                </c:pt>
                <c:pt idx="40">
                  <c:v>10.618</c:v>
                </c:pt>
              </c:numCache>
            </c:numRef>
          </c:yVal>
          <c:smooth val="0"/>
        </c:ser>
        <c:ser>
          <c:idx val="146"/>
          <c:order val="9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6"/>
          <c:order val="9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7"/>
          <c:order val="9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9"/>
          <c:order val="10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20"/>
          <c:order val="10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21"/>
          <c:order val="10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23"/>
          <c:order val="10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24"/>
          <c:order val="10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25"/>
          <c:order val="10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27"/>
          <c:order val="10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28"/>
          <c:order val="10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29"/>
          <c:order val="10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31"/>
          <c:order val="10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32"/>
          <c:order val="11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33"/>
          <c:order val="11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35"/>
          <c:order val="11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36"/>
          <c:order val="11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37"/>
          <c:order val="11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39"/>
          <c:order val="11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40"/>
          <c:order val="11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41"/>
          <c:order val="11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43"/>
          <c:order val="11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44"/>
          <c:order val="11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45"/>
          <c:order val="12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47"/>
          <c:order val="12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48"/>
          <c:order val="12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49"/>
          <c:order val="12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51"/>
          <c:order val="12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52"/>
          <c:order val="12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53"/>
          <c:order val="12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55"/>
          <c:order val="12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56"/>
          <c:order val="12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57"/>
          <c:order val="12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59"/>
          <c:order val="13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60"/>
          <c:order val="13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61"/>
          <c:order val="13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63"/>
          <c:order val="13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4"/>
          <c:order val="13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5"/>
          <c:order val="13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7"/>
          <c:order val="13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8"/>
          <c:order val="137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9"/>
          <c:order val="138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1"/>
          <c:order val="139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2"/>
          <c:order val="140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13"/>
          <c:order val="141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5"/>
          <c:order val="142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2"/>
          <c:order val="143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3"/>
          <c:order val="144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ser>
          <c:idx val="1"/>
          <c:order val="145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accent2">
                    <a:alpha val="8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3872828338805"/>
                  <c:y val="-0.210522788999201"/>
                </c:manualLayout>
              </c:layout>
              <c:numFmt formatCode="0.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only'!$L$11:$L$43</c:f>
              <c:numCache>
                <c:formatCode>0.000</c:formatCode>
                <c:ptCount val="33"/>
                <c:pt idx="0">
                  <c:v>150.039</c:v>
                </c:pt>
                <c:pt idx="1">
                  <c:v>145.682</c:v>
                </c:pt>
                <c:pt idx="2">
                  <c:v>141.325</c:v>
                </c:pt>
                <c:pt idx="3">
                  <c:v>136.968</c:v>
                </c:pt>
                <c:pt idx="4">
                  <c:v>132.611</c:v>
                </c:pt>
                <c:pt idx="5">
                  <c:v>128.254</c:v>
                </c:pt>
                <c:pt idx="6">
                  <c:v>123.898</c:v>
                </c:pt>
                <c:pt idx="7">
                  <c:v>119.541</c:v>
                </c:pt>
                <c:pt idx="8">
                  <c:v>115.184</c:v>
                </c:pt>
                <c:pt idx="9">
                  <c:v>110.827</c:v>
                </c:pt>
                <c:pt idx="10">
                  <c:v>106.47</c:v>
                </c:pt>
                <c:pt idx="11">
                  <c:v>102.113</c:v>
                </c:pt>
                <c:pt idx="12">
                  <c:v>97.756</c:v>
                </c:pt>
                <c:pt idx="13">
                  <c:v>93.399</c:v>
                </c:pt>
                <c:pt idx="14">
                  <c:v>89.042</c:v>
                </c:pt>
                <c:pt idx="15">
                  <c:v>84.685</c:v>
                </c:pt>
                <c:pt idx="16">
                  <c:v>80.32899999999999</c:v>
                </c:pt>
                <c:pt idx="17">
                  <c:v>75.972</c:v>
                </c:pt>
                <c:pt idx="18">
                  <c:v>71.615</c:v>
                </c:pt>
                <c:pt idx="19">
                  <c:v>67.258</c:v>
                </c:pt>
                <c:pt idx="20">
                  <c:v>62.901</c:v>
                </c:pt>
                <c:pt idx="21">
                  <c:v>58.544</c:v>
                </c:pt>
                <c:pt idx="22">
                  <c:v>54.187</c:v>
                </c:pt>
                <c:pt idx="23">
                  <c:v>49.83</c:v>
                </c:pt>
                <c:pt idx="24">
                  <c:v>45.473</c:v>
                </c:pt>
                <c:pt idx="25">
                  <c:v>41.116</c:v>
                </c:pt>
                <c:pt idx="26">
                  <c:v>36.76</c:v>
                </c:pt>
                <c:pt idx="27">
                  <c:v>32.403</c:v>
                </c:pt>
                <c:pt idx="28">
                  <c:v>28.046</c:v>
                </c:pt>
                <c:pt idx="29">
                  <c:v>23.689</c:v>
                </c:pt>
                <c:pt idx="30">
                  <c:v>19.332</c:v>
                </c:pt>
                <c:pt idx="31">
                  <c:v>14.975</c:v>
                </c:pt>
                <c:pt idx="32">
                  <c:v>10.618</c:v>
                </c:pt>
              </c:numCache>
            </c:numRef>
          </c:yVal>
          <c:smooth val="0"/>
        </c:ser>
        <c:ser>
          <c:idx val="0"/>
          <c:order val="146"/>
          <c:tx>
            <c:strRef>
              <c:f>'for printing data only'!$D$2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 cmpd="sng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0487083935663544"/>
                  <c:y val="-0.0551951614743809"/>
                </c:manualLayout>
              </c:layout>
              <c:numFmt formatCode="0.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936400"/>
        <c:axId val="839939792"/>
      </c:scatterChart>
      <c:valAx>
        <c:axId val="839936400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74177001153438"/>
              <c:y val="0.942611799612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939792"/>
        <c:crosses val="autoZero"/>
        <c:crossBetween val="midCat"/>
      </c:valAx>
      <c:valAx>
        <c:axId val="83993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Power/W</a:t>
                </a:r>
              </a:p>
            </c:rich>
          </c:tx>
          <c:layout>
            <c:manualLayout>
              <c:xMode val="edge"/>
              <c:yMode val="edge"/>
              <c:x val="0.0194444444444444"/>
              <c:y val="0.386317180613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93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power against time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1619791666667"/>
          <c:y val="0.192308868732558"/>
          <c:w val="0.742939930555555"/>
          <c:h val="0.6926337551337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 printing data only'!$A$3:$A$43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'for printing data only'!$D$3:$D$43</c:f>
              <c:numCache>
                <c:formatCode>0.000E+00</c:formatCode>
                <c:ptCount val="41"/>
                <c:pt idx="0">
                  <c:v>0.1102</c:v>
                </c:pt>
                <c:pt idx="1">
                  <c:v>0.09537</c:v>
                </c:pt>
                <c:pt idx="2">
                  <c:v>0.07081</c:v>
                </c:pt>
                <c:pt idx="3">
                  <c:v>0.05399</c:v>
                </c:pt>
                <c:pt idx="4">
                  <c:v>0.04348</c:v>
                </c:pt>
                <c:pt idx="5">
                  <c:v>0.03607</c:v>
                </c:pt>
                <c:pt idx="6">
                  <c:v>0.03046</c:v>
                </c:pt>
                <c:pt idx="7">
                  <c:v>0.02606</c:v>
                </c:pt>
                <c:pt idx="8">
                  <c:v>0.0217</c:v>
                </c:pt>
                <c:pt idx="9">
                  <c:v>0.01895</c:v>
                </c:pt>
                <c:pt idx="10">
                  <c:v>0.01617</c:v>
                </c:pt>
                <c:pt idx="11">
                  <c:v>0.01386</c:v>
                </c:pt>
                <c:pt idx="12">
                  <c:v>0.01166</c:v>
                </c:pt>
                <c:pt idx="13">
                  <c:v>0.01007</c:v>
                </c:pt>
                <c:pt idx="14">
                  <c:v>0.008381</c:v>
                </c:pt>
                <c:pt idx="15">
                  <c:v>0.00704</c:v>
                </c:pt>
                <c:pt idx="16">
                  <c:v>0.005828</c:v>
                </c:pt>
                <c:pt idx="17">
                  <c:v>0.004864</c:v>
                </c:pt>
                <c:pt idx="18">
                  <c:v>0.004165</c:v>
                </c:pt>
                <c:pt idx="19">
                  <c:v>0.003486</c:v>
                </c:pt>
                <c:pt idx="20">
                  <c:v>0.002954</c:v>
                </c:pt>
                <c:pt idx="21">
                  <c:v>0.002372</c:v>
                </c:pt>
                <c:pt idx="22">
                  <c:v>0.001816</c:v>
                </c:pt>
                <c:pt idx="23">
                  <c:v>0.001505</c:v>
                </c:pt>
                <c:pt idx="24">
                  <c:v>0.001191</c:v>
                </c:pt>
                <c:pt idx="25">
                  <c:v>0.0009582</c:v>
                </c:pt>
                <c:pt idx="26">
                  <c:v>0.0007711</c:v>
                </c:pt>
                <c:pt idx="27">
                  <c:v>0.0006169</c:v>
                </c:pt>
                <c:pt idx="28">
                  <c:v>0.0004793</c:v>
                </c:pt>
                <c:pt idx="29">
                  <c:v>0.0003934</c:v>
                </c:pt>
                <c:pt idx="30">
                  <c:v>0.0003042</c:v>
                </c:pt>
                <c:pt idx="31">
                  <c:v>0.000242</c:v>
                </c:pt>
                <c:pt idx="32">
                  <c:v>0.0001964</c:v>
                </c:pt>
                <c:pt idx="33">
                  <c:v>0.0001523</c:v>
                </c:pt>
                <c:pt idx="34">
                  <c:v>0.000121</c:v>
                </c:pt>
                <c:pt idx="35">
                  <c:v>9.667E-5</c:v>
                </c:pt>
                <c:pt idx="36">
                  <c:v>7.538E-5</c:v>
                </c:pt>
                <c:pt idx="37">
                  <c:v>5.93E-5</c:v>
                </c:pt>
                <c:pt idx="38">
                  <c:v>4.97E-5</c:v>
                </c:pt>
                <c:pt idx="39">
                  <c:v>3.715E-5</c:v>
                </c:pt>
                <c:pt idx="40">
                  <c:v>2.812E-5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0213135416666667"/>
                  <c:y val="-0.381185758685759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 printing data only'!$A$11:$A$43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'for printing data only'!$D$11:$D$43</c:f>
              <c:numCache>
                <c:formatCode>0.000E+00</c:formatCode>
                <c:ptCount val="33"/>
                <c:pt idx="0">
                  <c:v>0.0217</c:v>
                </c:pt>
                <c:pt idx="1">
                  <c:v>0.01895</c:v>
                </c:pt>
                <c:pt idx="2">
                  <c:v>0.01617</c:v>
                </c:pt>
                <c:pt idx="3">
                  <c:v>0.01386</c:v>
                </c:pt>
                <c:pt idx="4">
                  <c:v>0.01166</c:v>
                </c:pt>
                <c:pt idx="5">
                  <c:v>0.01007</c:v>
                </c:pt>
                <c:pt idx="6">
                  <c:v>0.008381</c:v>
                </c:pt>
                <c:pt idx="7">
                  <c:v>0.00704</c:v>
                </c:pt>
                <c:pt idx="8">
                  <c:v>0.005828</c:v>
                </c:pt>
                <c:pt idx="9">
                  <c:v>0.004864</c:v>
                </c:pt>
                <c:pt idx="10">
                  <c:v>0.004165</c:v>
                </c:pt>
                <c:pt idx="11">
                  <c:v>0.003486</c:v>
                </c:pt>
                <c:pt idx="12">
                  <c:v>0.002954</c:v>
                </c:pt>
                <c:pt idx="13">
                  <c:v>0.002372</c:v>
                </c:pt>
                <c:pt idx="14">
                  <c:v>0.001816</c:v>
                </c:pt>
                <c:pt idx="15">
                  <c:v>0.001505</c:v>
                </c:pt>
                <c:pt idx="16">
                  <c:v>0.001191</c:v>
                </c:pt>
                <c:pt idx="17">
                  <c:v>0.0009582</c:v>
                </c:pt>
                <c:pt idx="18">
                  <c:v>0.0007711</c:v>
                </c:pt>
                <c:pt idx="19">
                  <c:v>0.0006169</c:v>
                </c:pt>
                <c:pt idx="20">
                  <c:v>0.0004793</c:v>
                </c:pt>
                <c:pt idx="21">
                  <c:v>0.0003934</c:v>
                </c:pt>
                <c:pt idx="22">
                  <c:v>0.0003042</c:v>
                </c:pt>
                <c:pt idx="23">
                  <c:v>0.000242</c:v>
                </c:pt>
                <c:pt idx="24">
                  <c:v>0.0001964</c:v>
                </c:pt>
                <c:pt idx="25">
                  <c:v>0.0001523</c:v>
                </c:pt>
                <c:pt idx="26">
                  <c:v>0.000121</c:v>
                </c:pt>
                <c:pt idx="27">
                  <c:v>9.667E-5</c:v>
                </c:pt>
                <c:pt idx="28">
                  <c:v>7.538E-5</c:v>
                </c:pt>
                <c:pt idx="29">
                  <c:v>5.93E-5</c:v>
                </c:pt>
                <c:pt idx="30">
                  <c:v>4.97E-5</c:v>
                </c:pt>
                <c:pt idx="31">
                  <c:v>3.715E-5</c:v>
                </c:pt>
                <c:pt idx="32">
                  <c:v>2.812E-5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948864"/>
        <c:axId val="786956784"/>
      </c:scatterChart>
      <c:valAx>
        <c:axId val="786948864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399589236111111"/>
              <c:y val="0.9444227994227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56784"/>
        <c:crosses val="autoZero"/>
        <c:crossBetween val="midCat"/>
      </c:valAx>
      <c:valAx>
        <c:axId val="786956784"/>
        <c:scaling>
          <c:orientation val="minMax"/>
          <c:max val="0.1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Power/W</a:t>
                </a:r>
              </a:p>
            </c:rich>
          </c:tx>
          <c:layout>
            <c:manualLayout>
              <c:xMode val="edge"/>
              <c:yMode val="edge"/>
              <c:x val="0.0111111111111111"/>
              <c:y val="0.369929690330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48864"/>
        <c:crosses val="autoZero"/>
        <c:crossBetween val="midCat"/>
        <c:majorUnit val="0.0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efficiency against temperature difference</a:t>
            </a:r>
            <a:endParaRPr lang="en-US"/>
          </a:p>
        </c:rich>
      </c:tx>
      <c:layout>
        <c:manualLayout>
          <c:xMode val="edge"/>
          <c:yMode val="edge"/>
          <c:x val="0.138444235002255"/>
          <c:y val="0.05128634843662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35602472841"/>
          <c:y val="0.192308868732558"/>
          <c:w val="0.769532823485697"/>
          <c:h val="0.611575833579934"/>
        </c:manualLayout>
      </c:layout>
      <c:scatterChart>
        <c:scatterStyle val="lineMarker"/>
        <c:varyColors val="0"/>
        <c:ser>
          <c:idx val="1"/>
          <c:order val="0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 printing data only'!$H$3:$H$43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</c:v>
                </c:pt>
                <c:pt idx="4">
                  <c:v>42.0</c:v>
                </c:pt>
                <c:pt idx="5">
                  <c:v>38.3</c:v>
                </c:pt>
                <c:pt idx="6">
                  <c:v>32.4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xVal>
          <c:yVal>
            <c:numRef>
              <c:f>'for printing data only'!$O$3:$O$43</c:f>
              <c:numCache>
                <c:formatCode>0.000000%</c:formatCode>
                <c:ptCount val="41"/>
                <c:pt idx="0">
                  <c:v>0.00059576</c:v>
                </c:pt>
                <c:pt idx="1">
                  <c:v>0.00052826</c:v>
                </c:pt>
                <c:pt idx="2">
                  <c:v>0.00040189</c:v>
                </c:pt>
                <c:pt idx="3">
                  <c:v>0.00031423</c:v>
                </c:pt>
                <c:pt idx="4">
                  <c:v>0.00025963</c:v>
                </c:pt>
                <c:pt idx="5">
                  <c:v>0.00022113</c:v>
                </c:pt>
                <c:pt idx="6">
                  <c:v>0.00019187</c:v>
                </c:pt>
                <c:pt idx="7">
                  <c:v>0.00016882</c:v>
                </c:pt>
                <c:pt idx="8">
                  <c:v>0.0001446</c:v>
                </c:pt>
                <c:pt idx="9">
                  <c:v>0.00013008</c:v>
                </c:pt>
                <c:pt idx="10">
                  <c:v>0.00011444</c:v>
                </c:pt>
                <c:pt idx="11">
                  <c:v>0.00010118</c:v>
                </c:pt>
                <c:pt idx="12">
                  <c:v>8.796E-5</c:v>
                </c:pt>
                <c:pt idx="13">
                  <c:v>7.852E-5</c:v>
                </c:pt>
                <c:pt idx="14">
                  <c:v>6.765E-5</c:v>
                </c:pt>
                <c:pt idx="15">
                  <c:v>5.889E-5</c:v>
                </c:pt>
                <c:pt idx="16">
                  <c:v>5.06E-5</c:v>
                </c:pt>
                <c:pt idx="17">
                  <c:v>4.389E-5</c:v>
                </c:pt>
                <c:pt idx="18">
                  <c:v>3.912E-5</c:v>
                </c:pt>
                <c:pt idx="19">
                  <c:v>3.413E-5</c:v>
                </c:pt>
                <c:pt idx="20">
                  <c:v>3.022E-5</c:v>
                </c:pt>
                <c:pt idx="21">
                  <c:v>2.54E-5</c:v>
                </c:pt>
                <c:pt idx="22">
                  <c:v>2.04E-5</c:v>
                </c:pt>
                <c:pt idx="23">
                  <c:v>1.777E-5</c:v>
                </c:pt>
                <c:pt idx="24">
                  <c:v>1.483E-5</c:v>
                </c:pt>
                <c:pt idx="25">
                  <c:v>1.261E-5</c:v>
                </c:pt>
                <c:pt idx="26">
                  <c:v>1.077E-5</c:v>
                </c:pt>
                <c:pt idx="27">
                  <c:v>9.17E-6</c:v>
                </c:pt>
                <c:pt idx="28">
                  <c:v>7.62E-6</c:v>
                </c:pt>
                <c:pt idx="29">
                  <c:v>6.72E-6</c:v>
                </c:pt>
                <c:pt idx="30">
                  <c:v>5.61E-6</c:v>
                </c:pt>
                <c:pt idx="31">
                  <c:v>4.86E-6</c:v>
                </c:pt>
                <c:pt idx="32">
                  <c:v>4.32E-6</c:v>
                </c:pt>
                <c:pt idx="33">
                  <c:v>3.7E-6</c:v>
                </c:pt>
                <c:pt idx="34">
                  <c:v>3.29E-6</c:v>
                </c:pt>
                <c:pt idx="35">
                  <c:v>2.98E-6</c:v>
                </c:pt>
                <c:pt idx="36">
                  <c:v>2.69E-6</c:v>
                </c:pt>
                <c:pt idx="37">
                  <c:v>2.5E-6</c:v>
                </c:pt>
                <c:pt idx="38">
                  <c:v>2.57E-6</c:v>
                </c:pt>
                <c:pt idx="39">
                  <c:v>2.48E-6</c:v>
                </c:pt>
                <c:pt idx="40">
                  <c:v>2.65E-6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'for printing data only'!$C$2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poly"/>
            <c:order val="2"/>
            <c:intercept val="0.0"/>
            <c:dispRSqr val="1"/>
            <c:dispEq val="1"/>
            <c:trendlineLbl>
              <c:layout>
                <c:manualLayout>
                  <c:x val="0.0305604617895825"/>
                  <c:y val="-0.075564735834528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 printing data only'!$H$11:$H$43</c:f>
              <c:numCache>
                <c:formatCode>0.0</c:formatCode>
                <c:ptCount val="33"/>
                <c:pt idx="0">
                  <c:v>29.4</c:v>
                </c:pt>
                <c:pt idx="1">
                  <c:v>27.7</c:v>
                </c:pt>
                <c:pt idx="2">
                  <c:v>27.0</c:v>
                </c:pt>
                <c:pt idx="3">
                  <c:v>25.6</c:v>
                </c:pt>
                <c:pt idx="4">
                  <c:v>25.4</c:v>
                </c:pt>
                <c:pt idx="5">
                  <c:v>23.8</c:v>
                </c:pt>
                <c:pt idx="6">
                  <c:v>20.4</c:v>
                </c:pt>
                <c:pt idx="7">
                  <c:v>20.4</c:v>
                </c:pt>
                <c:pt idx="8">
                  <c:v>20.5</c:v>
                </c:pt>
                <c:pt idx="9">
                  <c:v>19.2</c:v>
                </c:pt>
                <c:pt idx="10">
                  <c:v>18.5</c:v>
                </c:pt>
                <c:pt idx="11">
                  <c:v>17.3</c:v>
                </c:pt>
                <c:pt idx="12">
                  <c:v>17.3</c:v>
                </c:pt>
                <c:pt idx="13">
                  <c:v>16.8</c:v>
                </c:pt>
                <c:pt idx="14">
                  <c:v>15.4</c:v>
                </c:pt>
                <c:pt idx="15">
                  <c:v>15.5</c:v>
                </c:pt>
                <c:pt idx="16">
                  <c:v>15.6</c:v>
                </c:pt>
                <c:pt idx="17">
                  <c:v>14.2</c:v>
                </c:pt>
                <c:pt idx="18">
                  <c:v>13.5</c:v>
                </c:pt>
                <c:pt idx="19">
                  <c:v>13.3</c:v>
                </c:pt>
                <c:pt idx="20">
                  <c:v>13.4</c:v>
                </c:pt>
                <c:pt idx="21">
                  <c:v>12.7</c:v>
                </c:pt>
                <c:pt idx="22">
                  <c:v>12.5</c:v>
                </c:pt>
                <c:pt idx="23">
                  <c:v>12.3</c:v>
                </c:pt>
                <c:pt idx="24">
                  <c:v>12.0</c:v>
                </c:pt>
                <c:pt idx="25">
                  <c:v>12.2</c:v>
                </c:pt>
                <c:pt idx="26">
                  <c:v>11.8</c:v>
                </c:pt>
                <c:pt idx="27">
                  <c:v>11.7</c:v>
                </c:pt>
                <c:pt idx="28">
                  <c:v>11.8</c:v>
                </c:pt>
                <c:pt idx="29">
                  <c:v>11.4</c:v>
                </c:pt>
                <c:pt idx="30">
                  <c:v>10.3</c:v>
                </c:pt>
                <c:pt idx="31">
                  <c:v>10.9</c:v>
                </c:pt>
                <c:pt idx="32">
                  <c:v>11.2</c:v>
                </c:pt>
              </c:numCache>
            </c:numRef>
          </c:xVal>
          <c:yVal>
            <c:numRef>
              <c:f>'for printing data only'!$O$11:$O$43</c:f>
              <c:numCache>
                <c:formatCode>0.000000%</c:formatCode>
                <c:ptCount val="33"/>
                <c:pt idx="0">
                  <c:v>0.0001446</c:v>
                </c:pt>
                <c:pt idx="1">
                  <c:v>0.00013008</c:v>
                </c:pt>
                <c:pt idx="2">
                  <c:v>0.00011444</c:v>
                </c:pt>
                <c:pt idx="3">
                  <c:v>0.00010118</c:v>
                </c:pt>
                <c:pt idx="4">
                  <c:v>8.796E-5</c:v>
                </c:pt>
                <c:pt idx="5">
                  <c:v>7.852E-5</c:v>
                </c:pt>
                <c:pt idx="6">
                  <c:v>6.765E-5</c:v>
                </c:pt>
                <c:pt idx="7">
                  <c:v>5.889E-5</c:v>
                </c:pt>
                <c:pt idx="8">
                  <c:v>5.06E-5</c:v>
                </c:pt>
                <c:pt idx="9">
                  <c:v>4.389E-5</c:v>
                </c:pt>
                <c:pt idx="10">
                  <c:v>3.912E-5</c:v>
                </c:pt>
                <c:pt idx="11">
                  <c:v>3.413E-5</c:v>
                </c:pt>
                <c:pt idx="12">
                  <c:v>3.022E-5</c:v>
                </c:pt>
                <c:pt idx="13">
                  <c:v>2.54E-5</c:v>
                </c:pt>
                <c:pt idx="14">
                  <c:v>2.04E-5</c:v>
                </c:pt>
                <c:pt idx="15">
                  <c:v>1.777E-5</c:v>
                </c:pt>
                <c:pt idx="16">
                  <c:v>1.483E-5</c:v>
                </c:pt>
                <c:pt idx="17">
                  <c:v>1.261E-5</c:v>
                </c:pt>
                <c:pt idx="18">
                  <c:v>1.077E-5</c:v>
                </c:pt>
                <c:pt idx="19">
                  <c:v>9.17E-6</c:v>
                </c:pt>
                <c:pt idx="20">
                  <c:v>7.62E-6</c:v>
                </c:pt>
                <c:pt idx="21">
                  <c:v>6.72E-6</c:v>
                </c:pt>
                <c:pt idx="22">
                  <c:v>5.61E-6</c:v>
                </c:pt>
                <c:pt idx="23">
                  <c:v>4.86E-6</c:v>
                </c:pt>
                <c:pt idx="24">
                  <c:v>4.32E-6</c:v>
                </c:pt>
                <c:pt idx="25">
                  <c:v>3.7E-6</c:v>
                </c:pt>
                <c:pt idx="26">
                  <c:v>3.29E-6</c:v>
                </c:pt>
                <c:pt idx="27">
                  <c:v>2.98E-6</c:v>
                </c:pt>
                <c:pt idx="28">
                  <c:v>2.69E-6</c:v>
                </c:pt>
                <c:pt idx="29">
                  <c:v>2.5E-6</c:v>
                </c:pt>
                <c:pt idx="30">
                  <c:v>2.57E-6</c:v>
                </c:pt>
                <c:pt idx="31">
                  <c:v>2.48E-6</c:v>
                </c:pt>
                <c:pt idx="32">
                  <c:v>2.65E-6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310192"/>
        <c:axId val="841287072"/>
      </c:scatterChart>
      <c:valAx>
        <c:axId val="841310192"/>
        <c:scaling>
          <c:orientation val="minMax"/>
          <c:max val="6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T_h-T_c/</a:t>
                </a:r>
                <a:r>
                  <a:rPr lang="it-IT"/>
                  <a:t>°</a:t>
                </a:r>
                <a:r>
                  <a:rPr lang="en-US"/>
                  <a:t>C</a:t>
                </a:r>
              </a:p>
            </c:rich>
          </c:tx>
          <c:layout>
            <c:manualLayout>
              <c:xMode val="edge"/>
              <c:yMode val="edge"/>
              <c:x val="0.478964129483814"/>
              <c:y val="0.902131769733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87072"/>
        <c:crosses val="autoZero"/>
        <c:crossBetween val="midCat"/>
      </c:valAx>
      <c:valAx>
        <c:axId val="841287072"/>
        <c:scaling>
          <c:orientation val="minMax"/>
          <c:max val="0.0006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Current/mA</a:t>
                </a:r>
              </a:p>
            </c:rich>
          </c:tx>
          <c:layout>
            <c:manualLayout>
              <c:xMode val="edge"/>
              <c:yMode val="edge"/>
              <c:x val="0.0111111111111111"/>
              <c:y val="0.369929690330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31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potential difference against time </a:t>
            </a:r>
            <a:endParaRPr lang="en-US"/>
          </a:p>
        </c:rich>
      </c:tx>
      <c:layout>
        <c:manualLayout>
          <c:xMode val="edge"/>
          <c:yMode val="edge"/>
          <c:x val="0.163758680555556"/>
          <c:y val="0.02819402819402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3710069444444"/>
          <c:y val="0.192158955165623"/>
          <c:w val="0.710849652777778"/>
          <c:h val="0.687040182040182"/>
        </c:manualLayout>
      </c:layout>
      <c:scatterChart>
        <c:scatterStyle val="lineMarker"/>
        <c:varyColors val="0"/>
        <c:ser>
          <c:idx val="1"/>
          <c:order val="0"/>
          <c:tx>
            <c:strRef>
              <c:f>'Sheet1 (2)'!$B$2</c:f>
              <c:strCache>
                <c:ptCount val="1"/>
                <c:pt idx="0">
                  <c:v>V/V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(2)'!$B$3:$B$43</c:f>
              <c:numCache>
                <c:formatCode>0.00</c:formatCode>
                <c:ptCount val="41"/>
                <c:pt idx="0">
                  <c:v>3.25</c:v>
                </c:pt>
                <c:pt idx="1">
                  <c:v>3.22</c:v>
                </c:pt>
                <c:pt idx="2">
                  <c:v>3.34</c:v>
                </c:pt>
                <c:pt idx="3">
                  <c:v>3.45</c:v>
                </c:pt>
                <c:pt idx="4">
                  <c:v>3.46</c:v>
                </c:pt>
                <c:pt idx="5">
                  <c:v>3.46</c:v>
                </c:pt>
                <c:pt idx="6">
                  <c:v>3.44</c:v>
                </c:pt>
                <c:pt idx="7">
                  <c:v>3.42</c:v>
                </c:pt>
                <c:pt idx="8">
                  <c:v>3.39</c:v>
                </c:pt>
                <c:pt idx="9">
                  <c:v>3.36</c:v>
                </c:pt>
                <c:pt idx="10">
                  <c:v>3.31</c:v>
                </c:pt>
                <c:pt idx="11">
                  <c:v>3.28</c:v>
                </c:pt>
                <c:pt idx="12">
                  <c:v>3.24</c:v>
                </c:pt>
                <c:pt idx="13">
                  <c:v>3.2</c:v>
                </c:pt>
                <c:pt idx="14">
                  <c:v>3.16</c:v>
                </c:pt>
                <c:pt idx="15">
                  <c:v>3.12</c:v>
                </c:pt>
                <c:pt idx="16">
                  <c:v>3.08</c:v>
                </c:pt>
                <c:pt idx="17">
                  <c:v>3.04</c:v>
                </c:pt>
                <c:pt idx="18">
                  <c:v>3.01</c:v>
                </c:pt>
                <c:pt idx="19">
                  <c:v>2.98</c:v>
                </c:pt>
                <c:pt idx="20">
                  <c:v>2.94</c:v>
                </c:pt>
                <c:pt idx="21">
                  <c:v>2.9</c:v>
                </c:pt>
                <c:pt idx="22">
                  <c:v>2.86</c:v>
                </c:pt>
                <c:pt idx="23">
                  <c:v>2.82</c:v>
                </c:pt>
                <c:pt idx="24">
                  <c:v>2.78</c:v>
                </c:pt>
                <c:pt idx="25">
                  <c:v>2.74</c:v>
                </c:pt>
                <c:pt idx="26">
                  <c:v>2.7</c:v>
                </c:pt>
                <c:pt idx="27">
                  <c:v>2.67</c:v>
                </c:pt>
                <c:pt idx="28">
                  <c:v>2.63</c:v>
                </c:pt>
                <c:pt idx="29">
                  <c:v>2.6</c:v>
                </c:pt>
                <c:pt idx="30">
                  <c:v>2.56</c:v>
                </c:pt>
                <c:pt idx="31">
                  <c:v>2.52</c:v>
                </c:pt>
                <c:pt idx="32">
                  <c:v>2.48</c:v>
                </c:pt>
                <c:pt idx="33">
                  <c:v>2.44</c:v>
                </c:pt>
                <c:pt idx="34">
                  <c:v>2.4</c:v>
                </c:pt>
                <c:pt idx="35">
                  <c:v>2.36</c:v>
                </c:pt>
                <c:pt idx="36">
                  <c:v>2.32</c:v>
                </c:pt>
                <c:pt idx="37">
                  <c:v>2.28</c:v>
                </c:pt>
                <c:pt idx="38">
                  <c:v>2.25</c:v>
                </c:pt>
                <c:pt idx="39">
                  <c:v>2.21</c:v>
                </c:pt>
                <c:pt idx="40">
                  <c:v>2.17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'Sheet1 (2)'!$B$2</c:f>
              <c:strCache>
                <c:ptCount val="1"/>
                <c:pt idx="0">
                  <c:v>V/V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 cmpd="sng">
                <a:solidFill>
                  <a:srgbClr val="00B0F0">
                    <a:alpha val="70000"/>
                  </a:srgbClr>
                </a:solidFill>
                <a:prstDash val="solid"/>
              </a:ln>
              <a:effectLst/>
            </c:spPr>
          </c:marker>
          <c:trendline>
            <c:spPr>
              <a:ln w="50800" cap="rnd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2275"/>
                  <c:y val="0.0725101806247519"/>
                </c:manualLayout>
              </c:layout>
              <c:numFmt formatCode="#,##0.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(2)'!$B$11:$B$43</c:f>
              <c:numCache>
                <c:formatCode>0.00</c:formatCode>
                <c:ptCount val="33"/>
                <c:pt idx="0">
                  <c:v>3.39</c:v>
                </c:pt>
                <c:pt idx="1">
                  <c:v>3.36</c:v>
                </c:pt>
                <c:pt idx="2">
                  <c:v>3.31</c:v>
                </c:pt>
                <c:pt idx="3">
                  <c:v>3.28</c:v>
                </c:pt>
                <c:pt idx="4">
                  <c:v>3.24</c:v>
                </c:pt>
                <c:pt idx="5">
                  <c:v>3.2</c:v>
                </c:pt>
                <c:pt idx="6">
                  <c:v>3.16</c:v>
                </c:pt>
                <c:pt idx="7">
                  <c:v>3.12</c:v>
                </c:pt>
                <c:pt idx="8">
                  <c:v>3.08</c:v>
                </c:pt>
                <c:pt idx="9">
                  <c:v>3.04</c:v>
                </c:pt>
                <c:pt idx="10">
                  <c:v>3.01</c:v>
                </c:pt>
                <c:pt idx="11">
                  <c:v>2.98</c:v>
                </c:pt>
                <c:pt idx="12">
                  <c:v>2.94</c:v>
                </c:pt>
                <c:pt idx="13">
                  <c:v>2.9</c:v>
                </c:pt>
                <c:pt idx="14">
                  <c:v>2.86</c:v>
                </c:pt>
                <c:pt idx="15">
                  <c:v>2.82</c:v>
                </c:pt>
                <c:pt idx="16">
                  <c:v>2.78</c:v>
                </c:pt>
                <c:pt idx="17">
                  <c:v>2.74</c:v>
                </c:pt>
                <c:pt idx="18">
                  <c:v>2.7</c:v>
                </c:pt>
                <c:pt idx="19">
                  <c:v>2.67</c:v>
                </c:pt>
                <c:pt idx="20">
                  <c:v>2.63</c:v>
                </c:pt>
                <c:pt idx="21">
                  <c:v>2.6</c:v>
                </c:pt>
                <c:pt idx="22">
                  <c:v>2.56</c:v>
                </c:pt>
                <c:pt idx="23">
                  <c:v>2.52</c:v>
                </c:pt>
                <c:pt idx="24">
                  <c:v>2.48</c:v>
                </c:pt>
                <c:pt idx="25">
                  <c:v>2.44</c:v>
                </c:pt>
                <c:pt idx="26">
                  <c:v>2.4</c:v>
                </c:pt>
                <c:pt idx="27">
                  <c:v>2.36</c:v>
                </c:pt>
                <c:pt idx="28">
                  <c:v>2.32</c:v>
                </c:pt>
                <c:pt idx="29">
                  <c:v>2.28</c:v>
                </c:pt>
                <c:pt idx="30">
                  <c:v>2.25</c:v>
                </c:pt>
                <c:pt idx="31">
                  <c:v>2.21</c:v>
                </c:pt>
                <c:pt idx="32">
                  <c:v>2.17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72864"/>
        <c:axId val="839254144"/>
      </c:scatterChart>
      <c:valAx>
        <c:axId val="839172864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27269444444444"/>
              <c:y val="0.94542957042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254144"/>
        <c:crosses val="autoZero"/>
        <c:crossBetween val="midCat"/>
      </c:valAx>
      <c:valAx>
        <c:axId val="839254144"/>
        <c:scaling>
          <c:orientation val="minMax"/>
          <c:max val="5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Potential</a:t>
                </a:r>
                <a:r>
                  <a:rPr lang="en-US" baseline="0"/>
                  <a:t> Difference</a:t>
                </a:r>
                <a:r>
                  <a:rPr lang="en-US"/>
                  <a:t>/V</a:t>
                </a:r>
              </a:p>
            </c:rich>
          </c:tx>
          <c:layout>
            <c:manualLayout>
              <c:xMode val="edge"/>
              <c:yMode val="edge"/>
              <c:x val="0.0222222222222222"/>
              <c:y val="0.273659232812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172864"/>
        <c:crosses val="autoZero"/>
        <c:crossBetween val="midCat"/>
        <c:majorUnit val="1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current against time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8684375"/>
          <c:y val="0.192308868732558"/>
          <c:w val="0.705875347222222"/>
          <c:h val="0.685585248085248"/>
        </c:manualLayout>
      </c:layout>
      <c:scatterChart>
        <c:scatterStyle val="lineMarker"/>
        <c:varyColors val="0"/>
        <c:ser>
          <c:idx val="4"/>
          <c:order val="0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(2)'!$C$3:$C$43</c:f>
              <c:numCache>
                <c:formatCode>0.0</c:formatCode>
                <c:ptCount val="41"/>
                <c:pt idx="0">
                  <c:v>184.1</c:v>
                </c:pt>
                <c:pt idx="1">
                  <c:v>172.1</c:v>
                </c:pt>
                <c:pt idx="2">
                  <c:v>145.6</c:v>
                </c:pt>
                <c:pt idx="3">
                  <c:v>125.1</c:v>
                </c:pt>
                <c:pt idx="4">
                  <c:v>112.1</c:v>
                </c:pt>
                <c:pt idx="5">
                  <c:v>102.1</c:v>
                </c:pt>
                <c:pt idx="6">
                  <c:v>94.1</c:v>
                </c:pt>
                <c:pt idx="7">
                  <c:v>87.3</c:v>
                </c:pt>
                <c:pt idx="8">
                  <c:v>80.0</c:v>
                </c:pt>
                <c:pt idx="9">
                  <c:v>75.1</c:v>
                </c:pt>
                <c:pt idx="10">
                  <c:v>69.9</c:v>
                </c:pt>
                <c:pt idx="11">
                  <c:v>65.0</c:v>
                </c:pt>
                <c:pt idx="12">
                  <c:v>60.0</c:v>
                </c:pt>
                <c:pt idx="13">
                  <c:v>56.1</c:v>
                </c:pt>
                <c:pt idx="14">
                  <c:v>51.5</c:v>
                </c:pt>
                <c:pt idx="15">
                  <c:v>47.5</c:v>
                </c:pt>
                <c:pt idx="16">
                  <c:v>43.5</c:v>
                </c:pt>
                <c:pt idx="17">
                  <c:v>40.0</c:v>
                </c:pt>
                <c:pt idx="18">
                  <c:v>37.2</c:v>
                </c:pt>
                <c:pt idx="19">
                  <c:v>34.2</c:v>
                </c:pt>
                <c:pt idx="20">
                  <c:v>31.7</c:v>
                </c:pt>
                <c:pt idx="21">
                  <c:v>28.6</c:v>
                </c:pt>
                <c:pt idx="22">
                  <c:v>25.2</c:v>
                </c:pt>
                <c:pt idx="23">
                  <c:v>23.1</c:v>
                </c:pt>
                <c:pt idx="24">
                  <c:v>20.7</c:v>
                </c:pt>
                <c:pt idx="25">
                  <c:v>18.7</c:v>
                </c:pt>
                <c:pt idx="26">
                  <c:v>16.9</c:v>
                </c:pt>
                <c:pt idx="27">
                  <c:v>15.2</c:v>
                </c:pt>
                <c:pt idx="28">
                  <c:v>13.5</c:v>
                </c:pt>
                <c:pt idx="29">
                  <c:v>12.3</c:v>
                </c:pt>
                <c:pt idx="30">
                  <c:v>10.9</c:v>
                </c:pt>
                <c:pt idx="31">
                  <c:v>9.8</c:v>
                </c:pt>
                <c:pt idx="32">
                  <c:v>8.9</c:v>
                </c:pt>
                <c:pt idx="33">
                  <c:v>7.9</c:v>
                </c:pt>
                <c:pt idx="34">
                  <c:v>7.1</c:v>
                </c:pt>
                <c:pt idx="35">
                  <c:v>6.4</c:v>
                </c:pt>
                <c:pt idx="36">
                  <c:v>5.7</c:v>
                </c:pt>
                <c:pt idx="37">
                  <c:v>5.1</c:v>
                </c:pt>
                <c:pt idx="38">
                  <c:v>4.7</c:v>
                </c:pt>
                <c:pt idx="39">
                  <c:v>4.1</c:v>
                </c:pt>
                <c:pt idx="40">
                  <c:v>3.6</c:v>
                </c:pt>
              </c:numCache>
            </c:numRef>
          </c:yVal>
          <c:smooth val="0"/>
        </c:ser>
        <c:ser>
          <c:idx val="6"/>
          <c:order val="1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7"/>
          <c:order val="2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10"/>
          <c:order val="3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11"/>
          <c:order val="4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14"/>
          <c:order val="5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15"/>
          <c:order val="6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2"/>
          <c:order val="7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3"/>
          <c:order val="8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00908333333333333"/>
                  <c:y val="-0.237722525369744"/>
                </c:manualLayout>
              </c:layout>
              <c:numFmt formatCode="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450144"/>
        <c:axId val="459453536"/>
      </c:scatterChart>
      <c:valAx>
        <c:axId val="459450144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30457291666667"/>
              <c:y val="0.9444227994227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53536"/>
        <c:crosses val="autoZero"/>
        <c:crossBetween val="midCat"/>
      </c:valAx>
      <c:valAx>
        <c:axId val="459453536"/>
        <c:scaling>
          <c:orientation val="minMax"/>
          <c:max val="2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Current/mA</a:t>
                </a:r>
              </a:p>
            </c:rich>
          </c:tx>
          <c:layout>
            <c:manualLayout>
              <c:xMode val="edge"/>
              <c:yMode val="edge"/>
              <c:x val="0.0111111111111111"/>
              <c:y val="0.369929690330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5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  <a:r>
              <a:rPr lang="en-US" baseline="0"/>
              <a:t> of hot and cold water, and temperature differnce against time</a:t>
            </a:r>
            <a:endParaRPr lang="en-US"/>
          </a:p>
        </c:rich>
      </c:tx>
      <c:layout>
        <c:manualLayout>
          <c:xMode val="edge"/>
          <c:yMode val="edge"/>
          <c:x val="0.213805325150185"/>
          <c:y val="0.01439736442019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950158257599319"/>
          <c:y val="0.107089610869402"/>
          <c:w val="0.870196078027952"/>
          <c:h val="0.785020939280029"/>
        </c:manualLayout>
      </c:layout>
      <c:scatterChart>
        <c:scatterStyle val="lineMarker"/>
        <c:varyColors val="0"/>
        <c:ser>
          <c:idx val="2"/>
          <c:order val="0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2"/>
          <c:order val="7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3"/>
          <c:order val="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4"/>
          <c:order val="9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"/>
          <c:order val="10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2"/>
          <c:order val="1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"/>
          <c:order val="14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4"/>
          <c:order val="15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7"/>
          <c:order val="16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9"/>
          <c:order val="17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30"/>
          <c:order val="1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32"/>
          <c:order val="19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33"/>
          <c:order val="20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34"/>
          <c:order val="2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37"/>
          <c:order val="22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39"/>
          <c:order val="2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40"/>
          <c:order val="24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42"/>
          <c:order val="25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43"/>
          <c:order val="26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44"/>
          <c:order val="27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47"/>
          <c:order val="2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49"/>
          <c:order val="29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50"/>
          <c:order val="30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(2)'!$F$11:$F$43</c:f>
              <c:numCache>
                <c:formatCode>0.0</c:formatCode>
                <c:ptCount val="33"/>
                <c:pt idx="0">
                  <c:v>60.2</c:v>
                </c:pt>
                <c:pt idx="1">
                  <c:v>58.9</c:v>
                </c:pt>
                <c:pt idx="2">
                  <c:v>58.6</c:v>
                </c:pt>
                <c:pt idx="3">
                  <c:v>57.2</c:v>
                </c:pt>
                <c:pt idx="4">
                  <c:v>57.5</c:v>
                </c:pt>
                <c:pt idx="5">
                  <c:v>56.1</c:v>
                </c:pt>
                <c:pt idx="6">
                  <c:v>55.4</c:v>
                </c:pt>
                <c:pt idx="7">
                  <c:v>54.4</c:v>
                </c:pt>
                <c:pt idx="8">
                  <c:v>53.4</c:v>
                </c:pt>
                <c:pt idx="9">
                  <c:v>53.0</c:v>
                </c:pt>
                <c:pt idx="10">
                  <c:v>52.7</c:v>
                </c:pt>
                <c:pt idx="11">
                  <c:v>51.9</c:v>
                </c:pt>
                <c:pt idx="12">
                  <c:v>51.8</c:v>
                </c:pt>
                <c:pt idx="13">
                  <c:v>51.4</c:v>
                </c:pt>
                <c:pt idx="14">
                  <c:v>49.6</c:v>
                </c:pt>
                <c:pt idx="15">
                  <c:v>49.6</c:v>
                </c:pt>
                <c:pt idx="16">
                  <c:v>50.1</c:v>
                </c:pt>
                <c:pt idx="17">
                  <c:v>49.1</c:v>
                </c:pt>
                <c:pt idx="18">
                  <c:v>48.7</c:v>
                </c:pt>
                <c:pt idx="19">
                  <c:v>48.4</c:v>
                </c:pt>
                <c:pt idx="20">
                  <c:v>48.6</c:v>
                </c:pt>
                <c:pt idx="21">
                  <c:v>48.0</c:v>
                </c:pt>
                <c:pt idx="22">
                  <c:v>47.8</c:v>
                </c:pt>
                <c:pt idx="23">
                  <c:v>47.5</c:v>
                </c:pt>
                <c:pt idx="24">
                  <c:v>46.8</c:v>
                </c:pt>
                <c:pt idx="25">
                  <c:v>46.7</c:v>
                </c:pt>
                <c:pt idx="26">
                  <c:v>46.3</c:v>
                </c:pt>
                <c:pt idx="27">
                  <c:v>46.1</c:v>
                </c:pt>
                <c:pt idx="28">
                  <c:v>46.1</c:v>
                </c:pt>
                <c:pt idx="29">
                  <c:v>45.9</c:v>
                </c:pt>
                <c:pt idx="30">
                  <c:v>45.8</c:v>
                </c:pt>
                <c:pt idx="31">
                  <c:v>45.0</c:v>
                </c:pt>
                <c:pt idx="32">
                  <c:v>45.5</c:v>
                </c:pt>
              </c:numCache>
            </c:numRef>
          </c:yVal>
          <c:smooth val="0"/>
        </c:ser>
        <c:ser>
          <c:idx val="52"/>
          <c:order val="3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53"/>
          <c:order val="32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54"/>
          <c:order val="3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57"/>
          <c:order val="34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59"/>
          <c:order val="35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60"/>
          <c:order val="36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62"/>
          <c:order val="37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63"/>
          <c:order val="3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64"/>
          <c:order val="39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67"/>
          <c:order val="40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69"/>
          <c:order val="4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70"/>
          <c:order val="42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72"/>
          <c:order val="4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73"/>
          <c:order val="44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74"/>
          <c:order val="45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77"/>
          <c:order val="46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79"/>
          <c:order val="47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80"/>
          <c:order val="4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82"/>
          <c:order val="49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83"/>
          <c:order val="50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84"/>
          <c:order val="5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87"/>
          <c:order val="52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89"/>
          <c:order val="5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54"/>
          <c:order val="54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57"/>
          <c:order val="55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59"/>
          <c:order val="56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60"/>
          <c:order val="57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62"/>
          <c:order val="5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63"/>
          <c:order val="59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64"/>
          <c:order val="60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(2)'!$F$11:$F$43</c:f>
              <c:numCache>
                <c:formatCode>0.0</c:formatCode>
                <c:ptCount val="33"/>
                <c:pt idx="0">
                  <c:v>60.2</c:v>
                </c:pt>
                <c:pt idx="1">
                  <c:v>58.9</c:v>
                </c:pt>
                <c:pt idx="2">
                  <c:v>58.6</c:v>
                </c:pt>
                <c:pt idx="3">
                  <c:v>57.2</c:v>
                </c:pt>
                <c:pt idx="4">
                  <c:v>57.5</c:v>
                </c:pt>
                <c:pt idx="5">
                  <c:v>56.1</c:v>
                </c:pt>
                <c:pt idx="6">
                  <c:v>55.4</c:v>
                </c:pt>
                <c:pt idx="7">
                  <c:v>54.4</c:v>
                </c:pt>
                <c:pt idx="8">
                  <c:v>53.4</c:v>
                </c:pt>
                <c:pt idx="9">
                  <c:v>53.0</c:v>
                </c:pt>
                <c:pt idx="10">
                  <c:v>52.7</c:v>
                </c:pt>
                <c:pt idx="11">
                  <c:v>51.9</c:v>
                </c:pt>
                <c:pt idx="12">
                  <c:v>51.8</c:v>
                </c:pt>
                <c:pt idx="13">
                  <c:v>51.4</c:v>
                </c:pt>
                <c:pt idx="14">
                  <c:v>49.6</c:v>
                </c:pt>
                <c:pt idx="15">
                  <c:v>49.6</c:v>
                </c:pt>
                <c:pt idx="16">
                  <c:v>50.1</c:v>
                </c:pt>
                <c:pt idx="17">
                  <c:v>49.1</c:v>
                </c:pt>
                <c:pt idx="18">
                  <c:v>48.7</c:v>
                </c:pt>
                <c:pt idx="19">
                  <c:v>48.4</c:v>
                </c:pt>
                <c:pt idx="20">
                  <c:v>48.6</c:v>
                </c:pt>
                <c:pt idx="21">
                  <c:v>48.0</c:v>
                </c:pt>
                <c:pt idx="22">
                  <c:v>47.8</c:v>
                </c:pt>
                <c:pt idx="23">
                  <c:v>47.5</c:v>
                </c:pt>
                <c:pt idx="24">
                  <c:v>46.8</c:v>
                </c:pt>
                <c:pt idx="25">
                  <c:v>46.7</c:v>
                </c:pt>
                <c:pt idx="26">
                  <c:v>46.3</c:v>
                </c:pt>
                <c:pt idx="27">
                  <c:v>46.1</c:v>
                </c:pt>
                <c:pt idx="28">
                  <c:v>46.1</c:v>
                </c:pt>
                <c:pt idx="29">
                  <c:v>45.9</c:v>
                </c:pt>
                <c:pt idx="30">
                  <c:v>45.8</c:v>
                </c:pt>
                <c:pt idx="31">
                  <c:v>45.0</c:v>
                </c:pt>
                <c:pt idx="32">
                  <c:v>45.5</c:v>
                </c:pt>
              </c:numCache>
            </c:numRef>
          </c:yVal>
          <c:smooth val="0"/>
        </c:ser>
        <c:ser>
          <c:idx val="167"/>
          <c:order val="6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69"/>
          <c:order val="62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0"/>
          <c:order val="6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72"/>
          <c:order val="64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73"/>
          <c:order val="65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74"/>
          <c:order val="66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7"/>
          <c:order val="67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0"/>
          <c:order val="6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80"/>
          <c:order val="69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81"/>
          <c:order val="70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82"/>
          <c:order val="7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83"/>
          <c:order val="72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84"/>
          <c:order val="7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85"/>
          <c:order val="74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86"/>
          <c:order val="75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87"/>
          <c:order val="76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88"/>
          <c:order val="77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89"/>
          <c:order val="7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0"/>
          <c:order val="79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1"/>
          <c:order val="80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92"/>
          <c:order val="8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3"/>
          <c:order val="82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4"/>
          <c:order val="8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5"/>
          <c:order val="84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96"/>
          <c:order val="85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97"/>
          <c:order val="86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8"/>
          <c:order val="87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99"/>
          <c:order val="8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0"/>
          <c:order val="89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1"/>
          <c:order val="90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02"/>
          <c:order val="9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3"/>
          <c:order val="92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4"/>
          <c:order val="9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5"/>
          <c:order val="94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06"/>
          <c:order val="95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207"/>
          <c:order val="96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8"/>
          <c:order val="97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09"/>
          <c:order val="9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(2)'!$F$11:$F$43</c:f>
              <c:numCache>
                <c:formatCode>0.0</c:formatCode>
                <c:ptCount val="33"/>
                <c:pt idx="0">
                  <c:v>60.2</c:v>
                </c:pt>
                <c:pt idx="1">
                  <c:v>58.9</c:v>
                </c:pt>
                <c:pt idx="2">
                  <c:v>58.6</c:v>
                </c:pt>
                <c:pt idx="3">
                  <c:v>57.2</c:v>
                </c:pt>
                <c:pt idx="4">
                  <c:v>57.5</c:v>
                </c:pt>
                <c:pt idx="5">
                  <c:v>56.1</c:v>
                </c:pt>
                <c:pt idx="6">
                  <c:v>55.4</c:v>
                </c:pt>
                <c:pt idx="7">
                  <c:v>54.4</c:v>
                </c:pt>
                <c:pt idx="8">
                  <c:v>53.4</c:v>
                </c:pt>
                <c:pt idx="9">
                  <c:v>53.0</c:v>
                </c:pt>
                <c:pt idx="10">
                  <c:v>52.7</c:v>
                </c:pt>
                <c:pt idx="11">
                  <c:v>51.9</c:v>
                </c:pt>
                <c:pt idx="12">
                  <c:v>51.8</c:v>
                </c:pt>
                <c:pt idx="13">
                  <c:v>51.4</c:v>
                </c:pt>
                <c:pt idx="14">
                  <c:v>49.6</c:v>
                </c:pt>
                <c:pt idx="15">
                  <c:v>49.6</c:v>
                </c:pt>
                <c:pt idx="16">
                  <c:v>50.1</c:v>
                </c:pt>
                <c:pt idx="17">
                  <c:v>49.1</c:v>
                </c:pt>
                <c:pt idx="18">
                  <c:v>48.7</c:v>
                </c:pt>
                <c:pt idx="19">
                  <c:v>48.4</c:v>
                </c:pt>
                <c:pt idx="20">
                  <c:v>48.6</c:v>
                </c:pt>
                <c:pt idx="21">
                  <c:v>48.0</c:v>
                </c:pt>
                <c:pt idx="22">
                  <c:v>47.8</c:v>
                </c:pt>
                <c:pt idx="23">
                  <c:v>47.5</c:v>
                </c:pt>
                <c:pt idx="24">
                  <c:v>46.8</c:v>
                </c:pt>
                <c:pt idx="25">
                  <c:v>46.7</c:v>
                </c:pt>
                <c:pt idx="26">
                  <c:v>46.3</c:v>
                </c:pt>
                <c:pt idx="27">
                  <c:v>46.1</c:v>
                </c:pt>
                <c:pt idx="28">
                  <c:v>46.1</c:v>
                </c:pt>
                <c:pt idx="29">
                  <c:v>45.9</c:v>
                </c:pt>
                <c:pt idx="30">
                  <c:v>45.8</c:v>
                </c:pt>
                <c:pt idx="31">
                  <c:v>45.0</c:v>
                </c:pt>
                <c:pt idx="32">
                  <c:v>45.5</c:v>
                </c:pt>
              </c:numCache>
            </c:numRef>
          </c:yVal>
          <c:smooth val="0"/>
        </c:ser>
        <c:ser>
          <c:idx val="210"/>
          <c:order val="99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11"/>
          <c:order val="100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12"/>
          <c:order val="10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13"/>
          <c:order val="102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14"/>
          <c:order val="10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15"/>
          <c:order val="104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16"/>
          <c:order val="105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217"/>
          <c:order val="106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18"/>
          <c:order val="107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19"/>
          <c:order val="10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20"/>
          <c:order val="109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21"/>
          <c:order val="110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22"/>
          <c:order val="11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23"/>
          <c:order val="112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24"/>
          <c:order val="11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25"/>
          <c:order val="114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26"/>
          <c:order val="115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227"/>
          <c:order val="116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28"/>
          <c:order val="117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29"/>
          <c:order val="11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0"/>
          <c:order val="119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1"/>
          <c:order val="120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32"/>
          <c:order val="12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3"/>
          <c:order val="122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4"/>
          <c:order val="12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5"/>
          <c:order val="124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36"/>
          <c:order val="125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237"/>
          <c:order val="126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8"/>
          <c:order val="127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39"/>
          <c:order val="12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(2)'!$F$11:$F$43</c:f>
              <c:numCache>
                <c:formatCode>0.0</c:formatCode>
                <c:ptCount val="33"/>
                <c:pt idx="0">
                  <c:v>60.2</c:v>
                </c:pt>
                <c:pt idx="1">
                  <c:v>58.9</c:v>
                </c:pt>
                <c:pt idx="2">
                  <c:v>58.6</c:v>
                </c:pt>
                <c:pt idx="3">
                  <c:v>57.2</c:v>
                </c:pt>
                <c:pt idx="4">
                  <c:v>57.5</c:v>
                </c:pt>
                <c:pt idx="5">
                  <c:v>56.1</c:v>
                </c:pt>
                <c:pt idx="6">
                  <c:v>55.4</c:v>
                </c:pt>
                <c:pt idx="7">
                  <c:v>54.4</c:v>
                </c:pt>
                <c:pt idx="8">
                  <c:v>53.4</c:v>
                </c:pt>
                <c:pt idx="9">
                  <c:v>53.0</c:v>
                </c:pt>
                <c:pt idx="10">
                  <c:v>52.7</c:v>
                </c:pt>
                <c:pt idx="11">
                  <c:v>51.9</c:v>
                </c:pt>
                <c:pt idx="12">
                  <c:v>51.8</c:v>
                </c:pt>
                <c:pt idx="13">
                  <c:v>51.4</c:v>
                </c:pt>
                <c:pt idx="14">
                  <c:v>49.6</c:v>
                </c:pt>
                <c:pt idx="15">
                  <c:v>49.6</c:v>
                </c:pt>
                <c:pt idx="16">
                  <c:v>50.1</c:v>
                </c:pt>
                <c:pt idx="17">
                  <c:v>49.1</c:v>
                </c:pt>
                <c:pt idx="18">
                  <c:v>48.7</c:v>
                </c:pt>
                <c:pt idx="19">
                  <c:v>48.4</c:v>
                </c:pt>
                <c:pt idx="20">
                  <c:v>48.6</c:v>
                </c:pt>
                <c:pt idx="21">
                  <c:v>48.0</c:v>
                </c:pt>
                <c:pt idx="22">
                  <c:v>47.8</c:v>
                </c:pt>
                <c:pt idx="23">
                  <c:v>47.5</c:v>
                </c:pt>
                <c:pt idx="24">
                  <c:v>46.8</c:v>
                </c:pt>
                <c:pt idx="25">
                  <c:v>46.7</c:v>
                </c:pt>
                <c:pt idx="26">
                  <c:v>46.3</c:v>
                </c:pt>
                <c:pt idx="27">
                  <c:v>46.1</c:v>
                </c:pt>
                <c:pt idx="28">
                  <c:v>46.1</c:v>
                </c:pt>
                <c:pt idx="29">
                  <c:v>45.9</c:v>
                </c:pt>
                <c:pt idx="30">
                  <c:v>45.8</c:v>
                </c:pt>
                <c:pt idx="31">
                  <c:v>45.0</c:v>
                </c:pt>
                <c:pt idx="32">
                  <c:v>45.5</c:v>
                </c:pt>
              </c:numCache>
            </c:numRef>
          </c:yVal>
          <c:smooth val="0"/>
        </c:ser>
        <c:ser>
          <c:idx val="240"/>
          <c:order val="129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41"/>
          <c:order val="130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42"/>
          <c:order val="13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43"/>
          <c:order val="132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44"/>
          <c:order val="13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45"/>
          <c:order val="134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46"/>
          <c:order val="135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247"/>
          <c:order val="136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48"/>
          <c:order val="137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49"/>
          <c:order val="13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50"/>
          <c:order val="139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51"/>
          <c:order val="140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52"/>
          <c:order val="14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53"/>
          <c:order val="142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54"/>
          <c:order val="14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0"/>
          <c:order val="144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1"/>
          <c:order val="145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92"/>
          <c:order val="146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3"/>
          <c:order val="147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4"/>
          <c:order val="14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5"/>
          <c:order val="149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96"/>
          <c:order val="150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97"/>
          <c:order val="15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8"/>
          <c:order val="152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99"/>
          <c:order val="15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0"/>
          <c:order val="154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1"/>
          <c:order val="155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02"/>
          <c:order val="156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3"/>
          <c:order val="157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4"/>
          <c:order val="15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5"/>
          <c:order val="159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06"/>
          <c:order val="160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07"/>
          <c:order val="16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8"/>
          <c:order val="162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09"/>
          <c:order val="16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10"/>
          <c:order val="164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11"/>
          <c:order val="165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12"/>
          <c:order val="166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13"/>
          <c:order val="167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14"/>
          <c:order val="16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15"/>
          <c:order val="169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16"/>
          <c:order val="170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17"/>
          <c:order val="17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18"/>
          <c:order val="172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19"/>
          <c:order val="17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(2)'!$F$11:$F$43</c:f>
              <c:numCache>
                <c:formatCode>0.0</c:formatCode>
                <c:ptCount val="33"/>
                <c:pt idx="0">
                  <c:v>60.2</c:v>
                </c:pt>
                <c:pt idx="1">
                  <c:v>58.9</c:v>
                </c:pt>
                <c:pt idx="2">
                  <c:v>58.6</c:v>
                </c:pt>
                <c:pt idx="3">
                  <c:v>57.2</c:v>
                </c:pt>
                <c:pt idx="4">
                  <c:v>57.5</c:v>
                </c:pt>
                <c:pt idx="5">
                  <c:v>56.1</c:v>
                </c:pt>
                <c:pt idx="6">
                  <c:v>55.4</c:v>
                </c:pt>
                <c:pt idx="7">
                  <c:v>54.4</c:v>
                </c:pt>
                <c:pt idx="8">
                  <c:v>53.4</c:v>
                </c:pt>
                <c:pt idx="9">
                  <c:v>53.0</c:v>
                </c:pt>
                <c:pt idx="10">
                  <c:v>52.7</c:v>
                </c:pt>
                <c:pt idx="11">
                  <c:v>51.9</c:v>
                </c:pt>
                <c:pt idx="12">
                  <c:v>51.8</c:v>
                </c:pt>
                <c:pt idx="13">
                  <c:v>51.4</c:v>
                </c:pt>
                <c:pt idx="14">
                  <c:v>49.6</c:v>
                </c:pt>
                <c:pt idx="15">
                  <c:v>49.6</c:v>
                </c:pt>
                <c:pt idx="16">
                  <c:v>50.1</c:v>
                </c:pt>
                <c:pt idx="17">
                  <c:v>49.1</c:v>
                </c:pt>
                <c:pt idx="18">
                  <c:v>48.7</c:v>
                </c:pt>
                <c:pt idx="19">
                  <c:v>48.4</c:v>
                </c:pt>
                <c:pt idx="20">
                  <c:v>48.6</c:v>
                </c:pt>
                <c:pt idx="21">
                  <c:v>48.0</c:v>
                </c:pt>
                <c:pt idx="22">
                  <c:v>47.8</c:v>
                </c:pt>
                <c:pt idx="23">
                  <c:v>47.5</c:v>
                </c:pt>
                <c:pt idx="24">
                  <c:v>46.8</c:v>
                </c:pt>
                <c:pt idx="25">
                  <c:v>46.7</c:v>
                </c:pt>
                <c:pt idx="26">
                  <c:v>46.3</c:v>
                </c:pt>
                <c:pt idx="27">
                  <c:v>46.1</c:v>
                </c:pt>
                <c:pt idx="28">
                  <c:v>46.1</c:v>
                </c:pt>
                <c:pt idx="29">
                  <c:v>45.9</c:v>
                </c:pt>
                <c:pt idx="30">
                  <c:v>45.8</c:v>
                </c:pt>
                <c:pt idx="31">
                  <c:v>45.0</c:v>
                </c:pt>
                <c:pt idx="32">
                  <c:v>45.5</c:v>
                </c:pt>
              </c:numCache>
            </c:numRef>
          </c:yVal>
          <c:smooth val="0"/>
        </c:ser>
        <c:ser>
          <c:idx val="120"/>
          <c:order val="174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21"/>
          <c:order val="175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22"/>
          <c:order val="176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23"/>
          <c:order val="177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24"/>
          <c:order val="17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25"/>
          <c:order val="179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26"/>
          <c:order val="180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27"/>
          <c:order val="18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28"/>
          <c:order val="182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29"/>
          <c:order val="18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30"/>
          <c:order val="184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31"/>
          <c:order val="185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32"/>
          <c:order val="186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33"/>
          <c:order val="187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34"/>
          <c:order val="188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35"/>
          <c:order val="189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36"/>
          <c:order val="190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37"/>
          <c:order val="191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38"/>
          <c:order val="192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39"/>
          <c:order val="193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40"/>
          <c:order val="194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41"/>
          <c:order val="195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45"/>
          <c:order val="196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46"/>
          <c:order val="197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48"/>
          <c:order val="198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49"/>
          <c:order val="199"/>
          <c:tx>
            <c:strRef>
              <c:f>'Sheet1 (2)'!$F$2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00192382626423481"/>
                  <c:y val="-0.0783030275639648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(2)'!$F$11:$F$43</c:f>
              <c:numCache>
                <c:formatCode>0.0</c:formatCode>
                <c:ptCount val="33"/>
                <c:pt idx="0">
                  <c:v>60.2</c:v>
                </c:pt>
                <c:pt idx="1">
                  <c:v>58.9</c:v>
                </c:pt>
                <c:pt idx="2">
                  <c:v>58.6</c:v>
                </c:pt>
                <c:pt idx="3">
                  <c:v>57.2</c:v>
                </c:pt>
                <c:pt idx="4">
                  <c:v>57.5</c:v>
                </c:pt>
                <c:pt idx="5">
                  <c:v>56.1</c:v>
                </c:pt>
                <c:pt idx="6">
                  <c:v>55.4</c:v>
                </c:pt>
                <c:pt idx="7">
                  <c:v>54.4</c:v>
                </c:pt>
                <c:pt idx="8">
                  <c:v>53.4</c:v>
                </c:pt>
                <c:pt idx="9">
                  <c:v>53.0</c:v>
                </c:pt>
                <c:pt idx="10">
                  <c:v>52.7</c:v>
                </c:pt>
                <c:pt idx="11">
                  <c:v>51.9</c:v>
                </c:pt>
                <c:pt idx="12">
                  <c:v>51.8</c:v>
                </c:pt>
                <c:pt idx="13">
                  <c:v>51.4</c:v>
                </c:pt>
                <c:pt idx="14">
                  <c:v>49.6</c:v>
                </c:pt>
                <c:pt idx="15">
                  <c:v>49.6</c:v>
                </c:pt>
                <c:pt idx="16">
                  <c:v>50.1</c:v>
                </c:pt>
                <c:pt idx="17">
                  <c:v>49.1</c:v>
                </c:pt>
                <c:pt idx="18">
                  <c:v>48.7</c:v>
                </c:pt>
                <c:pt idx="19">
                  <c:v>48.4</c:v>
                </c:pt>
                <c:pt idx="20">
                  <c:v>48.6</c:v>
                </c:pt>
                <c:pt idx="21">
                  <c:v>48.0</c:v>
                </c:pt>
                <c:pt idx="22">
                  <c:v>47.8</c:v>
                </c:pt>
                <c:pt idx="23">
                  <c:v>47.5</c:v>
                </c:pt>
                <c:pt idx="24">
                  <c:v>46.8</c:v>
                </c:pt>
                <c:pt idx="25">
                  <c:v>46.7</c:v>
                </c:pt>
                <c:pt idx="26">
                  <c:v>46.3</c:v>
                </c:pt>
                <c:pt idx="27">
                  <c:v>46.1</c:v>
                </c:pt>
                <c:pt idx="28">
                  <c:v>46.1</c:v>
                </c:pt>
                <c:pt idx="29">
                  <c:v>45.9</c:v>
                </c:pt>
                <c:pt idx="30">
                  <c:v>45.8</c:v>
                </c:pt>
                <c:pt idx="31">
                  <c:v>45.0</c:v>
                </c:pt>
                <c:pt idx="32">
                  <c:v>45.5</c:v>
                </c:pt>
              </c:numCache>
            </c:numRef>
          </c:yVal>
          <c:smooth val="0"/>
        </c:ser>
        <c:ser>
          <c:idx val="151"/>
          <c:order val="200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55"/>
          <c:order val="201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56"/>
          <c:order val="202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58"/>
          <c:order val="203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61"/>
          <c:order val="204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65"/>
          <c:order val="205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66"/>
          <c:order val="206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68"/>
          <c:order val="207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1"/>
          <c:order val="208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5"/>
          <c:order val="209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8"/>
          <c:order val="210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9"/>
          <c:order val="211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(2)'!$G$11:$G$43</c:f>
              <c:numCache>
                <c:formatCode>0.0</c:formatCode>
                <c:ptCount val="33"/>
                <c:pt idx="0">
                  <c:v>30.8</c:v>
                </c:pt>
                <c:pt idx="1">
                  <c:v>31.2</c:v>
                </c:pt>
                <c:pt idx="2">
                  <c:v>31.6</c:v>
                </c:pt>
                <c:pt idx="3">
                  <c:v>31.6</c:v>
                </c:pt>
                <c:pt idx="4">
                  <c:v>32.1</c:v>
                </c:pt>
                <c:pt idx="5">
                  <c:v>32.3</c:v>
                </c:pt>
                <c:pt idx="6">
                  <c:v>35.0</c:v>
                </c:pt>
                <c:pt idx="7">
                  <c:v>34.0</c:v>
                </c:pt>
                <c:pt idx="8">
                  <c:v>32.9</c:v>
                </c:pt>
                <c:pt idx="9">
                  <c:v>33.8</c:v>
                </c:pt>
                <c:pt idx="10">
                  <c:v>34.2</c:v>
                </c:pt>
                <c:pt idx="11">
                  <c:v>34.6</c:v>
                </c:pt>
                <c:pt idx="12">
                  <c:v>34.5</c:v>
                </c:pt>
                <c:pt idx="13">
                  <c:v>34.6</c:v>
                </c:pt>
                <c:pt idx="14">
                  <c:v>34.2</c:v>
                </c:pt>
                <c:pt idx="15">
                  <c:v>34.1</c:v>
                </c:pt>
                <c:pt idx="16">
                  <c:v>34.5</c:v>
                </c:pt>
                <c:pt idx="17">
                  <c:v>34.9</c:v>
                </c:pt>
                <c:pt idx="18">
                  <c:v>35.2</c:v>
                </c:pt>
                <c:pt idx="19">
                  <c:v>35.1</c:v>
                </c:pt>
                <c:pt idx="20">
                  <c:v>35.2</c:v>
                </c:pt>
                <c:pt idx="21">
                  <c:v>35.3</c:v>
                </c:pt>
                <c:pt idx="22">
                  <c:v>35.3</c:v>
                </c:pt>
                <c:pt idx="23">
                  <c:v>35.2</c:v>
                </c:pt>
                <c:pt idx="24">
                  <c:v>34.8</c:v>
                </c:pt>
                <c:pt idx="25">
                  <c:v>34.5</c:v>
                </c:pt>
                <c:pt idx="26">
                  <c:v>34.5</c:v>
                </c:pt>
                <c:pt idx="27">
                  <c:v>34.4</c:v>
                </c:pt>
                <c:pt idx="28">
                  <c:v>34.3</c:v>
                </c:pt>
                <c:pt idx="29">
                  <c:v>34.5</c:v>
                </c:pt>
                <c:pt idx="30">
                  <c:v>35.5</c:v>
                </c:pt>
                <c:pt idx="31">
                  <c:v>34.1</c:v>
                </c:pt>
                <c:pt idx="32">
                  <c:v>34.3</c:v>
                </c:pt>
              </c:numCache>
            </c:numRef>
          </c:yVal>
          <c:smooth val="0"/>
        </c:ser>
        <c:ser>
          <c:idx val="31"/>
          <c:order val="212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35"/>
          <c:order val="213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38"/>
          <c:order val="214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41"/>
          <c:order val="215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45"/>
          <c:order val="216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48"/>
          <c:order val="217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51"/>
          <c:order val="218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55"/>
          <c:order val="219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56"/>
          <c:order val="220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50800" cap="rnd" cmpd="sng">
                <a:solidFill>
                  <a:schemeClr val="accent6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62395671773819"/>
                  <c:y val="0.0102102966919143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(2)'!$H$11:$H$43</c:f>
              <c:numCache>
                <c:formatCode>0.0</c:formatCode>
                <c:ptCount val="33"/>
                <c:pt idx="0">
                  <c:v>29.4</c:v>
                </c:pt>
                <c:pt idx="1">
                  <c:v>27.7</c:v>
                </c:pt>
                <c:pt idx="2">
                  <c:v>27.0</c:v>
                </c:pt>
                <c:pt idx="3">
                  <c:v>25.6</c:v>
                </c:pt>
                <c:pt idx="4">
                  <c:v>25.4</c:v>
                </c:pt>
                <c:pt idx="5">
                  <c:v>23.8</c:v>
                </c:pt>
                <c:pt idx="6">
                  <c:v>20.4</c:v>
                </c:pt>
                <c:pt idx="7">
                  <c:v>20.4</c:v>
                </c:pt>
                <c:pt idx="8">
                  <c:v>20.5</c:v>
                </c:pt>
                <c:pt idx="9">
                  <c:v>19.2</c:v>
                </c:pt>
                <c:pt idx="10">
                  <c:v>18.5</c:v>
                </c:pt>
                <c:pt idx="11">
                  <c:v>17.3</c:v>
                </c:pt>
                <c:pt idx="12">
                  <c:v>17.3</c:v>
                </c:pt>
                <c:pt idx="13">
                  <c:v>16.8</c:v>
                </c:pt>
                <c:pt idx="14">
                  <c:v>15.4</c:v>
                </c:pt>
                <c:pt idx="15">
                  <c:v>15.5</c:v>
                </c:pt>
                <c:pt idx="16">
                  <c:v>15.6</c:v>
                </c:pt>
                <c:pt idx="17">
                  <c:v>14.2</c:v>
                </c:pt>
                <c:pt idx="18">
                  <c:v>13.5</c:v>
                </c:pt>
                <c:pt idx="19">
                  <c:v>13.3</c:v>
                </c:pt>
                <c:pt idx="20">
                  <c:v>13.4</c:v>
                </c:pt>
                <c:pt idx="21">
                  <c:v>12.7</c:v>
                </c:pt>
                <c:pt idx="22">
                  <c:v>12.5</c:v>
                </c:pt>
                <c:pt idx="23">
                  <c:v>12.3</c:v>
                </c:pt>
                <c:pt idx="24">
                  <c:v>12.0</c:v>
                </c:pt>
                <c:pt idx="25">
                  <c:v>12.2</c:v>
                </c:pt>
                <c:pt idx="26">
                  <c:v>11.8</c:v>
                </c:pt>
                <c:pt idx="27">
                  <c:v>11.7</c:v>
                </c:pt>
                <c:pt idx="28">
                  <c:v>11.8</c:v>
                </c:pt>
                <c:pt idx="29">
                  <c:v>11.4</c:v>
                </c:pt>
                <c:pt idx="30">
                  <c:v>10.3</c:v>
                </c:pt>
                <c:pt idx="31">
                  <c:v>10.9</c:v>
                </c:pt>
                <c:pt idx="32">
                  <c:v>11.2</c:v>
                </c:pt>
              </c:numCache>
            </c:numRef>
          </c:yVal>
          <c:smooth val="0"/>
        </c:ser>
        <c:ser>
          <c:idx val="58"/>
          <c:order val="221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61"/>
          <c:order val="222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65"/>
          <c:order val="223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68"/>
          <c:order val="224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71"/>
          <c:order val="225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75"/>
          <c:order val="226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78"/>
          <c:order val="227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81"/>
          <c:order val="228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85"/>
          <c:order val="229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88"/>
          <c:order val="230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1"/>
          <c:order val="231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5"/>
          <c:order val="232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8"/>
          <c:order val="233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1"/>
          <c:order val="234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5"/>
          <c:order val="235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8"/>
          <c:order val="236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4"/>
          <c:order val="237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7"/>
          <c:order val="238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"/>
          <c:order val="239"/>
          <c:tx>
            <c:strRef>
              <c:f>'Sheet1 (2)'!$G$2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accent5">
                    <a:alpha val="80000"/>
                  </a:schemeClr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182915573053369"/>
                  <c:y val="0.0486684172727263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(2)'!$G$11:$G$43</c:f>
              <c:numCache>
                <c:formatCode>0.0</c:formatCode>
                <c:ptCount val="33"/>
                <c:pt idx="0">
                  <c:v>30.8</c:v>
                </c:pt>
                <c:pt idx="1">
                  <c:v>31.2</c:v>
                </c:pt>
                <c:pt idx="2">
                  <c:v>31.6</c:v>
                </c:pt>
                <c:pt idx="3">
                  <c:v>31.6</c:v>
                </c:pt>
                <c:pt idx="4">
                  <c:v>32.1</c:v>
                </c:pt>
                <c:pt idx="5">
                  <c:v>32.3</c:v>
                </c:pt>
                <c:pt idx="6">
                  <c:v>35.0</c:v>
                </c:pt>
                <c:pt idx="7">
                  <c:v>34.0</c:v>
                </c:pt>
                <c:pt idx="8">
                  <c:v>32.9</c:v>
                </c:pt>
                <c:pt idx="9">
                  <c:v>33.8</c:v>
                </c:pt>
                <c:pt idx="10">
                  <c:v>34.2</c:v>
                </c:pt>
                <c:pt idx="11">
                  <c:v>34.6</c:v>
                </c:pt>
                <c:pt idx="12">
                  <c:v>34.5</c:v>
                </c:pt>
                <c:pt idx="13">
                  <c:v>34.6</c:v>
                </c:pt>
                <c:pt idx="14">
                  <c:v>34.2</c:v>
                </c:pt>
                <c:pt idx="15">
                  <c:v>34.1</c:v>
                </c:pt>
                <c:pt idx="16">
                  <c:v>34.5</c:v>
                </c:pt>
                <c:pt idx="17">
                  <c:v>34.9</c:v>
                </c:pt>
                <c:pt idx="18">
                  <c:v>35.2</c:v>
                </c:pt>
                <c:pt idx="19">
                  <c:v>35.1</c:v>
                </c:pt>
                <c:pt idx="20">
                  <c:v>35.2</c:v>
                </c:pt>
                <c:pt idx="21">
                  <c:v>35.3</c:v>
                </c:pt>
                <c:pt idx="22">
                  <c:v>35.3</c:v>
                </c:pt>
                <c:pt idx="23">
                  <c:v>35.2</c:v>
                </c:pt>
                <c:pt idx="24">
                  <c:v>34.8</c:v>
                </c:pt>
                <c:pt idx="25">
                  <c:v>34.5</c:v>
                </c:pt>
                <c:pt idx="26">
                  <c:v>34.5</c:v>
                </c:pt>
                <c:pt idx="27">
                  <c:v>34.4</c:v>
                </c:pt>
                <c:pt idx="28">
                  <c:v>34.3</c:v>
                </c:pt>
                <c:pt idx="29">
                  <c:v>34.5</c:v>
                </c:pt>
                <c:pt idx="30">
                  <c:v>35.5</c:v>
                </c:pt>
                <c:pt idx="31">
                  <c:v>34.1</c:v>
                </c:pt>
                <c:pt idx="32">
                  <c:v>34.3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923776"/>
        <c:axId val="481927168"/>
      </c:scatterChart>
      <c:valAx>
        <c:axId val="481923776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92279948440404"/>
              <c:y val="0.9487485567951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27168"/>
        <c:crosses val="autoZero"/>
        <c:crossBetween val="midCat"/>
      </c:valAx>
      <c:valAx>
        <c:axId val="48192716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temperature/</a:t>
                </a:r>
                <a:r>
                  <a:rPr lang="it-IT"/>
                  <a:t>°C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194444444444444"/>
              <c:y val="0.4308935743368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23776"/>
        <c:crosses val="autoZero"/>
        <c:crossBetween val="midCat"/>
        <c:majorUnit val="2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efficiency against time </a:t>
            </a:r>
            <a:endParaRPr lang="en-US"/>
          </a:p>
        </c:rich>
      </c:tx>
      <c:layout>
        <c:manualLayout>
          <c:xMode val="edge"/>
          <c:yMode val="edge"/>
          <c:x val="0.304062361774316"/>
          <c:y val="0.04180581097226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356096025458"/>
          <c:y val="0.187606856191558"/>
          <c:w val="0.769532823485697"/>
          <c:h val="0.67644065162494"/>
        </c:manualLayout>
      </c:layout>
      <c:scatterChart>
        <c:scatterStyle val="lineMarker"/>
        <c:varyColors val="0"/>
        <c:ser>
          <c:idx val="4"/>
          <c:order val="0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(2)'!$O$3:$O$43</c:f>
              <c:numCache>
                <c:formatCode>0.000000%</c:formatCode>
                <c:ptCount val="41"/>
                <c:pt idx="0">
                  <c:v>0.000595755323804851</c:v>
                </c:pt>
                <c:pt idx="1">
                  <c:v>0.000528263925687218</c:v>
                </c:pt>
                <c:pt idx="2">
                  <c:v>0.000401894362084929</c:v>
                </c:pt>
                <c:pt idx="3">
                  <c:v>0.000314232749597374</c:v>
                </c:pt>
                <c:pt idx="4">
                  <c:v>0.000259632716377125</c:v>
                </c:pt>
                <c:pt idx="5">
                  <c:v>0.000221130218150659</c:v>
                </c:pt>
                <c:pt idx="6">
                  <c:v>0.000191874207995776</c:v>
                </c:pt>
                <c:pt idx="7">
                  <c:v>0.000168818150977397</c:v>
                </c:pt>
                <c:pt idx="8">
                  <c:v>0.000144602507924473</c:v>
                </c:pt>
                <c:pt idx="9">
                  <c:v>0.000130080823408307</c:v>
                </c:pt>
                <c:pt idx="10">
                  <c:v>0.000114436103288391</c:v>
                </c:pt>
                <c:pt idx="11">
                  <c:v>0.000101176772571264</c:v>
                </c:pt>
                <c:pt idx="12">
                  <c:v>8.7956307186802E-5</c:v>
                </c:pt>
                <c:pt idx="13">
                  <c:v>7.85241839696023E-5</c:v>
                </c:pt>
                <c:pt idx="14">
                  <c:v>6.76455133410821E-5</c:v>
                </c:pt>
                <c:pt idx="15">
                  <c:v>5.88879418856798E-5</c:v>
                </c:pt>
                <c:pt idx="16">
                  <c:v>5.0598564260224E-5</c:v>
                </c:pt>
                <c:pt idx="17">
                  <c:v>4.38882996114696E-5</c:v>
                </c:pt>
                <c:pt idx="18">
                  <c:v>3.91224014336013E-5</c:v>
                </c:pt>
                <c:pt idx="19">
                  <c:v>3.41340176938649E-5</c:v>
                </c:pt>
                <c:pt idx="20">
                  <c:v>3.02219128427501E-5</c:v>
                </c:pt>
                <c:pt idx="21">
                  <c:v>2.53972597188419E-5</c:v>
                </c:pt>
                <c:pt idx="22">
                  <c:v>2.03972062913989E-5</c:v>
                </c:pt>
                <c:pt idx="23">
                  <c:v>1.77690601552326E-5</c:v>
                </c:pt>
                <c:pt idx="24">
                  <c:v>1.48291326750509E-5</c:v>
                </c:pt>
                <c:pt idx="25">
                  <c:v>1.26119549701299E-5</c:v>
                </c:pt>
                <c:pt idx="26">
                  <c:v>1.07679961265794E-5</c:v>
                </c:pt>
                <c:pt idx="27">
                  <c:v>9.17182284933472E-6</c:v>
                </c:pt>
                <c:pt idx="28">
                  <c:v>7.62019852112714E-6</c:v>
                </c:pt>
                <c:pt idx="29">
                  <c:v>6.71894393611267E-6</c:v>
                </c:pt>
                <c:pt idx="30">
                  <c:v>5.61302357531318E-6</c:v>
                </c:pt>
                <c:pt idx="31">
                  <c:v>4.85690766494606E-6</c:v>
                </c:pt>
                <c:pt idx="32">
                  <c:v>4.31991272541637E-6</c:v>
                </c:pt>
                <c:pt idx="33">
                  <c:v>3.7036388904636E-6</c:v>
                </c:pt>
                <c:pt idx="34">
                  <c:v>3.29122824537956E-6</c:v>
                </c:pt>
                <c:pt idx="35">
                  <c:v>2.98326397600116E-6</c:v>
                </c:pt>
                <c:pt idx="36">
                  <c:v>2.68763890455853E-6</c:v>
                </c:pt>
                <c:pt idx="37">
                  <c:v>2.50340737760471E-6</c:v>
                </c:pt>
                <c:pt idx="38">
                  <c:v>2.57100495733517E-6</c:v>
                </c:pt>
                <c:pt idx="39">
                  <c:v>2.4808020229849E-6</c:v>
                </c:pt>
                <c:pt idx="40">
                  <c:v>2.64860007088249E-6</c:v>
                </c:pt>
              </c:numCache>
            </c:numRef>
          </c:yVal>
          <c:smooth val="0"/>
        </c:ser>
        <c:ser>
          <c:idx val="5"/>
          <c:order val="1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(2)'!$O$11:$O$43</c:f>
              <c:numCache>
                <c:formatCode>0.000000%</c:formatCode>
                <c:ptCount val="33"/>
                <c:pt idx="0">
                  <c:v>0.000144602507924473</c:v>
                </c:pt>
                <c:pt idx="1">
                  <c:v>0.000130080823408307</c:v>
                </c:pt>
                <c:pt idx="2">
                  <c:v>0.000114436103288391</c:v>
                </c:pt>
                <c:pt idx="3">
                  <c:v>0.000101176772571264</c:v>
                </c:pt>
                <c:pt idx="4">
                  <c:v>8.7956307186802E-5</c:v>
                </c:pt>
                <c:pt idx="5">
                  <c:v>7.85241839696023E-5</c:v>
                </c:pt>
                <c:pt idx="6">
                  <c:v>6.76455133410821E-5</c:v>
                </c:pt>
                <c:pt idx="7">
                  <c:v>5.88879418856798E-5</c:v>
                </c:pt>
                <c:pt idx="8">
                  <c:v>5.0598564260224E-5</c:v>
                </c:pt>
                <c:pt idx="9">
                  <c:v>4.38882996114696E-5</c:v>
                </c:pt>
                <c:pt idx="10">
                  <c:v>3.91224014336013E-5</c:v>
                </c:pt>
                <c:pt idx="11">
                  <c:v>3.41340176938649E-5</c:v>
                </c:pt>
                <c:pt idx="12">
                  <c:v>3.02219128427501E-5</c:v>
                </c:pt>
                <c:pt idx="13">
                  <c:v>2.53972597188419E-5</c:v>
                </c:pt>
                <c:pt idx="14">
                  <c:v>2.03972062913989E-5</c:v>
                </c:pt>
                <c:pt idx="15">
                  <c:v>1.77690601552326E-5</c:v>
                </c:pt>
                <c:pt idx="16">
                  <c:v>1.48291326750509E-5</c:v>
                </c:pt>
                <c:pt idx="17">
                  <c:v>1.26119549701299E-5</c:v>
                </c:pt>
                <c:pt idx="18">
                  <c:v>1.07679961265794E-5</c:v>
                </c:pt>
                <c:pt idx="19">
                  <c:v>9.17182284933472E-6</c:v>
                </c:pt>
                <c:pt idx="20">
                  <c:v>7.62019852112714E-6</c:v>
                </c:pt>
                <c:pt idx="21">
                  <c:v>6.71894393611267E-6</c:v>
                </c:pt>
                <c:pt idx="22">
                  <c:v>5.61302357531318E-6</c:v>
                </c:pt>
                <c:pt idx="23">
                  <c:v>4.85690766494606E-6</c:v>
                </c:pt>
                <c:pt idx="24">
                  <c:v>4.31991272541637E-6</c:v>
                </c:pt>
                <c:pt idx="25">
                  <c:v>3.7036388904636E-6</c:v>
                </c:pt>
                <c:pt idx="26">
                  <c:v>3.29122824537956E-6</c:v>
                </c:pt>
                <c:pt idx="27">
                  <c:v>2.98326397600116E-6</c:v>
                </c:pt>
                <c:pt idx="28">
                  <c:v>2.68763890455853E-6</c:v>
                </c:pt>
                <c:pt idx="29">
                  <c:v>2.50340737760471E-6</c:v>
                </c:pt>
                <c:pt idx="30">
                  <c:v>2.57100495733517E-6</c:v>
                </c:pt>
                <c:pt idx="31">
                  <c:v>2.4808020229849E-6</c:v>
                </c:pt>
                <c:pt idx="32">
                  <c:v>2.64860007088249E-6</c:v>
                </c:pt>
              </c:numCache>
            </c:numRef>
          </c:yVal>
          <c:smooth val="0"/>
        </c:ser>
        <c:ser>
          <c:idx val="14"/>
          <c:order val="2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70C0"/>
                </a:solidFill>
                <a:ln w="9525">
                  <a:noFill/>
                </a:ln>
                <a:effectLst/>
              </c:spPr>
            </c:marker>
            <c:bubble3D val="0"/>
          </c:dPt>
          <c:dPt>
            <c:idx val="1"/>
            <c:marker>
              <c:symbol val="circle"/>
              <c:size val="5"/>
              <c:spPr>
                <a:solidFill>
                  <a:srgbClr val="0070C0"/>
                </a:solidFill>
                <a:ln w="9525">
                  <a:noFill/>
                </a:ln>
                <a:effectLst/>
              </c:spPr>
            </c:marker>
            <c:bubble3D val="0"/>
          </c:dPt>
          <c:dPt>
            <c:idx val="2"/>
            <c:marker>
              <c:symbol val="circle"/>
              <c:size val="5"/>
              <c:spPr>
                <a:solidFill>
                  <a:srgbClr val="0070C0"/>
                </a:solidFill>
                <a:ln w="9525">
                  <a:noFill/>
                </a:ln>
                <a:effectLst/>
              </c:spPr>
            </c:marker>
            <c:bubble3D val="0"/>
          </c:dPt>
          <c:dPt>
            <c:idx val="3"/>
            <c:marker>
              <c:symbol val="circle"/>
              <c:size val="5"/>
              <c:spPr>
                <a:solidFill>
                  <a:srgbClr val="0070C0"/>
                </a:solidFill>
                <a:ln w="9525">
                  <a:noFill/>
                </a:ln>
                <a:effectLst/>
              </c:spPr>
            </c:marker>
            <c:bubble3D val="0"/>
          </c:dPt>
          <c:dPt>
            <c:idx val="4"/>
            <c:marker>
              <c:symbol val="circle"/>
              <c:size val="5"/>
              <c:spPr>
                <a:solidFill>
                  <a:srgbClr val="0070C0"/>
                </a:solidFill>
                <a:ln w="9525">
                  <a:noFill/>
                </a:ln>
                <a:effectLst/>
              </c:spPr>
            </c:marker>
            <c:bubble3D val="0"/>
          </c:dPt>
          <c:dPt>
            <c:idx val="5"/>
            <c:marker>
              <c:symbol val="circle"/>
              <c:size val="5"/>
              <c:spPr>
                <a:solidFill>
                  <a:srgbClr val="0070C0"/>
                </a:solidFill>
                <a:ln w="9525">
                  <a:noFill/>
                </a:ln>
                <a:effectLst/>
              </c:spPr>
            </c:marker>
            <c:bubble3D val="0"/>
          </c:dPt>
          <c:dPt>
            <c:idx val="6"/>
            <c:marker>
              <c:symbol val="circle"/>
              <c:size val="5"/>
              <c:spPr>
                <a:solidFill>
                  <a:srgbClr val="0070C0"/>
                </a:solidFill>
                <a:ln w="9525">
                  <a:noFill/>
                </a:ln>
                <a:effectLst/>
              </c:spPr>
            </c:marker>
            <c:bubble3D val="0"/>
          </c:dPt>
          <c:dPt>
            <c:idx val="7"/>
            <c:marker>
              <c:symbol val="circle"/>
              <c:size val="5"/>
              <c:spPr>
                <a:solidFill>
                  <a:srgbClr val="0070C0"/>
                </a:solidFill>
                <a:ln w="9525">
                  <a:noFill/>
                </a:ln>
                <a:effectLst/>
              </c:spPr>
            </c:marker>
            <c:bubble3D val="0"/>
          </c:dPt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(2)'!$R$3:$R$43</c:f>
              <c:numCache>
                <c:formatCode>0.000%</c:formatCode>
                <c:ptCount val="41"/>
                <c:pt idx="0">
                  <c:v>0.00798955422680014</c:v>
                </c:pt>
                <c:pt idx="1">
                  <c:v>0.00703685916988775</c:v>
                </c:pt>
                <c:pt idx="2">
                  <c:v>0.00657903075048379</c:v>
                </c:pt>
                <c:pt idx="3">
                  <c:v>0.0065205974509587</c:v>
                </c:pt>
                <c:pt idx="4">
                  <c:v>0.00653855675429408</c:v>
                </c:pt>
                <c:pt idx="5">
                  <c:v>0.00631035803697677</c:v>
                </c:pt>
                <c:pt idx="6">
                  <c:v>0.00574168346485505</c:v>
                </c:pt>
                <c:pt idx="7">
                  <c:v>0.00556157545996333</c:v>
                </c:pt>
                <c:pt idx="8">
                  <c:v>0.0053565022094283</c:v>
                </c:pt>
                <c:pt idx="9">
                  <c:v>0.00520115059346898</c:v>
                </c:pt>
                <c:pt idx="10">
                  <c:v>0.00517795673550355</c:v>
                </c:pt>
                <c:pt idx="11">
                  <c:v>0.00499370014203201</c:v>
                </c:pt>
                <c:pt idx="12">
                  <c:v>0.0050526261601745</c:v>
                </c:pt>
                <c:pt idx="13">
                  <c:v>0.00487642965607582</c:v>
                </c:pt>
                <c:pt idx="14">
                  <c:v>0.0048748987046259</c:v>
                </c:pt>
                <c:pt idx="15">
                  <c:v>0.00471146463456596</c:v>
                </c:pt>
                <c:pt idx="16">
                  <c:v>0.00454625304438461</c:v>
                </c:pt>
                <c:pt idx="17">
                  <c:v>0.00452198929469083</c:v>
                </c:pt>
                <c:pt idx="18">
                  <c:v>0.00449420297347642</c:v>
                </c:pt>
                <c:pt idx="19">
                  <c:v>0.00439990644013909</c:v>
                </c:pt>
                <c:pt idx="20">
                  <c:v>0.00438429386009839</c:v>
                </c:pt>
                <c:pt idx="21">
                  <c:v>0.00433434248180371</c:v>
                </c:pt>
                <c:pt idx="22">
                  <c:v>0.00409085184566237</c:v>
                </c:pt>
                <c:pt idx="23">
                  <c:v>0.00408871046922245</c:v>
                </c:pt>
                <c:pt idx="24">
                  <c:v>0.00416219806750516</c:v>
                </c:pt>
                <c:pt idx="25">
                  <c:v>0.00403908649327634</c:v>
                </c:pt>
                <c:pt idx="26">
                  <c:v>0.00399106676339359</c:v>
                </c:pt>
                <c:pt idx="27">
                  <c:v>0.00395000086709304</c:v>
                </c:pt>
                <c:pt idx="28">
                  <c:v>0.00397783353347736</c:v>
                </c:pt>
                <c:pt idx="29">
                  <c:v>0.00389951585517551</c:v>
                </c:pt>
                <c:pt idx="30">
                  <c:v>0.00387291024680649</c:v>
                </c:pt>
                <c:pt idx="31">
                  <c:v>0.00383198139663814</c:v>
                </c:pt>
                <c:pt idx="32">
                  <c:v>0.00373538702531332</c:v>
                </c:pt>
                <c:pt idx="33">
                  <c:v>0.0037191527656002</c:v>
                </c:pt>
                <c:pt idx="34">
                  <c:v>0.00366680285997891</c:v>
                </c:pt>
                <c:pt idx="35">
                  <c:v>0.00363968605989152</c:v>
                </c:pt>
                <c:pt idx="36">
                  <c:v>0.00363872773927332</c:v>
                </c:pt>
                <c:pt idx="37">
                  <c:v>0.00361432563806946</c:v>
                </c:pt>
                <c:pt idx="38">
                  <c:v>0.00360490061684477</c:v>
                </c:pt>
                <c:pt idx="39">
                  <c:v>0.00349360955806872</c:v>
                </c:pt>
                <c:pt idx="40">
                  <c:v>0.0035603545932228</c:v>
                </c:pt>
              </c:numCache>
            </c:numRef>
          </c:yVal>
          <c:smooth val="0"/>
        </c:ser>
        <c:ser>
          <c:idx val="0"/>
          <c:order val="3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(2)'!$P$3:$P$43</c:f>
              <c:numCache>
                <c:formatCode>0.00%</c:formatCode>
                <c:ptCount val="41"/>
                <c:pt idx="0">
                  <c:v>0.155389179262608</c:v>
                </c:pt>
                <c:pt idx="1">
                  <c:v>0.139876241185782</c:v>
                </c:pt>
                <c:pt idx="2">
                  <c:v>0.126291284737378</c:v>
                </c:pt>
                <c:pt idx="3">
                  <c:v>0.126401630988787</c:v>
                </c:pt>
                <c:pt idx="4">
                  <c:v>0.122431132487976</c:v>
                </c:pt>
                <c:pt idx="5">
                  <c:v>0.112366143464867</c:v>
                </c:pt>
                <c:pt idx="6">
                  <c:v>0.0963568773234201</c:v>
                </c:pt>
                <c:pt idx="7">
                  <c:v>0.0919814842466776</c:v>
                </c:pt>
                <c:pt idx="8">
                  <c:v>0.0881955902204889</c:v>
                </c:pt>
                <c:pt idx="9">
                  <c:v>0.0834211715103147</c:v>
                </c:pt>
                <c:pt idx="10">
                  <c:v>0.0813865862848531</c:v>
                </c:pt>
                <c:pt idx="11">
                  <c:v>0.0774935674284849</c:v>
                </c:pt>
                <c:pt idx="12">
                  <c:v>0.0768183880235899</c:v>
                </c:pt>
                <c:pt idx="13">
                  <c:v>0.0722854973424449</c:v>
                </c:pt>
                <c:pt idx="14">
                  <c:v>0.0620910059351696</c:v>
                </c:pt>
                <c:pt idx="15">
                  <c:v>0.0622805678522362</c:v>
                </c:pt>
                <c:pt idx="16">
                  <c:v>0.0627775225845966</c:v>
                </c:pt>
                <c:pt idx="17">
                  <c:v>0.0588686187337114</c:v>
                </c:pt>
                <c:pt idx="18">
                  <c:v>0.0567745895350622</c:v>
                </c:pt>
                <c:pt idx="19">
                  <c:v>0.0532225811413627</c:v>
                </c:pt>
                <c:pt idx="20">
                  <c:v>0.0532389598399754</c:v>
                </c:pt>
                <c:pt idx="21">
                  <c:v>0.0517639808966259</c:v>
                </c:pt>
                <c:pt idx="22">
                  <c:v>0.0477149496514331</c:v>
                </c:pt>
                <c:pt idx="23">
                  <c:v>0.0480247869868319</c:v>
                </c:pt>
                <c:pt idx="24">
                  <c:v>0.0482598607888631</c:v>
                </c:pt>
                <c:pt idx="25">
                  <c:v>0.0440651667959661</c:v>
                </c:pt>
                <c:pt idx="26">
                  <c:v>0.0419450054373155</c:v>
                </c:pt>
                <c:pt idx="27">
                  <c:v>0.0413621520758823</c:v>
                </c:pt>
                <c:pt idx="28">
                  <c:v>0.0416472416472418</c:v>
                </c:pt>
                <c:pt idx="29">
                  <c:v>0.0395453837770512</c:v>
                </c:pt>
                <c:pt idx="30">
                  <c:v>0.0389468764605079</c:v>
                </c:pt>
                <c:pt idx="31">
                  <c:v>0.0383595820988617</c:v>
                </c:pt>
                <c:pt idx="32">
                  <c:v>0.0375058602906704</c:v>
                </c:pt>
                <c:pt idx="33">
                  <c:v>0.0381428794747538</c:v>
                </c:pt>
                <c:pt idx="34">
                  <c:v>0.0369384880262952</c:v>
                </c:pt>
                <c:pt idx="35">
                  <c:v>0.0366483946750197</c:v>
                </c:pt>
                <c:pt idx="36">
                  <c:v>0.0369616288175412</c:v>
                </c:pt>
                <c:pt idx="37">
                  <c:v>0.0357310766337564</c:v>
                </c:pt>
                <c:pt idx="38">
                  <c:v>0.0322934629252234</c:v>
                </c:pt>
                <c:pt idx="39">
                  <c:v>0.0342605689140342</c:v>
                </c:pt>
                <c:pt idx="40">
                  <c:v>0.0351482818139024</c:v>
                </c:pt>
              </c:numCache>
            </c:numRef>
          </c:yVal>
          <c:smooth val="0"/>
        </c:ser>
        <c:ser>
          <c:idx val="2"/>
          <c:order val="4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(2)'!$R$11:$R$43</c:f>
              <c:numCache>
                <c:formatCode>0.000%</c:formatCode>
                <c:ptCount val="33"/>
                <c:pt idx="0">
                  <c:v>0.0053565022094283</c:v>
                </c:pt>
                <c:pt idx="1">
                  <c:v>0.00520115059346898</c:v>
                </c:pt>
                <c:pt idx="2">
                  <c:v>0.00517795673550355</c:v>
                </c:pt>
                <c:pt idx="3">
                  <c:v>0.00499370014203201</c:v>
                </c:pt>
                <c:pt idx="4">
                  <c:v>0.0050526261601745</c:v>
                </c:pt>
                <c:pt idx="5">
                  <c:v>0.00487642965607582</c:v>
                </c:pt>
                <c:pt idx="6">
                  <c:v>0.0048748987046259</c:v>
                </c:pt>
                <c:pt idx="7">
                  <c:v>0.00471146463456596</c:v>
                </c:pt>
                <c:pt idx="8">
                  <c:v>0.00454625304438461</c:v>
                </c:pt>
                <c:pt idx="9">
                  <c:v>0.00452198929469083</c:v>
                </c:pt>
                <c:pt idx="10">
                  <c:v>0.00449420297347642</c:v>
                </c:pt>
                <c:pt idx="11">
                  <c:v>0.00439990644013909</c:v>
                </c:pt>
                <c:pt idx="12">
                  <c:v>0.00438429386009839</c:v>
                </c:pt>
                <c:pt idx="13">
                  <c:v>0.00433434248180371</c:v>
                </c:pt>
                <c:pt idx="14">
                  <c:v>0.00409085184566237</c:v>
                </c:pt>
                <c:pt idx="15">
                  <c:v>0.00408871046922245</c:v>
                </c:pt>
                <c:pt idx="16">
                  <c:v>0.00416219806750516</c:v>
                </c:pt>
                <c:pt idx="17">
                  <c:v>0.00403908649327634</c:v>
                </c:pt>
                <c:pt idx="18">
                  <c:v>0.00399106676339359</c:v>
                </c:pt>
                <c:pt idx="19">
                  <c:v>0.00395000086709304</c:v>
                </c:pt>
                <c:pt idx="20">
                  <c:v>0.00397783353347736</c:v>
                </c:pt>
                <c:pt idx="21">
                  <c:v>0.00389951585517551</c:v>
                </c:pt>
                <c:pt idx="22">
                  <c:v>0.00387291024680649</c:v>
                </c:pt>
                <c:pt idx="23">
                  <c:v>0.00383198139663814</c:v>
                </c:pt>
                <c:pt idx="24">
                  <c:v>0.00373538702531332</c:v>
                </c:pt>
                <c:pt idx="25">
                  <c:v>0.0037191527656002</c:v>
                </c:pt>
                <c:pt idx="26">
                  <c:v>0.00366680285997891</c:v>
                </c:pt>
                <c:pt idx="27">
                  <c:v>0.00363968605989152</c:v>
                </c:pt>
                <c:pt idx="28">
                  <c:v>0.00363872773927332</c:v>
                </c:pt>
                <c:pt idx="29">
                  <c:v>0.00361432563806946</c:v>
                </c:pt>
                <c:pt idx="30">
                  <c:v>0.00360490061684477</c:v>
                </c:pt>
                <c:pt idx="31">
                  <c:v>0.00349360955806872</c:v>
                </c:pt>
                <c:pt idx="32">
                  <c:v>0.0035603545932228</c:v>
                </c:pt>
              </c:numCache>
            </c:numRef>
          </c:yVal>
          <c:smooth val="0"/>
        </c:ser>
        <c:ser>
          <c:idx val="3"/>
          <c:order val="5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(2)'!$P$11:$P$43</c:f>
              <c:numCache>
                <c:formatCode>0.00%</c:formatCode>
                <c:ptCount val="33"/>
                <c:pt idx="0">
                  <c:v>0.0881955902204889</c:v>
                </c:pt>
                <c:pt idx="1">
                  <c:v>0.0834211715103147</c:v>
                </c:pt>
                <c:pt idx="2">
                  <c:v>0.0813865862848531</c:v>
                </c:pt>
                <c:pt idx="3">
                  <c:v>0.0774935674284849</c:v>
                </c:pt>
                <c:pt idx="4">
                  <c:v>0.0768183880235899</c:v>
                </c:pt>
                <c:pt idx="5">
                  <c:v>0.0722854973424449</c:v>
                </c:pt>
                <c:pt idx="6">
                  <c:v>0.0620910059351696</c:v>
                </c:pt>
                <c:pt idx="7">
                  <c:v>0.0622805678522362</c:v>
                </c:pt>
                <c:pt idx="8">
                  <c:v>0.0627775225845966</c:v>
                </c:pt>
                <c:pt idx="9">
                  <c:v>0.0588686187337114</c:v>
                </c:pt>
                <c:pt idx="10">
                  <c:v>0.0567745895350622</c:v>
                </c:pt>
                <c:pt idx="11">
                  <c:v>0.0532225811413627</c:v>
                </c:pt>
                <c:pt idx="12">
                  <c:v>0.0532389598399754</c:v>
                </c:pt>
                <c:pt idx="13">
                  <c:v>0.0517639808966259</c:v>
                </c:pt>
                <c:pt idx="14">
                  <c:v>0.0477149496514331</c:v>
                </c:pt>
                <c:pt idx="15">
                  <c:v>0.0480247869868319</c:v>
                </c:pt>
                <c:pt idx="16">
                  <c:v>0.0482598607888631</c:v>
                </c:pt>
                <c:pt idx="17">
                  <c:v>0.0440651667959661</c:v>
                </c:pt>
                <c:pt idx="18">
                  <c:v>0.0419450054373155</c:v>
                </c:pt>
                <c:pt idx="19">
                  <c:v>0.0413621520758823</c:v>
                </c:pt>
                <c:pt idx="20">
                  <c:v>0.0416472416472418</c:v>
                </c:pt>
                <c:pt idx="21">
                  <c:v>0.0395453837770512</c:v>
                </c:pt>
                <c:pt idx="22">
                  <c:v>0.0389468764605079</c:v>
                </c:pt>
                <c:pt idx="23">
                  <c:v>0.0383595820988617</c:v>
                </c:pt>
                <c:pt idx="24">
                  <c:v>0.0375058602906704</c:v>
                </c:pt>
                <c:pt idx="25">
                  <c:v>0.0381428794747538</c:v>
                </c:pt>
                <c:pt idx="26">
                  <c:v>0.0369384880262952</c:v>
                </c:pt>
                <c:pt idx="27">
                  <c:v>0.0366483946750197</c:v>
                </c:pt>
                <c:pt idx="28">
                  <c:v>0.0369616288175412</c:v>
                </c:pt>
                <c:pt idx="29">
                  <c:v>0.0357310766337564</c:v>
                </c:pt>
                <c:pt idx="30">
                  <c:v>0.0322934629252234</c:v>
                </c:pt>
                <c:pt idx="31">
                  <c:v>0.0342605689140342</c:v>
                </c:pt>
                <c:pt idx="32">
                  <c:v>0.0351482818139024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985744"/>
        <c:axId val="481988864"/>
      </c:scatterChart>
      <c:valAx>
        <c:axId val="481985744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78964231860103"/>
              <c:y val="0.9252978563970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88864"/>
        <c:crosses val="autoZero"/>
        <c:crossBetween val="midCat"/>
      </c:valAx>
      <c:valAx>
        <c:axId val="48198886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0.0111111111111111"/>
              <c:y val="0.369929690330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8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heat transfer rate and power against time </a:t>
            </a:r>
            <a:endParaRPr lang="en-US"/>
          </a:p>
        </c:rich>
      </c:tx>
      <c:layout>
        <c:manualLayout>
          <c:xMode val="edge"/>
          <c:yMode val="edge"/>
          <c:x val="0.127699623059252"/>
          <c:y val="0.02550724637681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067147856518"/>
          <c:y val="0.0901300467876298"/>
          <c:w val="0.801821741032371"/>
          <c:h val="0.827569553805774"/>
        </c:manualLayout>
      </c:layout>
      <c:scatterChart>
        <c:scatterStyle val="lineMarker"/>
        <c:varyColors val="0"/>
        <c:ser>
          <c:idx val="16"/>
          <c:order val="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7"/>
          <c:order val="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8"/>
          <c:order val="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(2)'!$M$3:$M$43</c:f>
              <c:numCache>
                <c:formatCode>0.000</c:formatCode>
                <c:ptCount val="41"/>
                <c:pt idx="0">
                  <c:v>95.0057472</c:v>
                </c:pt>
                <c:pt idx="1">
                  <c:v>91.75341504</c:v>
                </c:pt>
                <c:pt idx="2">
                  <c:v>88.50108288</c:v>
                </c:pt>
                <c:pt idx="3">
                  <c:v>85.24875072</c:v>
                </c:pt>
                <c:pt idx="4">
                  <c:v>81.99641856</c:v>
                </c:pt>
                <c:pt idx="5">
                  <c:v>78.7440864</c:v>
                </c:pt>
                <c:pt idx="6">
                  <c:v>75.49175424</c:v>
                </c:pt>
                <c:pt idx="7">
                  <c:v>72.23942208</c:v>
                </c:pt>
                <c:pt idx="8">
                  <c:v>68.98708991999998</c:v>
                </c:pt>
                <c:pt idx="9">
                  <c:v>65.73475775999999</c:v>
                </c:pt>
                <c:pt idx="10">
                  <c:v>62.4824256</c:v>
                </c:pt>
                <c:pt idx="11">
                  <c:v>59.23009344</c:v>
                </c:pt>
                <c:pt idx="12">
                  <c:v>55.97776128</c:v>
                </c:pt>
                <c:pt idx="13">
                  <c:v>52.72542912</c:v>
                </c:pt>
                <c:pt idx="14">
                  <c:v>49.47309696</c:v>
                </c:pt>
                <c:pt idx="15">
                  <c:v>46.2207648</c:v>
                </c:pt>
                <c:pt idx="16">
                  <c:v>42.96843264</c:v>
                </c:pt>
                <c:pt idx="17">
                  <c:v>39.71610048</c:v>
                </c:pt>
                <c:pt idx="18">
                  <c:v>36.46376832</c:v>
                </c:pt>
                <c:pt idx="19">
                  <c:v>33.21143616</c:v>
                </c:pt>
                <c:pt idx="20">
                  <c:v>29.959104</c:v>
                </c:pt>
                <c:pt idx="21">
                  <c:v>26.70677183999999</c:v>
                </c:pt>
                <c:pt idx="22">
                  <c:v>23.45443968</c:v>
                </c:pt>
                <c:pt idx="23">
                  <c:v>20.20210751999999</c:v>
                </c:pt>
                <c:pt idx="24">
                  <c:v>16.94977536</c:v>
                </c:pt>
                <c:pt idx="25">
                  <c:v>13.6974432</c:v>
                </c:pt>
                <c:pt idx="26">
                  <c:v>10.44511104</c:v>
                </c:pt>
                <c:pt idx="27">
                  <c:v>7.192778880000008</c:v>
                </c:pt>
                <c:pt idx="28">
                  <c:v>3.940446719999997</c:v>
                </c:pt>
                <c:pt idx="29">
                  <c:v>0.688114560000005</c:v>
                </c:pt>
                <c:pt idx="30">
                  <c:v>-2.564217600000005</c:v>
                </c:pt>
                <c:pt idx="31">
                  <c:v>-5.816549759999997</c:v>
                </c:pt>
                <c:pt idx="32">
                  <c:v>-9.068881920000008</c:v>
                </c:pt>
                <c:pt idx="33">
                  <c:v>-12.32121408</c:v>
                </c:pt>
                <c:pt idx="34">
                  <c:v>-15.57354624</c:v>
                </c:pt>
                <c:pt idx="35">
                  <c:v>-18.8258784</c:v>
                </c:pt>
                <c:pt idx="36">
                  <c:v>-22.07821056</c:v>
                </c:pt>
                <c:pt idx="37">
                  <c:v>-25.33054272</c:v>
                </c:pt>
                <c:pt idx="38">
                  <c:v>-28.58287488</c:v>
                </c:pt>
                <c:pt idx="39">
                  <c:v>-31.83520704000001</c:v>
                </c:pt>
                <c:pt idx="40">
                  <c:v>-35.0875392</c:v>
                </c:pt>
              </c:numCache>
            </c:numRef>
          </c:yVal>
          <c:smooth val="0"/>
        </c:ser>
        <c:ser>
          <c:idx val="19"/>
          <c:order val="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0"/>
          <c:order val="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21"/>
          <c:order val="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3"/>
          <c:order val="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4"/>
          <c:order val="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25"/>
          <c:order val="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7"/>
          <c:order val="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8"/>
          <c:order val="1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29"/>
          <c:order val="1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0"/>
          <c:order val="1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(2)'!$S$3:$S$43</c:f>
              <c:numCache>
                <c:formatCode>0.000</c:formatCode>
                <c:ptCount val="41"/>
                <c:pt idx="0">
                  <c:v>89.77818116749999</c:v>
                </c:pt>
                <c:pt idx="1">
                  <c:v>88.68839511980001</c:v>
                </c:pt>
                <c:pt idx="2">
                  <c:v>87.6083941376</c:v>
                </c:pt>
                <c:pt idx="3">
                  <c:v>86.5206410655</c:v>
                </c:pt>
                <c:pt idx="4">
                  <c:v>85.42658742140001</c:v>
                </c:pt>
                <c:pt idx="5">
                  <c:v>84.32943234140002</c:v>
                </c:pt>
                <c:pt idx="6">
                  <c:v>83.23047385360002</c:v>
                </c:pt>
                <c:pt idx="7">
                  <c:v>82.13030318819999</c:v>
                </c:pt>
                <c:pt idx="8">
                  <c:v>81.0301056</c:v>
                </c:pt>
                <c:pt idx="9">
                  <c:v>79.92828476640001</c:v>
                </c:pt>
                <c:pt idx="10">
                  <c:v>78.82649610690001</c:v>
                </c:pt>
                <c:pt idx="11">
                  <c:v>77.7242444</c:v>
                </c:pt>
                <c:pt idx="12">
                  <c:v>76.62187200000001</c:v>
                </c:pt>
                <c:pt idx="13">
                  <c:v>75.51889852800001</c:v>
                </c:pt>
                <c:pt idx="14">
                  <c:v>74.41602209</c:v>
                </c:pt>
                <c:pt idx="15">
                  <c:v>73.31279729999999</c:v>
                </c:pt>
                <c:pt idx="16">
                  <c:v>72.20944227000001</c:v>
                </c:pt>
                <c:pt idx="17">
                  <c:v>71.10584</c:v>
                </c:pt>
                <c:pt idx="18">
                  <c:v>70.0019722416</c:v>
                </c:pt>
                <c:pt idx="19">
                  <c:v>68.89808567279998</c:v>
                </c:pt>
                <c:pt idx="20">
                  <c:v>67.7940504234</c:v>
                </c:pt>
                <c:pt idx="21">
                  <c:v>66.69006631599999</c:v>
                </c:pt>
                <c:pt idx="22">
                  <c:v>65.5860557856</c:v>
                </c:pt>
                <c:pt idx="23">
                  <c:v>64.4818008198</c:v>
                </c:pt>
                <c:pt idx="24">
                  <c:v>63.3775479978</c:v>
                </c:pt>
                <c:pt idx="25">
                  <c:v>62.2732146494</c:v>
                </c:pt>
                <c:pt idx="26">
                  <c:v>61.168835253</c:v>
                </c:pt>
                <c:pt idx="27">
                  <c:v>60.06442312319998</c:v>
                </c:pt>
                <c:pt idx="28">
                  <c:v>58.9599942825</c:v>
                </c:pt>
                <c:pt idx="29">
                  <c:v>57.85551384599998</c:v>
                </c:pt>
                <c:pt idx="30">
                  <c:v>56.75103664640001</c:v>
                </c:pt>
                <c:pt idx="31">
                  <c:v>55.64653237919998</c:v>
                </c:pt>
                <c:pt idx="32">
                  <c:v>54.54201155920001</c:v>
                </c:pt>
                <c:pt idx="33">
                  <c:v>53.4374893196</c:v>
                </c:pt>
                <c:pt idx="34">
                  <c:v>52.332954216</c:v>
                </c:pt>
                <c:pt idx="35">
                  <c:v>51.2284121344</c:v>
                </c:pt>
                <c:pt idx="36">
                  <c:v>50.1238670232</c:v>
                </c:pt>
                <c:pt idx="37">
                  <c:v>49.0193166972</c:v>
                </c:pt>
                <c:pt idx="38">
                  <c:v>47.9147598975</c:v>
                </c:pt>
                <c:pt idx="39">
                  <c:v>46.8102060499</c:v>
                </c:pt>
                <c:pt idx="40">
                  <c:v>45.7056486768</c:v>
                </c:pt>
              </c:numCache>
            </c:numRef>
          </c:yVal>
          <c:smooth val="0"/>
        </c:ser>
        <c:ser>
          <c:idx val="31"/>
          <c:order val="1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2"/>
          <c:order val="1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33"/>
          <c:order val="1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5"/>
          <c:order val="1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6"/>
          <c:order val="1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37"/>
          <c:order val="1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9"/>
          <c:order val="1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0"/>
          <c:order val="2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41"/>
          <c:order val="2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3"/>
          <c:order val="2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4"/>
          <c:order val="2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45"/>
          <c:order val="2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7"/>
          <c:order val="2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8"/>
          <c:order val="2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49"/>
          <c:order val="2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1"/>
          <c:order val="2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2"/>
          <c:order val="2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53"/>
          <c:order val="3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5"/>
          <c:order val="3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6"/>
          <c:order val="3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57"/>
          <c:order val="3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9"/>
          <c:order val="3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60"/>
          <c:order val="3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61"/>
          <c:order val="3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63"/>
          <c:order val="3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"/>
          <c:order val="3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5"/>
          <c:order val="3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7"/>
          <c:order val="4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8"/>
          <c:order val="4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9"/>
          <c:order val="4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1"/>
          <c:order val="4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2"/>
          <c:order val="4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3"/>
          <c:order val="4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5"/>
          <c:order val="4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"/>
          <c:order val="4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3"/>
          <c:order val="4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"/>
          <c:order val="4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(2)'!$L$3:$L$43</c:f>
              <c:numCache>
                <c:formatCode>0.000</c:formatCode>
                <c:ptCount val="41"/>
                <c:pt idx="0">
                  <c:v>184.89408</c:v>
                </c:pt>
                <c:pt idx="1">
                  <c:v>180.53718144</c:v>
                </c:pt>
                <c:pt idx="2">
                  <c:v>176.18028288</c:v>
                </c:pt>
                <c:pt idx="3">
                  <c:v>171.82338432</c:v>
                </c:pt>
                <c:pt idx="4">
                  <c:v>167.46648576</c:v>
                </c:pt>
                <c:pt idx="5">
                  <c:v>163.1095872</c:v>
                </c:pt>
                <c:pt idx="6">
                  <c:v>158.75268864</c:v>
                </c:pt>
                <c:pt idx="7">
                  <c:v>154.39579008</c:v>
                </c:pt>
                <c:pt idx="8">
                  <c:v>150.03889152</c:v>
                </c:pt>
                <c:pt idx="9">
                  <c:v>145.68199296</c:v>
                </c:pt>
                <c:pt idx="10">
                  <c:v>141.3250944</c:v>
                </c:pt>
                <c:pt idx="11">
                  <c:v>136.96819584</c:v>
                </c:pt>
                <c:pt idx="12">
                  <c:v>132.61129728</c:v>
                </c:pt>
                <c:pt idx="13">
                  <c:v>128.25439872</c:v>
                </c:pt>
                <c:pt idx="14">
                  <c:v>123.89750016</c:v>
                </c:pt>
                <c:pt idx="15">
                  <c:v>119.5406016</c:v>
                </c:pt>
                <c:pt idx="16">
                  <c:v>115.18370304</c:v>
                </c:pt>
                <c:pt idx="17">
                  <c:v>110.82680448</c:v>
                </c:pt>
                <c:pt idx="18">
                  <c:v>106.46990592</c:v>
                </c:pt>
                <c:pt idx="19">
                  <c:v>102.11300736</c:v>
                </c:pt>
                <c:pt idx="20">
                  <c:v>97.75610879999999</c:v>
                </c:pt>
                <c:pt idx="21">
                  <c:v>93.39921023999998</c:v>
                </c:pt>
                <c:pt idx="22">
                  <c:v>89.04231168</c:v>
                </c:pt>
                <c:pt idx="23">
                  <c:v>84.68541311999999</c:v>
                </c:pt>
                <c:pt idx="24">
                  <c:v>80.32851456</c:v>
                </c:pt>
                <c:pt idx="25">
                  <c:v>75.971616</c:v>
                </c:pt>
                <c:pt idx="26">
                  <c:v>71.61471744</c:v>
                </c:pt>
                <c:pt idx="27">
                  <c:v>67.25781887999999</c:v>
                </c:pt>
                <c:pt idx="28">
                  <c:v>62.90092032</c:v>
                </c:pt>
                <c:pt idx="29">
                  <c:v>58.54402175999999</c:v>
                </c:pt>
                <c:pt idx="30">
                  <c:v>54.1871232</c:v>
                </c:pt>
                <c:pt idx="31">
                  <c:v>49.83022464</c:v>
                </c:pt>
                <c:pt idx="32">
                  <c:v>45.47332608</c:v>
                </c:pt>
                <c:pt idx="33">
                  <c:v>41.11642751999999</c:v>
                </c:pt>
                <c:pt idx="34">
                  <c:v>36.75952896</c:v>
                </c:pt>
                <c:pt idx="35">
                  <c:v>32.4026304</c:v>
                </c:pt>
                <c:pt idx="36">
                  <c:v>28.04573184</c:v>
                </c:pt>
                <c:pt idx="37">
                  <c:v>23.68883327999999</c:v>
                </c:pt>
                <c:pt idx="38">
                  <c:v>19.33193472</c:v>
                </c:pt>
                <c:pt idx="39">
                  <c:v>14.97503616</c:v>
                </c:pt>
                <c:pt idx="40">
                  <c:v>10.6181376</c:v>
                </c:pt>
              </c:numCache>
            </c:numRef>
          </c:yVal>
          <c:smooth val="0"/>
        </c:ser>
        <c:ser>
          <c:idx val="0"/>
          <c:order val="5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 cmpd="sng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0540693350831146"/>
                  <c:y val="-0.397388796851473"/>
                </c:manualLayout>
              </c:layout>
              <c:numFmt formatCode="0.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309696"/>
        <c:axId val="840313088"/>
      </c:scatterChart>
      <c:valAx>
        <c:axId val="840309696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74177001153438"/>
              <c:y val="0.942611799612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313088"/>
        <c:crosses val="autoZero"/>
        <c:crossBetween val="midCat"/>
      </c:valAx>
      <c:valAx>
        <c:axId val="84031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Power/W</a:t>
                </a:r>
              </a:p>
            </c:rich>
          </c:tx>
          <c:layout>
            <c:manualLayout>
              <c:xMode val="edge"/>
              <c:yMode val="edge"/>
              <c:x val="0.0194444444444444"/>
              <c:y val="0.386317180613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30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Q_dot_h and power against time </a:t>
            </a:r>
            <a:endParaRPr lang="en-US"/>
          </a:p>
        </c:rich>
      </c:tx>
      <c:layout>
        <c:manualLayout>
          <c:xMode val="edge"/>
          <c:yMode val="edge"/>
          <c:x val="0.189166482053511"/>
          <c:y val="0.02782608695652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624866875032"/>
          <c:y val="0.0901300467876298"/>
          <c:w val="0.782264201334891"/>
          <c:h val="0.827569553805774"/>
        </c:manualLayout>
      </c:layout>
      <c:scatterChart>
        <c:scatterStyle val="lineMarker"/>
        <c:varyColors val="0"/>
        <c:ser>
          <c:idx val="6"/>
          <c:order val="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0"/>
          <c:order val="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4"/>
          <c:order val="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8"/>
          <c:order val="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22"/>
          <c:order val="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6"/>
          <c:order val="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0"/>
          <c:order val="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34"/>
          <c:order val="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8"/>
          <c:order val="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2"/>
          <c:order val="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46"/>
          <c:order val="1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0"/>
          <c:order val="1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4"/>
          <c:order val="1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58"/>
          <c:order val="1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62"/>
          <c:order val="1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64"/>
          <c:order val="1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65"/>
          <c:order val="1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66"/>
          <c:order val="1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67"/>
          <c:order val="1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68"/>
          <c:order val="1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69"/>
          <c:order val="2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70"/>
          <c:order val="2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71"/>
          <c:order val="2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72"/>
          <c:order val="2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73"/>
          <c:order val="2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74"/>
          <c:order val="2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75"/>
          <c:order val="2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76"/>
          <c:order val="2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77"/>
          <c:order val="2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78"/>
          <c:order val="2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79"/>
          <c:order val="3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80"/>
          <c:order val="3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81"/>
          <c:order val="3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82"/>
          <c:order val="3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83"/>
          <c:order val="3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84"/>
          <c:order val="3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85"/>
          <c:order val="3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86"/>
          <c:order val="3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87"/>
          <c:order val="3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88"/>
          <c:order val="3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89"/>
          <c:order val="4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90"/>
          <c:order val="4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91"/>
          <c:order val="4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92"/>
          <c:order val="4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93"/>
          <c:order val="4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94"/>
          <c:order val="4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95"/>
          <c:order val="4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96"/>
          <c:order val="4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(2)'!$L$3:$L$43</c:f>
              <c:numCache>
                <c:formatCode>0.000</c:formatCode>
                <c:ptCount val="41"/>
                <c:pt idx="0">
                  <c:v>184.89408</c:v>
                </c:pt>
                <c:pt idx="1">
                  <c:v>180.53718144</c:v>
                </c:pt>
                <c:pt idx="2">
                  <c:v>176.18028288</c:v>
                </c:pt>
                <c:pt idx="3">
                  <c:v>171.82338432</c:v>
                </c:pt>
                <c:pt idx="4">
                  <c:v>167.46648576</c:v>
                </c:pt>
                <c:pt idx="5">
                  <c:v>163.1095872</c:v>
                </c:pt>
                <c:pt idx="6">
                  <c:v>158.75268864</c:v>
                </c:pt>
                <c:pt idx="7">
                  <c:v>154.39579008</c:v>
                </c:pt>
                <c:pt idx="8">
                  <c:v>150.03889152</c:v>
                </c:pt>
                <c:pt idx="9">
                  <c:v>145.68199296</c:v>
                </c:pt>
                <c:pt idx="10">
                  <c:v>141.3250944</c:v>
                </c:pt>
                <c:pt idx="11">
                  <c:v>136.96819584</c:v>
                </c:pt>
                <c:pt idx="12">
                  <c:v>132.61129728</c:v>
                </c:pt>
                <c:pt idx="13">
                  <c:v>128.25439872</c:v>
                </c:pt>
                <c:pt idx="14">
                  <c:v>123.89750016</c:v>
                </c:pt>
                <c:pt idx="15">
                  <c:v>119.5406016</c:v>
                </c:pt>
                <c:pt idx="16">
                  <c:v>115.18370304</c:v>
                </c:pt>
                <c:pt idx="17">
                  <c:v>110.82680448</c:v>
                </c:pt>
                <c:pt idx="18">
                  <c:v>106.46990592</c:v>
                </c:pt>
                <c:pt idx="19">
                  <c:v>102.11300736</c:v>
                </c:pt>
                <c:pt idx="20">
                  <c:v>97.75610879999999</c:v>
                </c:pt>
                <c:pt idx="21">
                  <c:v>93.39921023999998</c:v>
                </c:pt>
                <c:pt idx="22">
                  <c:v>89.04231168</c:v>
                </c:pt>
                <c:pt idx="23">
                  <c:v>84.68541311999999</c:v>
                </c:pt>
                <c:pt idx="24">
                  <c:v>80.32851456</c:v>
                </c:pt>
                <c:pt idx="25">
                  <c:v>75.971616</c:v>
                </c:pt>
                <c:pt idx="26">
                  <c:v>71.61471744</c:v>
                </c:pt>
                <c:pt idx="27">
                  <c:v>67.25781887999999</c:v>
                </c:pt>
                <c:pt idx="28">
                  <c:v>62.90092032</c:v>
                </c:pt>
                <c:pt idx="29">
                  <c:v>58.54402175999999</c:v>
                </c:pt>
                <c:pt idx="30">
                  <c:v>54.1871232</c:v>
                </c:pt>
                <c:pt idx="31">
                  <c:v>49.83022464</c:v>
                </c:pt>
                <c:pt idx="32">
                  <c:v>45.47332608</c:v>
                </c:pt>
                <c:pt idx="33">
                  <c:v>41.11642751999999</c:v>
                </c:pt>
                <c:pt idx="34">
                  <c:v>36.75952896</c:v>
                </c:pt>
                <c:pt idx="35">
                  <c:v>32.4026304</c:v>
                </c:pt>
                <c:pt idx="36">
                  <c:v>28.04573184</c:v>
                </c:pt>
                <c:pt idx="37">
                  <c:v>23.68883327999999</c:v>
                </c:pt>
                <c:pt idx="38">
                  <c:v>19.33193472</c:v>
                </c:pt>
                <c:pt idx="39">
                  <c:v>14.97503616</c:v>
                </c:pt>
                <c:pt idx="40">
                  <c:v>10.6181376</c:v>
                </c:pt>
              </c:numCache>
            </c:numRef>
          </c:yVal>
          <c:smooth val="0"/>
        </c:ser>
        <c:ser>
          <c:idx val="97"/>
          <c:order val="4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98"/>
          <c:order val="4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99"/>
          <c:order val="5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00"/>
          <c:order val="5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01"/>
          <c:order val="5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02"/>
          <c:order val="5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03"/>
          <c:order val="5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04"/>
          <c:order val="5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05"/>
          <c:order val="5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06"/>
          <c:order val="5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07"/>
          <c:order val="5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08"/>
          <c:order val="5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09"/>
          <c:order val="6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10"/>
          <c:order val="6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11"/>
          <c:order val="6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12"/>
          <c:order val="6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13"/>
          <c:order val="6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14"/>
          <c:order val="6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15"/>
          <c:order val="6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16"/>
          <c:order val="6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17"/>
          <c:order val="6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18"/>
          <c:order val="6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19"/>
          <c:order val="7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20"/>
          <c:order val="7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21"/>
          <c:order val="7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22"/>
          <c:order val="7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23"/>
          <c:order val="7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24"/>
          <c:order val="7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25"/>
          <c:order val="7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26"/>
          <c:order val="7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27"/>
          <c:order val="7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28"/>
          <c:order val="7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29"/>
          <c:order val="8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30"/>
          <c:order val="8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31"/>
          <c:order val="8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32"/>
          <c:order val="8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33"/>
          <c:order val="8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34"/>
          <c:order val="8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35"/>
          <c:order val="8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36"/>
          <c:order val="8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37"/>
          <c:order val="8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38"/>
          <c:order val="8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39"/>
          <c:order val="9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40"/>
          <c:order val="9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41"/>
          <c:order val="9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42"/>
          <c:order val="9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43"/>
          <c:order val="9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44"/>
          <c:order val="9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45"/>
          <c:order val="9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(2)'!$L$3:$L$43</c:f>
              <c:numCache>
                <c:formatCode>0.000</c:formatCode>
                <c:ptCount val="41"/>
                <c:pt idx="0">
                  <c:v>184.89408</c:v>
                </c:pt>
                <c:pt idx="1">
                  <c:v>180.53718144</c:v>
                </c:pt>
                <c:pt idx="2">
                  <c:v>176.18028288</c:v>
                </c:pt>
                <c:pt idx="3">
                  <c:v>171.82338432</c:v>
                </c:pt>
                <c:pt idx="4">
                  <c:v>167.46648576</c:v>
                </c:pt>
                <c:pt idx="5">
                  <c:v>163.1095872</c:v>
                </c:pt>
                <c:pt idx="6">
                  <c:v>158.75268864</c:v>
                </c:pt>
                <c:pt idx="7">
                  <c:v>154.39579008</c:v>
                </c:pt>
                <c:pt idx="8">
                  <c:v>150.03889152</c:v>
                </c:pt>
                <c:pt idx="9">
                  <c:v>145.68199296</c:v>
                </c:pt>
                <c:pt idx="10">
                  <c:v>141.3250944</c:v>
                </c:pt>
                <c:pt idx="11">
                  <c:v>136.96819584</c:v>
                </c:pt>
                <c:pt idx="12">
                  <c:v>132.61129728</c:v>
                </c:pt>
                <c:pt idx="13">
                  <c:v>128.25439872</c:v>
                </c:pt>
                <c:pt idx="14">
                  <c:v>123.89750016</c:v>
                </c:pt>
                <c:pt idx="15">
                  <c:v>119.5406016</c:v>
                </c:pt>
                <c:pt idx="16">
                  <c:v>115.18370304</c:v>
                </c:pt>
                <c:pt idx="17">
                  <c:v>110.82680448</c:v>
                </c:pt>
                <c:pt idx="18">
                  <c:v>106.46990592</c:v>
                </c:pt>
                <c:pt idx="19">
                  <c:v>102.11300736</c:v>
                </c:pt>
                <c:pt idx="20">
                  <c:v>97.75610879999999</c:v>
                </c:pt>
                <c:pt idx="21">
                  <c:v>93.39921023999998</c:v>
                </c:pt>
                <c:pt idx="22">
                  <c:v>89.04231168</c:v>
                </c:pt>
                <c:pt idx="23">
                  <c:v>84.68541311999999</c:v>
                </c:pt>
                <c:pt idx="24">
                  <c:v>80.32851456</c:v>
                </c:pt>
                <c:pt idx="25">
                  <c:v>75.971616</c:v>
                </c:pt>
                <c:pt idx="26">
                  <c:v>71.61471744</c:v>
                </c:pt>
                <c:pt idx="27">
                  <c:v>67.25781887999999</c:v>
                </c:pt>
                <c:pt idx="28">
                  <c:v>62.90092032</c:v>
                </c:pt>
                <c:pt idx="29">
                  <c:v>58.54402175999999</c:v>
                </c:pt>
                <c:pt idx="30">
                  <c:v>54.1871232</c:v>
                </c:pt>
                <c:pt idx="31">
                  <c:v>49.83022464</c:v>
                </c:pt>
                <c:pt idx="32">
                  <c:v>45.47332608</c:v>
                </c:pt>
                <c:pt idx="33">
                  <c:v>41.11642751999999</c:v>
                </c:pt>
                <c:pt idx="34">
                  <c:v>36.75952896</c:v>
                </c:pt>
                <c:pt idx="35">
                  <c:v>32.4026304</c:v>
                </c:pt>
                <c:pt idx="36">
                  <c:v>28.04573184</c:v>
                </c:pt>
                <c:pt idx="37">
                  <c:v>23.68883327999999</c:v>
                </c:pt>
                <c:pt idx="38">
                  <c:v>19.33193472</c:v>
                </c:pt>
                <c:pt idx="39">
                  <c:v>14.97503616</c:v>
                </c:pt>
                <c:pt idx="40">
                  <c:v>10.6181376</c:v>
                </c:pt>
              </c:numCache>
            </c:numRef>
          </c:yVal>
          <c:smooth val="0"/>
        </c:ser>
        <c:ser>
          <c:idx val="146"/>
          <c:order val="9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6"/>
          <c:order val="9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7"/>
          <c:order val="9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9"/>
          <c:order val="10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0"/>
          <c:order val="10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21"/>
          <c:order val="10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3"/>
          <c:order val="10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4"/>
          <c:order val="10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25"/>
          <c:order val="10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7"/>
          <c:order val="10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8"/>
          <c:order val="10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29"/>
          <c:order val="10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1"/>
          <c:order val="10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2"/>
          <c:order val="11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33"/>
          <c:order val="11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5"/>
          <c:order val="11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6"/>
          <c:order val="11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37"/>
          <c:order val="11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9"/>
          <c:order val="11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0"/>
          <c:order val="11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41"/>
          <c:order val="11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3"/>
          <c:order val="11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4"/>
          <c:order val="11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45"/>
          <c:order val="12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7"/>
          <c:order val="12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8"/>
          <c:order val="12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49"/>
          <c:order val="12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1"/>
          <c:order val="12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2"/>
          <c:order val="12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53"/>
          <c:order val="12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5"/>
          <c:order val="12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6"/>
          <c:order val="12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57"/>
          <c:order val="12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9"/>
          <c:order val="13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60"/>
          <c:order val="13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61"/>
          <c:order val="13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63"/>
          <c:order val="13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"/>
          <c:order val="13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5"/>
          <c:order val="13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7"/>
          <c:order val="13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8"/>
          <c:order val="137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9"/>
          <c:order val="138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1"/>
          <c:order val="139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2"/>
          <c:order val="140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3"/>
          <c:order val="141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5"/>
          <c:order val="142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"/>
          <c:order val="143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3"/>
          <c:order val="144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"/>
          <c:order val="145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accent2">
                    <a:alpha val="8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3872828338805"/>
                  <c:y val="-0.210522788999201"/>
                </c:manualLayout>
              </c:layout>
              <c:numFmt formatCode="0.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(2)'!$L$11:$L$43</c:f>
              <c:numCache>
                <c:formatCode>0.000</c:formatCode>
                <c:ptCount val="33"/>
                <c:pt idx="0">
                  <c:v>150.03889152</c:v>
                </c:pt>
                <c:pt idx="1">
                  <c:v>145.68199296</c:v>
                </c:pt>
                <c:pt idx="2">
                  <c:v>141.3250944</c:v>
                </c:pt>
                <c:pt idx="3">
                  <c:v>136.96819584</c:v>
                </c:pt>
                <c:pt idx="4">
                  <c:v>132.61129728</c:v>
                </c:pt>
                <c:pt idx="5">
                  <c:v>128.25439872</c:v>
                </c:pt>
                <c:pt idx="6">
                  <c:v>123.89750016</c:v>
                </c:pt>
                <c:pt idx="7">
                  <c:v>119.5406016</c:v>
                </c:pt>
                <c:pt idx="8">
                  <c:v>115.18370304</c:v>
                </c:pt>
                <c:pt idx="9">
                  <c:v>110.82680448</c:v>
                </c:pt>
                <c:pt idx="10">
                  <c:v>106.46990592</c:v>
                </c:pt>
                <c:pt idx="11">
                  <c:v>102.11300736</c:v>
                </c:pt>
                <c:pt idx="12">
                  <c:v>97.75610879999999</c:v>
                </c:pt>
                <c:pt idx="13">
                  <c:v>93.39921023999998</c:v>
                </c:pt>
                <c:pt idx="14">
                  <c:v>89.04231168</c:v>
                </c:pt>
                <c:pt idx="15">
                  <c:v>84.68541311999999</c:v>
                </c:pt>
                <c:pt idx="16">
                  <c:v>80.32851456</c:v>
                </c:pt>
                <c:pt idx="17">
                  <c:v>75.971616</c:v>
                </c:pt>
                <c:pt idx="18">
                  <c:v>71.61471744</c:v>
                </c:pt>
                <c:pt idx="19">
                  <c:v>67.25781887999999</c:v>
                </c:pt>
                <c:pt idx="20">
                  <c:v>62.90092032</c:v>
                </c:pt>
                <c:pt idx="21">
                  <c:v>58.54402175999999</c:v>
                </c:pt>
                <c:pt idx="22">
                  <c:v>54.1871232</c:v>
                </c:pt>
                <c:pt idx="23">
                  <c:v>49.83022464</c:v>
                </c:pt>
                <c:pt idx="24">
                  <c:v>45.47332608</c:v>
                </c:pt>
                <c:pt idx="25">
                  <c:v>41.11642751999999</c:v>
                </c:pt>
                <c:pt idx="26">
                  <c:v>36.75952896</c:v>
                </c:pt>
                <c:pt idx="27">
                  <c:v>32.4026304</c:v>
                </c:pt>
                <c:pt idx="28">
                  <c:v>28.04573184</c:v>
                </c:pt>
                <c:pt idx="29">
                  <c:v>23.68883327999999</c:v>
                </c:pt>
                <c:pt idx="30">
                  <c:v>19.33193472</c:v>
                </c:pt>
                <c:pt idx="31">
                  <c:v>14.97503616</c:v>
                </c:pt>
                <c:pt idx="32">
                  <c:v>10.6181376</c:v>
                </c:pt>
              </c:numCache>
            </c:numRef>
          </c:yVal>
          <c:smooth val="0"/>
        </c:ser>
        <c:ser>
          <c:idx val="0"/>
          <c:order val="146"/>
          <c:tx>
            <c:strRef>
              <c:f>'Sheet1 (2)'!$D$2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 cmpd="sng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0487083935663544"/>
                  <c:y val="-0.0551951614743809"/>
                </c:manualLayout>
              </c:layout>
              <c:numFmt formatCode="0.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436336"/>
        <c:axId val="481439728"/>
      </c:scatterChart>
      <c:valAx>
        <c:axId val="481436336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74177001153438"/>
              <c:y val="0.942611799612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439728"/>
        <c:crosses val="autoZero"/>
        <c:crossBetween val="midCat"/>
      </c:valAx>
      <c:valAx>
        <c:axId val="48143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Power/W</a:t>
                </a:r>
              </a:p>
            </c:rich>
          </c:tx>
          <c:layout>
            <c:manualLayout>
              <c:xMode val="edge"/>
              <c:yMode val="edge"/>
              <c:x val="0.0194444444444444"/>
              <c:y val="0.386317180613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43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power against time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1619791666667"/>
          <c:y val="0.192308868732558"/>
          <c:w val="0.742939930555555"/>
          <c:h val="0.6926337551337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'Sheet1 (2)'!$D$3:$D$43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0213135416666667"/>
                  <c:y val="-0.381185758685759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'Sheet1 (2)'!$D$11:$D$43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895824"/>
        <c:axId val="838898672"/>
      </c:scatterChart>
      <c:valAx>
        <c:axId val="838895824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399589236111111"/>
              <c:y val="0.9444227994227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898672"/>
        <c:crosses val="autoZero"/>
        <c:crossBetween val="midCat"/>
      </c:valAx>
      <c:valAx>
        <c:axId val="838898672"/>
        <c:scaling>
          <c:orientation val="minMax"/>
          <c:max val="0.1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Power/W</a:t>
                </a:r>
              </a:p>
            </c:rich>
          </c:tx>
          <c:layout>
            <c:manualLayout>
              <c:xMode val="edge"/>
              <c:yMode val="edge"/>
              <c:x val="0.0111111111111111"/>
              <c:y val="0.369929690330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895824"/>
        <c:crosses val="autoZero"/>
        <c:crossBetween val="midCat"/>
        <c:majorUnit val="0.0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efficiency against temperature difference</a:t>
            </a:r>
            <a:endParaRPr lang="en-US"/>
          </a:p>
        </c:rich>
      </c:tx>
      <c:layout>
        <c:manualLayout>
          <c:xMode val="edge"/>
          <c:yMode val="edge"/>
          <c:x val="0.138444235002255"/>
          <c:y val="0.05128634843662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35602472841"/>
          <c:y val="0.192308868732558"/>
          <c:w val="0.769532823485697"/>
          <c:h val="0.611575833579934"/>
        </c:manualLayout>
      </c:layout>
      <c:scatterChart>
        <c:scatterStyle val="lineMarker"/>
        <c:varyColors val="0"/>
        <c:ser>
          <c:idx val="1"/>
          <c:order val="0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xVal>
          <c:yVal>
            <c:numRef>
              <c:f>'Sheet1 (2)'!$O$3:$O$43</c:f>
              <c:numCache>
                <c:formatCode>0.000000%</c:formatCode>
                <c:ptCount val="41"/>
                <c:pt idx="0">
                  <c:v>0.000595755323804851</c:v>
                </c:pt>
                <c:pt idx="1">
                  <c:v>0.000528263925687218</c:v>
                </c:pt>
                <c:pt idx="2">
                  <c:v>0.000401894362084929</c:v>
                </c:pt>
                <c:pt idx="3">
                  <c:v>0.000314232749597374</c:v>
                </c:pt>
                <c:pt idx="4">
                  <c:v>0.000259632716377125</c:v>
                </c:pt>
                <c:pt idx="5">
                  <c:v>0.000221130218150659</c:v>
                </c:pt>
                <c:pt idx="6">
                  <c:v>0.000191874207995776</c:v>
                </c:pt>
                <c:pt idx="7">
                  <c:v>0.000168818150977397</c:v>
                </c:pt>
                <c:pt idx="8">
                  <c:v>0.000144602507924473</c:v>
                </c:pt>
                <c:pt idx="9">
                  <c:v>0.000130080823408307</c:v>
                </c:pt>
                <c:pt idx="10">
                  <c:v>0.000114436103288391</c:v>
                </c:pt>
                <c:pt idx="11">
                  <c:v>0.000101176772571264</c:v>
                </c:pt>
                <c:pt idx="12">
                  <c:v>8.7956307186802E-5</c:v>
                </c:pt>
                <c:pt idx="13">
                  <c:v>7.85241839696023E-5</c:v>
                </c:pt>
                <c:pt idx="14">
                  <c:v>6.76455133410821E-5</c:v>
                </c:pt>
                <c:pt idx="15">
                  <c:v>5.88879418856798E-5</c:v>
                </c:pt>
                <c:pt idx="16">
                  <c:v>5.0598564260224E-5</c:v>
                </c:pt>
                <c:pt idx="17">
                  <c:v>4.38882996114696E-5</c:v>
                </c:pt>
                <c:pt idx="18">
                  <c:v>3.91224014336013E-5</c:v>
                </c:pt>
                <c:pt idx="19">
                  <c:v>3.41340176938649E-5</c:v>
                </c:pt>
                <c:pt idx="20">
                  <c:v>3.02219128427501E-5</c:v>
                </c:pt>
                <c:pt idx="21">
                  <c:v>2.53972597188419E-5</c:v>
                </c:pt>
                <c:pt idx="22">
                  <c:v>2.03972062913989E-5</c:v>
                </c:pt>
                <c:pt idx="23">
                  <c:v>1.77690601552326E-5</c:v>
                </c:pt>
                <c:pt idx="24">
                  <c:v>1.48291326750509E-5</c:v>
                </c:pt>
                <c:pt idx="25">
                  <c:v>1.26119549701299E-5</c:v>
                </c:pt>
                <c:pt idx="26">
                  <c:v>1.07679961265794E-5</c:v>
                </c:pt>
                <c:pt idx="27">
                  <c:v>9.17182284933472E-6</c:v>
                </c:pt>
                <c:pt idx="28">
                  <c:v>7.62019852112714E-6</c:v>
                </c:pt>
                <c:pt idx="29">
                  <c:v>6.71894393611267E-6</c:v>
                </c:pt>
                <c:pt idx="30">
                  <c:v>5.61302357531318E-6</c:v>
                </c:pt>
                <c:pt idx="31">
                  <c:v>4.85690766494606E-6</c:v>
                </c:pt>
                <c:pt idx="32">
                  <c:v>4.31991272541637E-6</c:v>
                </c:pt>
                <c:pt idx="33">
                  <c:v>3.7036388904636E-6</c:v>
                </c:pt>
                <c:pt idx="34">
                  <c:v>3.29122824537956E-6</c:v>
                </c:pt>
                <c:pt idx="35">
                  <c:v>2.98326397600116E-6</c:v>
                </c:pt>
                <c:pt idx="36">
                  <c:v>2.68763890455853E-6</c:v>
                </c:pt>
                <c:pt idx="37">
                  <c:v>2.50340737760471E-6</c:v>
                </c:pt>
                <c:pt idx="38">
                  <c:v>2.57100495733517E-6</c:v>
                </c:pt>
                <c:pt idx="39">
                  <c:v>2.4808020229849E-6</c:v>
                </c:pt>
                <c:pt idx="40">
                  <c:v>2.64860007088249E-6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poly"/>
            <c:order val="2"/>
            <c:intercept val="0.0"/>
            <c:dispRSqr val="1"/>
            <c:dispEq val="1"/>
            <c:trendlineLbl>
              <c:layout>
                <c:manualLayout>
                  <c:x val="0.0242153016846865"/>
                  <c:y val="-0.265038601269916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(2)'!$H$11:$H$43</c:f>
              <c:numCache>
                <c:formatCode>0.0</c:formatCode>
                <c:ptCount val="33"/>
                <c:pt idx="0">
                  <c:v>29.4</c:v>
                </c:pt>
                <c:pt idx="1">
                  <c:v>27.7</c:v>
                </c:pt>
                <c:pt idx="2">
                  <c:v>27.0</c:v>
                </c:pt>
                <c:pt idx="3">
                  <c:v>25.6</c:v>
                </c:pt>
                <c:pt idx="4">
                  <c:v>25.4</c:v>
                </c:pt>
                <c:pt idx="5">
                  <c:v>23.8</c:v>
                </c:pt>
                <c:pt idx="6">
                  <c:v>20.4</c:v>
                </c:pt>
                <c:pt idx="7">
                  <c:v>20.4</c:v>
                </c:pt>
                <c:pt idx="8">
                  <c:v>20.5</c:v>
                </c:pt>
                <c:pt idx="9">
                  <c:v>19.2</c:v>
                </c:pt>
                <c:pt idx="10">
                  <c:v>18.5</c:v>
                </c:pt>
                <c:pt idx="11">
                  <c:v>17.3</c:v>
                </c:pt>
                <c:pt idx="12">
                  <c:v>17.3</c:v>
                </c:pt>
                <c:pt idx="13">
                  <c:v>16.8</c:v>
                </c:pt>
                <c:pt idx="14">
                  <c:v>15.4</c:v>
                </c:pt>
                <c:pt idx="15">
                  <c:v>15.5</c:v>
                </c:pt>
                <c:pt idx="16">
                  <c:v>15.6</c:v>
                </c:pt>
                <c:pt idx="17">
                  <c:v>14.2</c:v>
                </c:pt>
                <c:pt idx="18">
                  <c:v>13.5</c:v>
                </c:pt>
                <c:pt idx="19">
                  <c:v>13.3</c:v>
                </c:pt>
                <c:pt idx="20">
                  <c:v>13.4</c:v>
                </c:pt>
                <c:pt idx="21">
                  <c:v>12.7</c:v>
                </c:pt>
                <c:pt idx="22">
                  <c:v>12.5</c:v>
                </c:pt>
                <c:pt idx="23">
                  <c:v>12.3</c:v>
                </c:pt>
                <c:pt idx="24">
                  <c:v>12.0</c:v>
                </c:pt>
                <c:pt idx="25">
                  <c:v>12.2</c:v>
                </c:pt>
                <c:pt idx="26">
                  <c:v>11.8</c:v>
                </c:pt>
                <c:pt idx="27">
                  <c:v>11.7</c:v>
                </c:pt>
                <c:pt idx="28">
                  <c:v>11.8</c:v>
                </c:pt>
                <c:pt idx="29">
                  <c:v>11.4</c:v>
                </c:pt>
                <c:pt idx="30">
                  <c:v>10.3</c:v>
                </c:pt>
                <c:pt idx="31">
                  <c:v>10.9</c:v>
                </c:pt>
                <c:pt idx="32">
                  <c:v>11.2</c:v>
                </c:pt>
              </c:numCache>
            </c:numRef>
          </c:xVal>
          <c:yVal>
            <c:numRef>
              <c:f>'Sheet1 (2)'!$O$11:$O$43</c:f>
              <c:numCache>
                <c:formatCode>0.000000%</c:formatCode>
                <c:ptCount val="33"/>
                <c:pt idx="0">
                  <c:v>0.000144602507924473</c:v>
                </c:pt>
                <c:pt idx="1">
                  <c:v>0.000130080823408307</c:v>
                </c:pt>
                <c:pt idx="2">
                  <c:v>0.000114436103288391</c:v>
                </c:pt>
                <c:pt idx="3">
                  <c:v>0.000101176772571264</c:v>
                </c:pt>
                <c:pt idx="4">
                  <c:v>8.7956307186802E-5</c:v>
                </c:pt>
                <c:pt idx="5">
                  <c:v>7.85241839696023E-5</c:v>
                </c:pt>
                <c:pt idx="6">
                  <c:v>6.76455133410821E-5</c:v>
                </c:pt>
                <c:pt idx="7">
                  <c:v>5.88879418856798E-5</c:v>
                </c:pt>
                <c:pt idx="8">
                  <c:v>5.0598564260224E-5</c:v>
                </c:pt>
                <c:pt idx="9">
                  <c:v>4.38882996114696E-5</c:v>
                </c:pt>
                <c:pt idx="10">
                  <c:v>3.91224014336013E-5</c:v>
                </c:pt>
                <c:pt idx="11">
                  <c:v>3.41340176938649E-5</c:v>
                </c:pt>
                <c:pt idx="12">
                  <c:v>3.02219128427501E-5</c:v>
                </c:pt>
                <c:pt idx="13">
                  <c:v>2.53972597188419E-5</c:v>
                </c:pt>
                <c:pt idx="14">
                  <c:v>2.03972062913989E-5</c:v>
                </c:pt>
                <c:pt idx="15">
                  <c:v>1.77690601552326E-5</c:v>
                </c:pt>
                <c:pt idx="16">
                  <c:v>1.48291326750509E-5</c:v>
                </c:pt>
                <c:pt idx="17">
                  <c:v>1.26119549701299E-5</c:v>
                </c:pt>
                <c:pt idx="18">
                  <c:v>1.07679961265794E-5</c:v>
                </c:pt>
                <c:pt idx="19">
                  <c:v>9.17182284933472E-6</c:v>
                </c:pt>
                <c:pt idx="20">
                  <c:v>7.62019852112714E-6</c:v>
                </c:pt>
                <c:pt idx="21">
                  <c:v>6.71894393611267E-6</c:v>
                </c:pt>
                <c:pt idx="22">
                  <c:v>5.61302357531318E-6</c:v>
                </c:pt>
                <c:pt idx="23">
                  <c:v>4.85690766494606E-6</c:v>
                </c:pt>
                <c:pt idx="24">
                  <c:v>4.31991272541637E-6</c:v>
                </c:pt>
                <c:pt idx="25">
                  <c:v>3.7036388904636E-6</c:v>
                </c:pt>
                <c:pt idx="26">
                  <c:v>3.29122824537956E-6</c:v>
                </c:pt>
                <c:pt idx="27">
                  <c:v>2.98326397600116E-6</c:v>
                </c:pt>
                <c:pt idx="28">
                  <c:v>2.68763890455853E-6</c:v>
                </c:pt>
                <c:pt idx="29">
                  <c:v>2.50340737760471E-6</c:v>
                </c:pt>
                <c:pt idx="30">
                  <c:v>2.57100495733517E-6</c:v>
                </c:pt>
                <c:pt idx="31">
                  <c:v>2.4808020229849E-6</c:v>
                </c:pt>
                <c:pt idx="32">
                  <c:v>2.64860007088249E-6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461696"/>
        <c:axId val="481465088"/>
      </c:scatterChart>
      <c:valAx>
        <c:axId val="481461696"/>
        <c:scaling>
          <c:orientation val="minMax"/>
          <c:max val="6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T_h-T_c/</a:t>
                </a:r>
                <a:r>
                  <a:rPr lang="it-IT"/>
                  <a:t>°</a:t>
                </a:r>
                <a:r>
                  <a:rPr lang="en-US"/>
                  <a:t>C</a:t>
                </a:r>
              </a:p>
            </c:rich>
          </c:tx>
          <c:layout>
            <c:manualLayout>
              <c:xMode val="edge"/>
              <c:yMode val="edge"/>
              <c:x val="0.478964129483814"/>
              <c:y val="0.902131769733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465088"/>
        <c:crosses val="autoZero"/>
        <c:crossBetween val="midCat"/>
      </c:valAx>
      <c:valAx>
        <c:axId val="481465088"/>
        <c:scaling>
          <c:orientation val="minMax"/>
          <c:max val="0.0006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Current/mA</a:t>
                </a:r>
              </a:p>
            </c:rich>
          </c:tx>
          <c:layout>
            <c:manualLayout>
              <c:xMode val="edge"/>
              <c:yMode val="edge"/>
              <c:x val="0.0111111111111111"/>
              <c:y val="0.369929690330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46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efficiency against temperature</a:t>
            </a:r>
            <a:endParaRPr lang="en-US"/>
          </a:p>
        </c:rich>
      </c:tx>
      <c:layout>
        <c:manualLayout>
          <c:xMode val="edge"/>
          <c:yMode val="edge"/>
          <c:x val="0.251858502424134"/>
          <c:y val="0.041805693072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35602472841"/>
          <c:y val="0.183042414575829"/>
          <c:w val="0.769532823485697"/>
          <c:h val="0.67644065162494"/>
        </c:manualLayout>
      </c:layout>
      <c:scatterChart>
        <c:scatterStyle val="lineMarker"/>
        <c:varyColors val="0"/>
        <c:ser>
          <c:idx val="1"/>
          <c:order val="0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xVal>
          <c:yVal>
            <c:numRef>
              <c:f>'Sheet1 (2)'!$O$3:$O$43</c:f>
              <c:numCache>
                <c:formatCode>0.000000%</c:formatCode>
                <c:ptCount val="41"/>
                <c:pt idx="0">
                  <c:v>0.000595755323804851</c:v>
                </c:pt>
                <c:pt idx="1">
                  <c:v>0.000528263925687218</c:v>
                </c:pt>
                <c:pt idx="2">
                  <c:v>0.000401894362084929</c:v>
                </c:pt>
                <c:pt idx="3">
                  <c:v>0.000314232749597374</c:v>
                </c:pt>
                <c:pt idx="4">
                  <c:v>0.000259632716377125</c:v>
                </c:pt>
                <c:pt idx="5">
                  <c:v>0.000221130218150659</c:v>
                </c:pt>
                <c:pt idx="6">
                  <c:v>0.000191874207995776</c:v>
                </c:pt>
                <c:pt idx="7">
                  <c:v>0.000168818150977397</c:v>
                </c:pt>
                <c:pt idx="8">
                  <c:v>0.000144602507924473</c:v>
                </c:pt>
                <c:pt idx="9">
                  <c:v>0.000130080823408307</c:v>
                </c:pt>
                <c:pt idx="10">
                  <c:v>0.000114436103288391</c:v>
                </c:pt>
                <c:pt idx="11">
                  <c:v>0.000101176772571264</c:v>
                </c:pt>
                <c:pt idx="12">
                  <c:v>8.7956307186802E-5</c:v>
                </c:pt>
                <c:pt idx="13">
                  <c:v>7.85241839696023E-5</c:v>
                </c:pt>
                <c:pt idx="14">
                  <c:v>6.76455133410821E-5</c:v>
                </c:pt>
                <c:pt idx="15">
                  <c:v>5.88879418856798E-5</c:v>
                </c:pt>
                <c:pt idx="16">
                  <c:v>5.0598564260224E-5</c:v>
                </c:pt>
                <c:pt idx="17">
                  <c:v>4.38882996114696E-5</c:v>
                </c:pt>
                <c:pt idx="18">
                  <c:v>3.91224014336013E-5</c:v>
                </c:pt>
                <c:pt idx="19">
                  <c:v>3.41340176938649E-5</c:v>
                </c:pt>
                <c:pt idx="20">
                  <c:v>3.02219128427501E-5</c:v>
                </c:pt>
                <c:pt idx="21">
                  <c:v>2.53972597188419E-5</c:v>
                </c:pt>
                <c:pt idx="22">
                  <c:v>2.03972062913989E-5</c:v>
                </c:pt>
                <c:pt idx="23">
                  <c:v>1.77690601552326E-5</c:v>
                </c:pt>
                <c:pt idx="24">
                  <c:v>1.48291326750509E-5</c:v>
                </c:pt>
                <c:pt idx="25">
                  <c:v>1.26119549701299E-5</c:v>
                </c:pt>
                <c:pt idx="26">
                  <c:v>1.07679961265794E-5</c:v>
                </c:pt>
                <c:pt idx="27">
                  <c:v>9.17182284933472E-6</c:v>
                </c:pt>
                <c:pt idx="28">
                  <c:v>7.62019852112714E-6</c:v>
                </c:pt>
                <c:pt idx="29">
                  <c:v>6.71894393611267E-6</c:v>
                </c:pt>
                <c:pt idx="30">
                  <c:v>5.61302357531318E-6</c:v>
                </c:pt>
                <c:pt idx="31">
                  <c:v>4.85690766494606E-6</c:v>
                </c:pt>
                <c:pt idx="32">
                  <c:v>4.31991272541637E-6</c:v>
                </c:pt>
                <c:pt idx="33">
                  <c:v>3.7036388904636E-6</c:v>
                </c:pt>
                <c:pt idx="34">
                  <c:v>3.29122824537956E-6</c:v>
                </c:pt>
                <c:pt idx="35">
                  <c:v>2.98326397600116E-6</c:v>
                </c:pt>
                <c:pt idx="36">
                  <c:v>2.68763890455853E-6</c:v>
                </c:pt>
                <c:pt idx="37">
                  <c:v>2.50340737760471E-6</c:v>
                </c:pt>
                <c:pt idx="38">
                  <c:v>2.57100495733517E-6</c:v>
                </c:pt>
                <c:pt idx="39">
                  <c:v>2.4808020229849E-6</c:v>
                </c:pt>
                <c:pt idx="40">
                  <c:v>2.64860007088249E-6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(2)'!$H$11:$H$43</c:f>
              <c:numCache>
                <c:formatCode>0.0</c:formatCode>
                <c:ptCount val="33"/>
                <c:pt idx="0">
                  <c:v>29.4</c:v>
                </c:pt>
                <c:pt idx="1">
                  <c:v>27.7</c:v>
                </c:pt>
                <c:pt idx="2">
                  <c:v>27.0</c:v>
                </c:pt>
                <c:pt idx="3">
                  <c:v>25.6</c:v>
                </c:pt>
                <c:pt idx="4">
                  <c:v>25.4</c:v>
                </c:pt>
                <c:pt idx="5">
                  <c:v>23.8</c:v>
                </c:pt>
                <c:pt idx="6">
                  <c:v>20.4</c:v>
                </c:pt>
                <c:pt idx="7">
                  <c:v>20.4</c:v>
                </c:pt>
                <c:pt idx="8">
                  <c:v>20.5</c:v>
                </c:pt>
                <c:pt idx="9">
                  <c:v>19.2</c:v>
                </c:pt>
                <c:pt idx="10">
                  <c:v>18.5</c:v>
                </c:pt>
                <c:pt idx="11">
                  <c:v>17.3</c:v>
                </c:pt>
                <c:pt idx="12">
                  <c:v>17.3</c:v>
                </c:pt>
                <c:pt idx="13">
                  <c:v>16.8</c:v>
                </c:pt>
                <c:pt idx="14">
                  <c:v>15.4</c:v>
                </c:pt>
                <c:pt idx="15">
                  <c:v>15.5</c:v>
                </c:pt>
                <c:pt idx="16">
                  <c:v>15.6</c:v>
                </c:pt>
                <c:pt idx="17">
                  <c:v>14.2</c:v>
                </c:pt>
                <c:pt idx="18">
                  <c:v>13.5</c:v>
                </c:pt>
                <c:pt idx="19">
                  <c:v>13.3</c:v>
                </c:pt>
                <c:pt idx="20">
                  <c:v>13.4</c:v>
                </c:pt>
                <c:pt idx="21">
                  <c:v>12.7</c:v>
                </c:pt>
                <c:pt idx="22">
                  <c:v>12.5</c:v>
                </c:pt>
                <c:pt idx="23">
                  <c:v>12.3</c:v>
                </c:pt>
                <c:pt idx="24">
                  <c:v>12.0</c:v>
                </c:pt>
                <c:pt idx="25">
                  <c:v>12.2</c:v>
                </c:pt>
                <c:pt idx="26">
                  <c:v>11.8</c:v>
                </c:pt>
                <c:pt idx="27">
                  <c:v>11.7</c:v>
                </c:pt>
                <c:pt idx="28">
                  <c:v>11.8</c:v>
                </c:pt>
                <c:pt idx="29">
                  <c:v>11.4</c:v>
                </c:pt>
                <c:pt idx="30">
                  <c:v>10.3</c:v>
                </c:pt>
                <c:pt idx="31">
                  <c:v>10.9</c:v>
                </c:pt>
                <c:pt idx="32">
                  <c:v>11.2</c:v>
                </c:pt>
              </c:numCache>
            </c:numRef>
          </c:xVal>
          <c:yVal>
            <c:numRef>
              <c:f>'Sheet1 (2)'!$O$11:$O$43</c:f>
              <c:numCache>
                <c:formatCode>0.000000%</c:formatCode>
                <c:ptCount val="33"/>
                <c:pt idx="0">
                  <c:v>0.000144602507924473</c:v>
                </c:pt>
                <c:pt idx="1">
                  <c:v>0.000130080823408307</c:v>
                </c:pt>
                <c:pt idx="2">
                  <c:v>0.000114436103288391</c:v>
                </c:pt>
                <c:pt idx="3">
                  <c:v>0.000101176772571264</c:v>
                </c:pt>
                <c:pt idx="4">
                  <c:v>8.7956307186802E-5</c:v>
                </c:pt>
                <c:pt idx="5">
                  <c:v>7.85241839696023E-5</c:v>
                </c:pt>
                <c:pt idx="6">
                  <c:v>6.76455133410821E-5</c:v>
                </c:pt>
                <c:pt idx="7">
                  <c:v>5.88879418856798E-5</c:v>
                </c:pt>
                <c:pt idx="8">
                  <c:v>5.0598564260224E-5</c:v>
                </c:pt>
                <c:pt idx="9">
                  <c:v>4.38882996114696E-5</c:v>
                </c:pt>
                <c:pt idx="10">
                  <c:v>3.91224014336013E-5</c:v>
                </c:pt>
                <c:pt idx="11">
                  <c:v>3.41340176938649E-5</c:v>
                </c:pt>
                <c:pt idx="12">
                  <c:v>3.02219128427501E-5</c:v>
                </c:pt>
                <c:pt idx="13">
                  <c:v>2.53972597188419E-5</c:v>
                </c:pt>
                <c:pt idx="14">
                  <c:v>2.03972062913989E-5</c:v>
                </c:pt>
                <c:pt idx="15">
                  <c:v>1.77690601552326E-5</c:v>
                </c:pt>
                <c:pt idx="16">
                  <c:v>1.48291326750509E-5</c:v>
                </c:pt>
                <c:pt idx="17">
                  <c:v>1.26119549701299E-5</c:v>
                </c:pt>
                <c:pt idx="18">
                  <c:v>1.07679961265794E-5</c:v>
                </c:pt>
                <c:pt idx="19">
                  <c:v>9.17182284933472E-6</c:v>
                </c:pt>
                <c:pt idx="20">
                  <c:v>7.62019852112714E-6</c:v>
                </c:pt>
                <c:pt idx="21">
                  <c:v>6.71894393611267E-6</c:v>
                </c:pt>
                <c:pt idx="22">
                  <c:v>5.61302357531318E-6</c:v>
                </c:pt>
                <c:pt idx="23">
                  <c:v>4.85690766494606E-6</c:v>
                </c:pt>
                <c:pt idx="24">
                  <c:v>4.31991272541637E-6</c:v>
                </c:pt>
                <c:pt idx="25">
                  <c:v>3.7036388904636E-6</c:v>
                </c:pt>
                <c:pt idx="26">
                  <c:v>3.29122824537956E-6</c:v>
                </c:pt>
                <c:pt idx="27">
                  <c:v>2.98326397600116E-6</c:v>
                </c:pt>
                <c:pt idx="28">
                  <c:v>2.68763890455853E-6</c:v>
                </c:pt>
                <c:pt idx="29">
                  <c:v>2.50340737760471E-6</c:v>
                </c:pt>
                <c:pt idx="30">
                  <c:v>2.57100495733517E-6</c:v>
                </c:pt>
                <c:pt idx="31">
                  <c:v>2.4808020229849E-6</c:v>
                </c:pt>
                <c:pt idx="32">
                  <c:v>2.64860007088249E-6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xVal>
          <c:yVal>
            <c:numRef>
              <c:f>'Sheet1 (2)'!$P$3:$P$43</c:f>
              <c:numCache>
                <c:formatCode>0.00%</c:formatCode>
                <c:ptCount val="41"/>
                <c:pt idx="0">
                  <c:v>0.155389179262608</c:v>
                </c:pt>
                <c:pt idx="1">
                  <c:v>0.139876241185782</c:v>
                </c:pt>
                <c:pt idx="2">
                  <c:v>0.126291284737378</c:v>
                </c:pt>
                <c:pt idx="3">
                  <c:v>0.126401630988787</c:v>
                </c:pt>
                <c:pt idx="4">
                  <c:v>0.122431132487976</c:v>
                </c:pt>
                <c:pt idx="5">
                  <c:v>0.112366143464867</c:v>
                </c:pt>
                <c:pt idx="6">
                  <c:v>0.0963568773234201</c:v>
                </c:pt>
                <c:pt idx="7">
                  <c:v>0.0919814842466776</c:v>
                </c:pt>
                <c:pt idx="8">
                  <c:v>0.0881955902204889</c:v>
                </c:pt>
                <c:pt idx="9">
                  <c:v>0.0834211715103147</c:v>
                </c:pt>
                <c:pt idx="10">
                  <c:v>0.0813865862848531</c:v>
                </c:pt>
                <c:pt idx="11">
                  <c:v>0.0774935674284849</c:v>
                </c:pt>
                <c:pt idx="12">
                  <c:v>0.0768183880235899</c:v>
                </c:pt>
                <c:pt idx="13">
                  <c:v>0.0722854973424449</c:v>
                </c:pt>
                <c:pt idx="14">
                  <c:v>0.0620910059351696</c:v>
                </c:pt>
                <c:pt idx="15">
                  <c:v>0.0622805678522362</c:v>
                </c:pt>
                <c:pt idx="16">
                  <c:v>0.0627775225845966</c:v>
                </c:pt>
                <c:pt idx="17">
                  <c:v>0.0588686187337114</c:v>
                </c:pt>
                <c:pt idx="18">
                  <c:v>0.0567745895350622</c:v>
                </c:pt>
                <c:pt idx="19">
                  <c:v>0.0532225811413627</c:v>
                </c:pt>
                <c:pt idx="20">
                  <c:v>0.0532389598399754</c:v>
                </c:pt>
                <c:pt idx="21">
                  <c:v>0.0517639808966259</c:v>
                </c:pt>
                <c:pt idx="22">
                  <c:v>0.0477149496514331</c:v>
                </c:pt>
                <c:pt idx="23">
                  <c:v>0.0480247869868319</c:v>
                </c:pt>
                <c:pt idx="24">
                  <c:v>0.0482598607888631</c:v>
                </c:pt>
                <c:pt idx="25">
                  <c:v>0.0440651667959661</c:v>
                </c:pt>
                <c:pt idx="26">
                  <c:v>0.0419450054373155</c:v>
                </c:pt>
                <c:pt idx="27">
                  <c:v>0.0413621520758823</c:v>
                </c:pt>
                <c:pt idx="28">
                  <c:v>0.0416472416472418</c:v>
                </c:pt>
                <c:pt idx="29">
                  <c:v>0.0395453837770512</c:v>
                </c:pt>
                <c:pt idx="30">
                  <c:v>0.0389468764605079</c:v>
                </c:pt>
                <c:pt idx="31">
                  <c:v>0.0383595820988617</c:v>
                </c:pt>
                <c:pt idx="32">
                  <c:v>0.0375058602906704</c:v>
                </c:pt>
                <c:pt idx="33">
                  <c:v>0.0381428794747538</c:v>
                </c:pt>
                <c:pt idx="34">
                  <c:v>0.0369384880262952</c:v>
                </c:pt>
                <c:pt idx="35">
                  <c:v>0.0366483946750197</c:v>
                </c:pt>
                <c:pt idx="36">
                  <c:v>0.0369616288175412</c:v>
                </c:pt>
                <c:pt idx="37">
                  <c:v>0.0357310766337564</c:v>
                </c:pt>
                <c:pt idx="38">
                  <c:v>0.0322934629252234</c:v>
                </c:pt>
                <c:pt idx="39">
                  <c:v>0.0342605689140342</c:v>
                </c:pt>
                <c:pt idx="40">
                  <c:v>0.0351482818139024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(2)'!$H$11:$H$43</c:f>
              <c:numCache>
                <c:formatCode>0.0</c:formatCode>
                <c:ptCount val="33"/>
                <c:pt idx="0">
                  <c:v>29.4</c:v>
                </c:pt>
                <c:pt idx="1">
                  <c:v>27.7</c:v>
                </c:pt>
                <c:pt idx="2">
                  <c:v>27.0</c:v>
                </c:pt>
                <c:pt idx="3">
                  <c:v>25.6</c:v>
                </c:pt>
                <c:pt idx="4">
                  <c:v>25.4</c:v>
                </c:pt>
                <c:pt idx="5">
                  <c:v>23.8</c:v>
                </c:pt>
                <c:pt idx="6">
                  <c:v>20.4</c:v>
                </c:pt>
                <c:pt idx="7">
                  <c:v>20.4</c:v>
                </c:pt>
                <c:pt idx="8">
                  <c:v>20.5</c:v>
                </c:pt>
                <c:pt idx="9">
                  <c:v>19.2</c:v>
                </c:pt>
                <c:pt idx="10">
                  <c:v>18.5</c:v>
                </c:pt>
                <c:pt idx="11">
                  <c:v>17.3</c:v>
                </c:pt>
                <c:pt idx="12">
                  <c:v>17.3</c:v>
                </c:pt>
                <c:pt idx="13">
                  <c:v>16.8</c:v>
                </c:pt>
                <c:pt idx="14">
                  <c:v>15.4</c:v>
                </c:pt>
                <c:pt idx="15">
                  <c:v>15.5</c:v>
                </c:pt>
                <c:pt idx="16">
                  <c:v>15.6</c:v>
                </c:pt>
                <c:pt idx="17">
                  <c:v>14.2</c:v>
                </c:pt>
                <c:pt idx="18">
                  <c:v>13.5</c:v>
                </c:pt>
                <c:pt idx="19">
                  <c:v>13.3</c:v>
                </c:pt>
                <c:pt idx="20">
                  <c:v>13.4</c:v>
                </c:pt>
                <c:pt idx="21">
                  <c:v>12.7</c:v>
                </c:pt>
                <c:pt idx="22">
                  <c:v>12.5</c:v>
                </c:pt>
                <c:pt idx="23">
                  <c:v>12.3</c:v>
                </c:pt>
                <c:pt idx="24">
                  <c:v>12.0</c:v>
                </c:pt>
                <c:pt idx="25">
                  <c:v>12.2</c:v>
                </c:pt>
                <c:pt idx="26">
                  <c:v>11.8</c:v>
                </c:pt>
                <c:pt idx="27">
                  <c:v>11.7</c:v>
                </c:pt>
                <c:pt idx="28">
                  <c:v>11.8</c:v>
                </c:pt>
                <c:pt idx="29">
                  <c:v>11.4</c:v>
                </c:pt>
                <c:pt idx="30">
                  <c:v>10.3</c:v>
                </c:pt>
                <c:pt idx="31">
                  <c:v>10.9</c:v>
                </c:pt>
                <c:pt idx="32">
                  <c:v>11.2</c:v>
                </c:pt>
              </c:numCache>
            </c:numRef>
          </c:xVal>
          <c:yVal>
            <c:numRef>
              <c:f>'Sheet1 (2)'!$P$11:$P$43</c:f>
              <c:numCache>
                <c:formatCode>0.00%</c:formatCode>
                <c:ptCount val="33"/>
                <c:pt idx="0">
                  <c:v>0.0881955902204889</c:v>
                </c:pt>
                <c:pt idx="1">
                  <c:v>0.0834211715103147</c:v>
                </c:pt>
                <c:pt idx="2">
                  <c:v>0.0813865862848531</c:v>
                </c:pt>
                <c:pt idx="3">
                  <c:v>0.0774935674284849</c:v>
                </c:pt>
                <c:pt idx="4">
                  <c:v>0.0768183880235899</c:v>
                </c:pt>
                <c:pt idx="5">
                  <c:v>0.0722854973424449</c:v>
                </c:pt>
                <c:pt idx="6">
                  <c:v>0.0620910059351696</c:v>
                </c:pt>
                <c:pt idx="7">
                  <c:v>0.0622805678522362</c:v>
                </c:pt>
                <c:pt idx="8">
                  <c:v>0.0627775225845966</c:v>
                </c:pt>
                <c:pt idx="9">
                  <c:v>0.0588686187337114</c:v>
                </c:pt>
                <c:pt idx="10">
                  <c:v>0.0567745895350622</c:v>
                </c:pt>
                <c:pt idx="11">
                  <c:v>0.0532225811413627</c:v>
                </c:pt>
                <c:pt idx="12">
                  <c:v>0.0532389598399754</c:v>
                </c:pt>
                <c:pt idx="13">
                  <c:v>0.0517639808966259</c:v>
                </c:pt>
                <c:pt idx="14">
                  <c:v>0.0477149496514331</c:v>
                </c:pt>
                <c:pt idx="15">
                  <c:v>0.0480247869868319</c:v>
                </c:pt>
                <c:pt idx="16">
                  <c:v>0.0482598607888631</c:v>
                </c:pt>
                <c:pt idx="17">
                  <c:v>0.0440651667959661</c:v>
                </c:pt>
                <c:pt idx="18">
                  <c:v>0.0419450054373155</c:v>
                </c:pt>
                <c:pt idx="19">
                  <c:v>0.0413621520758823</c:v>
                </c:pt>
                <c:pt idx="20">
                  <c:v>0.0416472416472418</c:v>
                </c:pt>
                <c:pt idx="21">
                  <c:v>0.0395453837770512</c:v>
                </c:pt>
                <c:pt idx="22">
                  <c:v>0.0389468764605079</c:v>
                </c:pt>
                <c:pt idx="23">
                  <c:v>0.0383595820988617</c:v>
                </c:pt>
                <c:pt idx="24">
                  <c:v>0.0375058602906704</c:v>
                </c:pt>
                <c:pt idx="25">
                  <c:v>0.0381428794747538</c:v>
                </c:pt>
                <c:pt idx="26">
                  <c:v>0.0369384880262952</c:v>
                </c:pt>
                <c:pt idx="27">
                  <c:v>0.0366483946750197</c:v>
                </c:pt>
                <c:pt idx="28">
                  <c:v>0.0369616288175412</c:v>
                </c:pt>
                <c:pt idx="29">
                  <c:v>0.0357310766337564</c:v>
                </c:pt>
                <c:pt idx="30">
                  <c:v>0.0322934629252234</c:v>
                </c:pt>
                <c:pt idx="31">
                  <c:v>0.0342605689140342</c:v>
                </c:pt>
                <c:pt idx="32">
                  <c:v>0.0351482818139024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xVal>
          <c:yVal>
            <c:numRef>
              <c:f>'Sheet1 (2)'!$O$3:$O$43</c:f>
              <c:numCache>
                <c:formatCode>0.000000%</c:formatCode>
                <c:ptCount val="41"/>
                <c:pt idx="0">
                  <c:v>0.000595755323804851</c:v>
                </c:pt>
                <c:pt idx="1">
                  <c:v>0.000528263925687218</c:v>
                </c:pt>
                <c:pt idx="2">
                  <c:v>0.000401894362084929</c:v>
                </c:pt>
                <c:pt idx="3">
                  <c:v>0.000314232749597374</c:v>
                </c:pt>
                <c:pt idx="4">
                  <c:v>0.000259632716377125</c:v>
                </c:pt>
                <c:pt idx="5">
                  <c:v>0.000221130218150659</c:v>
                </c:pt>
                <c:pt idx="6">
                  <c:v>0.000191874207995776</c:v>
                </c:pt>
                <c:pt idx="7">
                  <c:v>0.000168818150977397</c:v>
                </c:pt>
                <c:pt idx="8">
                  <c:v>0.000144602507924473</c:v>
                </c:pt>
                <c:pt idx="9">
                  <c:v>0.000130080823408307</c:v>
                </c:pt>
                <c:pt idx="10">
                  <c:v>0.000114436103288391</c:v>
                </c:pt>
                <c:pt idx="11">
                  <c:v>0.000101176772571264</c:v>
                </c:pt>
                <c:pt idx="12">
                  <c:v>8.7956307186802E-5</c:v>
                </c:pt>
                <c:pt idx="13">
                  <c:v>7.85241839696023E-5</c:v>
                </c:pt>
                <c:pt idx="14">
                  <c:v>6.76455133410821E-5</c:v>
                </c:pt>
                <c:pt idx="15">
                  <c:v>5.88879418856798E-5</c:v>
                </c:pt>
                <c:pt idx="16">
                  <c:v>5.0598564260224E-5</c:v>
                </c:pt>
                <c:pt idx="17">
                  <c:v>4.38882996114696E-5</c:v>
                </c:pt>
                <c:pt idx="18">
                  <c:v>3.91224014336013E-5</c:v>
                </c:pt>
                <c:pt idx="19">
                  <c:v>3.41340176938649E-5</c:v>
                </c:pt>
                <c:pt idx="20">
                  <c:v>3.02219128427501E-5</c:v>
                </c:pt>
                <c:pt idx="21">
                  <c:v>2.53972597188419E-5</c:v>
                </c:pt>
                <c:pt idx="22">
                  <c:v>2.03972062913989E-5</c:v>
                </c:pt>
                <c:pt idx="23">
                  <c:v>1.77690601552326E-5</c:v>
                </c:pt>
                <c:pt idx="24">
                  <c:v>1.48291326750509E-5</c:v>
                </c:pt>
                <c:pt idx="25">
                  <c:v>1.26119549701299E-5</c:v>
                </c:pt>
                <c:pt idx="26">
                  <c:v>1.07679961265794E-5</c:v>
                </c:pt>
                <c:pt idx="27">
                  <c:v>9.17182284933472E-6</c:v>
                </c:pt>
                <c:pt idx="28">
                  <c:v>7.62019852112714E-6</c:v>
                </c:pt>
                <c:pt idx="29">
                  <c:v>6.71894393611267E-6</c:v>
                </c:pt>
                <c:pt idx="30">
                  <c:v>5.61302357531318E-6</c:v>
                </c:pt>
                <c:pt idx="31">
                  <c:v>4.85690766494606E-6</c:v>
                </c:pt>
                <c:pt idx="32">
                  <c:v>4.31991272541637E-6</c:v>
                </c:pt>
                <c:pt idx="33">
                  <c:v>3.7036388904636E-6</c:v>
                </c:pt>
                <c:pt idx="34">
                  <c:v>3.29122824537956E-6</c:v>
                </c:pt>
                <c:pt idx="35">
                  <c:v>2.98326397600116E-6</c:v>
                </c:pt>
                <c:pt idx="36">
                  <c:v>2.68763890455853E-6</c:v>
                </c:pt>
                <c:pt idx="37">
                  <c:v>2.50340737760471E-6</c:v>
                </c:pt>
                <c:pt idx="38">
                  <c:v>2.57100495733517E-6</c:v>
                </c:pt>
                <c:pt idx="39">
                  <c:v>2.4808020229849E-6</c:v>
                </c:pt>
                <c:pt idx="40">
                  <c:v>2.64860007088249E-6</c:v>
                </c:pt>
              </c:numCache>
            </c:numRef>
          </c:yVal>
          <c:smooth val="0"/>
        </c:ser>
        <c:ser>
          <c:idx val="14"/>
          <c:order val="5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xVal>
          <c:yVal>
            <c:numRef>
              <c:f>'Sheet1 (2)'!$R$3:$R$43</c:f>
              <c:numCache>
                <c:formatCode>0.000%</c:formatCode>
                <c:ptCount val="41"/>
                <c:pt idx="0">
                  <c:v>0.00798955422680014</c:v>
                </c:pt>
                <c:pt idx="1">
                  <c:v>0.00703685916988775</c:v>
                </c:pt>
                <c:pt idx="2">
                  <c:v>0.00657903075048379</c:v>
                </c:pt>
                <c:pt idx="3">
                  <c:v>0.0065205974509587</c:v>
                </c:pt>
                <c:pt idx="4">
                  <c:v>0.00653855675429408</c:v>
                </c:pt>
                <c:pt idx="5">
                  <c:v>0.00631035803697677</c:v>
                </c:pt>
                <c:pt idx="6">
                  <c:v>0.00574168346485505</c:v>
                </c:pt>
                <c:pt idx="7">
                  <c:v>0.00556157545996333</c:v>
                </c:pt>
                <c:pt idx="8">
                  <c:v>0.0053565022094283</c:v>
                </c:pt>
                <c:pt idx="9">
                  <c:v>0.00520115059346898</c:v>
                </c:pt>
                <c:pt idx="10">
                  <c:v>0.00517795673550355</c:v>
                </c:pt>
                <c:pt idx="11">
                  <c:v>0.00499370014203201</c:v>
                </c:pt>
                <c:pt idx="12">
                  <c:v>0.0050526261601745</c:v>
                </c:pt>
                <c:pt idx="13">
                  <c:v>0.00487642965607582</c:v>
                </c:pt>
                <c:pt idx="14">
                  <c:v>0.0048748987046259</c:v>
                </c:pt>
                <c:pt idx="15">
                  <c:v>0.00471146463456596</c:v>
                </c:pt>
                <c:pt idx="16">
                  <c:v>0.00454625304438461</c:v>
                </c:pt>
                <c:pt idx="17">
                  <c:v>0.00452198929469083</c:v>
                </c:pt>
                <c:pt idx="18">
                  <c:v>0.00449420297347642</c:v>
                </c:pt>
                <c:pt idx="19">
                  <c:v>0.00439990644013909</c:v>
                </c:pt>
                <c:pt idx="20">
                  <c:v>0.00438429386009839</c:v>
                </c:pt>
                <c:pt idx="21">
                  <c:v>0.00433434248180371</c:v>
                </c:pt>
                <c:pt idx="22">
                  <c:v>0.00409085184566237</c:v>
                </c:pt>
                <c:pt idx="23">
                  <c:v>0.00408871046922245</c:v>
                </c:pt>
                <c:pt idx="24">
                  <c:v>0.00416219806750516</c:v>
                </c:pt>
                <c:pt idx="25">
                  <c:v>0.00403908649327634</c:v>
                </c:pt>
                <c:pt idx="26">
                  <c:v>0.00399106676339359</c:v>
                </c:pt>
                <c:pt idx="27">
                  <c:v>0.00395000086709304</c:v>
                </c:pt>
                <c:pt idx="28">
                  <c:v>0.00397783353347736</c:v>
                </c:pt>
                <c:pt idx="29">
                  <c:v>0.00389951585517551</c:v>
                </c:pt>
                <c:pt idx="30">
                  <c:v>0.00387291024680649</c:v>
                </c:pt>
                <c:pt idx="31">
                  <c:v>0.00383198139663814</c:v>
                </c:pt>
                <c:pt idx="32">
                  <c:v>0.00373538702531332</c:v>
                </c:pt>
                <c:pt idx="33">
                  <c:v>0.0037191527656002</c:v>
                </c:pt>
                <c:pt idx="34">
                  <c:v>0.00366680285997891</c:v>
                </c:pt>
                <c:pt idx="35">
                  <c:v>0.00363968605989152</c:v>
                </c:pt>
                <c:pt idx="36">
                  <c:v>0.00363872773927332</c:v>
                </c:pt>
                <c:pt idx="37">
                  <c:v>0.00361432563806946</c:v>
                </c:pt>
                <c:pt idx="38">
                  <c:v>0.00360490061684477</c:v>
                </c:pt>
                <c:pt idx="39">
                  <c:v>0.00349360955806872</c:v>
                </c:pt>
                <c:pt idx="40">
                  <c:v>0.0035603545932228</c:v>
                </c:pt>
              </c:numCache>
            </c:numRef>
          </c:yVal>
          <c:smooth val="0"/>
        </c:ser>
        <c:ser>
          <c:idx val="15"/>
          <c:order val="6"/>
          <c:tx>
            <c:strRef>
              <c:f>'Sheet1 (2)'!$C$2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(2)'!$H$11:$H$43</c:f>
              <c:numCache>
                <c:formatCode>0.0</c:formatCode>
                <c:ptCount val="33"/>
                <c:pt idx="0">
                  <c:v>29.4</c:v>
                </c:pt>
                <c:pt idx="1">
                  <c:v>27.7</c:v>
                </c:pt>
                <c:pt idx="2">
                  <c:v>27.0</c:v>
                </c:pt>
                <c:pt idx="3">
                  <c:v>25.6</c:v>
                </c:pt>
                <c:pt idx="4">
                  <c:v>25.4</c:v>
                </c:pt>
                <c:pt idx="5">
                  <c:v>23.8</c:v>
                </c:pt>
                <c:pt idx="6">
                  <c:v>20.4</c:v>
                </c:pt>
                <c:pt idx="7">
                  <c:v>20.4</c:v>
                </c:pt>
                <c:pt idx="8">
                  <c:v>20.5</c:v>
                </c:pt>
                <c:pt idx="9">
                  <c:v>19.2</c:v>
                </c:pt>
                <c:pt idx="10">
                  <c:v>18.5</c:v>
                </c:pt>
                <c:pt idx="11">
                  <c:v>17.3</c:v>
                </c:pt>
                <c:pt idx="12">
                  <c:v>17.3</c:v>
                </c:pt>
                <c:pt idx="13">
                  <c:v>16.8</c:v>
                </c:pt>
                <c:pt idx="14">
                  <c:v>15.4</c:v>
                </c:pt>
                <c:pt idx="15">
                  <c:v>15.5</c:v>
                </c:pt>
                <c:pt idx="16">
                  <c:v>15.6</c:v>
                </c:pt>
                <c:pt idx="17">
                  <c:v>14.2</c:v>
                </c:pt>
                <c:pt idx="18">
                  <c:v>13.5</c:v>
                </c:pt>
                <c:pt idx="19">
                  <c:v>13.3</c:v>
                </c:pt>
                <c:pt idx="20">
                  <c:v>13.4</c:v>
                </c:pt>
                <c:pt idx="21">
                  <c:v>12.7</c:v>
                </c:pt>
                <c:pt idx="22">
                  <c:v>12.5</c:v>
                </c:pt>
                <c:pt idx="23">
                  <c:v>12.3</c:v>
                </c:pt>
                <c:pt idx="24">
                  <c:v>12.0</c:v>
                </c:pt>
                <c:pt idx="25">
                  <c:v>12.2</c:v>
                </c:pt>
                <c:pt idx="26">
                  <c:v>11.8</c:v>
                </c:pt>
                <c:pt idx="27">
                  <c:v>11.7</c:v>
                </c:pt>
                <c:pt idx="28">
                  <c:v>11.8</c:v>
                </c:pt>
                <c:pt idx="29">
                  <c:v>11.4</c:v>
                </c:pt>
                <c:pt idx="30">
                  <c:v>10.3</c:v>
                </c:pt>
                <c:pt idx="31">
                  <c:v>10.9</c:v>
                </c:pt>
                <c:pt idx="32">
                  <c:v>11.2</c:v>
                </c:pt>
              </c:numCache>
            </c:numRef>
          </c:xVal>
          <c:yVal>
            <c:numRef>
              <c:f>'Sheet1 (2)'!$O$11:$O$43</c:f>
              <c:numCache>
                <c:formatCode>0.000000%</c:formatCode>
                <c:ptCount val="33"/>
                <c:pt idx="0">
                  <c:v>0.000144602507924473</c:v>
                </c:pt>
                <c:pt idx="1">
                  <c:v>0.000130080823408307</c:v>
                </c:pt>
                <c:pt idx="2">
                  <c:v>0.000114436103288391</c:v>
                </c:pt>
                <c:pt idx="3">
                  <c:v>0.000101176772571264</c:v>
                </c:pt>
                <c:pt idx="4">
                  <c:v>8.7956307186802E-5</c:v>
                </c:pt>
                <c:pt idx="5">
                  <c:v>7.85241839696023E-5</c:v>
                </c:pt>
                <c:pt idx="6">
                  <c:v>6.76455133410821E-5</c:v>
                </c:pt>
                <c:pt idx="7">
                  <c:v>5.88879418856798E-5</c:v>
                </c:pt>
                <c:pt idx="8">
                  <c:v>5.0598564260224E-5</c:v>
                </c:pt>
                <c:pt idx="9">
                  <c:v>4.38882996114696E-5</c:v>
                </c:pt>
                <c:pt idx="10">
                  <c:v>3.91224014336013E-5</c:v>
                </c:pt>
                <c:pt idx="11">
                  <c:v>3.41340176938649E-5</c:v>
                </c:pt>
                <c:pt idx="12">
                  <c:v>3.02219128427501E-5</c:v>
                </c:pt>
                <c:pt idx="13">
                  <c:v>2.53972597188419E-5</c:v>
                </c:pt>
                <c:pt idx="14">
                  <c:v>2.03972062913989E-5</c:v>
                </c:pt>
                <c:pt idx="15">
                  <c:v>1.77690601552326E-5</c:v>
                </c:pt>
                <c:pt idx="16">
                  <c:v>1.48291326750509E-5</c:v>
                </c:pt>
                <c:pt idx="17">
                  <c:v>1.26119549701299E-5</c:v>
                </c:pt>
                <c:pt idx="18">
                  <c:v>1.07679961265794E-5</c:v>
                </c:pt>
                <c:pt idx="19">
                  <c:v>9.17182284933472E-6</c:v>
                </c:pt>
                <c:pt idx="20">
                  <c:v>7.62019852112714E-6</c:v>
                </c:pt>
                <c:pt idx="21">
                  <c:v>6.71894393611267E-6</c:v>
                </c:pt>
                <c:pt idx="22">
                  <c:v>5.61302357531318E-6</c:v>
                </c:pt>
                <c:pt idx="23">
                  <c:v>4.85690766494606E-6</c:v>
                </c:pt>
                <c:pt idx="24">
                  <c:v>4.31991272541637E-6</c:v>
                </c:pt>
                <c:pt idx="25">
                  <c:v>3.7036388904636E-6</c:v>
                </c:pt>
                <c:pt idx="26">
                  <c:v>3.29122824537956E-6</c:v>
                </c:pt>
                <c:pt idx="27">
                  <c:v>2.98326397600116E-6</c:v>
                </c:pt>
                <c:pt idx="28">
                  <c:v>2.68763890455853E-6</c:v>
                </c:pt>
                <c:pt idx="29">
                  <c:v>2.50340737760471E-6</c:v>
                </c:pt>
                <c:pt idx="30">
                  <c:v>2.57100495733517E-6</c:v>
                </c:pt>
                <c:pt idx="31">
                  <c:v>2.4808020229849E-6</c:v>
                </c:pt>
                <c:pt idx="32">
                  <c:v>2.64860007088249E-6</c:v>
                </c:pt>
              </c:numCache>
            </c:numRef>
          </c:yVal>
          <c:smooth val="0"/>
        </c:ser>
        <c:ser>
          <c:idx val="0"/>
          <c:order val="7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xVal>
          <c:yVal>
            <c:numRef>
              <c:f>'Sheet1 (2)'!$P$3:$P$43</c:f>
              <c:numCache>
                <c:formatCode>0.00%</c:formatCode>
                <c:ptCount val="41"/>
                <c:pt idx="0">
                  <c:v>0.155389179262608</c:v>
                </c:pt>
                <c:pt idx="1">
                  <c:v>0.139876241185782</c:v>
                </c:pt>
                <c:pt idx="2">
                  <c:v>0.126291284737378</c:v>
                </c:pt>
                <c:pt idx="3">
                  <c:v>0.126401630988787</c:v>
                </c:pt>
                <c:pt idx="4">
                  <c:v>0.122431132487976</c:v>
                </c:pt>
                <c:pt idx="5">
                  <c:v>0.112366143464867</c:v>
                </c:pt>
                <c:pt idx="6">
                  <c:v>0.0963568773234201</c:v>
                </c:pt>
                <c:pt idx="7">
                  <c:v>0.0919814842466776</c:v>
                </c:pt>
                <c:pt idx="8">
                  <c:v>0.0881955902204889</c:v>
                </c:pt>
                <c:pt idx="9">
                  <c:v>0.0834211715103147</c:v>
                </c:pt>
                <c:pt idx="10">
                  <c:v>0.0813865862848531</c:v>
                </c:pt>
                <c:pt idx="11">
                  <c:v>0.0774935674284849</c:v>
                </c:pt>
                <c:pt idx="12">
                  <c:v>0.0768183880235899</c:v>
                </c:pt>
                <c:pt idx="13">
                  <c:v>0.0722854973424449</c:v>
                </c:pt>
                <c:pt idx="14">
                  <c:v>0.0620910059351696</c:v>
                </c:pt>
                <c:pt idx="15">
                  <c:v>0.0622805678522362</c:v>
                </c:pt>
                <c:pt idx="16">
                  <c:v>0.0627775225845966</c:v>
                </c:pt>
                <c:pt idx="17">
                  <c:v>0.0588686187337114</c:v>
                </c:pt>
                <c:pt idx="18">
                  <c:v>0.0567745895350622</c:v>
                </c:pt>
                <c:pt idx="19">
                  <c:v>0.0532225811413627</c:v>
                </c:pt>
                <c:pt idx="20">
                  <c:v>0.0532389598399754</c:v>
                </c:pt>
                <c:pt idx="21">
                  <c:v>0.0517639808966259</c:v>
                </c:pt>
                <c:pt idx="22">
                  <c:v>0.0477149496514331</c:v>
                </c:pt>
                <c:pt idx="23">
                  <c:v>0.0480247869868319</c:v>
                </c:pt>
                <c:pt idx="24">
                  <c:v>0.0482598607888631</c:v>
                </c:pt>
                <c:pt idx="25">
                  <c:v>0.0440651667959661</c:v>
                </c:pt>
                <c:pt idx="26">
                  <c:v>0.0419450054373155</c:v>
                </c:pt>
                <c:pt idx="27">
                  <c:v>0.0413621520758823</c:v>
                </c:pt>
                <c:pt idx="28">
                  <c:v>0.0416472416472418</c:v>
                </c:pt>
                <c:pt idx="29">
                  <c:v>0.0395453837770512</c:v>
                </c:pt>
                <c:pt idx="30">
                  <c:v>0.0389468764605079</c:v>
                </c:pt>
                <c:pt idx="31">
                  <c:v>0.0383595820988617</c:v>
                </c:pt>
                <c:pt idx="32">
                  <c:v>0.0375058602906704</c:v>
                </c:pt>
                <c:pt idx="33">
                  <c:v>0.0381428794747538</c:v>
                </c:pt>
                <c:pt idx="34">
                  <c:v>0.0369384880262952</c:v>
                </c:pt>
                <c:pt idx="35">
                  <c:v>0.0366483946750197</c:v>
                </c:pt>
                <c:pt idx="36">
                  <c:v>0.0369616288175412</c:v>
                </c:pt>
                <c:pt idx="37">
                  <c:v>0.0357310766337564</c:v>
                </c:pt>
                <c:pt idx="38">
                  <c:v>0.0322934629252234</c:v>
                </c:pt>
                <c:pt idx="39">
                  <c:v>0.0342605689140342</c:v>
                </c:pt>
                <c:pt idx="40">
                  <c:v>0.0351482818139024</c:v>
                </c:pt>
              </c:numCache>
            </c:numRef>
          </c:yVal>
          <c:smooth val="0"/>
        </c:ser>
        <c:ser>
          <c:idx val="2"/>
          <c:order val="8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'Sheet1 (2)'!$H$11:$H$43</c:f>
              <c:numCache>
                <c:formatCode>0.0</c:formatCode>
                <c:ptCount val="33"/>
                <c:pt idx="0">
                  <c:v>29.4</c:v>
                </c:pt>
                <c:pt idx="1">
                  <c:v>27.7</c:v>
                </c:pt>
                <c:pt idx="2">
                  <c:v>27.0</c:v>
                </c:pt>
                <c:pt idx="3">
                  <c:v>25.6</c:v>
                </c:pt>
                <c:pt idx="4">
                  <c:v>25.4</c:v>
                </c:pt>
                <c:pt idx="5">
                  <c:v>23.8</c:v>
                </c:pt>
                <c:pt idx="6">
                  <c:v>20.4</c:v>
                </c:pt>
                <c:pt idx="7">
                  <c:v>20.4</c:v>
                </c:pt>
                <c:pt idx="8">
                  <c:v>20.5</c:v>
                </c:pt>
                <c:pt idx="9">
                  <c:v>19.2</c:v>
                </c:pt>
                <c:pt idx="10">
                  <c:v>18.5</c:v>
                </c:pt>
                <c:pt idx="11">
                  <c:v>17.3</c:v>
                </c:pt>
                <c:pt idx="12">
                  <c:v>17.3</c:v>
                </c:pt>
                <c:pt idx="13">
                  <c:v>16.8</c:v>
                </c:pt>
                <c:pt idx="14">
                  <c:v>15.4</c:v>
                </c:pt>
                <c:pt idx="15">
                  <c:v>15.5</c:v>
                </c:pt>
                <c:pt idx="16">
                  <c:v>15.6</c:v>
                </c:pt>
                <c:pt idx="17">
                  <c:v>14.2</c:v>
                </c:pt>
                <c:pt idx="18">
                  <c:v>13.5</c:v>
                </c:pt>
                <c:pt idx="19">
                  <c:v>13.3</c:v>
                </c:pt>
                <c:pt idx="20">
                  <c:v>13.4</c:v>
                </c:pt>
                <c:pt idx="21">
                  <c:v>12.7</c:v>
                </c:pt>
                <c:pt idx="22">
                  <c:v>12.5</c:v>
                </c:pt>
                <c:pt idx="23">
                  <c:v>12.3</c:v>
                </c:pt>
                <c:pt idx="24">
                  <c:v>12.0</c:v>
                </c:pt>
                <c:pt idx="25">
                  <c:v>12.2</c:v>
                </c:pt>
                <c:pt idx="26">
                  <c:v>11.8</c:v>
                </c:pt>
                <c:pt idx="27">
                  <c:v>11.7</c:v>
                </c:pt>
                <c:pt idx="28">
                  <c:v>11.8</c:v>
                </c:pt>
                <c:pt idx="29">
                  <c:v>11.4</c:v>
                </c:pt>
                <c:pt idx="30">
                  <c:v>10.3</c:v>
                </c:pt>
                <c:pt idx="31">
                  <c:v>10.9</c:v>
                </c:pt>
                <c:pt idx="32">
                  <c:v>11.2</c:v>
                </c:pt>
              </c:numCache>
            </c:numRef>
          </c:xVal>
          <c:yVal>
            <c:numRef>
              <c:f>'Sheet1 (2)'!$R$11:$R$43</c:f>
              <c:numCache>
                <c:formatCode>0.000%</c:formatCode>
                <c:ptCount val="33"/>
                <c:pt idx="0">
                  <c:v>0.0053565022094283</c:v>
                </c:pt>
                <c:pt idx="1">
                  <c:v>0.00520115059346898</c:v>
                </c:pt>
                <c:pt idx="2">
                  <c:v>0.00517795673550355</c:v>
                </c:pt>
                <c:pt idx="3">
                  <c:v>0.00499370014203201</c:v>
                </c:pt>
                <c:pt idx="4">
                  <c:v>0.0050526261601745</c:v>
                </c:pt>
                <c:pt idx="5">
                  <c:v>0.00487642965607582</c:v>
                </c:pt>
                <c:pt idx="6">
                  <c:v>0.0048748987046259</c:v>
                </c:pt>
                <c:pt idx="7">
                  <c:v>0.00471146463456596</c:v>
                </c:pt>
                <c:pt idx="8">
                  <c:v>0.00454625304438461</c:v>
                </c:pt>
                <c:pt idx="9">
                  <c:v>0.00452198929469083</c:v>
                </c:pt>
                <c:pt idx="10">
                  <c:v>0.00449420297347642</c:v>
                </c:pt>
                <c:pt idx="11">
                  <c:v>0.00439990644013909</c:v>
                </c:pt>
                <c:pt idx="12">
                  <c:v>0.00438429386009839</c:v>
                </c:pt>
                <c:pt idx="13">
                  <c:v>0.00433434248180371</c:v>
                </c:pt>
                <c:pt idx="14">
                  <c:v>0.00409085184566237</c:v>
                </c:pt>
                <c:pt idx="15">
                  <c:v>0.00408871046922245</c:v>
                </c:pt>
                <c:pt idx="16">
                  <c:v>0.00416219806750516</c:v>
                </c:pt>
                <c:pt idx="17">
                  <c:v>0.00403908649327634</c:v>
                </c:pt>
                <c:pt idx="18">
                  <c:v>0.00399106676339359</c:v>
                </c:pt>
                <c:pt idx="19">
                  <c:v>0.00395000086709304</c:v>
                </c:pt>
                <c:pt idx="20">
                  <c:v>0.00397783353347736</c:v>
                </c:pt>
                <c:pt idx="21">
                  <c:v>0.00389951585517551</c:v>
                </c:pt>
                <c:pt idx="22">
                  <c:v>0.00387291024680649</c:v>
                </c:pt>
                <c:pt idx="23">
                  <c:v>0.00383198139663814</c:v>
                </c:pt>
                <c:pt idx="24">
                  <c:v>0.00373538702531332</c:v>
                </c:pt>
                <c:pt idx="25">
                  <c:v>0.0037191527656002</c:v>
                </c:pt>
                <c:pt idx="26">
                  <c:v>0.00366680285997891</c:v>
                </c:pt>
                <c:pt idx="27">
                  <c:v>0.00363968605989152</c:v>
                </c:pt>
                <c:pt idx="28">
                  <c:v>0.00363872773927332</c:v>
                </c:pt>
                <c:pt idx="29">
                  <c:v>0.00361432563806946</c:v>
                </c:pt>
                <c:pt idx="30">
                  <c:v>0.00360490061684477</c:v>
                </c:pt>
                <c:pt idx="31">
                  <c:v>0.00349360955806872</c:v>
                </c:pt>
                <c:pt idx="32">
                  <c:v>0.0035603545932228</c:v>
                </c:pt>
              </c:numCache>
            </c:numRef>
          </c:yVal>
          <c:smooth val="0"/>
        </c:ser>
        <c:ser>
          <c:idx val="3"/>
          <c:order val="9"/>
          <c:tx>
            <c:strRef>
              <c:f>'Sheet1 (2)'!$H$2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(2)'!$H$11:$H$43</c:f>
              <c:numCache>
                <c:formatCode>0.0</c:formatCode>
                <c:ptCount val="33"/>
                <c:pt idx="0">
                  <c:v>29.4</c:v>
                </c:pt>
                <c:pt idx="1">
                  <c:v>27.7</c:v>
                </c:pt>
                <c:pt idx="2">
                  <c:v>27.0</c:v>
                </c:pt>
                <c:pt idx="3">
                  <c:v>25.6</c:v>
                </c:pt>
                <c:pt idx="4">
                  <c:v>25.4</c:v>
                </c:pt>
                <c:pt idx="5">
                  <c:v>23.8</c:v>
                </c:pt>
                <c:pt idx="6">
                  <c:v>20.4</c:v>
                </c:pt>
                <c:pt idx="7">
                  <c:v>20.4</c:v>
                </c:pt>
                <c:pt idx="8">
                  <c:v>20.5</c:v>
                </c:pt>
                <c:pt idx="9">
                  <c:v>19.2</c:v>
                </c:pt>
                <c:pt idx="10">
                  <c:v>18.5</c:v>
                </c:pt>
                <c:pt idx="11">
                  <c:v>17.3</c:v>
                </c:pt>
                <c:pt idx="12">
                  <c:v>17.3</c:v>
                </c:pt>
                <c:pt idx="13">
                  <c:v>16.8</c:v>
                </c:pt>
                <c:pt idx="14">
                  <c:v>15.4</c:v>
                </c:pt>
                <c:pt idx="15">
                  <c:v>15.5</c:v>
                </c:pt>
                <c:pt idx="16">
                  <c:v>15.6</c:v>
                </c:pt>
                <c:pt idx="17">
                  <c:v>14.2</c:v>
                </c:pt>
                <c:pt idx="18">
                  <c:v>13.5</c:v>
                </c:pt>
                <c:pt idx="19">
                  <c:v>13.3</c:v>
                </c:pt>
                <c:pt idx="20">
                  <c:v>13.4</c:v>
                </c:pt>
                <c:pt idx="21">
                  <c:v>12.7</c:v>
                </c:pt>
                <c:pt idx="22">
                  <c:v>12.5</c:v>
                </c:pt>
                <c:pt idx="23">
                  <c:v>12.3</c:v>
                </c:pt>
                <c:pt idx="24">
                  <c:v>12.0</c:v>
                </c:pt>
                <c:pt idx="25">
                  <c:v>12.2</c:v>
                </c:pt>
                <c:pt idx="26">
                  <c:v>11.8</c:v>
                </c:pt>
                <c:pt idx="27">
                  <c:v>11.7</c:v>
                </c:pt>
                <c:pt idx="28">
                  <c:v>11.8</c:v>
                </c:pt>
                <c:pt idx="29">
                  <c:v>11.4</c:v>
                </c:pt>
                <c:pt idx="30">
                  <c:v>10.3</c:v>
                </c:pt>
                <c:pt idx="31">
                  <c:v>10.9</c:v>
                </c:pt>
                <c:pt idx="32">
                  <c:v>11.2</c:v>
                </c:pt>
              </c:numCache>
            </c:numRef>
          </c:xVal>
          <c:yVal>
            <c:numRef>
              <c:f>'Sheet1 (2)'!$P$11:$P$43</c:f>
              <c:numCache>
                <c:formatCode>0.00%</c:formatCode>
                <c:ptCount val="33"/>
                <c:pt idx="0">
                  <c:v>0.0881955902204889</c:v>
                </c:pt>
                <c:pt idx="1">
                  <c:v>0.0834211715103147</c:v>
                </c:pt>
                <c:pt idx="2">
                  <c:v>0.0813865862848531</c:v>
                </c:pt>
                <c:pt idx="3">
                  <c:v>0.0774935674284849</c:v>
                </c:pt>
                <c:pt idx="4">
                  <c:v>0.0768183880235899</c:v>
                </c:pt>
                <c:pt idx="5">
                  <c:v>0.0722854973424449</c:v>
                </c:pt>
                <c:pt idx="6">
                  <c:v>0.0620910059351696</c:v>
                </c:pt>
                <c:pt idx="7">
                  <c:v>0.0622805678522362</c:v>
                </c:pt>
                <c:pt idx="8">
                  <c:v>0.0627775225845966</c:v>
                </c:pt>
                <c:pt idx="9">
                  <c:v>0.0588686187337114</c:v>
                </c:pt>
                <c:pt idx="10">
                  <c:v>0.0567745895350622</c:v>
                </c:pt>
                <c:pt idx="11">
                  <c:v>0.0532225811413627</c:v>
                </c:pt>
                <c:pt idx="12">
                  <c:v>0.0532389598399754</c:v>
                </c:pt>
                <c:pt idx="13">
                  <c:v>0.0517639808966259</c:v>
                </c:pt>
                <c:pt idx="14">
                  <c:v>0.0477149496514331</c:v>
                </c:pt>
                <c:pt idx="15">
                  <c:v>0.0480247869868319</c:v>
                </c:pt>
                <c:pt idx="16">
                  <c:v>0.0482598607888631</c:v>
                </c:pt>
                <c:pt idx="17">
                  <c:v>0.0440651667959661</c:v>
                </c:pt>
                <c:pt idx="18">
                  <c:v>0.0419450054373155</c:v>
                </c:pt>
                <c:pt idx="19">
                  <c:v>0.0413621520758823</c:v>
                </c:pt>
                <c:pt idx="20">
                  <c:v>0.0416472416472418</c:v>
                </c:pt>
                <c:pt idx="21">
                  <c:v>0.0395453837770512</c:v>
                </c:pt>
                <c:pt idx="22">
                  <c:v>0.0389468764605079</c:v>
                </c:pt>
                <c:pt idx="23">
                  <c:v>0.0383595820988617</c:v>
                </c:pt>
                <c:pt idx="24">
                  <c:v>0.0375058602906704</c:v>
                </c:pt>
                <c:pt idx="25">
                  <c:v>0.0381428794747538</c:v>
                </c:pt>
                <c:pt idx="26">
                  <c:v>0.0369384880262952</c:v>
                </c:pt>
                <c:pt idx="27">
                  <c:v>0.0366483946750197</c:v>
                </c:pt>
                <c:pt idx="28">
                  <c:v>0.0369616288175412</c:v>
                </c:pt>
                <c:pt idx="29">
                  <c:v>0.0357310766337564</c:v>
                </c:pt>
                <c:pt idx="30">
                  <c:v>0.0322934629252234</c:v>
                </c:pt>
                <c:pt idx="31">
                  <c:v>0.0342605689140342</c:v>
                </c:pt>
                <c:pt idx="32">
                  <c:v>0.0351482818139024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324272"/>
        <c:axId val="840326400"/>
      </c:scatterChart>
      <c:valAx>
        <c:axId val="840324272"/>
        <c:scaling>
          <c:orientation val="minMax"/>
          <c:max val="6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temperature/</a:t>
                </a:r>
                <a:r>
                  <a:rPr lang="it-IT"/>
                  <a:t>°C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3469096353091"/>
              <c:y val="0.9252978563970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326400"/>
        <c:crosses val="autoZero"/>
        <c:crossBetween val="midCat"/>
      </c:valAx>
      <c:valAx>
        <c:axId val="84032640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0.0111111111111111"/>
              <c:y val="0.369929690330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32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potential difference against time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844925634296"/>
          <c:y val="0.192158955165623"/>
          <c:w val="0.799043963254593"/>
          <c:h val="0.616555166212269"/>
        </c:manualLayout>
      </c:layout>
      <c:scatterChart>
        <c:scatterStyle val="lineMarker"/>
        <c:varyColors val="0"/>
        <c:ser>
          <c:idx val="1"/>
          <c:order val="0"/>
          <c:tx>
            <c:strRef>
              <c:f>'210318 1949'!$B$2</c:f>
              <c:strCache>
                <c:ptCount val="1"/>
                <c:pt idx="0">
                  <c:v>V/V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1949'!$B$3:$B$43</c:f>
              <c:numCache>
                <c:formatCode>0.00</c:formatCode>
                <c:ptCount val="41"/>
                <c:pt idx="0">
                  <c:v>3.25</c:v>
                </c:pt>
                <c:pt idx="1">
                  <c:v>3.22</c:v>
                </c:pt>
                <c:pt idx="2">
                  <c:v>3.34</c:v>
                </c:pt>
                <c:pt idx="3">
                  <c:v>3.45</c:v>
                </c:pt>
                <c:pt idx="4">
                  <c:v>3.46</c:v>
                </c:pt>
                <c:pt idx="5">
                  <c:v>3.46</c:v>
                </c:pt>
                <c:pt idx="6">
                  <c:v>3.44</c:v>
                </c:pt>
                <c:pt idx="7">
                  <c:v>3.42</c:v>
                </c:pt>
                <c:pt idx="8">
                  <c:v>3.39</c:v>
                </c:pt>
                <c:pt idx="9">
                  <c:v>3.36</c:v>
                </c:pt>
                <c:pt idx="10">
                  <c:v>3.31</c:v>
                </c:pt>
                <c:pt idx="11">
                  <c:v>3.28</c:v>
                </c:pt>
                <c:pt idx="12">
                  <c:v>3.24</c:v>
                </c:pt>
                <c:pt idx="13">
                  <c:v>3.2</c:v>
                </c:pt>
                <c:pt idx="14">
                  <c:v>3.16</c:v>
                </c:pt>
                <c:pt idx="15">
                  <c:v>3.12</c:v>
                </c:pt>
                <c:pt idx="16">
                  <c:v>3.08</c:v>
                </c:pt>
                <c:pt idx="17">
                  <c:v>3.04</c:v>
                </c:pt>
                <c:pt idx="18">
                  <c:v>3.01</c:v>
                </c:pt>
                <c:pt idx="19">
                  <c:v>2.98</c:v>
                </c:pt>
                <c:pt idx="20">
                  <c:v>2.94</c:v>
                </c:pt>
                <c:pt idx="21">
                  <c:v>2.9</c:v>
                </c:pt>
                <c:pt idx="22">
                  <c:v>2.86</c:v>
                </c:pt>
                <c:pt idx="23">
                  <c:v>2.82</c:v>
                </c:pt>
                <c:pt idx="24">
                  <c:v>2.78</c:v>
                </c:pt>
                <c:pt idx="25">
                  <c:v>2.74</c:v>
                </c:pt>
                <c:pt idx="26">
                  <c:v>2.7</c:v>
                </c:pt>
                <c:pt idx="27">
                  <c:v>2.67</c:v>
                </c:pt>
                <c:pt idx="28">
                  <c:v>2.63</c:v>
                </c:pt>
                <c:pt idx="29">
                  <c:v>2.6</c:v>
                </c:pt>
                <c:pt idx="30">
                  <c:v>2.56</c:v>
                </c:pt>
                <c:pt idx="31">
                  <c:v>2.52</c:v>
                </c:pt>
                <c:pt idx="32">
                  <c:v>2.48</c:v>
                </c:pt>
                <c:pt idx="33">
                  <c:v>2.44</c:v>
                </c:pt>
                <c:pt idx="34">
                  <c:v>2.4</c:v>
                </c:pt>
                <c:pt idx="35">
                  <c:v>2.36</c:v>
                </c:pt>
                <c:pt idx="36">
                  <c:v>2.32</c:v>
                </c:pt>
                <c:pt idx="37">
                  <c:v>2.28</c:v>
                </c:pt>
                <c:pt idx="38">
                  <c:v>2.25</c:v>
                </c:pt>
                <c:pt idx="39">
                  <c:v>2.21</c:v>
                </c:pt>
                <c:pt idx="40">
                  <c:v>2.17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'210318 1949'!$B$2</c:f>
              <c:strCache>
                <c:ptCount val="1"/>
                <c:pt idx="0">
                  <c:v>V/V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 cmpd="sng">
                <a:solidFill>
                  <a:srgbClr val="00B0F0">
                    <a:alpha val="70000"/>
                  </a:srgbClr>
                </a:solidFill>
                <a:prstDash val="solid"/>
              </a:ln>
              <a:effectLst/>
            </c:spPr>
          </c:marker>
          <c:trendline>
            <c:spPr>
              <a:ln w="50800" cap="rnd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2275"/>
                  <c:y val="0.0725101806247519"/>
                </c:manualLayout>
              </c:layout>
              <c:numFmt formatCode="#,##0.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1949'!$B$11:$B$43</c:f>
              <c:numCache>
                <c:formatCode>0.00</c:formatCode>
                <c:ptCount val="33"/>
                <c:pt idx="0">
                  <c:v>3.39</c:v>
                </c:pt>
                <c:pt idx="1">
                  <c:v>3.36</c:v>
                </c:pt>
                <c:pt idx="2">
                  <c:v>3.31</c:v>
                </c:pt>
                <c:pt idx="3">
                  <c:v>3.28</c:v>
                </c:pt>
                <c:pt idx="4">
                  <c:v>3.24</c:v>
                </c:pt>
                <c:pt idx="5">
                  <c:v>3.2</c:v>
                </c:pt>
                <c:pt idx="6">
                  <c:v>3.16</c:v>
                </c:pt>
                <c:pt idx="7">
                  <c:v>3.12</c:v>
                </c:pt>
                <c:pt idx="8">
                  <c:v>3.08</c:v>
                </c:pt>
                <c:pt idx="9">
                  <c:v>3.04</c:v>
                </c:pt>
                <c:pt idx="10">
                  <c:v>3.01</c:v>
                </c:pt>
                <c:pt idx="11">
                  <c:v>2.98</c:v>
                </c:pt>
                <c:pt idx="12">
                  <c:v>2.94</c:v>
                </c:pt>
                <c:pt idx="13">
                  <c:v>2.9</c:v>
                </c:pt>
                <c:pt idx="14">
                  <c:v>2.86</c:v>
                </c:pt>
                <c:pt idx="15">
                  <c:v>2.82</c:v>
                </c:pt>
                <c:pt idx="16">
                  <c:v>2.78</c:v>
                </c:pt>
                <c:pt idx="17">
                  <c:v>2.74</c:v>
                </c:pt>
                <c:pt idx="18">
                  <c:v>2.7</c:v>
                </c:pt>
                <c:pt idx="19">
                  <c:v>2.67</c:v>
                </c:pt>
                <c:pt idx="20">
                  <c:v>2.63</c:v>
                </c:pt>
                <c:pt idx="21">
                  <c:v>2.6</c:v>
                </c:pt>
                <c:pt idx="22">
                  <c:v>2.56</c:v>
                </c:pt>
                <c:pt idx="23">
                  <c:v>2.52</c:v>
                </c:pt>
                <c:pt idx="24">
                  <c:v>2.48</c:v>
                </c:pt>
                <c:pt idx="25">
                  <c:v>2.44</c:v>
                </c:pt>
                <c:pt idx="26">
                  <c:v>2.4</c:v>
                </c:pt>
                <c:pt idx="27">
                  <c:v>2.36</c:v>
                </c:pt>
                <c:pt idx="28">
                  <c:v>2.32</c:v>
                </c:pt>
                <c:pt idx="29">
                  <c:v>2.28</c:v>
                </c:pt>
                <c:pt idx="30">
                  <c:v>2.25</c:v>
                </c:pt>
                <c:pt idx="31">
                  <c:v>2.21</c:v>
                </c:pt>
                <c:pt idx="32">
                  <c:v>2.17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78640"/>
        <c:axId val="838982032"/>
      </c:scatterChart>
      <c:valAx>
        <c:axId val="838978640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71366797900262"/>
              <c:y val="0.9101868995067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82032"/>
        <c:crosses val="autoZero"/>
        <c:crossBetween val="midCat"/>
      </c:valAx>
      <c:valAx>
        <c:axId val="838982032"/>
        <c:scaling>
          <c:orientation val="minMax"/>
          <c:max val="5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Potential</a:t>
                </a:r>
                <a:r>
                  <a:rPr lang="en-US" baseline="0"/>
                  <a:t> Difference</a:t>
                </a:r>
                <a:r>
                  <a:rPr lang="en-US"/>
                  <a:t>/V</a:t>
                </a:r>
              </a:p>
            </c:rich>
          </c:tx>
          <c:layout>
            <c:manualLayout>
              <c:xMode val="edge"/>
              <c:yMode val="edge"/>
              <c:x val="0.0222222222222222"/>
              <c:y val="0.273659232812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78640"/>
        <c:crosses val="autoZero"/>
        <c:crossBetween val="midCat"/>
        <c:majorUnit val="1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current against time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622703412073"/>
          <c:y val="0.192308868732558"/>
          <c:w val="0.800266185476815"/>
          <c:h val="0.611575833579934"/>
        </c:manualLayout>
      </c:layout>
      <c:scatterChart>
        <c:scatterStyle val="lineMarker"/>
        <c:varyColors val="0"/>
        <c:ser>
          <c:idx val="4"/>
          <c:order val="0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1949'!$C$3:$C$43</c:f>
              <c:numCache>
                <c:formatCode>0.0</c:formatCode>
                <c:ptCount val="41"/>
                <c:pt idx="0">
                  <c:v>184.1</c:v>
                </c:pt>
                <c:pt idx="1">
                  <c:v>172.1</c:v>
                </c:pt>
                <c:pt idx="2">
                  <c:v>145.6</c:v>
                </c:pt>
                <c:pt idx="3">
                  <c:v>125.1</c:v>
                </c:pt>
                <c:pt idx="4">
                  <c:v>112.1</c:v>
                </c:pt>
                <c:pt idx="5">
                  <c:v>102.1</c:v>
                </c:pt>
                <c:pt idx="6">
                  <c:v>94.1</c:v>
                </c:pt>
                <c:pt idx="7">
                  <c:v>87.3</c:v>
                </c:pt>
                <c:pt idx="8">
                  <c:v>80.0</c:v>
                </c:pt>
                <c:pt idx="9">
                  <c:v>75.1</c:v>
                </c:pt>
                <c:pt idx="10">
                  <c:v>69.9</c:v>
                </c:pt>
                <c:pt idx="11">
                  <c:v>65.0</c:v>
                </c:pt>
                <c:pt idx="12">
                  <c:v>60.0</c:v>
                </c:pt>
                <c:pt idx="13">
                  <c:v>56.1</c:v>
                </c:pt>
                <c:pt idx="14">
                  <c:v>51.5</c:v>
                </c:pt>
                <c:pt idx="15">
                  <c:v>47.5</c:v>
                </c:pt>
                <c:pt idx="16">
                  <c:v>43.5</c:v>
                </c:pt>
                <c:pt idx="17">
                  <c:v>40.0</c:v>
                </c:pt>
                <c:pt idx="18">
                  <c:v>37.2</c:v>
                </c:pt>
                <c:pt idx="19">
                  <c:v>34.2</c:v>
                </c:pt>
                <c:pt idx="20">
                  <c:v>31.7</c:v>
                </c:pt>
                <c:pt idx="21">
                  <c:v>28.6</c:v>
                </c:pt>
                <c:pt idx="22">
                  <c:v>25.2</c:v>
                </c:pt>
                <c:pt idx="23">
                  <c:v>23.1</c:v>
                </c:pt>
                <c:pt idx="24">
                  <c:v>20.7</c:v>
                </c:pt>
                <c:pt idx="25">
                  <c:v>18.7</c:v>
                </c:pt>
                <c:pt idx="26">
                  <c:v>16.9</c:v>
                </c:pt>
                <c:pt idx="27">
                  <c:v>15.2</c:v>
                </c:pt>
                <c:pt idx="28">
                  <c:v>13.5</c:v>
                </c:pt>
                <c:pt idx="29">
                  <c:v>12.3</c:v>
                </c:pt>
                <c:pt idx="30">
                  <c:v>10.9</c:v>
                </c:pt>
                <c:pt idx="31">
                  <c:v>9.8</c:v>
                </c:pt>
                <c:pt idx="32">
                  <c:v>8.9</c:v>
                </c:pt>
                <c:pt idx="33">
                  <c:v>7.9</c:v>
                </c:pt>
                <c:pt idx="34">
                  <c:v>7.1</c:v>
                </c:pt>
                <c:pt idx="35">
                  <c:v>6.4</c:v>
                </c:pt>
                <c:pt idx="36">
                  <c:v>5.7</c:v>
                </c:pt>
                <c:pt idx="37">
                  <c:v>5.1</c:v>
                </c:pt>
                <c:pt idx="38">
                  <c:v>4.7</c:v>
                </c:pt>
                <c:pt idx="39">
                  <c:v>4.1</c:v>
                </c:pt>
                <c:pt idx="40">
                  <c:v>3.6</c:v>
                </c:pt>
              </c:numCache>
            </c:numRef>
          </c:yVal>
          <c:smooth val="0"/>
        </c:ser>
        <c:ser>
          <c:idx val="6"/>
          <c:order val="1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7"/>
          <c:order val="2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10"/>
          <c:order val="3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11"/>
          <c:order val="4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14"/>
          <c:order val="5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15"/>
          <c:order val="6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2"/>
          <c:order val="7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ser>
          <c:idx val="3"/>
          <c:order val="8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00908333333333333"/>
                  <c:y val="-0.237722525369744"/>
                </c:manualLayout>
              </c:layout>
              <c:numFmt formatCode="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1949'!$C$11:$C$43</c:f>
              <c:numCache>
                <c:formatCode>0.0</c:formatCode>
                <c:ptCount val="33"/>
                <c:pt idx="0">
                  <c:v>80.0</c:v>
                </c:pt>
                <c:pt idx="1">
                  <c:v>75.1</c:v>
                </c:pt>
                <c:pt idx="2">
                  <c:v>69.9</c:v>
                </c:pt>
                <c:pt idx="3">
                  <c:v>65.0</c:v>
                </c:pt>
                <c:pt idx="4">
                  <c:v>60.0</c:v>
                </c:pt>
                <c:pt idx="5">
                  <c:v>56.1</c:v>
                </c:pt>
                <c:pt idx="6">
                  <c:v>51.5</c:v>
                </c:pt>
                <c:pt idx="7">
                  <c:v>47.5</c:v>
                </c:pt>
                <c:pt idx="8">
                  <c:v>43.5</c:v>
                </c:pt>
                <c:pt idx="9">
                  <c:v>40.0</c:v>
                </c:pt>
                <c:pt idx="10">
                  <c:v>37.2</c:v>
                </c:pt>
                <c:pt idx="11">
                  <c:v>34.2</c:v>
                </c:pt>
                <c:pt idx="12">
                  <c:v>31.7</c:v>
                </c:pt>
                <c:pt idx="13">
                  <c:v>28.6</c:v>
                </c:pt>
                <c:pt idx="14">
                  <c:v>25.2</c:v>
                </c:pt>
                <c:pt idx="15">
                  <c:v>23.1</c:v>
                </c:pt>
                <c:pt idx="16">
                  <c:v>20.7</c:v>
                </c:pt>
                <c:pt idx="17">
                  <c:v>18.7</c:v>
                </c:pt>
                <c:pt idx="18">
                  <c:v>16.9</c:v>
                </c:pt>
                <c:pt idx="19">
                  <c:v>15.2</c:v>
                </c:pt>
                <c:pt idx="20">
                  <c:v>13.5</c:v>
                </c:pt>
                <c:pt idx="21">
                  <c:v>12.3</c:v>
                </c:pt>
                <c:pt idx="22">
                  <c:v>10.9</c:v>
                </c:pt>
                <c:pt idx="23">
                  <c:v>9.8</c:v>
                </c:pt>
                <c:pt idx="24">
                  <c:v>8.9</c:v>
                </c:pt>
                <c:pt idx="25">
                  <c:v>7.9</c:v>
                </c:pt>
                <c:pt idx="26">
                  <c:v>7.1</c:v>
                </c:pt>
                <c:pt idx="27">
                  <c:v>6.4</c:v>
                </c:pt>
                <c:pt idx="28">
                  <c:v>5.7</c:v>
                </c:pt>
                <c:pt idx="29">
                  <c:v>5.1</c:v>
                </c:pt>
                <c:pt idx="30">
                  <c:v>4.7</c:v>
                </c:pt>
                <c:pt idx="31">
                  <c:v>4.1</c:v>
                </c:pt>
                <c:pt idx="32">
                  <c:v>3.6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054672"/>
        <c:axId val="839058064"/>
      </c:scatterChart>
      <c:valAx>
        <c:axId val="839054672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78964129483814"/>
              <c:y val="0.902131769733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058064"/>
        <c:crosses val="autoZero"/>
        <c:crossBetween val="midCat"/>
      </c:valAx>
      <c:valAx>
        <c:axId val="839058064"/>
        <c:scaling>
          <c:orientation val="minMax"/>
          <c:max val="2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Current/mA</a:t>
                </a:r>
              </a:p>
            </c:rich>
          </c:tx>
          <c:layout>
            <c:manualLayout>
              <c:xMode val="edge"/>
              <c:yMode val="edge"/>
              <c:x val="0.0111111111111111"/>
              <c:y val="0.369929690330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05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  <a:r>
              <a:rPr lang="en-US" baseline="0"/>
              <a:t> of hot and cold water against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178258967629"/>
          <c:y val="0.0937414336407372"/>
          <c:w val="0.79471062992126"/>
          <c:h val="0.808380310963108"/>
        </c:manualLayout>
      </c:layout>
      <c:scatterChart>
        <c:scatterStyle val="lineMarker"/>
        <c:varyColors val="0"/>
        <c:ser>
          <c:idx val="2"/>
          <c:order val="0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2"/>
          <c:order val="7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3"/>
          <c:order val="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4"/>
          <c:order val="9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"/>
          <c:order val="10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"/>
          <c:order val="1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"/>
          <c:order val="12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2"/>
          <c:order val="1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"/>
          <c:order val="14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4"/>
          <c:order val="15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7"/>
          <c:order val="16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9"/>
          <c:order val="17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30"/>
          <c:order val="1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32"/>
          <c:order val="19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33"/>
          <c:order val="20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34"/>
          <c:order val="2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37"/>
          <c:order val="22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39"/>
          <c:order val="2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40"/>
          <c:order val="24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42"/>
          <c:order val="25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43"/>
          <c:order val="26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44"/>
          <c:order val="27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47"/>
          <c:order val="2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49"/>
          <c:order val="29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50"/>
          <c:order val="30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1949'!$F$11:$F$43</c:f>
              <c:numCache>
                <c:formatCode>0.0</c:formatCode>
                <c:ptCount val="33"/>
                <c:pt idx="0">
                  <c:v>60.2</c:v>
                </c:pt>
                <c:pt idx="1">
                  <c:v>58.9</c:v>
                </c:pt>
                <c:pt idx="2">
                  <c:v>58.6</c:v>
                </c:pt>
                <c:pt idx="3">
                  <c:v>57.2</c:v>
                </c:pt>
                <c:pt idx="4">
                  <c:v>57.5</c:v>
                </c:pt>
                <c:pt idx="5">
                  <c:v>56.1</c:v>
                </c:pt>
                <c:pt idx="6">
                  <c:v>55.4</c:v>
                </c:pt>
                <c:pt idx="7">
                  <c:v>54.4</c:v>
                </c:pt>
                <c:pt idx="8">
                  <c:v>53.4</c:v>
                </c:pt>
                <c:pt idx="9">
                  <c:v>53.0</c:v>
                </c:pt>
                <c:pt idx="10">
                  <c:v>52.7</c:v>
                </c:pt>
                <c:pt idx="11">
                  <c:v>51.9</c:v>
                </c:pt>
                <c:pt idx="12">
                  <c:v>51.8</c:v>
                </c:pt>
                <c:pt idx="13">
                  <c:v>51.4</c:v>
                </c:pt>
                <c:pt idx="14">
                  <c:v>49.6</c:v>
                </c:pt>
                <c:pt idx="15">
                  <c:v>49.6</c:v>
                </c:pt>
                <c:pt idx="16">
                  <c:v>50.1</c:v>
                </c:pt>
                <c:pt idx="17">
                  <c:v>49.1</c:v>
                </c:pt>
                <c:pt idx="18">
                  <c:v>48.7</c:v>
                </c:pt>
                <c:pt idx="19">
                  <c:v>48.4</c:v>
                </c:pt>
                <c:pt idx="20">
                  <c:v>48.6</c:v>
                </c:pt>
                <c:pt idx="21">
                  <c:v>48.0</c:v>
                </c:pt>
                <c:pt idx="22">
                  <c:v>47.8</c:v>
                </c:pt>
                <c:pt idx="23">
                  <c:v>47.5</c:v>
                </c:pt>
                <c:pt idx="24">
                  <c:v>46.8</c:v>
                </c:pt>
                <c:pt idx="25">
                  <c:v>46.7</c:v>
                </c:pt>
                <c:pt idx="26">
                  <c:v>46.3</c:v>
                </c:pt>
                <c:pt idx="27">
                  <c:v>46.1</c:v>
                </c:pt>
                <c:pt idx="28">
                  <c:v>46.1</c:v>
                </c:pt>
                <c:pt idx="29">
                  <c:v>45.9</c:v>
                </c:pt>
                <c:pt idx="30">
                  <c:v>45.8</c:v>
                </c:pt>
                <c:pt idx="31">
                  <c:v>45.0</c:v>
                </c:pt>
                <c:pt idx="32">
                  <c:v>45.5</c:v>
                </c:pt>
              </c:numCache>
            </c:numRef>
          </c:yVal>
          <c:smooth val="0"/>
        </c:ser>
        <c:ser>
          <c:idx val="52"/>
          <c:order val="3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53"/>
          <c:order val="32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54"/>
          <c:order val="3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57"/>
          <c:order val="34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59"/>
          <c:order val="35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60"/>
          <c:order val="36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62"/>
          <c:order val="37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63"/>
          <c:order val="3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64"/>
          <c:order val="39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67"/>
          <c:order val="40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69"/>
          <c:order val="4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70"/>
          <c:order val="42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72"/>
          <c:order val="4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73"/>
          <c:order val="44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74"/>
          <c:order val="45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77"/>
          <c:order val="46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79"/>
          <c:order val="47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80"/>
          <c:order val="4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82"/>
          <c:order val="49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83"/>
          <c:order val="50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84"/>
          <c:order val="5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87"/>
          <c:order val="52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89"/>
          <c:order val="5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54"/>
          <c:order val="54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57"/>
          <c:order val="55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59"/>
          <c:order val="56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60"/>
          <c:order val="57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62"/>
          <c:order val="5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63"/>
          <c:order val="59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64"/>
          <c:order val="60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1949'!$F$11:$F$43</c:f>
              <c:numCache>
                <c:formatCode>0.0</c:formatCode>
                <c:ptCount val="33"/>
                <c:pt idx="0">
                  <c:v>60.2</c:v>
                </c:pt>
                <c:pt idx="1">
                  <c:v>58.9</c:v>
                </c:pt>
                <c:pt idx="2">
                  <c:v>58.6</c:v>
                </c:pt>
                <c:pt idx="3">
                  <c:v>57.2</c:v>
                </c:pt>
                <c:pt idx="4">
                  <c:v>57.5</c:v>
                </c:pt>
                <c:pt idx="5">
                  <c:v>56.1</c:v>
                </c:pt>
                <c:pt idx="6">
                  <c:v>55.4</c:v>
                </c:pt>
                <c:pt idx="7">
                  <c:v>54.4</c:v>
                </c:pt>
                <c:pt idx="8">
                  <c:v>53.4</c:v>
                </c:pt>
                <c:pt idx="9">
                  <c:v>53.0</c:v>
                </c:pt>
                <c:pt idx="10">
                  <c:v>52.7</c:v>
                </c:pt>
                <c:pt idx="11">
                  <c:v>51.9</c:v>
                </c:pt>
                <c:pt idx="12">
                  <c:v>51.8</c:v>
                </c:pt>
                <c:pt idx="13">
                  <c:v>51.4</c:v>
                </c:pt>
                <c:pt idx="14">
                  <c:v>49.6</c:v>
                </c:pt>
                <c:pt idx="15">
                  <c:v>49.6</c:v>
                </c:pt>
                <c:pt idx="16">
                  <c:v>50.1</c:v>
                </c:pt>
                <c:pt idx="17">
                  <c:v>49.1</c:v>
                </c:pt>
                <c:pt idx="18">
                  <c:v>48.7</c:v>
                </c:pt>
                <c:pt idx="19">
                  <c:v>48.4</c:v>
                </c:pt>
                <c:pt idx="20">
                  <c:v>48.6</c:v>
                </c:pt>
                <c:pt idx="21">
                  <c:v>48.0</c:v>
                </c:pt>
                <c:pt idx="22">
                  <c:v>47.8</c:v>
                </c:pt>
                <c:pt idx="23">
                  <c:v>47.5</c:v>
                </c:pt>
                <c:pt idx="24">
                  <c:v>46.8</c:v>
                </c:pt>
                <c:pt idx="25">
                  <c:v>46.7</c:v>
                </c:pt>
                <c:pt idx="26">
                  <c:v>46.3</c:v>
                </c:pt>
                <c:pt idx="27">
                  <c:v>46.1</c:v>
                </c:pt>
                <c:pt idx="28">
                  <c:v>46.1</c:v>
                </c:pt>
                <c:pt idx="29">
                  <c:v>45.9</c:v>
                </c:pt>
                <c:pt idx="30">
                  <c:v>45.8</c:v>
                </c:pt>
                <c:pt idx="31">
                  <c:v>45.0</c:v>
                </c:pt>
                <c:pt idx="32">
                  <c:v>45.5</c:v>
                </c:pt>
              </c:numCache>
            </c:numRef>
          </c:yVal>
          <c:smooth val="0"/>
        </c:ser>
        <c:ser>
          <c:idx val="167"/>
          <c:order val="6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69"/>
          <c:order val="62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0"/>
          <c:order val="6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72"/>
          <c:order val="64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73"/>
          <c:order val="65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74"/>
          <c:order val="66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7"/>
          <c:order val="67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0"/>
          <c:order val="6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80"/>
          <c:order val="69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81"/>
          <c:order val="70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82"/>
          <c:order val="7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83"/>
          <c:order val="72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84"/>
          <c:order val="7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85"/>
          <c:order val="74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86"/>
          <c:order val="75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87"/>
          <c:order val="76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88"/>
          <c:order val="77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89"/>
          <c:order val="7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0"/>
          <c:order val="79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1"/>
          <c:order val="80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92"/>
          <c:order val="8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3"/>
          <c:order val="82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4"/>
          <c:order val="8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5"/>
          <c:order val="84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96"/>
          <c:order val="85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97"/>
          <c:order val="86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98"/>
          <c:order val="87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99"/>
          <c:order val="8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0"/>
          <c:order val="89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1"/>
          <c:order val="90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02"/>
          <c:order val="9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3"/>
          <c:order val="92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4"/>
          <c:order val="9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5"/>
          <c:order val="94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06"/>
          <c:order val="95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207"/>
          <c:order val="96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08"/>
          <c:order val="97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09"/>
          <c:order val="9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1949'!$F$11:$F$43</c:f>
              <c:numCache>
                <c:formatCode>0.0</c:formatCode>
                <c:ptCount val="33"/>
                <c:pt idx="0">
                  <c:v>60.2</c:v>
                </c:pt>
                <c:pt idx="1">
                  <c:v>58.9</c:v>
                </c:pt>
                <c:pt idx="2">
                  <c:v>58.6</c:v>
                </c:pt>
                <c:pt idx="3">
                  <c:v>57.2</c:v>
                </c:pt>
                <c:pt idx="4">
                  <c:v>57.5</c:v>
                </c:pt>
                <c:pt idx="5">
                  <c:v>56.1</c:v>
                </c:pt>
                <c:pt idx="6">
                  <c:v>55.4</c:v>
                </c:pt>
                <c:pt idx="7">
                  <c:v>54.4</c:v>
                </c:pt>
                <c:pt idx="8">
                  <c:v>53.4</c:v>
                </c:pt>
                <c:pt idx="9">
                  <c:v>53.0</c:v>
                </c:pt>
                <c:pt idx="10">
                  <c:v>52.7</c:v>
                </c:pt>
                <c:pt idx="11">
                  <c:v>51.9</c:v>
                </c:pt>
                <c:pt idx="12">
                  <c:v>51.8</c:v>
                </c:pt>
                <c:pt idx="13">
                  <c:v>51.4</c:v>
                </c:pt>
                <c:pt idx="14">
                  <c:v>49.6</c:v>
                </c:pt>
                <c:pt idx="15">
                  <c:v>49.6</c:v>
                </c:pt>
                <c:pt idx="16">
                  <c:v>50.1</c:v>
                </c:pt>
                <c:pt idx="17">
                  <c:v>49.1</c:v>
                </c:pt>
                <c:pt idx="18">
                  <c:v>48.7</c:v>
                </c:pt>
                <c:pt idx="19">
                  <c:v>48.4</c:v>
                </c:pt>
                <c:pt idx="20">
                  <c:v>48.6</c:v>
                </c:pt>
                <c:pt idx="21">
                  <c:v>48.0</c:v>
                </c:pt>
                <c:pt idx="22">
                  <c:v>47.8</c:v>
                </c:pt>
                <c:pt idx="23">
                  <c:v>47.5</c:v>
                </c:pt>
                <c:pt idx="24">
                  <c:v>46.8</c:v>
                </c:pt>
                <c:pt idx="25">
                  <c:v>46.7</c:v>
                </c:pt>
                <c:pt idx="26">
                  <c:v>46.3</c:v>
                </c:pt>
                <c:pt idx="27">
                  <c:v>46.1</c:v>
                </c:pt>
                <c:pt idx="28">
                  <c:v>46.1</c:v>
                </c:pt>
                <c:pt idx="29">
                  <c:v>45.9</c:v>
                </c:pt>
                <c:pt idx="30">
                  <c:v>45.8</c:v>
                </c:pt>
                <c:pt idx="31">
                  <c:v>45.0</c:v>
                </c:pt>
                <c:pt idx="32">
                  <c:v>45.5</c:v>
                </c:pt>
              </c:numCache>
            </c:numRef>
          </c:yVal>
          <c:smooth val="0"/>
        </c:ser>
        <c:ser>
          <c:idx val="210"/>
          <c:order val="99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11"/>
          <c:order val="100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12"/>
          <c:order val="10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13"/>
          <c:order val="102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14"/>
          <c:order val="10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15"/>
          <c:order val="104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16"/>
          <c:order val="105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217"/>
          <c:order val="106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18"/>
          <c:order val="107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19"/>
          <c:order val="10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20"/>
          <c:order val="109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21"/>
          <c:order val="110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22"/>
          <c:order val="11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23"/>
          <c:order val="112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24"/>
          <c:order val="11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25"/>
          <c:order val="114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26"/>
          <c:order val="115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227"/>
          <c:order val="116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28"/>
          <c:order val="117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29"/>
          <c:order val="11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0"/>
          <c:order val="119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1"/>
          <c:order val="120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32"/>
          <c:order val="12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3"/>
          <c:order val="122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4"/>
          <c:order val="12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5"/>
          <c:order val="124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36"/>
          <c:order val="125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237"/>
          <c:order val="126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38"/>
          <c:order val="127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39"/>
          <c:order val="12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1949'!$F$11:$F$43</c:f>
              <c:numCache>
                <c:formatCode>0.0</c:formatCode>
                <c:ptCount val="33"/>
                <c:pt idx="0">
                  <c:v>60.2</c:v>
                </c:pt>
                <c:pt idx="1">
                  <c:v>58.9</c:v>
                </c:pt>
                <c:pt idx="2">
                  <c:v>58.6</c:v>
                </c:pt>
                <c:pt idx="3">
                  <c:v>57.2</c:v>
                </c:pt>
                <c:pt idx="4">
                  <c:v>57.5</c:v>
                </c:pt>
                <c:pt idx="5">
                  <c:v>56.1</c:v>
                </c:pt>
                <c:pt idx="6">
                  <c:v>55.4</c:v>
                </c:pt>
                <c:pt idx="7">
                  <c:v>54.4</c:v>
                </c:pt>
                <c:pt idx="8">
                  <c:v>53.4</c:v>
                </c:pt>
                <c:pt idx="9">
                  <c:v>53.0</c:v>
                </c:pt>
                <c:pt idx="10">
                  <c:v>52.7</c:v>
                </c:pt>
                <c:pt idx="11">
                  <c:v>51.9</c:v>
                </c:pt>
                <c:pt idx="12">
                  <c:v>51.8</c:v>
                </c:pt>
                <c:pt idx="13">
                  <c:v>51.4</c:v>
                </c:pt>
                <c:pt idx="14">
                  <c:v>49.6</c:v>
                </c:pt>
                <c:pt idx="15">
                  <c:v>49.6</c:v>
                </c:pt>
                <c:pt idx="16">
                  <c:v>50.1</c:v>
                </c:pt>
                <c:pt idx="17">
                  <c:v>49.1</c:v>
                </c:pt>
                <c:pt idx="18">
                  <c:v>48.7</c:v>
                </c:pt>
                <c:pt idx="19">
                  <c:v>48.4</c:v>
                </c:pt>
                <c:pt idx="20">
                  <c:v>48.6</c:v>
                </c:pt>
                <c:pt idx="21">
                  <c:v>48.0</c:v>
                </c:pt>
                <c:pt idx="22">
                  <c:v>47.8</c:v>
                </c:pt>
                <c:pt idx="23">
                  <c:v>47.5</c:v>
                </c:pt>
                <c:pt idx="24">
                  <c:v>46.8</c:v>
                </c:pt>
                <c:pt idx="25">
                  <c:v>46.7</c:v>
                </c:pt>
                <c:pt idx="26">
                  <c:v>46.3</c:v>
                </c:pt>
                <c:pt idx="27">
                  <c:v>46.1</c:v>
                </c:pt>
                <c:pt idx="28">
                  <c:v>46.1</c:v>
                </c:pt>
                <c:pt idx="29">
                  <c:v>45.9</c:v>
                </c:pt>
                <c:pt idx="30">
                  <c:v>45.8</c:v>
                </c:pt>
                <c:pt idx="31">
                  <c:v>45.0</c:v>
                </c:pt>
                <c:pt idx="32">
                  <c:v>45.5</c:v>
                </c:pt>
              </c:numCache>
            </c:numRef>
          </c:yVal>
          <c:smooth val="0"/>
        </c:ser>
        <c:ser>
          <c:idx val="240"/>
          <c:order val="129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41"/>
          <c:order val="130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42"/>
          <c:order val="13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43"/>
          <c:order val="132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44"/>
          <c:order val="13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45"/>
          <c:order val="134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46"/>
          <c:order val="135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247"/>
          <c:order val="136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48"/>
          <c:order val="137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49"/>
          <c:order val="13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50"/>
          <c:order val="139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51"/>
          <c:order val="140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52"/>
          <c:order val="14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53"/>
          <c:order val="142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254"/>
          <c:order val="14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0"/>
          <c:order val="144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1"/>
          <c:order val="145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92"/>
          <c:order val="146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3"/>
          <c:order val="147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4"/>
          <c:order val="14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5"/>
          <c:order val="149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96"/>
          <c:order val="150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97"/>
          <c:order val="15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98"/>
          <c:order val="152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99"/>
          <c:order val="15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0"/>
          <c:order val="154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1"/>
          <c:order val="155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02"/>
          <c:order val="156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3"/>
          <c:order val="157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4"/>
          <c:order val="15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5"/>
          <c:order val="159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06"/>
          <c:order val="160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07"/>
          <c:order val="16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08"/>
          <c:order val="162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09"/>
          <c:order val="16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10"/>
          <c:order val="164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11"/>
          <c:order val="165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12"/>
          <c:order val="166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13"/>
          <c:order val="167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14"/>
          <c:order val="16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15"/>
          <c:order val="169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16"/>
          <c:order val="170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17"/>
          <c:order val="17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18"/>
          <c:order val="172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19"/>
          <c:order val="17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1949'!$F$11:$F$43</c:f>
              <c:numCache>
                <c:formatCode>0.0</c:formatCode>
                <c:ptCount val="33"/>
                <c:pt idx="0">
                  <c:v>60.2</c:v>
                </c:pt>
                <c:pt idx="1">
                  <c:v>58.9</c:v>
                </c:pt>
                <c:pt idx="2">
                  <c:v>58.6</c:v>
                </c:pt>
                <c:pt idx="3">
                  <c:v>57.2</c:v>
                </c:pt>
                <c:pt idx="4">
                  <c:v>57.5</c:v>
                </c:pt>
                <c:pt idx="5">
                  <c:v>56.1</c:v>
                </c:pt>
                <c:pt idx="6">
                  <c:v>55.4</c:v>
                </c:pt>
                <c:pt idx="7">
                  <c:v>54.4</c:v>
                </c:pt>
                <c:pt idx="8">
                  <c:v>53.4</c:v>
                </c:pt>
                <c:pt idx="9">
                  <c:v>53.0</c:v>
                </c:pt>
                <c:pt idx="10">
                  <c:v>52.7</c:v>
                </c:pt>
                <c:pt idx="11">
                  <c:v>51.9</c:v>
                </c:pt>
                <c:pt idx="12">
                  <c:v>51.8</c:v>
                </c:pt>
                <c:pt idx="13">
                  <c:v>51.4</c:v>
                </c:pt>
                <c:pt idx="14">
                  <c:v>49.6</c:v>
                </c:pt>
                <c:pt idx="15">
                  <c:v>49.6</c:v>
                </c:pt>
                <c:pt idx="16">
                  <c:v>50.1</c:v>
                </c:pt>
                <c:pt idx="17">
                  <c:v>49.1</c:v>
                </c:pt>
                <c:pt idx="18">
                  <c:v>48.7</c:v>
                </c:pt>
                <c:pt idx="19">
                  <c:v>48.4</c:v>
                </c:pt>
                <c:pt idx="20">
                  <c:v>48.6</c:v>
                </c:pt>
                <c:pt idx="21">
                  <c:v>48.0</c:v>
                </c:pt>
                <c:pt idx="22">
                  <c:v>47.8</c:v>
                </c:pt>
                <c:pt idx="23">
                  <c:v>47.5</c:v>
                </c:pt>
                <c:pt idx="24">
                  <c:v>46.8</c:v>
                </c:pt>
                <c:pt idx="25">
                  <c:v>46.7</c:v>
                </c:pt>
                <c:pt idx="26">
                  <c:v>46.3</c:v>
                </c:pt>
                <c:pt idx="27">
                  <c:v>46.1</c:v>
                </c:pt>
                <c:pt idx="28">
                  <c:v>46.1</c:v>
                </c:pt>
                <c:pt idx="29">
                  <c:v>45.9</c:v>
                </c:pt>
                <c:pt idx="30">
                  <c:v>45.8</c:v>
                </c:pt>
                <c:pt idx="31">
                  <c:v>45.0</c:v>
                </c:pt>
                <c:pt idx="32">
                  <c:v>45.5</c:v>
                </c:pt>
              </c:numCache>
            </c:numRef>
          </c:yVal>
          <c:smooth val="0"/>
        </c:ser>
        <c:ser>
          <c:idx val="120"/>
          <c:order val="174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21"/>
          <c:order val="175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22"/>
          <c:order val="176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23"/>
          <c:order val="177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24"/>
          <c:order val="17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25"/>
          <c:order val="179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26"/>
          <c:order val="180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27"/>
          <c:order val="18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28"/>
          <c:order val="182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29"/>
          <c:order val="18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30"/>
          <c:order val="184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31"/>
          <c:order val="185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32"/>
          <c:order val="186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33"/>
          <c:order val="187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34"/>
          <c:order val="188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35"/>
          <c:order val="189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36"/>
          <c:order val="190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37"/>
          <c:order val="191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38"/>
          <c:order val="192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39"/>
          <c:order val="193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40"/>
          <c:order val="194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1949'!$F$3:$F$43</c:f>
              <c:numCache>
                <c:formatCode>0.0</c:formatCode>
                <c:ptCount val="41"/>
                <c:pt idx="0">
                  <c:v>80.8</c:v>
                </c:pt>
                <c:pt idx="1">
                  <c:v>74.3</c:v>
                </c:pt>
                <c:pt idx="2">
                  <c:v>70.5</c:v>
                </c:pt>
                <c:pt idx="3">
                  <c:v>70.2</c:v>
                </c:pt>
                <c:pt idx="4">
                  <c:v>69.9</c:v>
                </c:pt>
                <c:pt idx="5">
                  <c:v>67.7</c:v>
                </c:pt>
                <c:pt idx="6">
                  <c:v>63.1</c:v>
                </c:pt>
                <c:pt idx="7">
                  <c:v>61.7</c:v>
                </c:pt>
                <c:pt idx="8">
                  <c:v>60.2</c:v>
                </c:pt>
                <c:pt idx="9">
                  <c:v>58.9</c:v>
                </c:pt>
                <c:pt idx="10">
                  <c:v>58.6</c:v>
                </c:pt>
                <c:pt idx="11">
                  <c:v>57.2</c:v>
                </c:pt>
                <c:pt idx="12">
                  <c:v>57.5</c:v>
                </c:pt>
                <c:pt idx="13">
                  <c:v>56.1</c:v>
                </c:pt>
                <c:pt idx="14">
                  <c:v>55.4</c:v>
                </c:pt>
                <c:pt idx="15">
                  <c:v>54.4</c:v>
                </c:pt>
                <c:pt idx="16">
                  <c:v>53.4</c:v>
                </c:pt>
                <c:pt idx="17">
                  <c:v>53.0</c:v>
                </c:pt>
                <c:pt idx="18">
                  <c:v>52.7</c:v>
                </c:pt>
                <c:pt idx="19">
                  <c:v>51.9</c:v>
                </c:pt>
                <c:pt idx="20">
                  <c:v>51.8</c:v>
                </c:pt>
                <c:pt idx="21">
                  <c:v>51.4</c:v>
                </c:pt>
                <c:pt idx="22">
                  <c:v>49.6</c:v>
                </c:pt>
                <c:pt idx="23">
                  <c:v>49.6</c:v>
                </c:pt>
                <c:pt idx="24">
                  <c:v>50.1</c:v>
                </c:pt>
                <c:pt idx="25">
                  <c:v>49.1</c:v>
                </c:pt>
                <c:pt idx="26">
                  <c:v>48.7</c:v>
                </c:pt>
                <c:pt idx="27">
                  <c:v>48.4</c:v>
                </c:pt>
                <c:pt idx="28">
                  <c:v>48.6</c:v>
                </c:pt>
                <c:pt idx="29">
                  <c:v>48.0</c:v>
                </c:pt>
                <c:pt idx="30">
                  <c:v>47.8</c:v>
                </c:pt>
                <c:pt idx="31">
                  <c:v>47.5</c:v>
                </c:pt>
                <c:pt idx="32">
                  <c:v>46.8</c:v>
                </c:pt>
                <c:pt idx="33">
                  <c:v>46.7</c:v>
                </c:pt>
                <c:pt idx="34">
                  <c:v>46.3</c:v>
                </c:pt>
                <c:pt idx="35">
                  <c:v>46.1</c:v>
                </c:pt>
                <c:pt idx="36">
                  <c:v>46.1</c:v>
                </c:pt>
                <c:pt idx="37">
                  <c:v>45.9</c:v>
                </c:pt>
                <c:pt idx="38">
                  <c:v>45.8</c:v>
                </c:pt>
                <c:pt idx="39">
                  <c:v>45.0</c:v>
                </c:pt>
                <c:pt idx="40">
                  <c:v>45.5</c:v>
                </c:pt>
              </c:numCache>
            </c:numRef>
          </c:yVal>
          <c:smooth val="0"/>
        </c:ser>
        <c:ser>
          <c:idx val="141"/>
          <c:order val="195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45"/>
          <c:order val="196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46"/>
          <c:order val="197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48"/>
          <c:order val="198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49"/>
          <c:order val="199"/>
          <c:tx>
            <c:strRef>
              <c:f>'210318 1949'!$F$2</c:f>
              <c:strCache>
                <c:ptCount val="1"/>
                <c:pt idx="0">
                  <c:v>T_h/°C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178471128608924"/>
                  <c:y val="-0.0873814451805101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1949'!$F$11:$F$43</c:f>
              <c:numCache>
                <c:formatCode>0.0</c:formatCode>
                <c:ptCount val="33"/>
                <c:pt idx="0">
                  <c:v>60.2</c:v>
                </c:pt>
                <c:pt idx="1">
                  <c:v>58.9</c:v>
                </c:pt>
                <c:pt idx="2">
                  <c:v>58.6</c:v>
                </c:pt>
                <c:pt idx="3">
                  <c:v>57.2</c:v>
                </c:pt>
                <c:pt idx="4">
                  <c:v>57.5</c:v>
                </c:pt>
                <c:pt idx="5">
                  <c:v>56.1</c:v>
                </c:pt>
                <c:pt idx="6">
                  <c:v>55.4</c:v>
                </c:pt>
                <c:pt idx="7">
                  <c:v>54.4</c:v>
                </c:pt>
                <c:pt idx="8">
                  <c:v>53.4</c:v>
                </c:pt>
                <c:pt idx="9">
                  <c:v>53.0</c:v>
                </c:pt>
                <c:pt idx="10">
                  <c:v>52.7</c:v>
                </c:pt>
                <c:pt idx="11">
                  <c:v>51.9</c:v>
                </c:pt>
                <c:pt idx="12">
                  <c:v>51.8</c:v>
                </c:pt>
                <c:pt idx="13">
                  <c:v>51.4</c:v>
                </c:pt>
                <c:pt idx="14">
                  <c:v>49.6</c:v>
                </c:pt>
                <c:pt idx="15">
                  <c:v>49.6</c:v>
                </c:pt>
                <c:pt idx="16">
                  <c:v>50.1</c:v>
                </c:pt>
                <c:pt idx="17">
                  <c:v>49.1</c:v>
                </c:pt>
                <c:pt idx="18">
                  <c:v>48.7</c:v>
                </c:pt>
                <c:pt idx="19">
                  <c:v>48.4</c:v>
                </c:pt>
                <c:pt idx="20">
                  <c:v>48.6</c:v>
                </c:pt>
                <c:pt idx="21">
                  <c:v>48.0</c:v>
                </c:pt>
                <c:pt idx="22">
                  <c:v>47.8</c:v>
                </c:pt>
                <c:pt idx="23">
                  <c:v>47.5</c:v>
                </c:pt>
                <c:pt idx="24">
                  <c:v>46.8</c:v>
                </c:pt>
                <c:pt idx="25">
                  <c:v>46.7</c:v>
                </c:pt>
                <c:pt idx="26">
                  <c:v>46.3</c:v>
                </c:pt>
                <c:pt idx="27">
                  <c:v>46.1</c:v>
                </c:pt>
                <c:pt idx="28">
                  <c:v>46.1</c:v>
                </c:pt>
                <c:pt idx="29">
                  <c:v>45.9</c:v>
                </c:pt>
                <c:pt idx="30">
                  <c:v>45.8</c:v>
                </c:pt>
                <c:pt idx="31">
                  <c:v>45.0</c:v>
                </c:pt>
                <c:pt idx="32">
                  <c:v>45.5</c:v>
                </c:pt>
              </c:numCache>
            </c:numRef>
          </c:yVal>
          <c:smooth val="0"/>
        </c:ser>
        <c:ser>
          <c:idx val="151"/>
          <c:order val="200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55"/>
          <c:order val="201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56"/>
          <c:order val="202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58"/>
          <c:order val="203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61"/>
          <c:order val="204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65"/>
          <c:order val="205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66"/>
          <c:order val="206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1949'!$H$3:$H$43</c:f>
              <c:numCache>
                <c:formatCode>0.0</c:formatCode>
                <c:ptCount val="41"/>
                <c:pt idx="0">
                  <c:v>55.0</c:v>
                </c:pt>
                <c:pt idx="1">
                  <c:v>48.6</c:v>
                </c:pt>
                <c:pt idx="2">
                  <c:v>43.4</c:v>
                </c:pt>
                <c:pt idx="3">
                  <c:v>43.40000000000001</c:v>
                </c:pt>
                <c:pt idx="4">
                  <c:v>42.00000000000001</c:v>
                </c:pt>
                <c:pt idx="5">
                  <c:v>38.3</c:v>
                </c:pt>
                <c:pt idx="6">
                  <c:v>32.40000000000001</c:v>
                </c:pt>
                <c:pt idx="7">
                  <c:v>30.8</c:v>
                </c:pt>
                <c:pt idx="8">
                  <c:v>29.4</c:v>
                </c:pt>
                <c:pt idx="9">
                  <c:v>27.7</c:v>
                </c:pt>
                <c:pt idx="10">
                  <c:v>27.0</c:v>
                </c:pt>
                <c:pt idx="11">
                  <c:v>25.6</c:v>
                </c:pt>
                <c:pt idx="12">
                  <c:v>25.4</c:v>
                </c:pt>
                <c:pt idx="13">
                  <c:v>23.8</c:v>
                </c:pt>
                <c:pt idx="14">
                  <c:v>20.4</c:v>
                </c:pt>
                <c:pt idx="15">
                  <c:v>20.4</c:v>
                </c:pt>
                <c:pt idx="16">
                  <c:v>20.5</c:v>
                </c:pt>
                <c:pt idx="17">
                  <c:v>19.2</c:v>
                </c:pt>
                <c:pt idx="18">
                  <c:v>18.5</c:v>
                </c:pt>
                <c:pt idx="19">
                  <c:v>17.3</c:v>
                </c:pt>
                <c:pt idx="20">
                  <c:v>17.3</c:v>
                </c:pt>
                <c:pt idx="21">
                  <c:v>16.8</c:v>
                </c:pt>
                <c:pt idx="22">
                  <c:v>15.4</c:v>
                </c:pt>
                <c:pt idx="23">
                  <c:v>15.5</c:v>
                </c:pt>
                <c:pt idx="24">
                  <c:v>15.6</c:v>
                </c:pt>
                <c:pt idx="25">
                  <c:v>14.2</c:v>
                </c:pt>
                <c:pt idx="26">
                  <c:v>13.5</c:v>
                </c:pt>
                <c:pt idx="27">
                  <c:v>13.3</c:v>
                </c:pt>
                <c:pt idx="28">
                  <c:v>13.4</c:v>
                </c:pt>
                <c:pt idx="29">
                  <c:v>12.7</c:v>
                </c:pt>
                <c:pt idx="30">
                  <c:v>12.5</c:v>
                </c:pt>
                <c:pt idx="31">
                  <c:v>12.3</c:v>
                </c:pt>
                <c:pt idx="32">
                  <c:v>12.0</c:v>
                </c:pt>
                <c:pt idx="33">
                  <c:v>12.2</c:v>
                </c:pt>
                <c:pt idx="34">
                  <c:v>11.8</c:v>
                </c:pt>
                <c:pt idx="35">
                  <c:v>11.7</c:v>
                </c:pt>
                <c:pt idx="36">
                  <c:v>11.8</c:v>
                </c:pt>
                <c:pt idx="37">
                  <c:v>11.4</c:v>
                </c:pt>
                <c:pt idx="38">
                  <c:v>10.3</c:v>
                </c:pt>
                <c:pt idx="39">
                  <c:v>10.9</c:v>
                </c:pt>
                <c:pt idx="40">
                  <c:v>11.2</c:v>
                </c:pt>
              </c:numCache>
            </c:numRef>
          </c:yVal>
          <c:smooth val="0"/>
        </c:ser>
        <c:ser>
          <c:idx val="168"/>
          <c:order val="207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1"/>
          <c:order val="208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5"/>
          <c:order val="209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8"/>
          <c:order val="210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79"/>
          <c:order val="211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1949'!$G$11:$G$43</c:f>
              <c:numCache>
                <c:formatCode>0.0</c:formatCode>
                <c:ptCount val="33"/>
                <c:pt idx="0">
                  <c:v>30.8</c:v>
                </c:pt>
                <c:pt idx="1">
                  <c:v>31.2</c:v>
                </c:pt>
                <c:pt idx="2">
                  <c:v>31.6</c:v>
                </c:pt>
                <c:pt idx="3">
                  <c:v>31.6</c:v>
                </c:pt>
                <c:pt idx="4">
                  <c:v>32.1</c:v>
                </c:pt>
                <c:pt idx="5">
                  <c:v>32.3</c:v>
                </c:pt>
                <c:pt idx="6">
                  <c:v>35.0</c:v>
                </c:pt>
                <c:pt idx="7">
                  <c:v>34.0</c:v>
                </c:pt>
                <c:pt idx="8">
                  <c:v>32.9</c:v>
                </c:pt>
                <c:pt idx="9">
                  <c:v>33.8</c:v>
                </c:pt>
                <c:pt idx="10">
                  <c:v>34.2</c:v>
                </c:pt>
                <c:pt idx="11">
                  <c:v>34.6</c:v>
                </c:pt>
                <c:pt idx="12">
                  <c:v>34.5</c:v>
                </c:pt>
                <c:pt idx="13">
                  <c:v>34.6</c:v>
                </c:pt>
                <c:pt idx="14">
                  <c:v>34.2</c:v>
                </c:pt>
                <c:pt idx="15">
                  <c:v>34.1</c:v>
                </c:pt>
                <c:pt idx="16">
                  <c:v>34.5</c:v>
                </c:pt>
                <c:pt idx="17">
                  <c:v>34.9</c:v>
                </c:pt>
                <c:pt idx="18">
                  <c:v>35.2</c:v>
                </c:pt>
                <c:pt idx="19">
                  <c:v>35.1</c:v>
                </c:pt>
                <c:pt idx="20">
                  <c:v>35.2</c:v>
                </c:pt>
                <c:pt idx="21">
                  <c:v>35.3</c:v>
                </c:pt>
                <c:pt idx="22">
                  <c:v>35.3</c:v>
                </c:pt>
                <c:pt idx="23">
                  <c:v>35.2</c:v>
                </c:pt>
                <c:pt idx="24">
                  <c:v>34.8</c:v>
                </c:pt>
                <c:pt idx="25">
                  <c:v>34.5</c:v>
                </c:pt>
                <c:pt idx="26">
                  <c:v>34.5</c:v>
                </c:pt>
                <c:pt idx="27">
                  <c:v>34.4</c:v>
                </c:pt>
                <c:pt idx="28">
                  <c:v>34.3</c:v>
                </c:pt>
                <c:pt idx="29">
                  <c:v>34.5</c:v>
                </c:pt>
                <c:pt idx="30">
                  <c:v>35.5</c:v>
                </c:pt>
                <c:pt idx="31">
                  <c:v>34.1</c:v>
                </c:pt>
                <c:pt idx="32">
                  <c:v>34.3</c:v>
                </c:pt>
              </c:numCache>
            </c:numRef>
          </c:yVal>
          <c:smooth val="0"/>
        </c:ser>
        <c:ser>
          <c:idx val="31"/>
          <c:order val="212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35"/>
          <c:order val="213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38"/>
          <c:order val="214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41"/>
          <c:order val="215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45"/>
          <c:order val="216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48"/>
          <c:order val="217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51"/>
          <c:order val="218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55"/>
          <c:order val="219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56"/>
          <c:order val="220"/>
          <c:tx>
            <c:strRef>
              <c:f>'210318 1949'!$H$2</c:f>
              <c:strCache>
                <c:ptCount val="1"/>
                <c:pt idx="0">
                  <c:v>T_h-T_c/°C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508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99708442694663"/>
                  <c:y val="0.0202599897895285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1949'!$H$11:$H$43</c:f>
              <c:numCache>
                <c:formatCode>0.0</c:formatCode>
                <c:ptCount val="33"/>
                <c:pt idx="0">
                  <c:v>29.4</c:v>
                </c:pt>
                <c:pt idx="1">
                  <c:v>27.7</c:v>
                </c:pt>
                <c:pt idx="2">
                  <c:v>27.0</c:v>
                </c:pt>
                <c:pt idx="3">
                  <c:v>25.6</c:v>
                </c:pt>
                <c:pt idx="4">
                  <c:v>25.4</c:v>
                </c:pt>
                <c:pt idx="5">
                  <c:v>23.8</c:v>
                </c:pt>
                <c:pt idx="6">
                  <c:v>20.4</c:v>
                </c:pt>
                <c:pt idx="7">
                  <c:v>20.4</c:v>
                </c:pt>
                <c:pt idx="8">
                  <c:v>20.5</c:v>
                </c:pt>
                <c:pt idx="9">
                  <c:v>19.2</c:v>
                </c:pt>
                <c:pt idx="10">
                  <c:v>18.5</c:v>
                </c:pt>
                <c:pt idx="11">
                  <c:v>17.3</c:v>
                </c:pt>
                <c:pt idx="12">
                  <c:v>17.3</c:v>
                </c:pt>
                <c:pt idx="13">
                  <c:v>16.8</c:v>
                </c:pt>
                <c:pt idx="14">
                  <c:v>15.4</c:v>
                </c:pt>
                <c:pt idx="15">
                  <c:v>15.5</c:v>
                </c:pt>
                <c:pt idx="16">
                  <c:v>15.6</c:v>
                </c:pt>
                <c:pt idx="17">
                  <c:v>14.2</c:v>
                </c:pt>
                <c:pt idx="18">
                  <c:v>13.5</c:v>
                </c:pt>
                <c:pt idx="19">
                  <c:v>13.3</c:v>
                </c:pt>
                <c:pt idx="20">
                  <c:v>13.4</c:v>
                </c:pt>
                <c:pt idx="21">
                  <c:v>12.7</c:v>
                </c:pt>
                <c:pt idx="22">
                  <c:v>12.5</c:v>
                </c:pt>
                <c:pt idx="23">
                  <c:v>12.3</c:v>
                </c:pt>
                <c:pt idx="24">
                  <c:v>12.0</c:v>
                </c:pt>
                <c:pt idx="25">
                  <c:v>12.2</c:v>
                </c:pt>
                <c:pt idx="26">
                  <c:v>11.8</c:v>
                </c:pt>
                <c:pt idx="27">
                  <c:v>11.7</c:v>
                </c:pt>
                <c:pt idx="28">
                  <c:v>11.8</c:v>
                </c:pt>
                <c:pt idx="29">
                  <c:v>11.4</c:v>
                </c:pt>
                <c:pt idx="30">
                  <c:v>10.3</c:v>
                </c:pt>
                <c:pt idx="31">
                  <c:v>10.9</c:v>
                </c:pt>
                <c:pt idx="32">
                  <c:v>11.2</c:v>
                </c:pt>
              </c:numCache>
            </c:numRef>
          </c:yVal>
          <c:smooth val="0"/>
        </c:ser>
        <c:ser>
          <c:idx val="58"/>
          <c:order val="221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61"/>
          <c:order val="222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65"/>
          <c:order val="223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68"/>
          <c:order val="224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71"/>
          <c:order val="225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75"/>
          <c:order val="226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78"/>
          <c:order val="227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81"/>
          <c:order val="228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85"/>
          <c:order val="229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88"/>
          <c:order val="230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1"/>
          <c:order val="231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5"/>
          <c:order val="232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8"/>
          <c:order val="233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1"/>
          <c:order val="234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5"/>
          <c:order val="235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28"/>
          <c:order val="236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4"/>
          <c:order val="237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7"/>
          <c:order val="238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1949'!$G$3:$G$43</c:f>
              <c:numCache>
                <c:formatCode>0.0</c:formatCode>
                <c:ptCount val="41"/>
                <c:pt idx="0">
                  <c:v>25.8</c:v>
                </c:pt>
                <c:pt idx="1">
                  <c:v>25.7</c:v>
                </c:pt>
                <c:pt idx="2">
                  <c:v>27.1</c:v>
                </c:pt>
                <c:pt idx="3">
                  <c:v>26.8</c:v>
                </c:pt>
                <c:pt idx="4">
                  <c:v>27.9</c:v>
                </c:pt>
                <c:pt idx="5">
                  <c:v>29.4</c:v>
                </c:pt>
                <c:pt idx="6">
                  <c:v>30.7</c:v>
                </c:pt>
                <c:pt idx="7">
                  <c:v>30.9</c:v>
                </c:pt>
                <c:pt idx="8">
                  <c:v>30.8</c:v>
                </c:pt>
                <c:pt idx="9">
                  <c:v>31.2</c:v>
                </c:pt>
                <c:pt idx="10">
                  <c:v>31.6</c:v>
                </c:pt>
                <c:pt idx="11">
                  <c:v>31.6</c:v>
                </c:pt>
                <c:pt idx="12">
                  <c:v>32.1</c:v>
                </c:pt>
                <c:pt idx="13">
                  <c:v>32.3</c:v>
                </c:pt>
                <c:pt idx="14">
                  <c:v>35.0</c:v>
                </c:pt>
                <c:pt idx="15">
                  <c:v>34.0</c:v>
                </c:pt>
                <c:pt idx="16">
                  <c:v>32.9</c:v>
                </c:pt>
                <c:pt idx="17">
                  <c:v>33.8</c:v>
                </c:pt>
                <c:pt idx="18">
                  <c:v>34.2</c:v>
                </c:pt>
                <c:pt idx="19">
                  <c:v>34.6</c:v>
                </c:pt>
                <c:pt idx="20">
                  <c:v>34.5</c:v>
                </c:pt>
                <c:pt idx="21">
                  <c:v>34.6</c:v>
                </c:pt>
                <c:pt idx="22">
                  <c:v>34.2</c:v>
                </c:pt>
                <c:pt idx="23">
                  <c:v>34.1</c:v>
                </c:pt>
                <c:pt idx="24">
                  <c:v>34.5</c:v>
                </c:pt>
                <c:pt idx="25">
                  <c:v>34.9</c:v>
                </c:pt>
                <c:pt idx="26">
                  <c:v>35.2</c:v>
                </c:pt>
                <c:pt idx="27">
                  <c:v>35.1</c:v>
                </c:pt>
                <c:pt idx="28">
                  <c:v>35.2</c:v>
                </c:pt>
                <c:pt idx="29">
                  <c:v>35.3</c:v>
                </c:pt>
                <c:pt idx="30">
                  <c:v>35.3</c:v>
                </c:pt>
                <c:pt idx="31">
                  <c:v>35.2</c:v>
                </c:pt>
                <c:pt idx="32">
                  <c:v>34.8</c:v>
                </c:pt>
                <c:pt idx="33">
                  <c:v>34.5</c:v>
                </c:pt>
                <c:pt idx="34">
                  <c:v>34.5</c:v>
                </c:pt>
                <c:pt idx="35">
                  <c:v>34.4</c:v>
                </c:pt>
                <c:pt idx="36">
                  <c:v>34.3</c:v>
                </c:pt>
                <c:pt idx="37">
                  <c:v>34.5</c:v>
                </c:pt>
                <c:pt idx="38">
                  <c:v>35.5</c:v>
                </c:pt>
                <c:pt idx="39">
                  <c:v>34.1</c:v>
                </c:pt>
                <c:pt idx="40">
                  <c:v>34.3</c:v>
                </c:pt>
              </c:numCache>
            </c:numRef>
          </c:yVal>
          <c:smooth val="0"/>
        </c:ser>
        <c:ser>
          <c:idx val="1"/>
          <c:order val="239"/>
          <c:tx>
            <c:strRef>
              <c:f>'210318 1949'!$G$2</c:f>
              <c:strCache>
                <c:ptCount val="1"/>
                <c:pt idx="0">
                  <c:v>T_c/°C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182915573053369"/>
                  <c:y val="0.0486684172727263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1949'!$G$11:$G$43</c:f>
              <c:numCache>
                <c:formatCode>0.0</c:formatCode>
                <c:ptCount val="33"/>
                <c:pt idx="0">
                  <c:v>30.8</c:v>
                </c:pt>
                <c:pt idx="1">
                  <c:v>31.2</c:v>
                </c:pt>
                <c:pt idx="2">
                  <c:v>31.6</c:v>
                </c:pt>
                <c:pt idx="3">
                  <c:v>31.6</c:v>
                </c:pt>
                <c:pt idx="4">
                  <c:v>32.1</c:v>
                </c:pt>
                <c:pt idx="5">
                  <c:v>32.3</c:v>
                </c:pt>
                <c:pt idx="6">
                  <c:v>35.0</c:v>
                </c:pt>
                <c:pt idx="7">
                  <c:v>34.0</c:v>
                </c:pt>
                <c:pt idx="8">
                  <c:v>32.9</c:v>
                </c:pt>
                <c:pt idx="9">
                  <c:v>33.8</c:v>
                </c:pt>
                <c:pt idx="10">
                  <c:v>34.2</c:v>
                </c:pt>
                <c:pt idx="11">
                  <c:v>34.6</c:v>
                </c:pt>
                <c:pt idx="12">
                  <c:v>34.5</c:v>
                </c:pt>
                <c:pt idx="13">
                  <c:v>34.6</c:v>
                </c:pt>
                <c:pt idx="14">
                  <c:v>34.2</c:v>
                </c:pt>
                <c:pt idx="15">
                  <c:v>34.1</c:v>
                </c:pt>
                <c:pt idx="16">
                  <c:v>34.5</c:v>
                </c:pt>
                <c:pt idx="17">
                  <c:v>34.9</c:v>
                </c:pt>
                <c:pt idx="18">
                  <c:v>35.2</c:v>
                </c:pt>
                <c:pt idx="19">
                  <c:v>35.1</c:v>
                </c:pt>
                <c:pt idx="20">
                  <c:v>35.2</c:v>
                </c:pt>
                <c:pt idx="21">
                  <c:v>35.3</c:v>
                </c:pt>
                <c:pt idx="22">
                  <c:v>35.3</c:v>
                </c:pt>
                <c:pt idx="23">
                  <c:v>35.2</c:v>
                </c:pt>
                <c:pt idx="24">
                  <c:v>34.8</c:v>
                </c:pt>
                <c:pt idx="25">
                  <c:v>34.5</c:v>
                </c:pt>
                <c:pt idx="26">
                  <c:v>34.5</c:v>
                </c:pt>
                <c:pt idx="27">
                  <c:v>34.4</c:v>
                </c:pt>
                <c:pt idx="28">
                  <c:v>34.3</c:v>
                </c:pt>
                <c:pt idx="29">
                  <c:v>34.5</c:v>
                </c:pt>
                <c:pt idx="30">
                  <c:v>35.5</c:v>
                </c:pt>
                <c:pt idx="31">
                  <c:v>34.1</c:v>
                </c:pt>
                <c:pt idx="32">
                  <c:v>34.3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530896"/>
        <c:axId val="460151808"/>
      </c:scatterChart>
      <c:valAx>
        <c:axId val="830530896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73408573928259"/>
              <c:y val="0.9487486064790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151808"/>
        <c:crosses val="autoZero"/>
        <c:crossBetween val="midCat"/>
      </c:valAx>
      <c:valAx>
        <c:axId val="46015180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Current/mA</a:t>
                </a:r>
              </a:p>
            </c:rich>
          </c:tx>
          <c:layout>
            <c:manualLayout>
              <c:xMode val="edge"/>
              <c:yMode val="edge"/>
              <c:x val="0.0194444444444444"/>
              <c:y val="0.4308935743368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30896"/>
        <c:crosses val="autoZero"/>
        <c:crossBetween val="midCat"/>
        <c:majorUnit val="2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efficiency against time </a:t>
            </a:r>
            <a:endParaRPr lang="en-US"/>
          </a:p>
        </c:rich>
      </c:tx>
      <c:layout>
        <c:manualLayout>
          <c:xMode val="edge"/>
          <c:yMode val="edge"/>
          <c:x val="0.276444444444444"/>
          <c:y val="0.03706562805080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35602472841"/>
          <c:y val="0.192308868732558"/>
          <c:w val="0.769532823485697"/>
          <c:h val="0.611575833579934"/>
        </c:manualLayout>
      </c:layout>
      <c:scatterChart>
        <c:scatterStyle val="lineMarker"/>
        <c:varyColors val="0"/>
        <c:ser>
          <c:idx val="4"/>
          <c:order val="0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1949'!$O$3:$O$43</c:f>
              <c:numCache>
                <c:formatCode>0.000000%</c:formatCode>
                <c:ptCount val="41"/>
                <c:pt idx="0">
                  <c:v>0.000595755323804851</c:v>
                </c:pt>
                <c:pt idx="1">
                  <c:v>0.000528263925687218</c:v>
                </c:pt>
                <c:pt idx="2">
                  <c:v>0.000401894362084929</c:v>
                </c:pt>
                <c:pt idx="3">
                  <c:v>0.000314232749597374</c:v>
                </c:pt>
                <c:pt idx="4">
                  <c:v>0.000259632716377125</c:v>
                </c:pt>
                <c:pt idx="5">
                  <c:v>0.000221130218150659</c:v>
                </c:pt>
                <c:pt idx="6">
                  <c:v>0.000191874207995776</c:v>
                </c:pt>
                <c:pt idx="7">
                  <c:v>0.000168818150977397</c:v>
                </c:pt>
                <c:pt idx="8">
                  <c:v>0.000144602507924473</c:v>
                </c:pt>
                <c:pt idx="9">
                  <c:v>0.000130080823408307</c:v>
                </c:pt>
                <c:pt idx="10">
                  <c:v>0.000114436103288391</c:v>
                </c:pt>
                <c:pt idx="11">
                  <c:v>0.000101176772571264</c:v>
                </c:pt>
                <c:pt idx="12">
                  <c:v>8.7956307186802E-5</c:v>
                </c:pt>
                <c:pt idx="13">
                  <c:v>7.85241839696023E-5</c:v>
                </c:pt>
                <c:pt idx="14">
                  <c:v>6.76455133410821E-5</c:v>
                </c:pt>
                <c:pt idx="15">
                  <c:v>5.88879418856798E-5</c:v>
                </c:pt>
                <c:pt idx="16">
                  <c:v>5.0598564260224E-5</c:v>
                </c:pt>
                <c:pt idx="17">
                  <c:v>4.38882996114696E-5</c:v>
                </c:pt>
                <c:pt idx="18">
                  <c:v>3.91224014336013E-5</c:v>
                </c:pt>
                <c:pt idx="19">
                  <c:v>3.41340176938649E-5</c:v>
                </c:pt>
                <c:pt idx="20">
                  <c:v>3.02219128427501E-5</c:v>
                </c:pt>
                <c:pt idx="21">
                  <c:v>2.53972597188419E-5</c:v>
                </c:pt>
                <c:pt idx="22">
                  <c:v>2.03972062913989E-5</c:v>
                </c:pt>
                <c:pt idx="23">
                  <c:v>1.77690601552326E-5</c:v>
                </c:pt>
                <c:pt idx="24">
                  <c:v>1.48291326750509E-5</c:v>
                </c:pt>
                <c:pt idx="25">
                  <c:v>1.26119549701299E-5</c:v>
                </c:pt>
                <c:pt idx="26">
                  <c:v>1.07679961265794E-5</c:v>
                </c:pt>
                <c:pt idx="27">
                  <c:v>9.17182284933472E-6</c:v>
                </c:pt>
                <c:pt idx="28">
                  <c:v>7.62019852112714E-6</c:v>
                </c:pt>
                <c:pt idx="29">
                  <c:v>6.71894393611267E-6</c:v>
                </c:pt>
                <c:pt idx="30">
                  <c:v>5.61302357531318E-6</c:v>
                </c:pt>
                <c:pt idx="31">
                  <c:v>4.85690766494606E-6</c:v>
                </c:pt>
                <c:pt idx="32">
                  <c:v>4.31991272541637E-6</c:v>
                </c:pt>
                <c:pt idx="33">
                  <c:v>3.7036388904636E-6</c:v>
                </c:pt>
                <c:pt idx="34">
                  <c:v>3.29122824537956E-6</c:v>
                </c:pt>
                <c:pt idx="35">
                  <c:v>2.98326397600116E-6</c:v>
                </c:pt>
                <c:pt idx="36">
                  <c:v>2.68763890455853E-6</c:v>
                </c:pt>
                <c:pt idx="37">
                  <c:v>2.50340737760471E-6</c:v>
                </c:pt>
                <c:pt idx="38">
                  <c:v>2.57100495733517E-6</c:v>
                </c:pt>
                <c:pt idx="39">
                  <c:v>2.4808020229849E-6</c:v>
                </c:pt>
                <c:pt idx="40">
                  <c:v>2.64860007088249E-6</c:v>
                </c:pt>
              </c:numCache>
            </c:numRef>
          </c:yVal>
          <c:smooth val="0"/>
        </c:ser>
        <c:ser>
          <c:idx val="5"/>
          <c:order val="1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1949'!$O$11:$O$43</c:f>
              <c:numCache>
                <c:formatCode>0.000000%</c:formatCode>
                <c:ptCount val="33"/>
                <c:pt idx="0">
                  <c:v>0.000144602507924473</c:v>
                </c:pt>
                <c:pt idx="1">
                  <c:v>0.000130080823408307</c:v>
                </c:pt>
                <c:pt idx="2">
                  <c:v>0.000114436103288391</c:v>
                </c:pt>
                <c:pt idx="3">
                  <c:v>0.000101176772571264</c:v>
                </c:pt>
                <c:pt idx="4">
                  <c:v>8.7956307186802E-5</c:v>
                </c:pt>
                <c:pt idx="5">
                  <c:v>7.85241839696023E-5</c:v>
                </c:pt>
                <c:pt idx="6">
                  <c:v>6.76455133410821E-5</c:v>
                </c:pt>
                <c:pt idx="7">
                  <c:v>5.88879418856798E-5</c:v>
                </c:pt>
                <c:pt idx="8">
                  <c:v>5.0598564260224E-5</c:v>
                </c:pt>
                <c:pt idx="9">
                  <c:v>4.38882996114696E-5</c:v>
                </c:pt>
                <c:pt idx="10">
                  <c:v>3.91224014336013E-5</c:v>
                </c:pt>
                <c:pt idx="11">
                  <c:v>3.41340176938649E-5</c:v>
                </c:pt>
                <c:pt idx="12">
                  <c:v>3.02219128427501E-5</c:v>
                </c:pt>
                <c:pt idx="13">
                  <c:v>2.53972597188419E-5</c:v>
                </c:pt>
                <c:pt idx="14">
                  <c:v>2.03972062913989E-5</c:v>
                </c:pt>
                <c:pt idx="15">
                  <c:v>1.77690601552326E-5</c:v>
                </c:pt>
                <c:pt idx="16">
                  <c:v>1.48291326750509E-5</c:v>
                </c:pt>
                <c:pt idx="17">
                  <c:v>1.26119549701299E-5</c:v>
                </c:pt>
                <c:pt idx="18">
                  <c:v>1.07679961265794E-5</c:v>
                </c:pt>
                <c:pt idx="19">
                  <c:v>9.17182284933472E-6</c:v>
                </c:pt>
                <c:pt idx="20">
                  <c:v>7.62019852112714E-6</c:v>
                </c:pt>
                <c:pt idx="21">
                  <c:v>6.71894393611267E-6</c:v>
                </c:pt>
                <c:pt idx="22">
                  <c:v>5.61302357531318E-6</c:v>
                </c:pt>
                <c:pt idx="23">
                  <c:v>4.85690766494606E-6</c:v>
                </c:pt>
                <c:pt idx="24">
                  <c:v>4.31991272541637E-6</c:v>
                </c:pt>
                <c:pt idx="25">
                  <c:v>3.7036388904636E-6</c:v>
                </c:pt>
                <c:pt idx="26">
                  <c:v>3.29122824537956E-6</c:v>
                </c:pt>
                <c:pt idx="27">
                  <c:v>2.98326397600116E-6</c:v>
                </c:pt>
                <c:pt idx="28">
                  <c:v>2.68763890455853E-6</c:v>
                </c:pt>
                <c:pt idx="29">
                  <c:v>2.50340737760471E-6</c:v>
                </c:pt>
                <c:pt idx="30">
                  <c:v>2.57100495733517E-6</c:v>
                </c:pt>
                <c:pt idx="31">
                  <c:v>2.4808020229849E-6</c:v>
                </c:pt>
                <c:pt idx="32">
                  <c:v>2.64860007088249E-6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1949'!$O$3:$O$43</c:f>
              <c:numCache>
                <c:formatCode>0.000000%</c:formatCode>
                <c:ptCount val="41"/>
                <c:pt idx="0">
                  <c:v>0.000595755323804851</c:v>
                </c:pt>
                <c:pt idx="1">
                  <c:v>0.000528263925687218</c:v>
                </c:pt>
                <c:pt idx="2">
                  <c:v>0.000401894362084929</c:v>
                </c:pt>
                <c:pt idx="3">
                  <c:v>0.000314232749597374</c:v>
                </c:pt>
                <c:pt idx="4">
                  <c:v>0.000259632716377125</c:v>
                </c:pt>
                <c:pt idx="5">
                  <c:v>0.000221130218150659</c:v>
                </c:pt>
                <c:pt idx="6">
                  <c:v>0.000191874207995776</c:v>
                </c:pt>
                <c:pt idx="7">
                  <c:v>0.000168818150977397</c:v>
                </c:pt>
                <c:pt idx="8">
                  <c:v>0.000144602507924473</c:v>
                </c:pt>
                <c:pt idx="9">
                  <c:v>0.000130080823408307</c:v>
                </c:pt>
                <c:pt idx="10">
                  <c:v>0.000114436103288391</c:v>
                </c:pt>
                <c:pt idx="11">
                  <c:v>0.000101176772571264</c:v>
                </c:pt>
                <c:pt idx="12">
                  <c:v>8.7956307186802E-5</c:v>
                </c:pt>
                <c:pt idx="13">
                  <c:v>7.85241839696023E-5</c:v>
                </c:pt>
                <c:pt idx="14">
                  <c:v>6.76455133410821E-5</c:v>
                </c:pt>
                <c:pt idx="15">
                  <c:v>5.88879418856798E-5</c:v>
                </c:pt>
                <c:pt idx="16">
                  <c:v>5.0598564260224E-5</c:v>
                </c:pt>
                <c:pt idx="17">
                  <c:v>4.38882996114696E-5</c:v>
                </c:pt>
                <c:pt idx="18">
                  <c:v>3.91224014336013E-5</c:v>
                </c:pt>
                <c:pt idx="19">
                  <c:v>3.41340176938649E-5</c:v>
                </c:pt>
                <c:pt idx="20">
                  <c:v>3.02219128427501E-5</c:v>
                </c:pt>
                <c:pt idx="21">
                  <c:v>2.53972597188419E-5</c:v>
                </c:pt>
                <c:pt idx="22">
                  <c:v>2.03972062913989E-5</c:v>
                </c:pt>
                <c:pt idx="23">
                  <c:v>1.77690601552326E-5</c:v>
                </c:pt>
                <c:pt idx="24">
                  <c:v>1.48291326750509E-5</c:v>
                </c:pt>
                <c:pt idx="25">
                  <c:v>1.26119549701299E-5</c:v>
                </c:pt>
                <c:pt idx="26">
                  <c:v>1.07679961265794E-5</c:v>
                </c:pt>
                <c:pt idx="27">
                  <c:v>9.17182284933472E-6</c:v>
                </c:pt>
                <c:pt idx="28">
                  <c:v>7.62019852112714E-6</c:v>
                </c:pt>
                <c:pt idx="29">
                  <c:v>6.71894393611267E-6</c:v>
                </c:pt>
                <c:pt idx="30">
                  <c:v>5.61302357531318E-6</c:v>
                </c:pt>
                <c:pt idx="31">
                  <c:v>4.85690766494606E-6</c:v>
                </c:pt>
                <c:pt idx="32">
                  <c:v>4.31991272541637E-6</c:v>
                </c:pt>
                <c:pt idx="33">
                  <c:v>3.7036388904636E-6</c:v>
                </c:pt>
                <c:pt idx="34">
                  <c:v>3.29122824537956E-6</c:v>
                </c:pt>
                <c:pt idx="35">
                  <c:v>2.98326397600116E-6</c:v>
                </c:pt>
                <c:pt idx="36">
                  <c:v>2.68763890455853E-6</c:v>
                </c:pt>
                <c:pt idx="37">
                  <c:v>2.50340737760471E-6</c:v>
                </c:pt>
                <c:pt idx="38">
                  <c:v>2.57100495733517E-6</c:v>
                </c:pt>
                <c:pt idx="39">
                  <c:v>2.4808020229849E-6</c:v>
                </c:pt>
                <c:pt idx="40">
                  <c:v>2.64860007088249E-6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1949'!$O$11:$O$43</c:f>
              <c:numCache>
                <c:formatCode>0.000000%</c:formatCode>
                <c:ptCount val="33"/>
                <c:pt idx="0">
                  <c:v>0.000144602507924473</c:v>
                </c:pt>
                <c:pt idx="1">
                  <c:v>0.000130080823408307</c:v>
                </c:pt>
                <c:pt idx="2">
                  <c:v>0.000114436103288391</c:v>
                </c:pt>
                <c:pt idx="3">
                  <c:v>0.000101176772571264</c:v>
                </c:pt>
                <c:pt idx="4">
                  <c:v>8.7956307186802E-5</c:v>
                </c:pt>
                <c:pt idx="5">
                  <c:v>7.85241839696023E-5</c:v>
                </c:pt>
                <c:pt idx="6">
                  <c:v>6.76455133410821E-5</c:v>
                </c:pt>
                <c:pt idx="7">
                  <c:v>5.88879418856798E-5</c:v>
                </c:pt>
                <c:pt idx="8">
                  <c:v>5.0598564260224E-5</c:v>
                </c:pt>
                <c:pt idx="9">
                  <c:v>4.38882996114696E-5</c:v>
                </c:pt>
                <c:pt idx="10">
                  <c:v>3.91224014336013E-5</c:v>
                </c:pt>
                <c:pt idx="11">
                  <c:v>3.41340176938649E-5</c:v>
                </c:pt>
                <c:pt idx="12">
                  <c:v>3.02219128427501E-5</c:v>
                </c:pt>
                <c:pt idx="13">
                  <c:v>2.53972597188419E-5</c:v>
                </c:pt>
                <c:pt idx="14">
                  <c:v>2.03972062913989E-5</c:v>
                </c:pt>
                <c:pt idx="15">
                  <c:v>1.77690601552326E-5</c:v>
                </c:pt>
                <c:pt idx="16">
                  <c:v>1.48291326750509E-5</c:v>
                </c:pt>
                <c:pt idx="17">
                  <c:v>1.26119549701299E-5</c:v>
                </c:pt>
                <c:pt idx="18">
                  <c:v>1.07679961265794E-5</c:v>
                </c:pt>
                <c:pt idx="19">
                  <c:v>9.17182284933472E-6</c:v>
                </c:pt>
                <c:pt idx="20">
                  <c:v>7.62019852112714E-6</c:v>
                </c:pt>
                <c:pt idx="21">
                  <c:v>6.71894393611267E-6</c:v>
                </c:pt>
                <c:pt idx="22">
                  <c:v>5.61302357531318E-6</c:v>
                </c:pt>
                <c:pt idx="23">
                  <c:v>4.85690766494606E-6</c:v>
                </c:pt>
                <c:pt idx="24">
                  <c:v>4.31991272541637E-6</c:v>
                </c:pt>
                <c:pt idx="25">
                  <c:v>3.7036388904636E-6</c:v>
                </c:pt>
                <c:pt idx="26">
                  <c:v>3.29122824537956E-6</c:v>
                </c:pt>
                <c:pt idx="27">
                  <c:v>2.98326397600116E-6</c:v>
                </c:pt>
                <c:pt idx="28">
                  <c:v>2.68763890455853E-6</c:v>
                </c:pt>
                <c:pt idx="29">
                  <c:v>2.50340737760471E-6</c:v>
                </c:pt>
                <c:pt idx="30">
                  <c:v>2.57100495733517E-6</c:v>
                </c:pt>
                <c:pt idx="31">
                  <c:v>2.4808020229849E-6</c:v>
                </c:pt>
                <c:pt idx="32">
                  <c:v>2.64860007088249E-6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1949'!$O$3:$O$43</c:f>
              <c:numCache>
                <c:formatCode>0.000000%</c:formatCode>
                <c:ptCount val="41"/>
                <c:pt idx="0">
                  <c:v>0.000595755323804851</c:v>
                </c:pt>
                <c:pt idx="1">
                  <c:v>0.000528263925687218</c:v>
                </c:pt>
                <c:pt idx="2">
                  <c:v>0.000401894362084929</c:v>
                </c:pt>
                <c:pt idx="3">
                  <c:v>0.000314232749597374</c:v>
                </c:pt>
                <c:pt idx="4">
                  <c:v>0.000259632716377125</c:v>
                </c:pt>
                <c:pt idx="5">
                  <c:v>0.000221130218150659</c:v>
                </c:pt>
                <c:pt idx="6">
                  <c:v>0.000191874207995776</c:v>
                </c:pt>
                <c:pt idx="7">
                  <c:v>0.000168818150977397</c:v>
                </c:pt>
                <c:pt idx="8">
                  <c:v>0.000144602507924473</c:v>
                </c:pt>
                <c:pt idx="9">
                  <c:v>0.000130080823408307</c:v>
                </c:pt>
                <c:pt idx="10">
                  <c:v>0.000114436103288391</c:v>
                </c:pt>
                <c:pt idx="11">
                  <c:v>0.000101176772571264</c:v>
                </c:pt>
                <c:pt idx="12">
                  <c:v>8.7956307186802E-5</c:v>
                </c:pt>
                <c:pt idx="13">
                  <c:v>7.85241839696023E-5</c:v>
                </c:pt>
                <c:pt idx="14">
                  <c:v>6.76455133410821E-5</c:v>
                </c:pt>
                <c:pt idx="15">
                  <c:v>5.88879418856798E-5</c:v>
                </c:pt>
                <c:pt idx="16">
                  <c:v>5.0598564260224E-5</c:v>
                </c:pt>
                <c:pt idx="17">
                  <c:v>4.38882996114696E-5</c:v>
                </c:pt>
                <c:pt idx="18">
                  <c:v>3.91224014336013E-5</c:v>
                </c:pt>
                <c:pt idx="19">
                  <c:v>3.41340176938649E-5</c:v>
                </c:pt>
                <c:pt idx="20">
                  <c:v>3.02219128427501E-5</c:v>
                </c:pt>
                <c:pt idx="21">
                  <c:v>2.53972597188419E-5</c:v>
                </c:pt>
                <c:pt idx="22">
                  <c:v>2.03972062913989E-5</c:v>
                </c:pt>
                <c:pt idx="23">
                  <c:v>1.77690601552326E-5</c:v>
                </c:pt>
                <c:pt idx="24">
                  <c:v>1.48291326750509E-5</c:v>
                </c:pt>
                <c:pt idx="25">
                  <c:v>1.26119549701299E-5</c:v>
                </c:pt>
                <c:pt idx="26">
                  <c:v>1.07679961265794E-5</c:v>
                </c:pt>
                <c:pt idx="27">
                  <c:v>9.17182284933472E-6</c:v>
                </c:pt>
                <c:pt idx="28">
                  <c:v>7.62019852112714E-6</c:v>
                </c:pt>
                <c:pt idx="29">
                  <c:v>6.71894393611267E-6</c:v>
                </c:pt>
                <c:pt idx="30">
                  <c:v>5.61302357531318E-6</c:v>
                </c:pt>
                <c:pt idx="31">
                  <c:v>4.85690766494606E-6</c:v>
                </c:pt>
                <c:pt idx="32">
                  <c:v>4.31991272541637E-6</c:v>
                </c:pt>
                <c:pt idx="33">
                  <c:v>3.7036388904636E-6</c:v>
                </c:pt>
                <c:pt idx="34">
                  <c:v>3.29122824537956E-6</c:v>
                </c:pt>
                <c:pt idx="35">
                  <c:v>2.98326397600116E-6</c:v>
                </c:pt>
                <c:pt idx="36">
                  <c:v>2.68763890455853E-6</c:v>
                </c:pt>
                <c:pt idx="37">
                  <c:v>2.50340737760471E-6</c:v>
                </c:pt>
                <c:pt idx="38">
                  <c:v>2.57100495733517E-6</c:v>
                </c:pt>
                <c:pt idx="39">
                  <c:v>2.4808020229849E-6</c:v>
                </c:pt>
                <c:pt idx="40">
                  <c:v>2.64860007088249E-6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1949'!$O$11:$O$43</c:f>
              <c:numCache>
                <c:formatCode>0.000000%</c:formatCode>
                <c:ptCount val="33"/>
                <c:pt idx="0">
                  <c:v>0.000144602507924473</c:v>
                </c:pt>
                <c:pt idx="1">
                  <c:v>0.000130080823408307</c:v>
                </c:pt>
                <c:pt idx="2">
                  <c:v>0.000114436103288391</c:v>
                </c:pt>
                <c:pt idx="3">
                  <c:v>0.000101176772571264</c:v>
                </c:pt>
                <c:pt idx="4">
                  <c:v>8.7956307186802E-5</c:v>
                </c:pt>
                <c:pt idx="5">
                  <c:v>7.85241839696023E-5</c:v>
                </c:pt>
                <c:pt idx="6">
                  <c:v>6.76455133410821E-5</c:v>
                </c:pt>
                <c:pt idx="7">
                  <c:v>5.88879418856798E-5</c:v>
                </c:pt>
                <c:pt idx="8">
                  <c:v>5.0598564260224E-5</c:v>
                </c:pt>
                <c:pt idx="9">
                  <c:v>4.38882996114696E-5</c:v>
                </c:pt>
                <c:pt idx="10">
                  <c:v>3.91224014336013E-5</c:v>
                </c:pt>
                <c:pt idx="11">
                  <c:v>3.41340176938649E-5</c:v>
                </c:pt>
                <c:pt idx="12">
                  <c:v>3.02219128427501E-5</c:v>
                </c:pt>
                <c:pt idx="13">
                  <c:v>2.53972597188419E-5</c:v>
                </c:pt>
                <c:pt idx="14">
                  <c:v>2.03972062913989E-5</c:v>
                </c:pt>
                <c:pt idx="15">
                  <c:v>1.77690601552326E-5</c:v>
                </c:pt>
                <c:pt idx="16">
                  <c:v>1.48291326750509E-5</c:v>
                </c:pt>
                <c:pt idx="17">
                  <c:v>1.26119549701299E-5</c:v>
                </c:pt>
                <c:pt idx="18">
                  <c:v>1.07679961265794E-5</c:v>
                </c:pt>
                <c:pt idx="19">
                  <c:v>9.17182284933472E-6</c:v>
                </c:pt>
                <c:pt idx="20">
                  <c:v>7.62019852112714E-6</c:v>
                </c:pt>
                <c:pt idx="21">
                  <c:v>6.71894393611267E-6</c:v>
                </c:pt>
                <c:pt idx="22">
                  <c:v>5.61302357531318E-6</c:v>
                </c:pt>
                <c:pt idx="23">
                  <c:v>4.85690766494606E-6</c:v>
                </c:pt>
                <c:pt idx="24">
                  <c:v>4.31991272541637E-6</c:v>
                </c:pt>
                <c:pt idx="25">
                  <c:v>3.7036388904636E-6</c:v>
                </c:pt>
                <c:pt idx="26">
                  <c:v>3.29122824537956E-6</c:v>
                </c:pt>
                <c:pt idx="27">
                  <c:v>2.98326397600116E-6</c:v>
                </c:pt>
                <c:pt idx="28">
                  <c:v>2.68763890455853E-6</c:v>
                </c:pt>
                <c:pt idx="29">
                  <c:v>2.50340737760471E-6</c:v>
                </c:pt>
                <c:pt idx="30">
                  <c:v>2.57100495733517E-6</c:v>
                </c:pt>
                <c:pt idx="31">
                  <c:v>2.4808020229849E-6</c:v>
                </c:pt>
                <c:pt idx="32">
                  <c:v>2.64860007088249E-6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1949'!$O$3:$O$43</c:f>
              <c:numCache>
                <c:formatCode>0.000000%</c:formatCode>
                <c:ptCount val="41"/>
                <c:pt idx="0">
                  <c:v>0.000595755323804851</c:v>
                </c:pt>
                <c:pt idx="1">
                  <c:v>0.000528263925687218</c:v>
                </c:pt>
                <c:pt idx="2">
                  <c:v>0.000401894362084929</c:v>
                </c:pt>
                <c:pt idx="3">
                  <c:v>0.000314232749597374</c:v>
                </c:pt>
                <c:pt idx="4">
                  <c:v>0.000259632716377125</c:v>
                </c:pt>
                <c:pt idx="5">
                  <c:v>0.000221130218150659</c:v>
                </c:pt>
                <c:pt idx="6">
                  <c:v>0.000191874207995776</c:v>
                </c:pt>
                <c:pt idx="7">
                  <c:v>0.000168818150977397</c:v>
                </c:pt>
                <c:pt idx="8">
                  <c:v>0.000144602507924473</c:v>
                </c:pt>
                <c:pt idx="9">
                  <c:v>0.000130080823408307</c:v>
                </c:pt>
                <c:pt idx="10">
                  <c:v>0.000114436103288391</c:v>
                </c:pt>
                <c:pt idx="11">
                  <c:v>0.000101176772571264</c:v>
                </c:pt>
                <c:pt idx="12">
                  <c:v>8.7956307186802E-5</c:v>
                </c:pt>
                <c:pt idx="13">
                  <c:v>7.85241839696023E-5</c:v>
                </c:pt>
                <c:pt idx="14">
                  <c:v>6.76455133410821E-5</c:v>
                </c:pt>
                <c:pt idx="15">
                  <c:v>5.88879418856798E-5</c:v>
                </c:pt>
                <c:pt idx="16">
                  <c:v>5.0598564260224E-5</c:v>
                </c:pt>
                <c:pt idx="17">
                  <c:v>4.38882996114696E-5</c:v>
                </c:pt>
                <c:pt idx="18">
                  <c:v>3.91224014336013E-5</c:v>
                </c:pt>
                <c:pt idx="19">
                  <c:v>3.41340176938649E-5</c:v>
                </c:pt>
                <c:pt idx="20">
                  <c:v>3.02219128427501E-5</c:v>
                </c:pt>
                <c:pt idx="21">
                  <c:v>2.53972597188419E-5</c:v>
                </c:pt>
                <c:pt idx="22">
                  <c:v>2.03972062913989E-5</c:v>
                </c:pt>
                <c:pt idx="23">
                  <c:v>1.77690601552326E-5</c:v>
                </c:pt>
                <c:pt idx="24">
                  <c:v>1.48291326750509E-5</c:v>
                </c:pt>
                <c:pt idx="25">
                  <c:v>1.26119549701299E-5</c:v>
                </c:pt>
                <c:pt idx="26">
                  <c:v>1.07679961265794E-5</c:v>
                </c:pt>
                <c:pt idx="27">
                  <c:v>9.17182284933472E-6</c:v>
                </c:pt>
                <c:pt idx="28">
                  <c:v>7.62019852112714E-6</c:v>
                </c:pt>
                <c:pt idx="29">
                  <c:v>6.71894393611267E-6</c:v>
                </c:pt>
                <c:pt idx="30">
                  <c:v>5.61302357531318E-6</c:v>
                </c:pt>
                <c:pt idx="31">
                  <c:v>4.85690766494606E-6</c:v>
                </c:pt>
                <c:pt idx="32">
                  <c:v>4.31991272541637E-6</c:v>
                </c:pt>
                <c:pt idx="33">
                  <c:v>3.7036388904636E-6</c:v>
                </c:pt>
                <c:pt idx="34">
                  <c:v>3.29122824537956E-6</c:v>
                </c:pt>
                <c:pt idx="35">
                  <c:v>2.98326397600116E-6</c:v>
                </c:pt>
                <c:pt idx="36">
                  <c:v>2.68763890455853E-6</c:v>
                </c:pt>
                <c:pt idx="37">
                  <c:v>2.50340737760471E-6</c:v>
                </c:pt>
                <c:pt idx="38">
                  <c:v>2.57100495733517E-6</c:v>
                </c:pt>
                <c:pt idx="39">
                  <c:v>2.4808020229849E-6</c:v>
                </c:pt>
                <c:pt idx="40">
                  <c:v>2.64860007088249E-6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1949'!$O$11:$O$43</c:f>
              <c:numCache>
                <c:formatCode>0.000000%</c:formatCode>
                <c:ptCount val="33"/>
                <c:pt idx="0">
                  <c:v>0.000144602507924473</c:v>
                </c:pt>
                <c:pt idx="1">
                  <c:v>0.000130080823408307</c:v>
                </c:pt>
                <c:pt idx="2">
                  <c:v>0.000114436103288391</c:v>
                </c:pt>
                <c:pt idx="3">
                  <c:v>0.000101176772571264</c:v>
                </c:pt>
                <c:pt idx="4">
                  <c:v>8.7956307186802E-5</c:v>
                </c:pt>
                <c:pt idx="5">
                  <c:v>7.85241839696023E-5</c:v>
                </c:pt>
                <c:pt idx="6">
                  <c:v>6.76455133410821E-5</c:v>
                </c:pt>
                <c:pt idx="7">
                  <c:v>5.88879418856798E-5</c:v>
                </c:pt>
                <c:pt idx="8">
                  <c:v>5.0598564260224E-5</c:v>
                </c:pt>
                <c:pt idx="9">
                  <c:v>4.38882996114696E-5</c:v>
                </c:pt>
                <c:pt idx="10">
                  <c:v>3.91224014336013E-5</c:v>
                </c:pt>
                <c:pt idx="11">
                  <c:v>3.41340176938649E-5</c:v>
                </c:pt>
                <c:pt idx="12">
                  <c:v>3.02219128427501E-5</c:v>
                </c:pt>
                <c:pt idx="13">
                  <c:v>2.53972597188419E-5</c:v>
                </c:pt>
                <c:pt idx="14">
                  <c:v>2.03972062913989E-5</c:v>
                </c:pt>
                <c:pt idx="15">
                  <c:v>1.77690601552326E-5</c:v>
                </c:pt>
                <c:pt idx="16">
                  <c:v>1.48291326750509E-5</c:v>
                </c:pt>
                <c:pt idx="17">
                  <c:v>1.26119549701299E-5</c:v>
                </c:pt>
                <c:pt idx="18">
                  <c:v>1.07679961265794E-5</c:v>
                </c:pt>
                <c:pt idx="19">
                  <c:v>9.17182284933472E-6</c:v>
                </c:pt>
                <c:pt idx="20">
                  <c:v>7.62019852112714E-6</c:v>
                </c:pt>
                <c:pt idx="21">
                  <c:v>6.71894393611267E-6</c:v>
                </c:pt>
                <c:pt idx="22">
                  <c:v>5.61302357531318E-6</c:v>
                </c:pt>
                <c:pt idx="23">
                  <c:v>4.85690766494606E-6</c:v>
                </c:pt>
                <c:pt idx="24">
                  <c:v>4.31991272541637E-6</c:v>
                </c:pt>
                <c:pt idx="25">
                  <c:v>3.7036388904636E-6</c:v>
                </c:pt>
                <c:pt idx="26">
                  <c:v>3.29122824537956E-6</c:v>
                </c:pt>
                <c:pt idx="27">
                  <c:v>2.98326397600116E-6</c:v>
                </c:pt>
                <c:pt idx="28">
                  <c:v>2.68763890455853E-6</c:v>
                </c:pt>
                <c:pt idx="29">
                  <c:v>2.50340737760471E-6</c:v>
                </c:pt>
                <c:pt idx="30">
                  <c:v>2.57100495733517E-6</c:v>
                </c:pt>
                <c:pt idx="31">
                  <c:v>2.4808020229849E-6</c:v>
                </c:pt>
                <c:pt idx="32">
                  <c:v>2.64860007088249E-6</c:v>
                </c:pt>
              </c:numCache>
            </c:numRef>
          </c:yVal>
          <c:smooth val="0"/>
        </c:ser>
        <c:ser>
          <c:idx val="12"/>
          <c:order val="8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1949'!$O$3:$O$43</c:f>
              <c:numCache>
                <c:formatCode>0.000000%</c:formatCode>
                <c:ptCount val="41"/>
                <c:pt idx="0">
                  <c:v>0.000595755323804851</c:v>
                </c:pt>
                <c:pt idx="1">
                  <c:v>0.000528263925687218</c:v>
                </c:pt>
                <c:pt idx="2">
                  <c:v>0.000401894362084929</c:v>
                </c:pt>
                <c:pt idx="3">
                  <c:v>0.000314232749597374</c:v>
                </c:pt>
                <c:pt idx="4">
                  <c:v>0.000259632716377125</c:v>
                </c:pt>
                <c:pt idx="5">
                  <c:v>0.000221130218150659</c:v>
                </c:pt>
                <c:pt idx="6">
                  <c:v>0.000191874207995776</c:v>
                </c:pt>
                <c:pt idx="7">
                  <c:v>0.000168818150977397</c:v>
                </c:pt>
                <c:pt idx="8">
                  <c:v>0.000144602507924473</c:v>
                </c:pt>
                <c:pt idx="9">
                  <c:v>0.000130080823408307</c:v>
                </c:pt>
                <c:pt idx="10">
                  <c:v>0.000114436103288391</c:v>
                </c:pt>
                <c:pt idx="11">
                  <c:v>0.000101176772571264</c:v>
                </c:pt>
                <c:pt idx="12">
                  <c:v>8.7956307186802E-5</c:v>
                </c:pt>
                <c:pt idx="13">
                  <c:v>7.85241839696023E-5</c:v>
                </c:pt>
                <c:pt idx="14">
                  <c:v>6.76455133410821E-5</c:v>
                </c:pt>
                <c:pt idx="15">
                  <c:v>5.88879418856798E-5</c:v>
                </c:pt>
                <c:pt idx="16">
                  <c:v>5.0598564260224E-5</c:v>
                </c:pt>
                <c:pt idx="17">
                  <c:v>4.38882996114696E-5</c:v>
                </c:pt>
                <c:pt idx="18">
                  <c:v>3.91224014336013E-5</c:v>
                </c:pt>
                <c:pt idx="19">
                  <c:v>3.41340176938649E-5</c:v>
                </c:pt>
                <c:pt idx="20">
                  <c:v>3.02219128427501E-5</c:v>
                </c:pt>
                <c:pt idx="21">
                  <c:v>2.53972597188419E-5</c:v>
                </c:pt>
                <c:pt idx="22">
                  <c:v>2.03972062913989E-5</c:v>
                </c:pt>
                <c:pt idx="23">
                  <c:v>1.77690601552326E-5</c:v>
                </c:pt>
                <c:pt idx="24">
                  <c:v>1.48291326750509E-5</c:v>
                </c:pt>
                <c:pt idx="25">
                  <c:v>1.26119549701299E-5</c:v>
                </c:pt>
                <c:pt idx="26">
                  <c:v>1.07679961265794E-5</c:v>
                </c:pt>
                <c:pt idx="27">
                  <c:v>9.17182284933472E-6</c:v>
                </c:pt>
                <c:pt idx="28">
                  <c:v>7.62019852112714E-6</c:v>
                </c:pt>
                <c:pt idx="29">
                  <c:v>6.71894393611267E-6</c:v>
                </c:pt>
                <c:pt idx="30">
                  <c:v>5.61302357531318E-6</c:v>
                </c:pt>
                <c:pt idx="31">
                  <c:v>4.85690766494606E-6</c:v>
                </c:pt>
                <c:pt idx="32">
                  <c:v>4.31991272541637E-6</c:v>
                </c:pt>
                <c:pt idx="33">
                  <c:v>3.7036388904636E-6</c:v>
                </c:pt>
                <c:pt idx="34">
                  <c:v>3.29122824537956E-6</c:v>
                </c:pt>
                <c:pt idx="35">
                  <c:v>2.98326397600116E-6</c:v>
                </c:pt>
                <c:pt idx="36">
                  <c:v>2.68763890455853E-6</c:v>
                </c:pt>
                <c:pt idx="37">
                  <c:v>2.50340737760471E-6</c:v>
                </c:pt>
                <c:pt idx="38">
                  <c:v>2.57100495733517E-6</c:v>
                </c:pt>
                <c:pt idx="39">
                  <c:v>2.4808020229849E-6</c:v>
                </c:pt>
                <c:pt idx="40">
                  <c:v>2.64860007088249E-6</c:v>
                </c:pt>
              </c:numCache>
            </c:numRef>
          </c:yVal>
          <c:smooth val="0"/>
        </c:ser>
        <c:ser>
          <c:idx val="13"/>
          <c:order val="9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1949'!$O$11:$O$43</c:f>
              <c:numCache>
                <c:formatCode>0.000000%</c:formatCode>
                <c:ptCount val="33"/>
                <c:pt idx="0">
                  <c:v>0.000144602507924473</c:v>
                </c:pt>
                <c:pt idx="1">
                  <c:v>0.000130080823408307</c:v>
                </c:pt>
                <c:pt idx="2">
                  <c:v>0.000114436103288391</c:v>
                </c:pt>
                <c:pt idx="3">
                  <c:v>0.000101176772571264</c:v>
                </c:pt>
                <c:pt idx="4">
                  <c:v>8.7956307186802E-5</c:v>
                </c:pt>
                <c:pt idx="5">
                  <c:v>7.85241839696023E-5</c:v>
                </c:pt>
                <c:pt idx="6">
                  <c:v>6.76455133410821E-5</c:v>
                </c:pt>
                <c:pt idx="7">
                  <c:v>5.88879418856798E-5</c:v>
                </c:pt>
                <c:pt idx="8">
                  <c:v>5.0598564260224E-5</c:v>
                </c:pt>
                <c:pt idx="9">
                  <c:v>4.38882996114696E-5</c:v>
                </c:pt>
                <c:pt idx="10">
                  <c:v>3.91224014336013E-5</c:v>
                </c:pt>
                <c:pt idx="11">
                  <c:v>3.41340176938649E-5</c:v>
                </c:pt>
                <c:pt idx="12">
                  <c:v>3.02219128427501E-5</c:v>
                </c:pt>
                <c:pt idx="13">
                  <c:v>2.53972597188419E-5</c:v>
                </c:pt>
                <c:pt idx="14">
                  <c:v>2.03972062913989E-5</c:v>
                </c:pt>
                <c:pt idx="15">
                  <c:v>1.77690601552326E-5</c:v>
                </c:pt>
                <c:pt idx="16">
                  <c:v>1.48291326750509E-5</c:v>
                </c:pt>
                <c:pt idx="17">
                  <c:v>1.26119549701299E-5</c:v>
                </c:pt>
                <c:pt idx="18">
                  <c:v>1.07679961265794E-5</c:v>
                </c:pt>
                <c:pt idx="19">
                  <c:v>9.17182284933472E-6</c:v>
                </c:pt>
                <c:pt idx="20">
                  <c:v>7.62019852112714E-6</c:v>
                </c:pt>
                <c:pt idx="21">
                  <c:v>6.71894393611267E-6</c:v>
                </c:pt>
                <c:pt idx="22">
                  <c:v>5.61302357531318E-6</c:v>
                </c:pt>
                <c:pt idx="23">
                  <c:v>4.85690766494606E-6</c:v>
                </c:pt>
                <c:pt idx="24">
                  <c:v>4.31991272541637E-6</c:v>
                </c:pt>
                <c:pt idx="25">
                  <c:v>3.7036388904636E-6</c:v>
                </c:pt>
                <c:pt idx="26">
                  <c:v>3.29122824537956E-6</c:v>
                </c:pt>
                <c:pt idx="27">
                  <c:v>2.98326397600116E-6</c:v>
                </c:pt>
                <c:pt idx="28">
                  <c:v>2.68763890455853E-6</c:v>
                </c:pt>
                <c:pt idx="29">
                  <c:v>2.50340737760471E-6</c:v>
                </c:pt>
                <c:pt idx="30">
                  <c:v>2.57100495733517E-6</c:v>
                </c:pt>
                <c:pt idx="31">
                  <c:v>2.4808020229849E-6</c:v>
                </c:pt>
                <c:pt idx="32">
                  <c:v>2.64860007088249E-6</c:v>
                </c:pt>
              </c:numCache>
            </c:numRef>
          </c:yVal>
          <c:smooth val="0"/>
        </c:ser>
        <c:ser>
          <c:idx val="14"/>
          <c:order val="10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1949'!$O$3:$O$43</c:f>
              <c:numCache>
                <c:formatCode>0.000000%</c:formatCode>
                <c:ptCount val="41"/>
                <c:pt idx="0">
                  <c:v>0.000595755323804851</c:v>
                </c:pt>
                <c:pt idx="1">
                  <c:v>0.000528263925687218</c:v>
                </c:pt>
                <c:pt idx="2">
                  <c:v>0.000401894362084929</c:v>
                </c:pt>
                <c:pt idx="3">
                  <c:v>0.000314232749597374</c:v>
                </c:pt>
                <c:pt idx="4">
                  <c:v>0.000259632716377125</c:v>
                </c:pt>
                <c:pt idx="5">
                  <c:v>0.000221130218150659</c:v>
                </c:pt>
                <c:pt idx="6">
                  <c:v>0.000191874207995776</c:v>
                </c:pt>
                <c:pt idx="7">
                  <c:v>0.000168818150977397</c:v>
                </c:pt>
                <c:pt idx="8">
                  <c:v>0.000144602507924473</c:v>
                </c:pt>
                <c:pt idx="9">
                  <c:v>0.000130080823408307</c:v>
                </c:pt>
                <c:pt idx="10">
                  <c:v>0.000114436103288391</c:v>
                </c:pt>
                <c:pt idx="11">
                  <c:v>0.000101176772571264</c:v>
                </c:pt>
                <c:pt idx="12">
                  <c:v>8.7956307186802E-5</c:v>
                </c:pt>
                <c:pt idx="13">
                  <c:v>7.85241839696023E-5</c:v>
                </c:pt>
                <c:pt idx="14">
                  <c:v>6.76455133410821E-5</c:v>
                </c:pt>
                <c:pt idx="15">
                  <c:v>5.88879418856798E-5</c:v>
                </c:pt>
                <c:pt idx="16">
                  <c:v>5.0598564260224E-5</c:v>
                </c:pt>
                <c:pt idx="17">
                  <c:v>4.38882996114696E-5</c:v>
                </c:pt>
                <c:pt idx="18">
                  <c:v>3.91224014336013E-5</c:v>
                </c:pt>
                <c:pt idx="19">
                  <c:v>3.41340176938649E-5</c:v>
                </c:pt>
                <c:pt idx="20">
                  <c:v>3.02219128427501E-5</c:v>
                </c:pt>
                <c:pt idx="21">
                  <c:v>2.53972597188419E-5</c:v>
                </c:pt>
                <c:pt idx="22">
                  <c:v>2.03972062913989E-5</c:v>
                </c:pt>
                <c:pt idx="23">
                  <c:v>1.77690601552326E-5</c:v>
                </c:pt>
                <c:pt idx="24">
                  <c:v>1.48291326750509E-5</c:v>
                </c:pt>
                <c:pt idx="25">
                  <c:v>1.26119549701299E-5</c:v>
                </c:pt>
                <c:pt idx="26">
                  <c:v>1.07679961265794E-5</c:v>
                </c:pt>
                <c:pt idx="27">
                  <c:v>9.17182284933472E-6</c:v>
                </c:pt>
                <c:pt idx="28">
                  <c:v>7.62019852112714E-6</c:v>
                </c:pt>
                <c:pt idx="29">
                  <c:v>6.71894393611267E-6</c:v>
                </c:pt>
                <c:pt idx="30">
                  <c:v>5.61302357531318E-6</c:v>
                </c:pt>
                <c:pt idx="31">
                  <c:v>4.85690766494606E-6</c:v>
                </c:pt>
                <c:pt idx="32">
                  <c:v>4.31991272541637E-6</c:v>
                </c:pt>
                <c:pt idx="33">
                  <c:v>3.7036388904636E-6</c:v>
                </c:pt>
                <c:pt idx="34">
                  <c:v>3.29122824537956E-6</c:v>
                </c:pt>
                <c:pt idx="35">
                  <c:v>2.98326397600116E-6</c:v>
                </c:pt>
                <c:pt idx="36">
                  <c:v>2.68763890455853E-6</c:v>
                </c:pt>
                <c:pt idx="37">
                  <c:v>2.50340737760471E-6</c:v>
                </c:pt>
                <c:pt idx="38">
                  <c:v>2.57100495733517E-6</c:v>
                </c:pt>
                <c:pt idx="39">
                  <c:v>2.4808020229849E-6</c:v>
                </c:pt>
                <c:pt idx="40">
                  <c:v>2.64860007088249E-6</c:v>
                </c:pt>
              </c:numCache>
            </c:numRef>
          </c:yVal>
          <c:smooth val="0"/>
        </c:ser>
        <c:ser>
          <c:idx val="15"/>
          <c:order val="11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1949'!$O$11:$O$43</c:f>
              <c:numCache>
                <c:formatCode>0.000000%</c:formatCode>
                <c:ptCount val="33"/>
                <c:pt idx="0">
                  <c:v>0.000144602507924473</c:v>
                </c:pt>
                <c:pt idx="1">
                  <c:v>0.000130080823408307</c:v>
                </c:pt>
                <c:pt idx="2">
                  <c:v>0.000114436103288391</c:v>
                </c:pt>
                <c:pt idx="3">
                  <c:v>0.000101176772571264</c:v>
                </c:pt>
                <c:pt idx="4">
                  <c:v>8.7956307186802E-5</c:v>
                </c:pt>
                <c:pt idx="5">
                  <c:v>7.85241839696023E-5</c:v>
                </c:pt>
                <c:pt idx="6">
                  <c:v>6.76455133410821E-5</c:v>
                </c:pt>
                <c:pt idx="7">
                  <c:v>5.88879418856798E-5</c:v>
                </c:pt>
                <c:pt idx="8">
                  <c:v>5.0598564260224E-5</c:v>
                </c:pt>
                <c:pt idx="9">
                  <c:v>4.38882996114696E-5</c:v>
                </c:pt>
                <c:pt idx="10">
                  <c:v>3.91224014336013E-5</c:v>
                </c:pt>
                <c:pt idx="11">
                  <c:v>3.41340176938649E-5</c:v>
                </c:pt>
                <c:pt idx="12">
                  <c:v>3.02219128427501E-5</c:v>
                </c:pt>
                <c:pt idx="13">
                  <c:v>2.53972597188419E-5</c:v>
                </c:pt>
                <c:pt idx="14">
                  <c:v>2.03972062913989E-5</c:v>
                </c:pt>
                <c:pt idx="15">
                  <c:v>1.77690601552326E-5</c:v>
                </c:pt>
                <c:pt idx="16">
                  <c:v>1.48291326750509E-5</c:v>
                </c:pt>
                <c:pt idx="17">
                  <c:v>1.26119549701299E-5</c:v>
                </c:pt>
                <c:pt idx="18">
                  <c:v>1.07679961265794E-5</c:v>
                </c:pt>
                <c:pt idx="19">
                  <c:v>9.17182284933472E-6</c:v>
                </c:pt>
                <c:pt idx="20">
                  <c:v>7.62019852112714E-6</c:v>
                </c:pt>
                <c:pt idx="21">
                  <c:v>6.71894393611267E-6</c:v>
                </c:pt>
                <c:pt idx="22">
                  <c:v>5.61302357531318E-6</c:v>
                </c:pt>
                <c:pt idx="23">
                  <c:v>4.85690766494606E-6</c:v>
                </c:pt>
                <c:pt idx="24">
                  <c:v>4.31991272541637E-6</c:v>
                </c:pt>
                <c:pt idx="25">
                  <c:v>3.7036388904636E-6</c:v>
                </c:pt>
                <c:pt idx="26">
                  <c:v>3.29122824537956E-6</c:v>
                </c:pt>
                <c:pt idx="27">
                  <c:v>2.98326397600116E-6</c:v>
                </c:pt>
                <c:pt idx="28">
                  <c:v>2.68763890455853E-6</c:v>
                </c:pt>
                <c:pt idx="29">
                  <c:v>2.50340737760471E-6</c:v>
                </c:pt>
                <c:pt idx="30">
                  <c:v>2.57100495733517E-6</c:v>
                </c:pt>
                <c:pt idx="31">
                  <c:v>2.4808020229849E-6</c:v>
                </c:pt>
                <c:pt idx="32">
                  <c:v>2.64860007088249E-6</c:v>
                </c:pt>
              </c:numCache>
            </c:numRef>
          </c:yVal>
          <c:smooth val="0"/>
        </c:ser>
        <c:ser>
          <c:idx val="0"/>
          <c:order val="12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1949'!$O$3:$O$43</c:f>
              <c:numCache>
                <c:formatCode>0.000000%</c:formatCode>
                <c:ptCount val="41"/>
                <c:pt idx="0">
                  <c:v>0.000595755323804851</c:v>
                </c:pt>
                <c:pt idx="1">
                  <c:v>0.000528263925687218</c:v>
                </c:pt>
                <c:pt idx="2">
                  <c:v>0.000401894362084929</c:v>
                </c:pt>
                <c:pt idx="3">
                  <c:v>0.000314232749597374</c:v>
                </c:pt>
                <c:pt idx="4">
                  <c:v>0.000259632716377125</c:v>
                </c:pt>
                <c:pt idx="5">
                  <c:v>0.000221130218150659</c:v>
                </c:pt>
                <c:pt idx="6">
                  <c:v>0.000191874207995776</c:v>
                </c:pt>
                <c:pt idx="7">
                  <c:v>0.000168818150977397</c:v>
                </c:pt>
                <c:pt idx="8">
                  <c:v>0.000144602507924473</c:v>
                </c:pt>
                <c:pt idx="9">
                  <c:v>0.000130080823408307</c:v>
                </c:pt>
                <c:pt idx="10">
                  <c:v>0.000114436103288391</c:v>
                </c:pt>
                <c:pt idx="11">
                  <c:v>0.000101176772571264</c:v>
                </c:pt>
                <c:pt idx="12">
                  <c:v>8.7956307186802E-5</c:v>
                </c:pt>
                <c:pt idx="13">
                  <c:v>7.85241839696023E-5</c:v>
                </c:pt>
                <c:pt idx="14">
                  <c:v>6.76455133410821E-5</c:v>
                </c:pt>
                <c:pt idx="15">
                  <c:v>5.88879418856798E-5</c:v>
                </c:pt>
                <c:pt idx="16">
                  <c:v>5.0598564260224E-5</c:v>
                </c:pt>
                <c:pt idx="17">
                  <c:v>4.38882996114696E-5</c:v>
                </c:pt>
                <c:pt idx="18">
                  <c:v>3.91224014336013E-5</c:v>
                </c:pt>
                <c:pt idx="19">
                  <c:v>3.41340176938649E-5</c:v>
                </c:pt>
                <c:pt idx="20">
                  <c:v>3.02219128427501E-5</c:v>
                </c:pt>
                <c:pt idx="21">
                  <c:v>2.53972597188419E-5</c:v>
                </c:pt>
                <c:pt idx="22">
                  <c:v>2.03972062913989E-5</c:v>
                </c:pt>
                <c:pt idx="23">
                  <c:v>1.77690601552326E-5</c:v>
                </c:pt>
                <c:pt idx="24">
                  <c:v>1.48291326750509E-5</c:v>
                </c:pt>
                <c:pt idx="25">
                  <c:v>1.26119549701299E-5</c:v>
                </c:pt>
                <c:pt idx="26">
                  <c:v>1.07679961265794E-5</c:v>
                </c:pt>
                <c:pt idx="27">
                  <c:v>9.17182284933472E-6</c:v>
                </c:pt>
                <c:pt idx="28">
                  <c:v>7.62019852112714E-6</c:v>
                </c:pt>
                <c:pt idx="29">
                  <c:v>6.71894393611267E-6</c:v>
                </c:pt>
                <c:pt idx="30">
                  <c:v>5.61302357531318E-6</c:v>
                </c:pt>
                <c:pt idx="31">
                  <c:v>4.85690766494606E-6</c:v>
                </c:pt>
                <c:pt idx="32">
                  <c:v>4.31991272541637E-6</c:v>
                </c:pt>
                <c:pt idx="33">
                  <c:v>3.7036388904636E-6</c:v>
                </c:pt>
                <c:pt idx="34">
                  <c:v>3.29122824537956E-6</c:v>
                </c:pt>
                <c:pt idx="35">
                  <c:v>2.98326397600116E-6</c:v>
                </c:pt>
                <c:pt idx="36">
                  <c:v>2.68763890455853E-6</c:v>
                </c:pt>
                <c:pt idx="37">
                  <c:v>2.50340737760471E-6</c:v>
                </c:pt>
                <c:pt idx="38">
                  <c:v>2.57100495733517E-6</c:v>
                </c:pt>
                <c:pt idx="39">
                  <c:v>2.4808020229849E-6</c:v>
                </c:pt>
                <c:pt idx="40">
                  <c:v>2.64860007088249E-6</c:v>
                </c:pt>
              </c:numCache>
            </c:numRef>
          </c:yVal>
          <c:smooth val="0"/>
        </c:ser>
        <c:ser>
          <c:idx val="2"/>
          <c:order val="13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1949'!$O$11:$O$43</c:f>
              <c:numCache>
                <c:formatCode>0.000000%</c:formatCode>
                <c:ptCount val="33"/>
                <c:pt idx="0">
                  <c:v>0.000144602507924473</c:v>
                </c:pt>
                <c:pt idx="1">
                  <c:v>0.000130080823408307</c:v>
                </c:pt>
                <c:pt idx="2">
                  <c:v>0.000114436103288391</c:v>
                </c:pt>
                <c:pt idx="3">
                  <c:v>0.000101176772571264</c:v>
                </c:pt>
                <c:pt idx="4">
                  <c:v>8.7956307186802E-5</c:v>
                </c:pt>
                <c:pt idx="5">
                  <c:v>7.85241839696023E-5</c:v>
                </c:pt>
                <c:pt idx="6">
                  <c:v>6.76455133410821E-5</c:v>
                </c:pt>
                <c:pt idx="7">
                  <c:v>5.88879418856798E-5</c:v>
                </c:pt>
                <c:pt idx="8">
                  <c:v>5.0598564260224E-5</c:v>
                </c:pt>
                <c:pt idx="9">
                  <c:v>4.38882996114696E-5</c:v>
                </c:pt>
                <c:pt idx="10">
                  <c:v>3.91224014336013E-5</c:v>
                </c:pt>
                <c:pt idx="11">
                  <c:v>3.41340176938649E-5</c:v>
                </c:pt>
                <c:pt idx="12">
                  <c:v>3.02219128427501E-5</c:v>
                </c:pt>
                <c:pt idx="13">
                  <c:v>2.53972597188419E-5</c:v>
                </c:pt>
                <c:pt idx="14">
                  <c:v>2.03972062913989E-5</c:v>
                </c:pt>
                <c:pt idx="15">
                  <c:v>1.77690601552326E-5</c:v>
                </c:pt>
                <c:pt idx="16">
                  <c:v>1.48291326750509E-5</c:v>
                </c:pt>
                <c:pt idx="17">
                  <c:v>1.26119549701299E-5</c:v>
                </c:pt>
                <c:pt idx="18">
                  <c:v>1.07679961265794E-5</c:v>
                </c:pt>
                <c:pt idx="19">
                  <c:v>9.17182284933472E-6</c:v>
                </c:pt>
                <c:pt idx="20">
                  <c:v>7.62019852112714E-6</c:v>
                </c:pt>
                <c:pt idx="21">
                  <c:v>6.71894393611267E-6</c:v>
                </c:pt>
                <c:pt idx="22">
                  <c:v>5.61302357531318E-6</c:v>
                </c:pt>
                <c:pt idx="23">
                  <c:v>4.85690766494606E-6</c:v>
                </c:pt>
                <c:pt idx="24">
                  <c:v>4.31991272541637E-6</c:v>
                </c:pt>
                <c:pt idx="25">
                  <c:v>3.7036388904636E-6</c:v>
                </c:pt>
                <c:pt idx="26">
                  <c:v>3.29122824537956E-6</c:v>
                </c:pt>
                <c:pt idx="27">
                  <c:v>2.98326397600116E-6</c:v>
                </c:pt>
                <c:pt idx="28">
                  <c:v>2.68763890455853E-6</c:v>
                </c:pt>
                <c:pt idx="29">
                  <c:v>2.50340737760471E-6</c:v>
                </c:pt>
                <c:pt idx="30">
                  <c:v>2.57100495733517E-6</c:v>
                </c:pt>
                <c:pt idx="31">
                  <c:v>2.4808020229849E-6</c:v>
                </c:pt>
                <c:pt idx="32">
                  <c:v>2.64860007088249E-6</c:v>
                </c:pt>
              </c:numCache>
            </c:numRef>
          </c:yVal>
          <c:smooth val="0"/>
        </c:ser>
        <c:ser>
          <c:idx val="3"/>
          <c:order val="14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00908333333333333"/>
                  <c:y val="-0.237722525369744"/>
                </c:manualLayout>
              </c:layout>
              <c:numFmt formatCode="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1949'!$O$11:$O$43</c:f>
              <c:numCache>
                <c:formatCode>0.000000%</c:formatCode>
                <c:ptCount val="33"/>
                <c:pt idx="0">
                  <c:v>0.000144602507924473</c:v>
                </c:pt>
                <c:pt idx="1">
                  <c:v>0.000130080823408307</c:v>
                </c:pt>
                <c:pt idx="2">
                  <c:v>0.000114436103288391</c:v>
                </c:pt>
                <c:pt idx="3">
                  <c:v>0.000101176772571264</c:v>
                </c:pt>
                <c:pt idx="4">
                  <c:v>8.7956307186802E-5</c:v>
                </c:pt>
                <c:pt idx="5">
                  <c:v>7.85241839696023E-5</c:v>
                </c:pt>
                <c:pt idx="6">
                  <c:v>6.76455133410821E-5</c:v>
                </c:pt>
                <c:pt idx="7">
                  <c:v>5.88879418856798E-5</c:v>
                </c:pt>
                <c:pt idx="8">
                  <c:v>5.0598564260224E-5</c:v>
                </c:pt>
                <c:pt idx="9">
                  <c:v>4.38882996114696E-5</c:v>
                </c:pt>
                <c:pt idx="10">
                  <c:v>3.91224014336013E-5</c:v>
                </c:pt>
                <c:pt idx="11">
                  <c:v>3.41340176938649E-5</c:v>
                </c:pt>
                <c:pt idx="12">
                  <c:v>3.02219128427501E-5</c:v>
                </c:pt>
                <c:pt idx="13">
                  <c:v>2.53972597188419E-5</c:v>
                </c:pt>
                <c:pt idx="14">
                  <c:v>2.03972062913989E-5</c:v>
                </c:pt>
                <c:pt idx="15">
                  <c:v>1.77690601552326E-5</c:v>
                </c:pt>
                <c:pt idx="16">
                  <c:v>1.48291326750509E-5</c:v>
                </c:pt>
                <c:pt idx="17">
                  <c:v>1.26119549701299E-5</c:v>
                </c:pt>
                <c:pt idx="18">
                  <c:v>1.07679961265794E-5</c:v>
                </c:pt>
                <c:pt idx="19">
                  <c:v>9.17182284933472E-6</c:v>
                </c:pt>
                <c:pt idx="20">
                  <c:v>7.62019852112714E-6</c:v>
                </c:pt>
                <c:pt idx="21">
                  <c:v>6.71894393611267E-6</c:v>
                </c:pt>
                <c:pt idx="22">
                  <c:v>5.61302357531318E-6</c:v>
                </c:pt>
                <c:pt idx="23">
                  <c:v>4.85690766494606E-6</c:v>
                </c:pt>
                <c:pt idx="24">
                  <c:v>4.31991272541637E-6</c:v>
                </c:pt>
                <c:pt idx="25">
                  <c:v>3.7036388904636E-6</c:v>
                </c:pt>
                <c:pt idx="26">
                  <c:v>3.29122824537956E-6</c:v>
                </c:pt>
                <c:pt idx="27">
                  <c:v>2.98326397600116E-6</c:v>
                </c:pt>
                <c:pt idx="28">
                  <c:v>2.68763890455853E-6</c:v>
                </c:pt>
                <c:pt idx="29">
                  <c:v>2.50340737760471E-6</c:v>
                </c:pt>
                <c:pt idx="30">
                  <c:v>2.57100495733517E-6</c:v>
                </c:pt>
                <c:pt idx="31">
                  <c:v>2.4808020229849E-6</c:v>
                </c:pt>
                <c:pt idx="32">
                  <c:v>2.64860007088249E-6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503840"/>
        <c:axId val="830507232"/>
      </c:scatterChart>
      <c:valAx>
        <c:axId val="830503840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78964129483814"/>
              <c:y val="0.902131769733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07232"/>
        <c:crosses val="autoZero"/>
        <c:crossBetween val="midCat"/>
      </c:valAx>
      <c:valAx>
        <c:axId val="830507232"/>
        <c:scaling>
          <c:orientation val="minMax"/>
          <c:max val="0.0006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Current/mA</a:t>
                </a:r>
              </a:p>
            </c:rich>
          </c:tx>
          <c:layout>
            <c:manualLayout>
              <c:xMode val="edge"/>
              <c:yMode val="edge"/>
              <c:x val="0.0111111111111111"/>
              <c:y val="0.369929690330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0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heat transfer rate and power against time </a:t>
            </a:r>
            <a:endParaRPr lang="en-US"/>
          </a:p>
        </c:rich>
      </c:tx>
      <c:layout>
        <c:manualLayout>
          <c:xMode val="edge"/>
          <c:yMode val="edge"/>
          <c:x val="0.127699623059252"/>
          <c:y val="0.02550724637681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067147856518"/>
          <c:y val="0.0901300467876298"/>
          <c:w val="0.801821741032371"/>
          <c:h val="0.827569553805774"/>
        </c:manualLayout>
      </c:layout>
      <c:scatterChart>
        <c:scatterStyle val="lineMarker"/>
        <c:varyColors val="0"/>
        <c:ser>
          <c:idx val="16"/>
          <c:order val="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7"/>
          <c:order val="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8"/>
          <c:order val="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1949'!$M$3:$M$43</c:f>
              <c:numCache>
                <c:formatCode>0.000</c:formatCode>
                <c:ptCount val="41"/>
                <c:pt idx="0">
                  <c:v>95.0057472</c:v>
                </c:pt>
                <c:pt idx="1">
                  <c:v>91.75341504</c:v>
                </c:pt>
                <c:pt idx="2">
                  <c:v>88.50108288</c:v>
                </c:pt>
                <c:pt idx="3">
                  <c:v>85.24875072</c:v>
                </c:pt>
                <c:pt idx="4">
                  <c:v>81.99641856</c:v>
                </c:pt>
                <c:pt idx="5">
                  <c:v>78.7440864</c:v>
                </c:pt>
                <c:pt idx="6">
                  <c:v>75.49175424</c:v>
                </c:pt>
                <c:pt idx="7">
                  <c:v>72.23942208</c:v>
                </c:pt>
                <c:pt idx="8">
                  <c:v>68.98708991999998</c:v>
                </c:pt>
                <c:pt idx="9">
                  <c:v>65.73475775999999</c:v>
                </c:pt>
                <c:pt idx="10">
                  <c:v>62.4824256</c:v>
                </c:pt>
                <c:pt idx="11">
                  <c:v>59.23009344</c:v>
                </c:pt>
                <c:pt idx="12">
                  <c:v>55.97776128</c:v>
                </c:pt>
                <c:pt idx="13">
                  <c:v>52.72542912</c:v>
                </c:pt>
                <c:pt idx="14">
                  <c:v>49.47309696</c:v>
                </c:pt>
                <c:pt idx="15">
                  <c:v>46.2207648</c:v>
                </c:pt>
                <c:pt idx="16">
                  <c:v>42.96843264</c:v>
                </c:pt>
                <c:pt idx="17">
                  <c:v>39.71610048</c:v>
                </c:pt>
                <c:pt idx="18">
                  <c:v>36.46376832</c:v>
                </c:pt>
                <c:pt idx="19">
                  <c:v>33.21143616</c:v>
                </c:pt>
                <c:pt idx="20">
                  <c:v>29.959104</c:v>
                </c:pt>
                <c:pt idx="21">
                  <c:v>26.70677183999999</c:v>
                </c:pt>
                <c:pt idx="22">
                  <c:v>23.45443968</c:v>
                </c:pt>
                <c:pt idx="23">
                  <c:v>20.20210751999999</c:v>
                </c:pt>
                <c:pt idx="24">
                  <c:v>16.94977536</c:v>
                </c:pt>
                <c:pt idx="25">
                  <c:v>13.6974432</c:v>
                </c:pt>
                <c:pt idx="26">
                  <c:v>10.44511104</c:v>
                </c:pt>
                <c:pt idx="27">
                  <c:v>7.192778880000008</c:v>
                </c:pt>
                <c:pt idx="28">
                  <c:v>3.940446719999997</c:v>
                </c:pt>
                <c:pt idx="29">
                  <c:v>0.688114560000005</c:v>
                </c:pt>
                <c:pt idx="30">
                  <c:v>-2.564217600000005</c:v>
                </c:pt>
                <c:pt idx="31">
                  <c:v>-5.816549759999997</c:v>
                </c:pt>
                <c:pt idx="32">
                  <c:v>-9.068881920000008</c:v>
                </c:pt>
                <c:pt idx="33">
                  <c:v>-12.32121408</c:v>
                </c:pt>
                <c:pt idx="34">
                  <c:v>-15.57354624</c:v>
                </c:pt>
                <c:pt idx="35">
                  <c:v>-18.8258784</c:v>
                </c:pt>
                <c:pt idx="36">
                  <c:v>-22.07821056</c:v>
                </c:pt>
                <c:pt idx="37">
                  <c:v>-25.33054272</c:v>
                </c:pt>
                <c:pt idx="38">
                  <c:v>-28.58287488</c:v>
                </c:pt>
                <c:pt idx="39">
                  <c:v>-31.83520704000001</c:v>
                </c:pt>
                <c:pt idx="40">
                  <c:v>-35.0875392</c:v>
                </c:pt>
              </c:numCache>
            </c:numRef>
          </c:yVal>
          <c:smooth val="0"/>
        </c:ser>
        <c:ser>
          <c:idx val="19"/>
          <c:order val="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0"/>
          <c:order val="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21"/>
          <c:order val="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3"/>
          <c:order val="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4"/>
          <c:order val="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25"/>
          <c:order val="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7"/>
          <c:order val="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8"/>
          <c:order val="1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29"/>
          <c:order val="1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0"/>
          <c:order val="1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1949'!$Q$3:$Q$43</c:f>
              <c:numCache>
                <c:formatCode>0.000</c:formatCode>
                <c:ptCount val="41"/>
                <c:pt idx="0">
                  <c:v>89.77818116749999</c:v>
                </c:pt>
                <c:pt idx="1">
                  <c:v>88.68839511980001</c:v>
                </c:pt>
                <c:pt idx="2">
                  <c:v>87.6083941376</c:v>
                </c:pt>
                <c:pt idx="3">
                  <c:v>86.5206410655</c:v>
                </c:pt>
                <c:pt idx="4">
                  <c:v>85.42658742140001</c:v>
                </c:pt>
                <c:pt idx="5">
                  <c:v>84.32943234140002</c:v>
                </c:pt>
                <c:pt idx="6">
                  <c:v>83.23047385360002</c:v>
                </c:pt>
                <c:pt idx="7">
                  <c:v>82.13030318819999</c:v>
                </c:pt>
                <c:pt idx="8">
                  <c:v>81.0301056</c:v>
                </c:pt>
                <c:pt idx="9">
                  <c:v>79.92828476640001</c:v>
                </c:pt>
                <c:pt idx="10">
                  <c:v>78.82649610690001</c:v>
                </c:pt>
                <c:pt idx="11">
                  <c:v>77.7242444</c:v>
                </c:pt>
                <c:pt idx="12">
                  <c:v>76.62187200000001</c:v>
                </c:pt>
                <c:pt idx="13">
                  <c:v>75.51889852800001</c:v>
                </c:pt>
                <c:pt idx="14">
                  <c:v>74.41602209</c:v>
                </c:pt>
                <c:pt idx="15">
                  <c:v>73.31279729999999</c:v>
                </c:pt>
                <c:pt idx="16">
                  <c:v>72.20944227000001</c:v>
                </c:pt>
                <c:pt idx="17">
                  <c:v>71.10584</c:v>
                </c:pt>
                <c:pt idx="18">
                  <c:v>70.0019722416</c:v>
                </c:pt>
                <c:pt idx="19">
                  <c:v>68.89808567279998</c:v>
                </c:pt>
                <c:pt idx="20">
                  <c:v>67.7940504234</c:v>
                </c:pt>
                <c:pt idx="21">
                  <c:v>66.69006631599999</c:v>
                </c:pt>
                <c:pt idx="22">
                  <c:v>65.5860557856</c:v>
                </c:pt>
                <c:pt idx="23">
                  <c:v>64.4818008198</c:v>
                </c:pt>
                <c:pt idx="24">
                  <c:v>63.3775479978</c:v>
                </c:pt>
                <c:pt idx="25">
                  <c:v>62.2732146494</c:v>
                </c:pt>
                <c:pt idx="26">
                  <c:v>61.168835253</c:v>
                </c:pt>
                <c:pt idx="27">
                  <c:v>60.06442312319998</c:v>
                </c:pt>
                <c:pt idx="28">
                  <c:v>58.9599942825</c:v>
                </c:pt>
                <c:pt idx="29">
                  <c:v>57.85551384599998</c:v>
                </c:pt>
                <c:pt idx="30">
                  <c:v>56.75103664640001</c:v>
                </c:pt>
                <c:pt idx="31">
                  <c:v>55.64653237919998</c:v>
                </c:pt>
                <c:pt idx="32">
                  <c:v>54.54201155920001</c:v>
                </c:pt>
                <c:pt idx="33">
                  <c:v>53.4374893196</c:v>
                </c:pt>
                <c:pt idx="34">
                  <c:v>52.332954216</c:v>
                </c:pt>
                <c:pt idx="35">
                  <c:v>51.2284121344</c:v>
                </c:pt>
                <c:pt idx="36">
                  <c:v>50.1238670232</c:v>
                </c:pt>
                <c:pt idx="37">
                  <c:v>49.0193166972</c:v>
                </c:pt>
                <c:pt idx="38">
                  <c:v>47.9147598975</c:v>
                </c:pt>
                <c:pt idx="39">
                  <c:v>46.8102060499</c:v>
                </c:pt>
                <c:pt idx="40">
                  <c:v>45.7056486768</c:v>
                </c:pt>
              </c:numCache>
            </c:numRef>
          </c:yVal>
          <c:smooth val="0"/>
        </c:ser>
        <c:ser>
          <c:idx val="31"/>
          <c:order val="1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2"/>
          <c:order val="1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33"/>
          <c:order val="1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5"/>
          <c:order val="1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6"/>
          <c:order val="1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37"/>
          <c:order val="1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9"/>
          <c:order val="1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0"/>
          <c:order val="2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41"/>
          <c:order val="2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3"/>
          <c:order val="2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4"/>
          <c:order val="2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45"/>
          <c:order val="2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7"/>
          <c:order val="2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8"/>
          <c:order val="2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49"/>
          <c:order val="2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1"/>
          <c:order val="2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2"/>
          <c:order val="2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53"/>
          <c:order val="3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5"/>
          <c:order val="3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6"/>
          <c:order val="3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57"/>
          <c:order val="3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9"/>
          <c:order val="3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60"/>
          <c:order val="3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61"/>
          <c:order val="3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63"/>
          <c:order val="3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"/>
          <c:order val="3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5"/>
          <c:order val="3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7"/>
          <c:order val="4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8"/>
          <c:order val="4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9"/>
          <c:order val="4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1"/>
          <c:order val="4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2"/>
          <c:order val="4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3"/>
          <c:order val="4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5"/>
          <c:order val="4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"/>
          <c:order val="4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3"/>
          <c:order val="4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"/>
          <c:order val="4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1949'!$L$3:$L$43</c:f>
              <c:numCache>
                <c:formatCode>0.000</c:formatCode>
                <c:ptCount val="41"/>
                <c:pt idx="0">
                  <c:v>184.89408</c:v>
                </c:pt>
                <c:pt idx="1">
                  <c:v>180.53718144</c:v>
                </c:pt>
                <c:pt idx="2">
                  <c:v>176.18028288</c:v>
                </c:pt>
                <c:pt idx="3">
                  <c:v>171.82338432</c:v>
                </c:pt>
                <c:pt idx="4">
                  <c:v>167.46648576</c:v>
                </c:pt>
                <c:pt idx="5">
                  <c:v>163.1095872</c:v>
                </c:pt>
                <c:pt idx="6">
                  <c:v>158.75268864</c:v>
                </c:pt>
                <c:pt idx="7">
                  <c:v>154.39579008</c:v>
                </c:pt>
                <c:pt idx="8">
                  <c:v>150.03889152</c:v>
                </c:pt>
                <c:pt idx="9">
                  <c:v>145.68199296</c:v>
                </c:pt>
                <c:pt idx="10">
                  <c:v>141.3250944</c:v>
                </c:pt>
                <c:pt idx="11">
                  <c:v>136.96819584</c:v>
                </c:pt>
                <c:pt idx="12">
                  <c:v>132.61129728</c:v>
                </c:pt>
                <c:pt idx="13">
                  <c:v>128.25439872</c:v>
                </c:pt>
                <c:pt idx="14">
                  <c:v>123.89750016</c:v>
                </c:pt>
                <c:pt idx="15">
                  <c:v>119.5406016</c:v>
                </c:pt>
                <c:pt idx="16">
                  <c:v>115.18370304</c:v>
                </c:pt>
                <c:pt idx="17">
                  <c:v>110.82680448</c:v>
                </c:pt>
                <c:pt idx="18">
                  <c:v>106.46990592</c:v>
                </c:pt>
                <c:pt idx="19">
                  <c:v>102.11300736</c:v>
                </c:pt>
                <c:pt idx="20">
                  <c:v>97.75610879999999</c:v>
                </c:pt>
                <c:pt idx="21">
                  <c:v>93.39921023999998</c:v>
                </c:pt>
                <c:pt idx="22">
                  <c:v>89.04231168</c:v>
                </c:pt>
                <c:pt idx="23">
                  <c:v>84.68541311999999</c:v>
                </c:pt>
                <c:pt idx="24">
                  <c:v>80.32851456</c:v>
                </c:pt>
                <c:pt idx="25">
                  <c:v>75.971616</c:v>
                </c:pt>
                <c:pt idx="26">
                  <c:v>71.61471744</c:v>
                </c:pt>
                <c:pt idx="27">
                  <c:v>67.25781887999999</c:v>
                </c:pt>
                <c:pt idx="28">
                  <c:v>62.90092032</c:v>
                </c:pt>
                <c:pt idx="29">
                  <c:v>58.54402175999999</c:v>
                </c:pt>
                <c:pt idx="30">
                  <c:v>54.1871232</c:v>
                </c:pt>
                <c:pt idx="31">
                  <c:v>49.83022464</c:v>
                </c:pt>
                <c:pt idx="32">
                  <c:v>45.47332608</c:v>
                </c:pt>
                <c:pt idx="33">
                  <c:v>41.11642751999999</c:v>
                </c:pt>
                <c:pt idx="34">
                  <c:v>36.75952896</c:v>
                </c:pt>
                <c:pt idx="35">
                  <c:v>32.4026304</c:v>
                </c:pt>
                <c:pt idx="36">
                  <c:v>28.04573184</c:v>
                </c:pt>
                <c:pt idx="37">
                  <c:v>23.68883327999999</c:v>
                </c:pt>
                <c:pt idx="38">
                  <c:v>19.33193472</c:v>
                </c:pt>
                <c:pt idx="39">
                  <c:v>14.97503616</c:v>
                </c:pt>
                <c:pt idx="40">
                  <c:v>10.6181376</c:v>
                </c:pt>
              </c:numCache>
            </c:numRef>
          </c:yVal>
          <c:smooth val="0"/>
        </c:ser>
        <c:ser>
          <c:idx val="0"/>
          <c:order val="5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 cmpd="sng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0540693350831146"/>
                  <c:y val="-0.397388796851473"/>
                </c:manualLayout>
              </c:layout>
              <c:numFmt formatCode="0.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018384"/>
        <c:axId val="402013680"/>
      </c:scatterChart>
      <c:valAx>
        <c:axId val="402018384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74177001153438"/>
              <c:y val="0.942611799612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013680"/>
        <c:crosses val="autoZero"/>
        <c:crossBetween val="midCat"/>
      </c:valAx>
      <c:valAx>
        <c:axId val="4020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Power/W</a:t>
                </a:r>
              </a:p>
            </c:rich>
          </c:tx>
          <c:layout>
            <c:manualLayout>
              <c:xMode val="edge"/>
              <c:yMode val="edge"/>
              <c:x val="0.0194444444444444"/>
              <c:y val="0.386317180613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01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Q_dot_h and power against time </a:t>
            </a:r>
            <a:endParaRPr lang="en-US"/>
          </a:p>
        </c:rich>
      </c:tx>
      <c:layout>
        <c:manualLayout>
          <c:xMode val="edge"/>
          <c:yMode val="edge"/>
          <c:x val="0.189166482053511"/>
          <c:y val="0.02782608695652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624866875032"/>
          <c:y val="0.0901300467876298"/>
          <c:w val="0.782264201334891"/>
          <c:h val="0.827569553805774"/>
        </c:manualLayout>
      </c:layout>
      <c:scatterChart>
        <c:scatterStyle val="lineMarker"/>
        <c:varyColors val="0"/>
        <c:ser>
          <c:idx val="6"/>
          <c:order val="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0"/>
          <c:order val="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4"/>
          <c:order val="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8"/>
          <c:order val="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22"/>
          <c:order val="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6"/>
          <c:order val="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0"/>
          <c:order val="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34"/>
          <c:order val="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8"/>
          <c:order val="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2"/>
          <c:order val="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46"/>
          <c:order val="1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0"/>
          <c:order val="1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4"/>
          <c:order val="1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58"/>
          <c:order val="1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62"/>
          <c:order val="1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64"/>
          <c:order val="1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65"/>
          <c:order val="1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66"/>
          <c:order val="1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67"/>
          <c:order val="1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68"/>
          <c:order val="1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69"/>
          <c:order val="2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70"/>
          <c:order val="2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71"/>
          <c:order val="2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72"/>
          <c:order val="2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73"/>
          <c:order val="2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74"/>
          <c:order val="2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75"/>
          <c:order val="2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76"/>
          <c:order val="2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77"/>
          <c:order val="2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78"/>
          <c:order val="2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79"/>
          <c:order val="3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80"/>
          <c:order val="3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81"/>
          <c:order val="3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82"/>
          <c:order val="3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83"/>
          <c:order val="3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84"/>
          <c:order val="3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85"/>
          <c:order val="3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86"/>
          <c:order val="3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87"/>
          <c:order val="3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88"/>
          <c:order val="3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89"/>
          <c:order val="4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90"/>
          <c:order val="4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91"/>
          <c:order val="4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92"/>
          <c:order val="4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93"/>
          <c:order val="4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94"/>
          <c:order val="4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95"/>
          <c:order val="4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96"/>
          <c:order val="4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1949'!$L$3:$L$43</c:f>
              <c:numCache>
                <c:formatCode>0.000</c:formatCode>
                <c:ptCount val="41"/>
                <c:pt idx="0">
                  <c:v>184.89408</c:v>
                </c:pt>
                <c:pt idx="1">
                  <c:v>180.53718144</c:v>
                </c:pt>
                <c:pt idx="2">
                  <c:v>176.18028288</c:v>
                </c:pt>
                <c:pt idx="3">
                  <c:v>171.82338432</c:v>
                </c:pt>
                <c:pt idx="4">
                  <c:v>167.46648576</c:v>
                </c:pt>
                <c:pt idx="5">
                  <c:v>163.1095872</c:v>
                </c:pt>
                <c:pt idx="6">
                  <c:v>158.75268864</c:v>
                </c:pt>
                <c:pt idx="7">
                  <c:v>154.39579008</c:v>
                </c:pt>
                <c:pt idx="8">
                  <c:v>150.03889152</c:v>
                </c:pt>
                <c:pt idx="9">
                  <c:v>145.68199296</c:v>
                </c:pt>
                <c:pt idx="10">
                  <c:v>141.3250944</c:v>
                </c:pt>
                <c:pt idx="11">
                  <c:v>136.96819584</c:v>
                </c:pt>
                <c:pt idx="12">
                  <c:v>132.61129728</c:v>
                </c:pt>
                <c:pt idx="13">
                  <c:v>128.25439872</c:v>
                </c:pt>
                <c:pt idx="14">
                  <c:v>123.89750016</c:v>
                </c:pt>
                <c:pt idx="15">
                  <c:v>119.5406016</c:v>
                </c:pt>
                <c:pt idx="16">
                  <c:v>115.18370304</c:v>
                </c:pt>
                <c:pt idx="17">
                  <c:v>110.82680448</c:v>
                </c:pt>
                <c:pt idx="18">
                  <c:v>106.46990592</c:v>
                </c:pt>
                <c:pt idx="19">
                  <c:v>102.11300736</c:v>
                </c:pt>
                <c:pt idx="20">
                  <c:v>97.75610879999999</c:v>
                </c:pt>
                <c:pt idx="21">
                  <c:v>93.39921023999998</c:v>
                </c:pt>
                <c:pt idx="22">
                  <c:v>89.04231168</c:v>
                </c:pt>
                <c:pt idx="23">
                  <c:v>84.68541311999999</c:v>
                </c:pt>
                <c:pt idx="24">
                  <c:v>80.32851456</c:v>
                </c:pt>
                <c:pt idx="25">
                  <c:v>75.971616</c:v>
                </c:pt>
                <c:pt idx="26">
                  <c:v>71.61471744</c:v>
                </c:pt>
                <c:pt idx="27">
                  <c:v>67.25781887999999</c:v>
                </c:pt>
                <c:pt idx="28">
                  <c:v>62.90092032</c:v>
                </c:pt>
                <c:pt idx="29">
                  <c:v>58.54402175999999</c:v>
                </c:pt>
                <c:pt idx="30">
                  <c:v>54.1871232</c:v>
                </c:pt>
                <c:pt idx="31">
                  <c:v>49.83022464</c:v>
                </c:pt>
                <c:pt idx="32">
                  <c:v>45.47332608</c:v>
                </c:pt>
                <c:pt idx="33">
                  <c:v>41.11642751999999</c:v>
                </c:pt>
                <c:pt idx="34">
                  <c:v>36.75952896</c:v>
                </c:pt>
                <c:pt idx="35">
                  <c:v>32.4026304</c:v>
                </c:pt>
                <c:pt idx="36">
                  <c:v>28.04573184</c:v>
                </c:pt>
                <c:pt idx="37">
                  <c:v>23.68883327999999</c:v>
                </c:pt>
                <c:pt idx="38">
                  <c:v>19.33193472</c:v>
                </c:pt>
                <c:pt idx="39">
                  <c:v>14.97503616</c:v>
                </c:pt>
                <c:pt idx="40">
                  <c:v>10.6181376</c:v>
                </c:pt>
              </c:numCache>
            </c:numRef>
          </c:yVal>
          <c:smooth val="0"/>
        </c:ser>
        <c:ser>
          <c:idx val="97"/>
          <c:order val="4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98"/>
          <c:order val="4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99"/>
          <c:order val="5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00"/>
          <c:order val="5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01"/>
          <c:order val="5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02"/>
          <c:order val="5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03"/>
          <c:order val="5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04"/>
          <c:order val="5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05"/>
          <c:order val="5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06"/>
          <c:order val="5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07"/>
          <c:order val="5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08"/>
          <c:order val="5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09"/>
          <c:order val="6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10"/>
          <c:order val="6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11"/>
          <c:order val="6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12"/>
          <c:order val="6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13"/>
          <c:order val="6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14"/>
          <c:order val="6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15"/>
          <c:order val="6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16"/>
          <c:order val="6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17"/>
          <c:order val="6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18"/>
          <c:order val="6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19"/>
          <c:order val="7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20"/>
          <c:order val="7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21"/>
          <c:order val="7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22"/>
          <c:order val="7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23"/>
          <c:order val="7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24"/>
          <c:order val="7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25"/>
          <c:order val="7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26"/>
          <c:order val="7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27"/>
          <c:order val="7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28"/>
          <c:order val="7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29"/>
          <c:order val="8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30"/>
          <c:order val="8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31"/>
          <c:order val="8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32"/>
          <c:order val="8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33"/>
          <c:order val="8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34"/>
          <c:order val="8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35"/>
          <c:order val="8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36"/>
          <c:order val="8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37"/>
          <c:order val="8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38"/>
          <c:order val="8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39"/>
          <c:order val="9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40"/>
          <c:order val="9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41"/>
          <c:order val="9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42"/>
          <c:order val="9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43"/>
          <c:order val="9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44"/>
          <c:order val="9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45"/>
          <c:order val="9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1949'!$L$3:$L$43</c:f>
              <c:numCache>
                <c:formatCode>0.000</c:formatCode>
                <c:ptCount val="41"/>
                <c:pt idx="0">
                  <c:v>184.89408</c:v>
                </c:pt>
                <c:pt idx="1">
                  <c:v>180.53718144</c:v>
                </c:pt>
                <c:pt idx="2">
                  <c:v>176.18028288</c:v>
                </c:pt>
                <c:pt idx="3">
                  <c:v>171.82338432</c:v>
                </c:pt>
                <c:pt idx="4">
                  <c:v>167.46648576</c:v>
                </c:pt>
                <c:pt idx="5">
                  <c:v>163.1095872</c:v>
                </c:pt>
                <c:pt idx="6">
                  <c:v>158.75268864</c:v>
                </c:pt>
                <c:pt idx="7">
                  <c:v>154.39579008</c:v>
                </c:pt>
                <c:pt idx="8">
                  <c:v>150.03889152</c:v>
                </c:pt>
                <c:pt idx="9">
                  <c:v>145.68199296</c:v>
                </c:pt>
                <c:pt idx="10">
                  <c:v>141.3250944</c:v>
                </c:pt>
                <c:pt idx="11">
                  <c:v>136.96819584</c:v>
                </c:pt>
                <c:pt idx="12">
                  <c:v>132.61129728</c:v>
                </c:pt>
                <c:pt idx="13">
                  <c:v>128.25439872</c:v>
                </c:pt>
                <c:pt idx="14">
                  <c:v>123.89750016</c:v>
                </c:pt>
                <c:pt idx="15">
                  <c:v>119.5406016</c:v>
                </c:pt>
                <c:pt idx="16">
                  <c:v>115.18370304</c:v>
                </c:pt>
                <c:pt idx="17">
                  <c:v>110.82680448</c:v>
                </c:pt>
                <c:pt idx="18">
                  <c:v>106.46990592</c:v>
                </c:pt>
                <c:pt idx="19">
                  <c:v>102.11300736</c:v>
                </c:pt>
                <c:pt idx="20">
                  <c:v>97.75610879999999</c:v>
                </c:pt>
                <c:pt idx="21">
                  <c:v>93.39921023999998</c:v>
                </c:pt>
                <c:pt idx="22">
                  <c:v>89.04231168</c:v>
                </c:pt>
                <c:pt idx="23">
                  <c:v>84.68541311999999</c:v>
                </c:pt>
                <c:pt idx="24">
                  <c:v>80.32851456</c:v>
                </c:pt>
                <c:pt idx="25">
                  <c:v>75.971616</c:v>
                </c:pt>
                <c:pt idx="26">
                  <c:v>71.61471744</c:v>
                </c:pt>
                <c:pt idx="27">
                  <c:v>67.25781887999999</c:v>
                </c:pt>
                <c:pt idx="28">
                  <c:v>62.90092032</c:v>
                </c:pt>
                <c:pt idx="29">
                  <c:v>58.54402175999999</c:v>
                </c:pt>
                <c:pt idx="30">
                  <c:v>54.1871232</c:v>
                </c:pt>
                <c:pt idx="31">
                  <c:v>49.83022464</c:v>
                </c:pt>
                <c:pt idx="32">
                  <c:v>45.47332608</c:v>
                </c:pt>
                <c:pt idx="33">
                  <c:v>41.11642751999999</c:v>
                </c:pt>
                <c:pt idx="34">
                  <c:v>36.75952896</c:v>
                </c:pt>
                <c:pt idx="35">
                  <c:v>32.4026304</c:v>
                </c:pt>
                <c:pt idx="36">
                  <c:v>28.04573184</c:v>
                </c:pt>
                <c:pt idx="37">
                  <c:v>23.68883327999999</c:v>
                </c:pt>
                <c:pt idx="38">
                  <c:v>19.33193472</c:v>
                </c:pt>
                <c:pt idx="39">
                  <c:v>14.97503616</c:v>
                </c:pt>
                <c:pt idx="40">
                  <c:v>10.6181376</c:v>
                </c:pt>
              </c:numCache>
            </c:numRef>
          </c:yVal>
          <c:smooth val="0"/>
        </c:ser>
        <c:ser>
          <c:idx val="146"/>
          <c:order val="9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6"/>
          <c:order val="9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7"/>
          <c:order val="9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9"/>
          <c:order val="10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0"/>
          <c:order val="10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21"/>
          <c:order val="10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3"/>
          <c:order val="10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4"/>
          <c:order val="10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25"/>
          <c:order val="10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7"/>
          <c:order val="10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8"/>
          <c:order val="10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29"/>
          <c:order val="10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1"/>
          <c:order val="10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2"/>
          <c:order val="11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33"/>
          <c:order val="11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5"/>
          <c:order val="11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6"/>
          <c:order val="11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37"/>
          <c:order val="11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39"/>
          <c:order val="11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0"/>
          <c:order val="11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41"/>
          <c:order val="11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3"/>
          <c:order val="11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4"/>
          <c:order val="11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45"/>
          <c:order val="12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7"/>
          <c:order val="12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8"/>
          <c:order val="12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49"/>
          <c:order val="12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1"/>
          <c:order val="12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2"/>
          <c:order val="12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53"/>
          <c:order val="12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5"/>
          <c:order val="12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6"/>
          <c:order val="12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57"/>
          <c:order val="12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59"/>
          <c:order val="13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60"/>
          <c:order val="13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61"/>
          <c:order val="13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63"/>
          <c:order val="13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4"/>
          <c:order val="13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5"/>
          <c:order val="13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7"/>
          <c:order val="13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8"/>
          <c:order val="137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9"/>
          <c:order val="138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1"/>
          <c:order val="139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2"/>
          <c:order val="140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13"/>
          <c:order val="141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5"/>
          <c:order val="142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2"/>
          <c:order val="143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3"/>
          <c:order val="144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ser>
          <c:idx val="1"/>
          <c:order val="145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accent2">
                    <a:alpha val="8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3872828338805"/>
                  <c:y val="-0.210522788999201"/>
                </c:manualLayout>
              </c:layout>
              <c:numFmt formatCode="0.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1949'!$L$11:$L$43</c:f>
              <c:numCache>
                <c:formatCode>0.000</c:formatCode>
                <c:ptCount val="33"/>
                <c:pt idx="0">
                  <c:v>150.03889152</c:v>
                </c:pt>
                <c:pt idx="1">
                  <c:v>145.68199296</c:v>
                </c:pt>
                <c:pt idx="2">
                  <c:v>141.3250944</c:v>
                </c:pt>
                <c:pt idx="3">
                  <c:v>136.96819584</c:v>
                </c:pt>
                <c:pt idx="4">
                  <c:v>132.61129728</c:v>
                </c:pt>
                <c:pt idx="5">
                  <c:v>128.25439872</c:v>
                </c:pt>
                <c:pt idx="6">
                  <c:v>123.89750016</c:v>
                </c:pt>
                <c:pt idx="7">
                  <c:v>119.5406016</c:v>
                </c:pt>
                <c:pt idx="8">
                  <c:v>115.18370304</c:v>
                </c:pt>
                <c:pt idx="9">
                  <c:v>110.82680448</c:v>
                </c:pt>
                <c:pt idx="10">
                  <c:v>106.46990592</c:v>
                </c:pt>
                <c:pt idx="11">
                  <c:v>102.11300736</c:v>
                </c:pt>
                <c:pt idx="12">
                  <c:v>97.75610879999999</c:v>
                </c:pt>
                <c:pt idx="13">
                  <c:v>93.39921023999998</c:v>
                </c:pt>
                <c:pt idx="14">
                  <c:v>89.04231168</c:v>
                </c:pt>
                <c:pt idx="15">
                  <c:v>84.68541311999999</c:v>
                </c:pt>
                <c:pt idx="16">
                  <c:v>80.32851456</c:v>
                </c:pt>
                <c:pt idx="17">
                  <c:v>75.971616</c:v>
                </c:pt>
                <c:pt idx="18">
                  <c:v>71.61471744</c:v>
                </c:pt>
                <c:pt idx="19">
                  <c:v>67.25781887999999</c:v>
                </c:pt>
                <c:pt idx="20">
                  <c:v>62.90092032</c:v>
                </c:pt>
                <c:pt idx="21">
                  <c:v>58.54402175999999</c:v>
                </c:pt>
                <c:pt idx="22">
                  <c:v>54.1871232</c:v>
                </c:pt>
                <c:pt idx="23">
                  <c:v>49.83022464</c:v>
                </c:pt>
                <c:pt idx="24">
                  <c:v>45.47332608</c:v>
                </c:pt>
                <c:pt idx="25">
                  <c:v>41.11642751999999</c:v>
                </c:pt>
                <c:pt idx="26">
                  <c:v>36.75952896</c:v>
                </c:pt>
                <c:pt idx="27">
                  <c:v>32.4026304</c:v>
                </c:pt>
                <c:pt idx="28">
                  <c:v>28.04573184</c:v>
                </c:pt>
                <c:pt idx="29">
                  <c:v>23.68883327999999</c:v>
                </c:pt>
                <c:pt idx="30">
                  <c:v>19.33193472</c:v>
                </c:pt>
                <c:pt idx="31">
                  <c:v>14.97503616</c:v>
                </c:pt>
                <c:pt idx="32">
                  <c:v>10.6181376</c:v>
                </c:pt>
              </c:numCache>
            </c:numRef>
          </c:yVal>
          <c:smooth val="0"/>
        </c:ser>
        <c:ser>
          <c:idx val="0"/>
          <c:order val="146"/>
          <c:tx>
            <c:strRef>
              <c:f>'210318 1949'!$D$2</c:f>
              <c:strCache>
                <c:ptCount val="1"/>
                <c:pt idx="0">
                  <c:v>P/W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 cmpd="sng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0487083935663544"/>
                  <c:y val="-0.0551951614743809"/>
                </c:manualLayout>
              </c:layout>
              <c:numFmt formatCode="0.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35280"/>
        <c:axId val="413038672"/>
      </c:scatterChart>
      <c:valAx>
        <c:axId val="413035280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74177001153438"/>
              <c:y val="0.942611799612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38672"/>
        <c:crosses val="autoZero"/>
        <c:crossBetween val="midCat"/>
      </c:valAx>
      <c:valAx>
        <c:axId val="41303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Power/W</a:t>
                </a:r>
              </a:p>
            </c:rich>
          </c:tx>
          <c:layout>
            <c:manualLayout>
              <c:xMode val="edge"/>
              <c:yMode val="edge"/>
              <c:x val="0.0194444444444444"/>
              <c:y val="0.386317180613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3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power against time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622703412073"/>
          <c:y val="0.192308868732558"/>
          <c:w val="0.800266185476815"/>
          <c:h val="0.611575833579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'210318 1949'!$A$3:$A$43</c:f>
              <c:numCache>
                <c:formatCode>General</c:formatCode>
                <c:ptCount val="41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</c:numCache>
            </c:numRef>
          </c:xVal>
          <c:yVal>
            <c:numRef>
              <c:f>'210318 1949'!$D$3:$D$43</c:f>
              <c:numCache>
                <c:formatCode>0.000E+00</c:formatCode>
                <c:ptCount val="41"/>
                <c:pt idx="0">
                  <c:v>0.1101516325</c:v>
                </c:pt>
                <c:pt idx="1">
                  <c:v>0.0953712802</c:v>
                </c:pt>
                <c:pt idx="2">
                  <c:v>0.0708058624</c:v>
                </c:pt>
                <c:pt idx="3">
                  <c:v>0.0539925345</c:v>
                </c:pt>
                <c:pt idx="4">
                  <c:v>0.0434797786</c:v>
                </c:pt>
                <c:pt idx="5">
                  <c:v>0.0360684586</c:v>
                </c:pt>
                <c:pt idx="6">
                  <c:v>0.0304605464</c:v>
                </c:pt>
                <c:pt idx="7">
                  <c:v>0.0260648118</c:v>
                </c:pt>
                <c:pt idx="8">
                  <c:v>0.021696</c:v>
                </c:pt>
                <c:pt idx="9">
                  <c:v>0.0189504336</c:v>
                </c:pt>
                <c:pt idx="10">
                  <c:v>0.0161726931</c:v>
                </c:pt>
                <c:pt idx="11">
                  <c:v>0.013858</c:v>
                </c:pt>
                <c:pt idx="12">
                  <c:v>0.011664</c:v>
                </c:pt>
                <c:pt idx="13">
                  <c:v>0.010071072</c:v>
                </c:pt>
                <c:pt idx="14">
                  <c:v>0.00838111</c:v>
                </c:pt>
                <c:pt idx="15">
                  <c:v>0.0070395</c:v>
                </c:pt>
                <c:pt idx="16">
                  <c:v>0.00582813</c:v>
                </c:pt>
                <c:pt idx="17">
                  <c:v>0.004864</c:v>
                </c:pt>
                <c:pt idx="18">
                  <c:v>0.0041653584</c:v>
                </c:pt>
                <c:pt idx="19">
                  <c:v>0.0034855272</c:v>
                </c:pt>
                <c:pt idx="20">
                  <c:v>0.0029543766</c:v>
                </c:pt>
                <c:pt idx="21">
                  <c:v>0.002372084</c:v>
                </c:pt>
                <c:pt idx="22">
                  <c:v>0.0018162144</c:v>
                </c:pt>
                <c:pt idx="23">
                  <c:v>0.0015047802</c:v>
                </c:pt>
                <c:pt idx="24">
                  <c:v>0.0011912022</c:v>
                </c:pt>
                <c:pt idx="25">
                  <c:v>0.0009581506</c:v>
                </c:pt>
                <c:pt idx="26">
                  <c:v>0.000771147</c:v>
                </c:pt>
                <c:pt idx="27">
                  <c:v>0.0006168768</c:v>
                </c:pt>
                <c:pt idx="28">
                  <c:v>0.0004793175</c:v>
                </c:pt>
                <c:pt idx="29">
                  <c:v>0.000393354</c:v>
                </c:pt>
                <c:pt idx="30">
                  <c:v>0.0003041536</c:v>
                </c:pt>
                <c:pt idx="31">
                  <c:v>0.0002420208</c:v>
                </c:pt>
                <c:pt idx="32">
                  <c:v>0.0001964408</c:v>
                </c:pt>
                <c:pt idx="33">
                  <c:v>0.0001522804</c:v>
                </c:pt>
                <c:pt idx="34">
                  <c:v>0.000120984</c:v>
                </c:pt>
                <c:pt idx="35">
                  <c:v>9.66656E-5</c:v>
                </c:pt>
                <c:pt idx="36">
                  <c:v>7.53768E-5</c:v>
                </c:pt>
                <c:pt idx="37">
                  <c:v>5.93028E-5</c:v>
                </c:pt>
                <c:pt idx="38">
                  <c:v>4.97025E-5</c:v>
                </c:pt>
                <c:pt idx="39">
                  <c:v>3.71501E-5</c:v>
                </c:pt>
                <c:pt idx="40">
                  <c:v>2.81232E-5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'210318 1949'!$C$2</c:f>
              <c:strCache>
                <c:ptCount val="1"/>
                <c:pt idx="0">
                  <c:v>I/mA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>
                    <a:alpha val="80000"/>
                  </a:srgbClr>
                </a:solidFill>
                <a:prstDash val="solid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0734499826591445"/>
                  <c:y val="-0.415011847447026"/>
                </c:manualLayout>
              </c:layout>
              <c:numFmt formatCode="0.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'210318 1949'!$A$11:$A$43</c:f>
              <c:numCache>
                <c:formatCode>General</c:formatCode>
                <c:ptCount val="33"/>
                <c:pt idx="0">
                  <c:v>120.0</c:v>
                </c:pt>
                <c:pt idx="1">
                  <c:v>135.0</c:v>
                </c:pt>
                <c:pt idx="2">
                  <c:v>150.0</c:v>
                </c:pt>
                <c:pt idx="3">
                  <c:v>165.0</c:v>
                </c:pt>
                <c:pt idx="4">
                  <c:v>180.0</c:v>
                </c:pt>
                <c:pt idx="5">
                  <c:v>195.0</c:v>
                </c:pt>
                <c:pt idx="6">
                  <c:v>210.0</c:v>
                </c:pt>
                <c:pt idx="7">
                  <c:v>225.0</c:v>
                </c:pt>
                <c:pt idx="8">
                  <c:v>240.0</c:v>
                </c:pt>
                <c:pt idx="9">
                  <c:v>255.0</c:v>
                </c:pt>
                <c:pt idx="10">
                  <c:v>270.0</c:v>
                </c:pt>
                <c:pt idx="11">
                  <c:v>285.0</c:v>
                </c:pt>
                <c:pt idx="12">
                  <c:v>300.0</c:v>
                </c:pt>
                <c:pt idx="13">
                  <c:v>315.0</c:v>
                </c:pt>
                <c:pt idx="14">
                  <c:v>330.0</c:v>
                </c:pt>
                <c:pt idx="15">
                  <c:v>345.0</c:v>
                </c:pt>
                <c:pt idx="16">
                  <c:v>360.0</c:v>
                </c:pt>
                <c:pt idx="17">
                  <c:v>375.0</c:v>
                </c:pt>
                <c:pt idx="18">
                  <c:v>390.0</c:v>
                </c:pt>
                <c:pt idx="19">
                  <c:v>405.0</c:v>
                </c:pt>
                <c:pt idx="20">
                  <c:v>420.0</c:v>
                </c:pt>
                <c:pt idx="21">
                  <c:v>435.0</c:v>
                </c:pt>
                <c:pt idx="22">
                  <c:v>450.0</c:v>
                </c:pt>
                <c:pt idx="23">
                  <c:v>465.0</c:v>
                </c:pt>
                <c:pt idx="24">
                  <c:v>480.0</c:v>
                </c:pt>
                <c:pt idx="25">
                  <c:v>495.0</c:v>
                </c:pt>
                <c:pt idx="26">
                  <c:v>510.0</c:v>
                </c:pt>
                <c:pt idx="27">
                  <c:v>525.0</c:v>
                </c:pt>
                <c:pt idx="28">
                  <c:v>540.0</c:v>
                </c:pt>
                <c:pt idx="29">
                  <c:v>555.0</c:v>
                </c:pt>
                <c:pt idx="30">
                  <c:v>570.0</c:v>
                </c:pt>
                <c:pt idx="31">
                  <c:v>585.0</c:v>
                </c:pt>
                <c:pt idx="32">
                  <c:v>600.0</c:v>
                </c:pt>
              </c:numCache>
            </c:numRef>
          </c:xVal>
          <c:yVal>
            <c:numRef>
              <c:f>'210318 1949'!$D$11:$D$43</c:f>
              <c:numCache>
                <c:formatCode>0.000E+00</c:formatCode>
                <c:ptCount val="33"/>
                <c:pt idx="0">
                  <c:v>0.021696</c:v>
                </c:pt>
                <c:pt idx="1">
                  <c:v>0.0189504336</c:v>
                </c:pt>
                <c:pt idx="2">
                  <c:v>0.0161726931</c:v>
                </c:pt>
                <c:pt idx="3">
                  <c:v>0.013858</c:v>
                </c:pt>
                <c:pt idx="4">
                  <c:v>0.011664</c:v>
                </c:pt>
                <c:pt idx="5">
                  <c:v>0.010071072</c:v>
                </c:pt>
                <c:pt idx="6">
                  <c:v>0.00838111</c:v>
                </c:pt>
                <c:pt idx="7">
                  <c:v>0.0070395</c:v>
                </c:pt>
                <c:pt idx="8">
                  <c:v>0.00582813</c:v>
                </c:pt>
                <c:pt idx="9">
                  <c:v>0.004864</c:v>
                </c:pt>
                <c:pt idx="10">
                  <c:v>0.0041653584</c:v>
                </c:pt>
                <c:pt idx="11">
                  <c:v>0.0034855272</c:v>
                </c:pt>
                <c:pt idx="12">
                  <c:v>0.0029543766</c:v>
                </c:pt>
                <c:pt idx="13">
                  <c:v>0.002372084</c:v>
                </c:pt>
                <c:pt idx="14">
                  <c:v>0.0018162144</c:v>
                </c:pt>
                <c:pt idx="15">
                  <c:v>0.0015047802</c:v>
                </c:pt>
                <c:pt idx="16">
                  <c:v>0.0011912022</c:v>
                </c:pt>
                <c:pt idx="17">
                  <c:v>0.0009581506</c:v>
                </c:pt>
                <c:pt idx="18">
                  <c:v>0.000771147</c:v>
                </c:pt>
                <c:pt idx="19">
                  <c:v>0.0006168768</c:v>
                </c:pt>
                <c:pt idx="20">
                  <c:v>0.0004793175</c:v>
                </c:pt>
                <c:pt idx="21">
                  <c:v>0.000393354</c:v>
                </c:pt>
                <c:pt idx="22">
                  <c:v>0.0003041536</c:v>
                </c:pt>
                <c:pt idx="23">
                  <c:v>0.0002420208</c:v>
                </c:pt>
                <c:pt idx="24">
                  <c:v>0.0001964408</c:v>
                </c:pt>
                <c:pt idx="25">
                  <c:v>0.0001522804</c:v>
                </c:pt>
                <c:pt idx="26">
                  <c:v>0.000120984</c:v>
                </c:pt>
                <c:pt idx="27">
                  <c:v>9.66656E-5</c:v>
                </c:pt>
                <c:pt idx="28">
                  <c:v>7.53768E-5</c:v>
                </c:pt>
                <c:pt idx="29">
                  <c:v>5.93028E-5</c:v>
                </c:pt>
                <c:pt idx="30">
                  <c:v>4.97025E-5</c:v>
                </c:pt>
                <c:pt idx="31">
                  <c:v>3.71501E-5</c:v>
                </c:pt>
                <c:pt idx="32">
                  <c:v>2.81232E-5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335200"/>
        <c:axId val="399237376"/>
      </c:scatterChart>
      <c:valAx>
        <c:axId val="399335200"/>
        <c:scaling>
          <c:orientation val="minMax"/>
          <c:max val="6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time/seconds</a:t>
                </a:r>
              </a:p>
            </c:rich>
          </c:tx>
          <c:layout>
            <c:manualLayout>
              <c:xMode val="edge"/>
              <c:yMode val="edge"/>
              <c:x val="0.478964129483814"/>
              <c:y val="0.902131769733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237376"/>
        <c:crosses val="autoZero"/>
        <c:crossBetween val="midCat"/>
      </c:valAx>
      <c:valAx>
        <c:axId val="399237376"/>
        <c:scaling>
          <c:orientation val="minMax"/>
          <c:max val="0.1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Current/mA</a:t>
                </a:r>
              </a:p>
            </c:rich>
          </c:tx>
          <c:layout>
            <c:manualLayout>
              <c:xMode val="edge"/>
              <c:yMode val="edge"/>
              <c:x val="0.0111111111111111"/>
              <c:y val="0.369929690330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35200"/>
        <c:crosses val="autoZero"/>
        <c:crossBetween val="midCat"/>
        <c:majorUnit val="0.0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<Relationship Id="rId9" Type="http://schemas.openxmlformats.org/officeDocument/2006/relationships/chart" Target="../charts/chart17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4" Type="http://schemas.openxmlformats.org/officeDocument/2006/relationships/chart" Target="../charts/chart21.xml"/><Relationship Id="rId5" Type="http://schemas.openxmlformats.org/officeDocument/2006/relationships/chart" Target="../charts/chart22.xml"/><Relationship Id="rId6" Type="http://schemas.openxmlformats.org/officeDocument/2006/relationships/chart" Target="../charts/chart23.xml"/><Relationship Id="rId7" Type="http://schemas.openxmlformats.org/officeDocument/2006/relationships/chart" Target="../charts/chart24.xml"/><Relationship Id="rId1" Type="http://schemas.openxmlformats.org/officeDocument/2006/relationships/chart" Target="../charts/chart18.xml"/><Relationship Id="rId2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47094</xdr:colOff>
      <xdr:row>0</xdr:row>
      <xdr:rowOff>0</xdr:rowOff>
    </xdr:from>
    <xdr:to>
      <xdr:col>29</xdr:col>
      <xdr:colOff>426781</xdr:colOff>
      <xdr:row>18</xdr:row>
      <xdr:rowOff>31725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481543</xdr:colOff>
      <xdr:row>0</xdr:row>
      <xdr:rowOff>0</xdr:rowOff>
    </xdr:from>
    <xdr:to>
      <xdr:col>33</xdr:col>
      <xdr:colOff>27793</xdr:colOff>
      <xdr:row>18</xdr:row>
      <xdr:rowOff>31725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48685</xdr:colOff>
      <xdr:row>18</xdr:row>
      <xdr:rowOff>162985</xdr:rowOff>
    </xdr:from>
    <xdr:to>
      <xdr:col>36</xdr:col>
      <xdr:colOff>463021</xdr:colOff>
      <xdr:row>38</xdr:row>
      <xdr:rowOff>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79374</xdr:colOff>
      <xdr:row>39</xdr:row>
      <xdr:rowOff>13228</xdr:rowOff>
    </xdr:from>
    <xdr:to>
      <xdr:col>31</xdr:col>
      <xdr:colOff>510644</xdr:colOff>
      <xdr:row>52</xdr:row>
      <xdr:rowOff>112714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357188</xdr:colOff>
      <xdr:row>23</xdr:row>
      <xdr:rowOff>0</xdr:rowOff>
    </xdr:from>
    <xdr:to>
      <xdr:col>42</xdr:col>
      <xdr:colOff>801688</xdr:colOff>
      <xdr:row>50</xdr:row>
      <xdr:rowOff>119063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555625</xdr:colOff>
      <xdr:row>31</xdr:row>
      <xdr:rowOff>119065</xdr:rowOff>
    </xdr:from>
    <xdr:to>
      <xdr:col>43</xdr:col>
      <xdr:colOff>246061</xdr:colOff>
      <xdr:row>59</xdr:row>
      <xdr:rowOff>66147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79376</xdr:colOff>
      <xdr:row>0</xdr:row>
      <xdr:rowOff>0</xdr:rowOff>
    </xdr:from>
    <xdr:to>
      <xdr:col>36</xdr:col>
      <xdr:colOff>459064</xdr:colOff>
      <xdr:row>18</xdr:row>
      <xdr:rowOff>31725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535154</xdr:colOff>
      <xdr:row>39</xdr:row>
      <xdr:rowOff>5153</xdr:rowOff>
    </xdr:from>
    <xdr:to>
      <xdr:col>37</xdr:col>
      <xdr:colOff>132987</xdr:colOff>
      <xdr:row>52</xdr:row>
      <xdr:rowOff>106727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47094</xdr:colOff>
      <xdr:row>0</xdr:row>
      <xdr:rowOff>0</xdr:rowOff>
    </xdr:from>
    <xdr:to>
      <xdr:col>29</xdr:col>
      <xdr:colOff>426781</xdr:colOff>
      <xdr:row>18</xdr:row>
      <xdr:rowOff>31725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481543</xdr:colOff>
      <xdr:row>0</xdr:row>
      <xdr:rowOff>0</xdr:rowOff>
    </xdr:from>
    <xdr:to>
      <xdr:col>33</xdr:col>
      <xdr:colOff>27793</xdr:colOff>
      <xdr:row>18</xdr:row>
      <xdr:rowOff>31725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48685</xdr:colOff>
      <xdr:row>18</xdr:row>
      <xdr:rowOff>162985</xdr:rowOff>
    </xdr:from>
    <xdr:to>
      <xdr:col>36</xdr:col>
      <xdr:colOff>463021</xdr:colOff>
      <xdr:row>38</xdr:row>
      <xdr:rowOff>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142874</xdr:colOff>
      <xdr:row>43</xdr:row>
      <xdr:rowOff>13228</xdr:rowOff>
    </xdr:from>
    <xdr:to>
      <xdr:col>31</xdr:col>
      <xdr:colOff>574144</xdr:colOff>
      <xdr:row>56</xdr:row>
      <xdr:rowOff>112714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357188</xdr:colOff>
      <xdr:row>23</xdr:row>
      <xdr:rowOff>0</xdr:rowOff>
    </xdr:from>
    <xdr:to>
      <xdr:col>42</xdr:col>
      <xdr:colOff>801688</xdr:colOff>
      <xdr:row>50</xdr:row>
      <xdr:rowOff>119063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555625</xdr:colOff>
      <xdr:row>31</xdr:row>
      <xdr:rowOff>119065</xdr:rowOff>
    </xdr:from>
    <xdr:to>
      <xdr:col>43</xdr:col>
      <xdr:colOff>246061</xdr:colOff>
      <xdr:row>59</xdr:row>
      <xdr:rowOff>66147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79376</xdr:colOff>
      <xdr:row>0</xdr:row>
      <xdr:rowOff>0</xdr:rowOff>
    </xdr:from>
    <xdr:to>
      <xdr:col>36</xdr:col>
      <xdr:colOff>459064</xdr:colOff>
      <xdr:row>18</xdr:row>
      <xdr:rowOff>31725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535154</xdr:colOff>
      <xdr:row>39</xdr:row>
      <xdr:rowOff>5153</xdr:rowOff>
    </xdr:from>
    <xdr:to>
      <xdr:col>37</xdr:col>
      <xdr:colOff>132987</xdr:colOff>
      <xdr:row>52</xdr:row>
      <xdr:rowOff>106727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342900</xdr:colOff>
      <xdr:row>43</xdr:row>
      <xdr:rowOff>38100</xdr:rowOff>
    </xdr:from>
    <xdr:to>
      <xdr:col>26</xdr:col>
      <xdr:colOff>12170</xdr:colOff>
      <xdr:row>56</xdr:row>
      <xdr:rowOff>137586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86783</xdr:colOff>
      <xdr:row>0</xdr:row>
      <xdr:rowOff>87312</xdr:rowOff>
    </xdr:from>
    <xdr:to>
      <xdr:col>22</xdr:col>
      <xdr:colOff>610658</xdr:colOff>
      <xdr:row>13</xdr:row>
      <xdr:rowOff>188912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97897</xdr:colOff>
      <xdr:row>14</xdr:row>
      <xdr:rowOff>147109</xdr:rowOff>
    </xdr:from>
    <xdr:to>
      <xdr:col>22</xdr:col>
      <xdr:colOff>621772</xdr:colOff>
      <xdr:row>28</xdr:row>
      <xdr:rowOff>45510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696913</xdr:colOff>
      <xdr:row>0</xdr:row>
      <xdr:rowOff>96839</xdr:rowOff>
    </xdr:from>
    <xdr:to>
      <xdr:col>28</xdr:col>
      <xdr:colOff>315913</xdr:colOff>
      <xdr:row>28</xdr:row>
      <xdr:rowOff>33340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687917</xdr:colOff>
      <xdr:row>28</xdr:row>
      <xdr:rowOff>185207</xdr:rowOff>
    </xdr:from>
    <xdr:to>
      <xdr:col>28</xdr:col>
      <xdr:colOff>312208</xdr:colOff>
      <xdr:row>42</xdr:row>
      <xdr:rowOff>86255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26458</xdr:colOff>
      <xdr:row>1</xdr:row>
      <xdr:rowOff>158750</xdr:rowOff>
    </xdr:from>
    <xdr:to>
      <xdr:col>39</xdr:col>
      <xdr:colOff>470958</xdr:colOff>
      <xdr:row>29</xdr:row>
      <xdr:rowOff>79375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396875</xdr:colOff>
      <xdr:row>0</xdr:row>
      <xdr:rowOff>92607</xdr:rowOff>
    </xdr:from>
    <xdr:to>
      <xdr:col>34</xdr:col>
      <xdr:colOff>21166</xdr:colOff>
      <xdr:row>28</xdr:row>
      <xdr:rowOff>39689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105833</xdr:colOff>
      <xdr:row>28</xdr:row>
      <xdr:rowOff>132293</xdr:rowOff>
    </xdr:from>
    <xdr:to>
      <xdr:col>22</xdr:col>
      <xdr:colOff>629708</xdr:colOff>
      <xdr:row>42</xdr:row>
      <xdr:rowOff>30694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zoomScale="170" zoomScaleNormal="170" workbookViewId="0">
      <selection activeCell="I10" sqref="I10"/>
    </sheetView>
  </sheetViews>
  <sheetFormatPr baseColWidth="10" defaultRowHeight="11" x14ac:dyDescent="0.15"/>
  <cols>
    <col min="1" max="1" width="7.5" style="41" bestFit="1" customWidth="1"/>
    <col min="2" max="2" width="5.83203125" style="60" bestFit="1" customWidth="1"/>
    <col min="3" max="3" width="5.6640625" style="61" bestFit="1" customWidth="1"/>
    <col min="4" max="4" width="6.5" style="62" bestFit="1" customWidth="1"/>
    <col min="5" max="5" width="2.83203125" style="63" bestFit="1" customWidth="1"/>
    <col min="6" max="7" width="5.6640625" style="61" bestFit="1" customWidth="1"/>
    <col min="8" max="8" width="7.33203125" style="41" bestFit="1" customWidth="1"/>
    <col min="9" max="9" width="6.6640625" style="41" bestFit="1" customWidth="1"/>
    <col min="10" max="11" width="6.83203125" style="61" bestFit="1" customWidth="1"/>
    <col min="12" max="13" width="7.1640625" style="65" bestFit="1" customWidth="1"/>
    <col min="14" max="14" width="2.83203125" style="66" bestFit="1" customWidth="1"/>
    <col min="15" max="15" width="7" style="67" bestFit="1" customWidth="1"/>
    <col min="16" max="16" width="6.6640625" style="68" customWidth="1"/>
    <col min="17" max="17" width="4" style="68" bestFit="1" customWidth="1"/>
    <col min="18" max="18" width="5" style="69" bestFit="1" customWidth="1"/>
    <col min="19" max="19" width="6.1640625" style="65" bestFit="1" customWidth="1"/>
    <col min="20" max="20" width="22.5" style="41" customWidth="1"/>
    <col min="21" max="26" width="10.83203125" style="41"/>
    <col min="27" max="37" width="11" style="41" customWidth="1"/>
    <col min="38" max="16384" width="10.83203125" style="41"/>
  </cols>
  <sheetData>
    <row r="1" spans="1:19" x14ac:dyDescent="0.15">
      <c r="A1" s="32" t="s">
        <v>21</v>
      </c>
      <c r="B1" s="33" t="s">
        <v>11</v>
      </c>
      <c r="C1" s="33" t="s">
        <v>11</v>
      </c>
      <c r="D1" s="33" t="s">
        <v>12</v>
      </c>
      <c r="E1" s="34" t="s">
        <v>17</v>
      </c>
      <c r="F1" s="33" t="s">
        <v>11</v>
      </c>
      <c r="G1" s="33" t="s">
        <v>11</v>
      </c>
      <c r="H1" s="32"/>
      <c r="I1" s="33" t="s">
        <v>13</v>
      </c>
      <c r="J1" s="35" t="s">
        <v>22</v>
      </c>
      <c r="K1" s="35" t="s">
        <v>22</v>
      </c>
      <c r="L1" s="36" t="s">
        <v>14</v>
      </c>
      <c r="M1" s="36" t="s">
        <v>28</v>
      </c>
      <c r="N1" s="37" t="s">
        <v>17</v>
      </c>
      <c r="O1" s="38" t="s">
        <v>26</v>
      </c>
      <c r="P1" s="39" t="s">
        <v>16</v>
      </c>
      <c r="Q1" s="39" t="s">
        <v>30</v>
      </c>
      <c r="R1" s="40" t="s">
        <v>30</v>
      </c>
      <c r="S1" s="36" t="s">
        <v>27</v>
      </c>
    </row>
    <row r="2" spans="1:19" x14ac:dyDescent="0.15">
      <c r="A2" s="32" t="s">
        <v>1</v>
      </c>
      <c r="B2" s="33" t="s">
        <v>2</v>
      </c>
      <c r="C2" s="35" t="s">
        <v>0</v>
      </c>
      <c r="D2" s="42" t="s">
        <v>3</v>
      </c>
      <c r="E2" s="43"/>
      <c r="F2" s="35" t="s">
        <v>25</v>
      </c>
      <c r="G2" s="35" t="s">
        <v>24</v>
      </c>
      <c r="H2" s="35" t="s">
        <v>23</v>
      </c>
      <c r="I2" s="35" t="s">
        <v>4</v>
      </c>
      <c r="J2" s="35" t="s">
        <v>5</v>
      </c>
      <c r="K2" s="35" t="s">
        <v>6</v>
      </c>
      <c r="L2" s="36" t="s">
        <v>7</v>
      </c>
      <c r="M2" s="36" t="s">
        <v>8</v>
      </c>
      <c r="N2" s="37"/>
      <c r="O2" s="38" t="s">
        <v>18</v>
      </c>
      <c r="P2" s="44" t="s">
        <v>10</v>
      </c>
      <c r="Q2" s="44" t="s">
        <v>29</v>
      </c>
      <c r="R2" s="40" t="s">
        <v>31</v>
      </c>
      <c r="S2" s="36" t="s">
        <v>9</v>
      </c>
    </row>
    <row r="3" spans="1:19" s="53" customFormat="1" x14ac:dyDescent="0.15">
      <c r="A3" s="45">
        <v>0</v>
      </c>
      <c r="B3" s="46">
        <v>3.25</v>
      </c>
      <c r="C3" s="47">
        <v>184.1</v>
      </c>
      <c r="D3" s="48">
        <v>0.11020000000000001</v>
      </c>
      <c r="E3" s="43"/>
      <c r="F3" s="47">
        <v>80.8</v>
      </c>
      <c r="G3" s="47">
        <v>25.8</v>
      </c>
      <c r="H3" s="47">
        <v>55</v>
      </c>
      <c r="I3" s="45"/>
      <c r="J3" s="47">
        <v>217190.39999999999</v>
      </c>
      <c r="K3" s="47">
        <v>69350.399999999994</v>
      </c>
      <c r="L3" s="49">
        <v>184.89400000000001</v>
      </c>
      <c r="M3" s="49">
        <v>95.006</v>
      </c>
      <c r="N3" s="37"/>
      <c r="O3" s="50">
        <v>5.9575999999999997E-4</v>
      </c>
      <c r="P3" s="51">
        <v>0.15540000000000001</v>
      </c>
      <c r="Q3" s="49">
        <v>7.4999999999999997E-2</v>
      </c>
      <c r="R3" s="52">
        <v>7.9900000000000006E-3</v>
      </c>
      <c r="S3" s="49">
        <v>89.778000000000006</v>
      </c>
    </row>
    <row r="4" spans="1:19" s="53" customFormat="1" x14ac:dyDescent="0.15">
      <c r="A4" s="45">
        <v>15</v>
      </c>
      <c r="B4" s="46">
        <v>3.22</v>
      </c>
      <c r="C4" s="47">
        <v>172.1</v>
      </c>
      <c r="D4" s="48">
        <v>9.5369999999999996E-2</v>
      </c>
      <c r="E4" s="43"/>
      <c r="F4" s="47">
        <v>74.3</v>
      </c>
      <c r="G4" s="47">
        <v>25.7</v>
      </c>
      <c r="H4" s="47">
        <v>48.6</v>
      </c>
      <c r="I4" s="45"/>
      <c r="J4" s="47">
        <v>199718.39999999999</v>
      </c>
      <c r="K4" s="47">
        <v>69081.600000000006</v>
      </c>
      <c r="L4" s="49">
        <v>180.53700000000001</v>
      </c>
      <c r="M4" s="49">
        <v>91.753</v>
      </c>
      <c r="N4" s="37"/>
      <c r="O4" s="50">
        <v>5.2826000000000001E-4</v>
      </c>
      <c r="P4" s="51">
        <v>0.1399</v>
      </c>
      <c r="Q4" s="49">
        <v>7.0999999999999994E-2</v>
      </c>
      <c r="R4" s="52">
        <v>7.0400000000000003E-3</v>
      </c>
      <c r="S4" s="49">
        <v>88.688000000000002</v>
      </c>
    </row>
    <row r="5" spans="1:19" s="53" customFormat="1" x14ac:dyDescent="0.15">
      <c r="A5" s="45">
        <v>30</v>
      </c>
      <c r="B5" s="46">
        <v>3.34</v>
      </c>
      <c r="C5" s="47">
        <v>145.6</v>
      </c>
      <c r="D5" s="48">
        <v>7.0809999999999998E-2</v>
      </c>
      <c r="E5" s="43"/>
      <c r="F5" s="47">
        <v>70.5</v>
      </c>
      <c r="G5" s="47">
        <v>27.1</v>
      </c>
      <c r="H5" s="47">
        <v>43.4</v>
      </c>
      <c r="I5" s="45"/>
      <c r="J5" s="47">
        <v>189504</v>
      </c>
      <c r="K5" s="47">
        <v>72844.800000000003</v>
      </c>
      <c r="L5" s="49">
        <v>176.18</v>
      </c>
      <c r="M5" s="49">
        <v>88.501000000000005</v>
      </c>
      <c r="N5" s="37"/>
      <c r="O5" s="50">
        <v>4.0189000000000002E-4</v>
      </c>
      <c r="P5" s="51">
        <v>0.1263</v>
      </c>
      <c r="Q5" s="49">
        <v>6.9000000000000006E-2</v>
      </c>
      <c r="R5" s="52">
        <v>6.5799999999999999E-3</v>
      </c>
      <c r="S5" s="49">
        <v>87.608000000000004</v>
      </c>
    </row>
    <row r="6" spans="1:19" s="53" customFormat="1" x14ac:dyDescent="0.15">
      <c r="A6" s="45">
        <v>45</v>
      </c>
      <c r="B6" s="46">
        <v>3.45</v>
      </c>
      <c r="C6" s="47">
        <v>125.1</v>
      </c>
      <c r="D6" s="48">
        <v>5.3990000000000003E-2</v>
      </c>
      <c r="E6" s="43"/>
      <c r="F6" s="47">
        <v>70.2</v>
      </c>
      <c r="G6" s="47">
        <v>26.8</v>
      </c>
      <c r="H6" s="47">
        <v>43.4</v>
      </c>
      <c r="I6" s="45"/>
      <c r="J6" s="47">
        <v>188697.60000000001</v>
      </c>
      <c r="K6" s="47">
        <v>72038.399999999994</v>
      </c>
      <c r="L6" s="49">
        <v>171.82300000000001</v>
      </c>
      <c r="M6" s="49">
        <v>85.248999999999995</v>
      </c>
      <c r="N6" s="37"/>
      <c r="O6" s="50">
        <v>3.1422999999999998E-4</v>
      </c>
      <c r="P6" s="51">
        <v>0.12640000000000001</v>
      </c>
      <c r="Q6" s="49">
        <v>6.8000000000000005E-2</v>
      </c>
      <c r="R6" s="52">
        <v>6.5199999999999998E-3</v>
      </c>
      <c r="S6" s="49">
        <v>86.521000000000001</v>
      </c>
    </row>
    <row r="7" spans="1:19" s="53" customFormat="1" x14ac:dyDescent="0.15">
      <c r="A7" s="45">
        <v>60</v>
      </c>
      <c r="B7" s="46">
        <v>3.46</v>
      </c>
      <c r="C7" s="47">
        <v>112.1</v>
      </c>
      <c r="D7" s="48">
        <v>4.3479999999999998E-2</v>
      </c>
      <c r="E7" s="43"/>
      <c r="F7" s="47">
        <v>69.900000000000006</v>
      </c>
      <c r="G7" s="47">
        <v>27.9</v>
      </c>
      <c r="H7" s="47">
        <v>42</v>
      </c>
      <c r="I7" s="45"/>
      <c r="J7" s="47">
        <v>187891.20000000001</v>
      </c>
      <c r="K7" s="47">
        <v>74995.199999999997</v>
      </c>
      <c r="L7" s="49">
        <v>167.46600000000001</v>
      </c>
      <c r="M7" s="49">
        <v>81.995999999999995</v>
      </c>
      <c r="N7" s="37"/>
      <c r="O7" s="50">
        <v>2.5963000000000001E-4</v>
      </c>
      <c r="P7" s="51">
        <v>0.12239999999999999</v>
      </c>
      <c r="Q7" s="49">
        <v>6.9000000000000006E-2</v>
      </c>
      <c r="R7" s="52">
        <v>6.5399999999999998E-3</v>
      </c>
      <c r="S7" s="49">
        <v>85.427000000000007</v>
      </c>
    </row>
    <row r="8" spans="1:19" s="53" customFormat="1" x14ac:dyDescent="0.15">
      <c r="A8" s="45">
        <v>75</v>
      </c>
      <c r="B8" s="46">
        <v>3.46</v>
      </c>
      <c r="C8" s="47">
        <v>102.1</v>
      </c>
      <c r="D8" s="48">
        <v>3.6069999999999998E-2</v>
      </c>
      <c r="E8" s="43"/>
      <c r="F8" s="47">
        <v>67.7</v>
      </c>
      <c r="G8" s="47">
        <v>29.4</v>
      </c>
      <c r="H8" s="47">
        <v>38.299999999999997</v>
      </c>
      <c r="I8" s="45"/>
      <c r="J8" s="47">
        <v>181977.60000000001</v>
      </c>
      <c r="K8" s="47">
        <v>79027.199999999997</v>
      </c>
      <c r="L8" s="49">
        <v>163.11000000000001</v>
      </c>
      <c r="M8" s="49">
        <v>78.744</v>
      </c>
      <c r="N8" s="37"/>
      <c r="O8" s="50">
        <v>2.2112999999999999E-4</v>
      </c>
      <c r="P8" s="51">
        <v>0.1124</v>
      </c>
      <c r="Q8" s="49">
        <v>6.8000000000000005E-2</v>
      </c>
      <c r="R8" s="52">
        <v>6.3099999999999996E-3</v>
      </c>
      <c r="S8" s="49">
        <v>84.328999999999994</v>
      </c>
    </row>
    <row r="9" spans="1:19" s="53" customFormat="1" x14ac:dyDescent="0.15">
      <c r="A9" s="45">
        <v>90</v>
      </c>
      <c r="B9" s="46">
        <v>3.44</v>
      </c>
      <c r="C9" s="47">
        <v>94.1</v>
      </c>
      <c r="D9" s="48">
        <v>3.0460000000000001E-2</v>
      </c>
      <c r="E9" s="43"/>
      <c r="F9" s="47">
        <v>63.1</v>
      </c>
      <c r="G9" s="47">
        <v>30.7</v>
      </c>
      <c r="H9" s="47">
        <v>32.4</v>
      </c>
      <c r="I9" s="45"/>
      <c r="J9" s="47">
        <v>169612.79999999999</v>
      </c>
      <c r="K9" s="47">
        <v>82521.600000000006</v>
      </c>
      <c r="L9" s="49">
        <v>158.75299999999999</v>
      </c>
      <c r="M9" s="49">
        <v>75.492000000000004</v>
      </c>
      <c r="N9" s="37"/>
      <c r="O9" s="50">
        <v>1.9186999999999999E-4</v>
      </c>
      <c r="P9" s="51">
        <v>9.64E-2</v>
      </c>
      <c r="Q9" s="49">
        <v>6.6000000000000003E-2</v>
      </c>
      <c r="R9" s="52">
        <v>5.7400000000000003E-3</v>
      </c>
      <c r="S9" s="49">
        <v>83.23</v>
      </c>
    </row>
    <row r="10" spans="1:19" s="53" customFormat="1" x14ac:dyDescent="0.15">
      <c r="A10" s="45">
        <v>105</v>
      </c>
      <c r="B10" s="46">
        <v>3.42</v>
      </c>
      <c r="C10" s="47">
        <v>87.3</v>
      </c>
      <c r="D10" s="48">
        <v>2.606E-2</v>
      </c>
      <c r="E10" s="43"/>
      <c r="F10" s="47">
        <v>61.7</v>
      </c>
      <c r="G10" s="47">
        <v>30.9</v>
      </c>
      <c r="H10" s="47">
        <v>30.8</v>
      </c>
      <c r="I10" s="45"/>
      <c r="J10" s="47">
        <v>165849.60000000001</v>
      </c>
      <c r="K10" s="47">
        <v>83059.199999999997</v>
      </c>
      <c r="L10" s="49">
        <v>154.39599999999999</v>
      </c>
      <c r="M10" s="49">
        <v>72.239000000000004</v>
      </c>
      <c r="N10" s="37"/>
      <c r="O10" s="50">
        <v>1.6882E-4</v>
      </c>
      <c r="P10" s="51">
        <v>9.1999999999999998E-2</v>
      </c>
      <c r="Q10" s="49">
        <v>6.5000000000000002E-2</v>
      </c>
      <c r="R10" s="52">
        <v>5.5599999999999998E-3</v>
      </c>
      <c r="S10" s="49">
        <v>82.13</v>
      </c>
    </row>
    <row r="11" spans="1:19" x14ac:dyDescent="0.15">
      <c r="A11" s="32">
        <v>120</v>
      </c>
      <c r="B11" s="33">
        <v>3.39</v>
      </c>
      <c r="C11" s="35">
        <v>80</v>
      </c>
      <c r="D11" s="42">
        <v>2.1700000000000001E-2</v>
      </c>
      <c r="E11" s="43"/>
      <c r="F11" s="35">
        <v>60.2</v>
      </c>
      <c r="G11" s="35">
        <v>30.8</v>
      </c>
      <c r="H11" s="35">
        <v>29.4</v>
      </c>
      <c r="I11" s="32"/>
      <c r="J11" s="54">
        <v>161817.60000000001</v>
      </c>
      <c r="K11" s="54">
        <v>82790.399999999994</v>
      </c>
      <c r="L11" s="55">
        <v>150.03899999999999</v>
      </c>
      <c r="M11" s="55">
        <v>68.986999999999995</v>
      </c>
      <c r="N11" s="37"/>
      <c r="O11" s="38">
        <v>1.4459999999999999E-4</v>
      </c>
      <c r="P11" s="56">
        <v>8.8200000000000001E-2</v>
      </c>
      <c r="Q11" s="57">
        <v>6.4000000000000001E-2</v>
      </c>
      <c r="R11" s="58">
        <v>5.3600000000000002E-3</v>
      </c>
      <c r="S11" s="36">
        <v>81.03</v>
      </c>
    </row>
    <row r="12" spans="1:19" x14ac:dyDescent="0.15">
      <c r="A12" s="32">
        <v>135</v>
      </c>
      <c r="B12" s="33">
        <v>3.36</v>
      </c>
      <c r="C12" s="35">
        <v>75.099999999999994</v>
      </c>
      <c r="D12" s="42">
        <v>1.8950000000000002E-2</v>
      </c>
      <c r="E12" s="43"/>
      <c r="F12" s="35">
        <v>58.9</v>
      </c>
      <c r="G12" s="35">
        <v>31.2</v>
      </c>
      <c r="H12" s="35">
        <v>27.7</v>
      </c>
      <c r="I12" s="32"/>
      <c r="J12" s="54">
        <v>158323.20000000001</v>
      </c>
      <c r="K12" s="54">
        <v>83865.600000000006</v>
      </c>
      <c r="L12" s="55">
        <v>145.68199999999999</v>
      </c>
      <c r="M12" s="55">
        <v>65.734999999999999</v>
      </c>
      <c r="N12" s="37"/>
      <c r="O12" s="38">
        <v>1.3008E-4</v>
      </c>
      <c r="P12" s="56">
        <v>8.3400000000000002E-2</v>
      </c>
      <c r="Q12" s="57">
        <v>6.4000000000000001E-2</v>
      </c>
      <c r="R12" s="58">
        <v>5.1999999999999998E-3</v>
      </c>
      <c r="S12" s="36">
        <v>79.927999999999997</v>
      </c>
    </row>
    <row r="13" spans="1:19" x14ac:dyDescent="0.15">
      <c r="A13" s="32">
        <v>150</v>
      </c>
      <c r="B13" s="33">
        <v>3.31</v>
      </c>
      <c r="C13" s="35">
        <v>69.900000000000006</v>
      </c>
      <c r="D13" s="42">
        <v>1.617E-2</v>
      </c>
      <c r="E13" s="43"/>
      <c r="F13" s="35">
        <v>58.6</v>
      </c>
      <c r="G13" s="35">
        <v>31.6</v>
      </c>
      <c r="H13" s="35">
        <v>27</v>
      </c>
      <c r="I13" s="32"/>
      <c r="J13" s="54">
        <v>157516.79999999999</v>
      </c>
      <c r="K13" s="54">
        <v>84940.800000000003</v>
      </c>
      <c r="L13" s="55">
        <v>141.32499999999999</v>
      </c>
      <c r="M13" s="55">
        <v>62.481999999999999</v>
      </c>
      <c r="N13" s="37"/>
      <c r="O13" s="38">
        <v>1.1444E-4</v>
      </c>
      <c r="P13" s="56">
        <v>8.14E-2</v>
      </c>
      <c r="Q13" s="57">
        <v>6.4000000000000001E-2</v>
      </c>
      <c r="R13" s="58">
        <v>5.1799999999999997E-3</v>
      </c>
      <c r="S13" s="36">
        <v>78.825999999999993</v>
      </c>
    </row>
    <row r="14" spans="1:19" x14ac:dyDescent="0.15">
      <c r="A14" s="32">
        <v>165</v>
      </c>
      <c r="B14" s="33">
        <v>3.28</v>
      </c>
      <c r="C14" s="35">
        <v>65</v>
      </c>
      <c r="D14" s="42">
        <v>1.3860000000000001E-2</v>
      </c>
      <c r="E14" s="43"/>
      <c r="F14" s="35">
        <v>57.2</v>
      </c>
      <c r="G14" s="35">
        <v>31.6</v>
      </c>
      <c r="H14" s="35">
        <v>25.6</v>
      </c>
      <c r="I14" s="32"/>
      <c r="J14" s="54">
        <v>153753.60000000001</v>
      </c>
      <c r="K14" s="54">
        <v>84940.800000000003</v>
      </c>
      <c r="L14" s="55">
        <v>136.96799999999999</v>
      </c>
      <c r="M14" s="55">
        <v>59.23</v>
      </c>
      <c r="N14" s="37"/>
      <c r="O14" s="38">
        <v>1.0118E-4</v>
      </c>
      <c r="P14" s="56">
        <v>7.7499999999999999E-2</v>
      </c>
      <c r="Q14" s="57">
        <v>6.3E-2</v>
      </c>
      <c r="R14" s="58">
        <v>4.9899999999999996E-3</v>
      </c>
      <c r="S14" s="36">
        <v>77.724000000000004</v>
      </c>
    </row>
    <row r="15" spans="1:19" x14ac:dyDescent="0.15">
      <c r="A15" s="32">
        <v>180</v>
      </c>
      <c r="B15" s="33">
        <v>3.24</v>
      </c>
      <c r="C15" s="35">
        <v>60</v>
      </c>
      <c r="D15" s="42">
        <v>1.166E-2</v>
      </c>
      <c r="E15" s="43"/>
      <c r="F15" s="35">
        <v>57.5</v>
      </c>
      <c r="G15" s="35">
        <v>32.1</v>
      </c>
      <c r="H15" s="35">
        <v>25.4</v>
      </c>
      <c r="I15" s="32"/>
      <c r="J15" s="54">
        <v>154560</v>
      </c>
      <c r="K15" s="54">
        <v>86284.800000000003</v>
      </c>
      <c r="L15" s="55">
        <v>132.61099999999999</v>
      </c>
      <c r="M15" s="55">
        <v>55.978000000000002</v>
      </c>
      <c r="N15" s="37"/>
      <c r="O15" s="38">
        <v>8.7960000000000005E-5</v>
      </c>
      <c r="P15" s="56">
        <v>7.6799999999999993E-2</v>
      </c>
      <c r="Q15" s="57">
        <v>6.3E-2</v>
      </c>
      <c r="R15" s="58">
        <v>5.0499999999999998E-3</v>
      </c>
      <c r="S15" s="36">
        <v>76.622</v>
      </c>
    </row>
    <row r="16" spans="1:19" x14ac:dyDescent="0.15">
      <c r="A16" s="32">
        <v>195</v>
      </c>
      <c r="B16" s="33">
        <v>3.2</v>
      </c>
      <c r="C16" s="35">
        <v>56.1</v>
      </c>
      <c r="D16" s="42">
        <v>1.0070000000000001E-2</v>
      </c>
      <c r="E16" s="43"/>
      <c r="F16" s="35">
        <v>56.1</v>
      </c>
      <c r="G16" s="35">
        <v>32.299999999999997</v>
      </c>
      <c r="H16" s="35">
        <v>23.8</v>
      </c>
      <c r="I16" s="32"/>
      <c r="J16" s="54">
        <v>150796.79999999999</v>
      </c>
      <c r="K16" s="54">
        <v>86822.399999999994</v>
      </c>
      <c r="L16" s="55">
        <v>128.25399999999999</v>
      </c>
      <c r="M16" s="55">
        <v>52.725000000000001</v>
      </c>
      <c r="N16" s="37"/>
      <c r="O16" s="38">
        <v>7.852E-5</v>
      </c>
      <c r="P16" s="56">
        <v>7.2300000000000003E-2</v>
      </c>
      <c r="Q16" s="57">
        <v>6.2E-2</v>
      </c>
      <c r="R16" s="58">
        <v>4.8799999999999998E-3</v>
      </c>
      <c r="S16" s="36">
        <v>75.519000000000005</v>
      </c>
    </row>
    <row r="17" spans="1:25" x14ac:dyDescent="0.15">
      <c r="A17" s="32">
        <v>210</v>
      </c>
      <c r="B17" s="33">
        <v>3.16</v>
      </c>
      <c r="C17" s="35">
        <v>51.5</v>
      </c>
      <c r="D17" s="42">
        <v>8.3809999999999996E-3</v>
      </c>
      <c r="E17" s="43"/>
      <c r="F17" s="35">
        <v>55.4</v>
      </c>
      <c r="G17" s="35">
        <v>35</v>
      </c>
      <c r="H17" s="35">
        <v>20.399999999999999</v>
      </c>
      <c r="I17" s="32"/>
      <c r="J17" s="54">
        <v>148915.20000000001</v>
      </c>
      <c r="K17" s="54">
        <v>94080</v>
      </c>
      <c r="L17" s="55">
        <v>123.898</v>
      </c>
      <c r="M17" s="55">
        <v>49.472999999999999</v>
      </c>
      <c r="N17" s="37"/>
      <c r="O17" s="38">
        <v>6.7650000000000005E-5</v>
      </c>
      <c r="P17" s="56">
        <v>6.2100000000000002E-2</v>
      </c>
      <c r="Q17" s="57">
        <v>6.4000000000000001E-2</v>
      </c>
      <c r="R17" s="58">
        <v>4.8700000000000002E-3</v>
      </c>
      <c r="S17" s="36">
        <v>74.415999999999997</v>
      </c>
    </row>
    <row r="18" spans="1:25" x14ac:dyDescent="0.15">
      <c r="A18" s="32">
        <v>225</v>
      </c>
      <c r="B18" s="33">
        <v>3.12</v>
      </c>
      <c r="C18" s="35">
        <v>47.5</v>
      </c>
      <c r="D18" s="42">
        <v>7.0400000000000003E-3</v>
      </c>
      <c r="E18" s="43"/>
      <c r="F18" s="35">
        <v>54.4</v>
      </c>
      <c r="G18" s="35">
        <v>34</v>
      </c>
      <c r="H18" s="35">
        <v>20.399999999999999</v>
      </c>
      <c r="I18" s="32"/>
      <c r="J18" s="54">
        <v>146227.20000000001</v>
      </c>
      <c r="K18" s="54">
        <v>91392</v>
      </c>
      <c r="L18" s="55">
        <v>119.541</v>
      </c>
      <c r="M18" s="55">
        <v>46.220999999999997</v>
      </c>
      <c r="N18" s="37"/>
      <c r="O18" s="38">
        <v>5.889E-5</v>
      </c>
      <c r="P18" s="56">
        <v>6.2300000000000001E-2</v>
      </c>
      <c r="Q18" s="57">
        <v>6.2E-2</v>
      </c>
      <c r="R18" s="58">
        <v>4.7099999999999998E-3</v>
      </c>
      <c r="S18" s="36">
        <v>73.313000000000002</v>
      </c>
    </row>
    <row r="19" spans="1:25" x14ac:dyDescent="0.15">
      <c r="A19" s="32">
        <v>240</v>
      </c>
      <c r="B19" s="33">
        <v>3.08</v>
      </c>
      <c r="C19" s="35">
        <v>43.5</v>
      </c>
      <c r="D19" s="42">
        <v>5.8279999999999998E-3</v>
      </c>
      <c r="E19" s="43"/>
      <c r="F19" s="35">
        <v>53.4</v>
      </c>
      <c r="G19" s="35">
        <v>32.9</v>
      </c>
      <c r="H19" s="35">
        <v>20.5</v>
      </c>
      <c r="I19" s="32"/>
      <c r="J19" s="54">
        <v>143539.20000000001</v>
      </c>
      <c r="K19" s="54">
        <v>88435.199999999997</v>
      </c>
      <c r="L19" s="55">
        <v>115.184</v>
      </c>
      <c r="M19" s="55">
        <v>42.968000000000004</v>
      </c>
      <c r="N19" s="37"/>
      <c r="O19" s="38">
        <v>5.0599999999999997E-5</v>
      </c>
      <c r="P19" s="56">
        <v>6.2799999999999995E-2</v>
      </c>
      <c r="Q19" s="57">
        <v>6.0999999999999999E-2</v>
      </c>
      <c r="R19" s="58">
        <v>4.5500000000000002E-3</v>
      </c>
      <c r="S19" s="36">
        <v>72.209000000000003</v>
      </c>
    </row>
    <row r="20" spans="1:25" x14ac:dyDescent="0.15">
      <c r="A20" s="32">
        <v>255</v>
      </c>
      <c r="B20" s="33">
        <v>3.04</v>
      </c>
      <c r="C20" s="35">
        <v>40</v>
      </c>
      <c r="D20" s="42">
        <v>4.8640000000000003E-3</v>
      </c>
      <c r="E20" s="43"/>
      <c r="F20" s="35">
        <v>53</v>
      </c>
      <c r="G20" s="35">
        <v>33.799999999999997</v>
      </c>
      <c r="H20" s="35">
        <v>19.2</v>
      </c>
      <c r="I20" s="32"/>
      <c r="J20" s="54">
        <v>142464</v>
      </c>
      <c r="K20" s="54">
        <v>90854.399999999994</v>
      </c>
      <c r="L20" s="55">
        <v>110.827</v>
      </c>
      <c r="M20" s="55">
        <v>39.716000000000001</v>
      </c>
      <c r="N20" s="37"/>
      <c r="O20" s="38">
        <v>4.3890000000000002E-5</v>
      </c>
      <c r="P20" s="56">
        <v>5.8900000000000001E-2</v>
      </c>
      <c r="Q20" s="57">
        <v>6.0999999999999999E-2</v>
      </c>
      <c r="R20" s="58">
        <v>4.5199999999999997E-3</v>
      </c>
      <c r="S20" s="36">
        <v>71.105999999999995</v>
      </c>
    </row>
    <row r="21" spans="1:25" x14ac:dyDescent="0.15">
      <c r="A21" s="32">
        <v>270</v>
      </c>
      <c r="B21" s="33">
        <v>3.01</v>
      </c>
      <c r="C21" s="35">
        <v>37.200000000000003</v>
      </c>
      <c r="D21" s="42">
        <v>4.1650000000000003E-3</v>
      </c>
      <c r="E21" s="43"/>
      <c r="F21" s="35">
        <v>52.7</v>
      </c>
      <c r="G21" s="35">
        <v>34.200000000000003</v>
      </c>
      <c r="H21" s="35">
        <v>18.5</v>
      </c>
      <c r="I21" s="32"/>
      <c r="J21" s="54">
        <v>141657.60000000001</v>
      </c>
      <c r="K21" s="54">
        <v>91929.600000000006</v>
      </c>
      <c r="L21" s="55">
        <v>106.47</v>
      </c>
      <c r="M21" s="55">
        <v>36.463999999999999</v>
      </c>
      <c r="N21" s="37"/>
      <c r="O21" s="38">
        <v>3.9119999999999998E-5</v>
      </c>
      <c r="P21" s="56">
        <v>5.6800000000000003E-2</v>
      </c>
      <c r="Q21" s="57">
        <v>6.0999999999999999E-2</v>
      </c>
      <c r="R21" s="58">
        <v>4.4900000000000001E-3</v>
      </c>
      <c r="S21" s="36">
        <v>70.001999999999995</v>
      </c>
    </row>
    <row r="22" spans="1:25" x14ac:dyDescent="0.15">
      <c r="A22" s="32">
        <v>285</v>
      </c>
      <c r="B22" s="33">
        <v>2.98</v>
      </c>
      <c r="C22" s="35">
        <v>34.200000000000003</v>
      </c>
      <c r="D22" s="42">
        <v>3.4859999999999999E-3</v>
      </c>
      <c r="E22" s="43"/>
      <c r="F22" s="35">
        <v>51.9</v>
      </c>
      <c r="G22" s="35">
        <v>34.6</v>
      </c>
      <c r="H22" s="35">
        <v>17.3</v>
      </c>
      <c r="I22" s="32"/>
      <c r="J22" s="54">
        <v>139507.20000000001</v>
      </c>
      <c r="K22" s="54">
        <v>93004.800000000003</v>
      </c>
      <c r="L22" s="55">
        <v>102.113</v>
      </c>
      <c r="M22" s="55">
        <v>33.210999999999999</v>
      </c>
      <c r="N22" s="37"/>
      <c r="O22" s="38">
        <v>3.413E-5</v>
      </c>
      <c r="P22" s="56">
        <v>5.3199999999999997E-2</v>
      </c>
      <c r="Q22" s="57">
        <v>6.0999999999999999E-2</v>
      </c>
      <c r="R22" s="58">
        <v>4.4000000000000003E-3</v>
      </c>
      <c r="S22" s="36">
        <v>68.897999999999996</v>
      </c>
    </row>
    <row r="23" spans="1:25" x14ac:dyDescent="0.15">
      <c r="A23" s="32">
        <v>300</v>
      </c>
      <c r="B23" s="33">
        <v>2.94</v>
      </c>
      <c r="C23" s="35">
        <v>31.7</v>
      </c>
      <c r="D23" s="42">
        <v>2.954E-3</v>
      </c>
      <c r="E23" s="43"/>
      <c r="F23" s="35">
        <v>51.8</v>
      </c>
      <c r="G23" s="35">
        <v>34.5</v>
      </c>
      <c r="H23" s="35">
        <v>17.3</v>
      </c>
      <c r="I23" s="32"/>
      <c r="J23" s="54">
        <v>139238.39999999999</v>
      </c>
      <c r="K23" s="54">
        <v>92736</v>
      </c>
      <c r="L23" s="55">
        <v>97.756</v>
      </c>
      <c r="M23" s="55">
        <v>29.959</v>
      </c>
      <c r="N23" s="37"/>
      <c r="O23" s="38">
        <v>3.0219999999999999E-5</v>
      </c>
      <c r="P23" s="56">
        <v>5.3199999999999997E-2</v>
      </c>
      <c r="Q23" s="57">
        <v>6.0999999999999999E-2</v>
      </c>
      <c r="R23" s="58">
        <v>4.3800000000000002E-3</v>
      </c>
      <c r="S23" s="36">
        <v>67.793999999999997</v>
      </c>
    </row>
    <row r="24" spans="1:25" x14ac:dyDescent="0.15">
      <c r="A24" s="32">
        <v>315</v>
      </c>
      <c r="B24" s="33">
        <v>2.9</v>
      </c>
      <c r="C24" s="35">
        <v>28.6</v>
      </c>
      <c r="D24" s="42">
        <v>2.372E-3</v>
      </c>
      <c r="E24" s="43"/>
      <c r="F24" s="35">
        <v>51.4</v>
      </c>
      <c r="G24" s="35">
        <v>34.6</v>
      </c>
      <c r="H24" s="35">
        <v>16.8</v>
      </c>
      <c r="I24" s="32"/>
      <c r="J24" s="54">
        <v>138163.20000000001</v>
      </c>
      <c r="K24" s="54">
        <v>93004.800000000003</v>
      </c>
      <c r="L24" s="55">
        <v>93.399000000000001</v>
      </c>
      <c r="M24" s="55">
        <v>26.707000000000001</v>
      </c>
      <c r="N24" s="37"/>
      <c r="O24" s="38">
        <v>2.5400000000000001E-5</v>
      </c>
      <c r="P24" s="56">
        <v>5.1799999999999999E-2</v>
      </c>
      <c r="Q24" s="57">
        <v>6.0999999999999999E-2</v>
      </c>
      <c r="R24" s="58">
        <v>4.3299999999999996E-3</v>
      </c>
      <c r="S24" s="36">
        <v>66.69</v>
      </c>
    </row>
    <row r="25" spans="1:25" x14ac:dyDescent="0.15">
      <c r="A25" s="32">
        <v>330</v>
      </c>
      <c r="B25" s="33">
        <v>2.86</v>
      </c>
      <c r="C25" s="35">
        <v>25.2</v>
      </c>
      <c r="D25" s="42">
        <v>1.8159999999999999E-3</v>
      </c>
      <c r="E25" s="43"/>
      <c r="F25" s="35">
        <v>49.6</v>
      </c>
      <c r="G25" s="35">
        <v>34.200000000000003</v>
      </c>
      <c r="H25" s="35">
        <v>15.4</v>
      </c>
      <c r="I25" s="32"/>
      <c r="J25" s="54">
        <v>133324.79999999999</v>
      </c>
      <c r="K25" s="54">
        <v>91929.600000000006</v>
      </c>
      <c r="L25" s="55">
        <v>89.042000000000002</v>
      </c>
      <c r="M25" s="55">
        <v>23.454000000000001</v>
      </c>
      <c r="N25" s="37"/>
      <c r="O25" s="38">
        <v>2.0400000000000001E-5</v>
      </c>
      <c r="P25" s="56">
        <v>4.7699999999999999E-2</v>
      </c>
      <c r="Q25" s="57">
        <v>5.8999999999999997E-2</v>
      </c>
      <c r="R25" s="58">
        <v>4.0899999999999999E-3</v>
      </c>
      <c r="S25" s="36">
        <v>65.585999999999999</v>
      </c>
    </row>
    <row r="26" spans="1:25" x14ac:dyDescent="0.15">
      <c r="A26" s="32">
        <v>345</v>
      </c>
      <c r="B26" s="33">
        <v>2.82</v>
      </c>
      <c r="C26" s="35">
        <v>23.1</v>
      </c>
      <c r="D26" s="42">
        <v>1.505E-3</v>
      </c>
      <c r="E26" s="43"/>
      <c r="F26" s="35">
        <v>49.6</v>
      </c>
      <c r="G26" s="35">
        <v>34.1</v>
      </c>
      <c r="H26" s="35">
        <v>15.5</v>
      </c>
      <c r="I26" s="32"/>
      <c r="J26" s="54">
        <v>133324.79999999999</v>
      </c>
      <c r="K26" s="54">
        <v>91660.800000000003</v>
      </c>
      <c r="L26" s="55">
        <v>84.685000000000002</v>
      </c>
      <c r="M26" s="55">
        <v>20.202000000000002</v>
      </c>
      <c r="N26" s="37"/>
      <c r="O26" s="38">
        <v>1.7770000000000001E-5</v>
      </c>
      <c r="P26" s="56">
        <v>4.8000000000000001E-2</v>
      </c>
      <c r="Q26" s="57">
        <v>5.8999999999999997E-2</v>
      </c>
      <c r="R26" s="58">
        <v>4.0899999999999999E-3</v>
      </c>
      <c r="S26" s="36">
        <v>64.481999999999999</v>
      </c>
    </row>
    <row r="27" spans="1:25" x14ac:dyDescent="0.15">
      <c r="A27" s="32">
        <v>360</v>
      </c>
      <c r="B27" s="33">
        <v>2.78</v>
      </c>
      <c r="C27" s="35">
        <v>20.7</v>
      </c>
      <c r="D27" s="42">
        <v>1.191E-3</v>
      </c>
      <c r="E27" s="43"/>
      <c r="F27" s="35">
        <v>50.1</v>
      </c>
      <c r="G27" s="35">
        <v>34.5</v>
      </c>
      <c r="H27" s="35">
        <v>15.6</v>
      </c>
      <c r="I27" s="32"/>
      <c r="J27" s="54">
        <v>134668.79999999999</v>
      </c>
      <c r="K27" s="54">
        <v>92736</v>
      </c>
      <c r="L27" s="55">
        <v>80.328999999999994</v>
      </c>
      <c r="M27" s="55">
        <v>16.95</v>
      </c>
      <c r="N27" s="37"/>
      <c r="O27" s="38">
        <v>1.483E-5</v>
      </c>
      <c r="P27" s="56">
        <v>4.8300000000000003E-2</v>
      </c>
      <c r="Q27" s="57">
        <v>0.06</v>
      </c>
      <c r="R27" s="58">
        <v>4.1599999999999996E-3</v>
      </c>
      <c r="S27" s="36">
        <v>63.378</v>
      </c>
    </row>
    <row r="28" spans="1:25" x14ac:dyDescent="0.15">
      <c r="A28" s="32">
        <v>375</v>
      </c>
      <c r="B28" s="33">
        <v>2.74</v>
      </c>
      <c r="C28" s="35">
        <v>18.7</v>
      </c>
      <c r="D28" s="42">
        <v>9.5819999999999998E-4</v>
      </c>
      <c r="E28" s="43"/>
      <c r="F28" s="35">
        <v>49.1</v>
      </c>
      <c r="G28" s="35">
        <v>34.9</v>
      </c>
      <c r="H28" s="35">
        <v>14.2</v>
      </c>
      <c r="I28" s="32"/>
      <c r="J28" s="54">
        <v>131980.79999999999</v>
      </c>
      <c r="K28" s="54">
        <v>93811.199999999997</v>
      </c>
      <c r="L28" s="55">
        <v>75.971999999999994</v>
      </c>
      <c r="M28" s="55">
        <v>13.696999999999999</v>
      </c>
      <c r="N28" s="37"/>
      <c r="O28" s="38">
        <v>1.261E-5</v>
      </c>
      <c r="P28" s="56">
        <v>4.41E-2</v>
      </c>
      <c r="Q28" s="57">
        <v>5.8999999999999997E-2</v>
      </c>
      <c r="R28" s="58">
        <v>4.0400000000000002E-3</v>
      </c>
      <c r="S28" s="36">
        <v>62.273000000000003</v>
      </c>
    </row>
    <row r="29" spans="1:25" x14ac:dyDescent="0.15">
      <c r="A29" s="32">
        <v>390</v>
      </c>
      <c r="B29" s="33">
        <v>2.7</v>
      </c>
      <c r="C29" s="35">
        <v>16.899999999999999</v>
      </c>
      <c r="D29" s="42">
        <v>7.7110000000000004E-4</v>
      </c>
      <c r="E29" s="43"/>
      <c r="F29" s="35">
        <v>48.7</v>
      </c>
      <c r="G29" s="35">
        <v>35.200000000000003</v>
      </c>
      <c r="H29" s="35">
        <v>13.5</v>
      </c>
      <c r="I29" s="32"/>
      <c r="J29" s="54">
        <v>130905.60000000001</v>
      </c>
      <c r="K29" s="54">
        <v>94617.600000000006</v>
      </c>
      <c r="L29" s="55">
        <v>71.614999999999995</v>
      </c>
      <c r="M29" s="55">
        <v>10.445</v>
      </c>
      <c r="N29" s="37"/>
      <c r="O29" s="38">
        <v>1.077E-5</v>
      </c>
      <c r="P29" s="56">
        <v>4.19E-2</v>
      </c>
      <c r="Q29" s="57">
        <v>5.8999999999999997E-2</v>
      </c>
      <c r="R29" s="58">
        <v>3.9899999999999996E-3</v>
      </c>
      <c r="S29" s="36">
        <v>61.168999999999997</v>
      </c>
    </row>
    <row r="30" spans="1:25" x14ac:dyDescent="0.15">
      <c r="A30" s="32">
        <v>405</v>
      </c>
      <c r="B30" s="33">
        <v>2.67</v>
      </c>
      <c r="C30" s="35">
        <v>15.2</v>
      </c>
      <c r="D30" s="42">
        <v>6.1689999999999998E-4</v>
      </c>
      <c r="E30" s="43"/>
      <c r="F30" s="35">
        <v>48.4</v>
      </c>
      <c r="G30" s="35">
        <v>35.1</v>
      </c>
      <c r="H30" s="35">
        <v>13.3</v>
      </c>
      <c r="I30" s="32"/>
      <c r="J30" s="54">
        <v>130099.2</v>
      </c>
      <c r="K30" s="54">
        <v>94348.800000000003</v>
      </c>
      <c r="L30" s="55">
        <v>67.257999999999996</v>
      </c>
      <c r="M30" s="55">
        <v>7.1929999999999996</v>
      </c>
      <c r="N30" s="37"/>
      <c r="O30" s="38">
        <v>9.1700000000000003E-6</v>
      </c>
      <c r="P30" s="56">
        <v>4.1399999999999999E-2</v>
      </c>
      <c r="Q30" s="57">
        <v>5.8999999999999997E-2</v>
      </c>
      <c r="R30" s="58">
        <v>3.9500000000000004E-3</v>
      </c>
      <c r="S30" s="36">
        <v>60.064</v>
      </c>
    </row>
    <row r="31" spans="1:25" x14ac:dyDescent="0.15">
      <c r="A31" s="32">
        <v>420</v>
      </c>
      <c r="B31" s="33">
        <v>2.63</v>
      </c>
      <c r="C31" s="35">
        <v>13.5</v>
      </c>
      <c r="D31" s="42">
        <v>4.793E-4</v>
      </c>
      <c r="E31" s="43"/>
      <c r="F31" s="35">
        <v>48.6</v>
      </c>
      <c r="G31" s="35">
        <v>35.200000000000003</v>
      </c>
      <c r="H31" s="35">
        <v>13.4</v>
      </c>
      <c r="I31" s="32"/>
      <c r="J31" s="54">
        <v>130636.8</v>
      </c>
      <c r="K31" s="54">
        <v>94617.600000000006</v>
      </c>
      <c r="L31" s="55">
        <v>62.901000000000003</v>
      </c>
      <c r="M31" s="55">
        <v>3.94</v>
      </c>
      <c r="N31" s="37"/>
      <c r="O31" s="38">
        <v>7.6199999999999999E-6</v>
      </c>
      <c r="P31" s="56">
        <v>4.1599999999999998E-2</v>
      </c>
      <c r="Q31" s="57">
        <v>5.8999999999999997E-2</v>
      </c>
      <c r="R31" s="58">
        <v>3.98E-3</v>
      </c>
      <c r="S31" s="36">
        <v>58.96</v>
      </c>
    </row>
    <row r="32" spans="1:25" x14ac:dyDescent="0.15">
      <c r="A32" s="32">
        <v>435</v>
      </c>
      <c r="B32" s="33">
        <v>2.6</v>
      </c>
      <c r="C32" s="35">
        <v>12.3</v>
      </c>
      <c r="D32" s="42">
        <v>3.9340000000000002E-4</v>
      </c>
      <c r="E32" s="43"/>
      <c r="F32" s="35">
        <v>48</v>
      </c>
      <c r="G32" s="35">
        <v>35.299999999999997</v>
      </c>
      <c r="H32" s="35">
        <v>12.7</v>
      </c>
      <c r="I32" s="32"/>
      <c r="J32" s="54">
        <v>129024</v>
      </c>
      <c r="K32" s="54">
        <v>94886.399999999994</v>
      </c>
      <c r="L32" s="55">
        <v>58.543999999999997</v>
      </c>
      <c r="M32" s="55">
        <v>0.68799999999999994</v>
      </c>
      <c r="N32" s="37"/>
      <c r="O32" s="38">
        <v>6.72E-6</v>
      </c>
      <c r="P32" s="56">
        <v>3.95E-2</v>
      </c>
      <c r="Q32" s="57">
        <v>5.8999999999999997E-2</v>
      </c>
      <c r="R32" s="58">
        <v>3.8999999999999998E-3</v>
      </c>
      <c r="S32" s="36">
        <v>57.856000000000002</v>
      </c>
      <c r="Y32" s="59"/>
    </row>
    <row r="33" spans="1:19" x14ac:dyDescent="0.15">
      <c r="A33" s="32">
        <v>450</v>
      </c>
      <c r="B33" s="33">
        <v>2.56</v>
      </c>
      <c r="C33" s="35">
        <v>10.9</v>
      </c>
      <c r="D33" s="42">
        <v>3.0420000000000002E-4</v>
      </c>
      <c r="E33" s="43"/>
      <c r="F33" s="35">
        <v>47.8</v>
      </c>
      <c r="G33" s="35">
        <v>35.299999999999997</v>
      </c>
      <c r="H33" s="35">
        <v>12.5</v>
      </c>
      <c r="I33" s="32"/>
      <c r="J33" s="54">
        <v>128486.39999999999</v>
      </c>
      <c r="K33" s="54">
        <v>94886.399999999994</v>
      </c>
      <c r="L33" s="55">
        <v>54.186999999999998</v>
      </c>
      <c r="M33" s="55">
        <v>-2.5640000000000001</v>
      </c>
      <c r="N33" s="37"/>
      <c r="O33" s="38">
        <v>5.6099999999999997E-6</v>
      </c>
      <c r="P33" s="56">
        <v>3.8899999999999997E-2</v>
      </c>
      <c r="Q33" s="57">
        <v>5.8999999999999997E-2</v>
      </c>
      <c r="R33" s="58">
        <v>3.8700000000000002E-3</v>
      </c>
      <c r="S33" s="36">
        <v>56.750999999999998</v>
      </c>
    </row>
    <row r="34" spans="1:19" x14ac:dyDescent="0.15">
      <c r="A34" s="32">
        <v>465</v>
      </c>
      <c r="B34" s="33">
        <v>2.52</v>
      </c>
      <c r="C34" s="35">
        <v>9.8000000000000007</v>
      </c>
      <c r="D34" s="42">
        <v>2.42E-4</v>
      </c>
      <c r="E34" s="43"/>
      <c r="F34" s="35">
        <v>47.5</v>
      </c>
      <c r="G34" s="35">
        <v>35.200000000000003</v>
      </c>
      <c r="H34" s="35">
        <v>12.3</v>
      </c>
      <c r="I34" s="32"/>
      <c r="J34" s="54">
        <v>127680</v>
      </c>
      <c r="K34" s="54">
        <v>94617.600000000006</v>
      </c>
      <c r="L34" s="55">
        <v>49.83</v>
      </c>
      <c r="M34" s="55">
        <v>-5.8170000000000002</v>
      </c>
      <c r="N34" s="37"/>
      <c r="O34" s="38">
        <v>4.8600000000000001E-6</v>
      </c>
      <c r="P34" s="56">
        <v>3.8399999999999997E-2</v>
      </c>
      <c r="Q34" s="57">
        <v>5.8000000000000003E-2</v>
      </c>
      <c r="R34" s="58">
        <v>3.8300000000000001E-3</v>
      </c>
      <c r="S34" s="36">
        <v>55.646999999999998</v>
      </c>
    </row>
    <row r="35" spans="1:19" x14ac:dyDescent="0.15">
      <c r="A35" s="32">
        <v>480</v>
      </c>
      <c r="B35" s="33">
        <v>2.48</v>
      </c>
      <c r="C35" s="35">
        <v>8.9</v>
      </c>
      <c r="D35" s="42">
        <v>1.964E-4</v>
      </c>
      <c r="E35" s="43"/>
      <c r="F35" s="35">
        <v>46.8</v>
      </c>
      <c r="G35" s="35">
        <v>34.799999999999997</v>
      </c>
      <c r="H35" s="35">
        <v>12</v>
      </c>
      <c r="I35" s="32"/>
      <c r="J35" s="54">
        <v>125798.39999999999</v>
      </c>
      <c r="K35" s="54">
        <v>93542.399999999994</v>
      </c>
      <c r="L35" s="55">
        <v>45.472999999999999</v>
      </c>
      <c r="M35" s="55">
        <v>-9.0690000000000008</v>
      </c>
      <c r="N35" s="37"/>
      <c r="O35" s="38">
        <v>4.3200000000000001E-6</v>
      </c>
      <c r="P35" s="56">
        <v>3.7499999999999999E-2</v>
      </c>
      <c r="Q35" s="57">
        <v>5.8000000000000003E-2</v>
      </c>
      <c r="R35" s="58">
        <v>3.7399999999999998E-3</v>
      </c>
      <c r="S35" s="36">
        <v>54.542000000000002</v>
      </c>
    </row>
    <row r="36" spans="1:19" x14ac:dyDescent="0.15">
      <c r="A36" s="32">
        <v>495</v>
      </c>
      <c r="B36" s="33">
        <v>2.44</v>
      </c>
      <c r="C36" s="35">
        <v>7.9</v>
      </c>
      <c r="D36" s="42">
        <v>1.5229999999999999E-4</v>
      </c>
      <c r="E36" s="43"/>
      <c r="F36" s="35">
        <v>46.7</v>
      </c>
      <c r="G36" s="35">
        <v>34.5</v>
      </c>
      <c r="H36" s="35">
        <v>12.2</v>
      </c>
      <c r="I36" s="32" t="s">
        <v>19</v>
      </c>
      <c r="J36" s="54">
        <v>125529.60000000001</v>
      </c>
      <c r="K36" s="54">
        <v>92736</v>
      </c>
      <c r="L36" s="55">
        <v>41.116</v>
      </c>
      <c r="M36" s="55">
        <v>-12.321</v>
      </c>
      <c r="N36" s="37"/>
      <c r="O36" s="38">
        <v>3.7000000000000002E-6</v>
      </c>
      <c r="P36" s="56">
        <v>3.8100000000000002E-2</v>
      </c>
      <c r="Q36" s="57">
        <v>5.7000000000000002E-2</v>
      </c>
      <c r="R36" s="58">
        <v>3.7200000000000002E-3</v>
      </c>
      <c r="S36" s="36">
        <v>53.436999999999998</v>
      </c>
    </row>
    <row r="37" spans="1:19" x14ac:dyDescent="0.15">
      <c r="A37" s="32">
        <v>510</v>
      </c>
      <c r="B37" s="33">
        <v>2.4</v>
      </c>
      <c r="C37" s="35">
        <v>7.1</v>
      </c>
      <c r="D37" s="42">
        <v>1.21E-4</v>
      </c>
      <c r="E37" s="43"/>
      <c r="F37" s="35">
        <v>46.3</v>
      </c>
      <c r="G37" s="35">
        <v>34.5</v>
      </c>
      <c r="H37" s="35">
        <v>11.8</v>
      </c>
      <c r="I37" s="32"/>
      <c r="J37" s="54">
        <v>124454.39999999999</v>
      </c>
      <c r="K37" s="54">
        <v>92736</v>
      </c>
      <c r="L37" s="55">
        <v>36.76</v>
      </c>
      <c r="M37" s="55">
        <v>-15.574</v>
      </c>
      <c r="N37" s="37"/>
      <c r="O37" s="38">
        <v>3.2899999999999998E-6</v>
      </c>
      <c r="P37" s="56">
        <v>3.6900000000000002E-2</v>
      </c>
      <c r="Q37" s="57">
        <v>5.7000000000000002E-2</v>
      </c>
      <c r="R37" s="58">
        <v>3.6700000000000001E-3</v>
      </c>
      <c r="S37" s="36">
        <v>52.332999999999998</v>
      </c>
    </row>
    <row r="38" spans="1:19" x14ac:dyDescent="0.15">
      <c r="A38" s="32">
        <v>525</v>
      </c>
      <c r="B38" s="33">
        <v>2.36</v>
      </c>
      <c r="C38" s="35">
        <v>6.4</v>
      </c>
      <c r="D38" s="42">
        <v>9.6669999999999994E-5</v>
      </c>
      <c r="E38" s="43"/>
      <c r="F38" s="35">
        <v>46.1</v>
      </c>
      <c r="G38" s="35">
        <v>34.4</v>
      </c>
      <c r="H38" s="35">
        <v>11.7</v>
      </c>
      <c r="I38" s="32"/>
      <c r="J38" s="54">
        <v>123916.8</v>
      </c>
      <c r="K38" s="54">
        <v>92467.199999999997</v>
      </c>
      <c r="L38" s="55">
        <v>32.402999999999999</v>
      </c>
      <c r="M38" s="55">
        <v>-18.826000000000001</v>
      </c>
      <c r="N38" s="37"/>
      <c r="O38" s="38">
        <v>2.9799999999999998E-6</v>
      </c>
      <c r="P38" s="56">
        <v>3.6600000000000001E-2</v>
      </c>
      <c r="Q38" s="57">
        <v>5.7000000000000002E-2</v>
      </c>
      <c r="R38" s="58">
        <v>3.64E-3</v>
      </c>
      <c r="S38" s="36">
        <v>51.228000000000002</v>
      </c>
    </row>
    <row r="39" spans="1:19" x14ac:dyDescent="0.15">
      <c r="A39" s="32">
        <v>540</v>
      </c>
      <c r="B39" s="33">
        <v>2.3199999999999998</v>
      </c>
      <c r="C39" s="35">
        <v>5.7</v>
      </c>
      <c r="D39" s="42">
        <v>7.538E-5</v>
      </c>
      <c r="E39" s="43"/>
      <c r="F39" s="35">
        <v>46.1</v>
      </c>
      <c r="G39" s="35">
        <v>34.299999999999997</v>
      </c>
      <c r="H39" s="35">
        <v>11.8</v>
      </c>
      <c r="I39" s="32"/>
      <c r="J39" s="54">
        <v>123916.8</v>
      </c>
      <c r="K39" s="54">
        <v>92198.399999999994</v>
      </c>
      <c r="L39" s="55">
        <v>28.045999999999999</v>
      </c>
      <c r="M39" s="55">
        <v>-22.077999999999999</v>
      </c>
      <c r="N39" s="37"/>
      <c r="O39" s="38">
        <v>2.6900000000000001E-6</v>
      </c>
      <c r="P39" s="56">
        <v>3.6999999999999998E-2</v>
      </c>
      <c r="Q39" s="57">
        <v>5.7000000000000002E-2</v>
      </c>
      <c r="R39" s="58">
        <v>3.64E-3</v>
      </c>
      <c r="S39" s="36">
        <v>50.124000000000002</v>
      </c>
    </row>
    <row r="40" spans="1:19" x14ac:dyDescent="0.15">
      <c r="A40" s="32">
        <v>555</v>
      </c>
      <c r="B40" s="33">
        <v>2.2799999999999998</v>
      </c>
      <c r="C40" s="35">
        <v>5.0999999999999996</v>
      </c>
      <c r="D40" s="42">
        <v>5.9299999999999998E-5</v>
      </c>
      <c r="E40" s="43"/>
      <c r="F40" s="35">
        <v>45.9</v>
      </c>
      <c r="G40" s="35">
        <v>34.5</v>
      </c>
      <c r="H40" s="35">
        <v>11.4</v>
      </c>
      <c r="I40" s="32"/>
      <c r="J40" s="54">
        <v>123379.2</v>
      </c>
      <c r="K40" s="54">
        <v>92736</v>
      </c>
      <c r="L40" s="55">
        <v>23.689</v>
      </c>
      <c r="M40" s="55">
        <v>-25.331</v>
      </c>
      <c r="N40" s="37"/>
      <c r="O40" s="38">
        <v>2.5000000000000002E-6</v>
      </c>
      <c r="P40" s="56">
        <v>3.5700000000000003E-2</v>
      </c>
      <c r="Q40" s="57">
        <v>5.7000000000000002E-2</v>
      </c>
      <c r="R40" s="58">
        <v>3.6099999999999999E-3</v>
      </c>
      <c r="S40" s="36">
        <v>49.018999999999998</v>
      </c>
    </row>
    <row r="41" spans="1:19" x14ac:dyDescent="0.15">
      <c r="A41" s="32">
        <v>570</v>
      </c>
      <c r="B41" s="33">
        <v>2.25</v>
      </c>
      <c r="C41" s="35">
        <v>4.7</v>
      </c>
      <c r="D41" s="42">
        <v>4.9700000000000002E-5</v>
      </c>
      <c r="E41" s="43"/>
      <c r="F41" s="35">
        <v>45.8</v>
      </c>
      <c r="G41" s="35">
        <v>35.5</v>
      </c>
      <c r="H41" s="35">
        <v>10.3</v>
      </c>
      <c r="I41" s="32" t="s">
        <v>20</v>
      </c>
      <c r="J41" s="54">
        <v>123110.39999999999</v>
      </c>
      <c r="K41" s="54">
        <v>95424</v>
      </c>
      <c r="L41" s="55">
        <v>19.332000000000001</v>
      </c>
      <c r="M41" s="55">
        <v>-28.582999999999998</v>
      </c>
      <c r="N41" s="37"/>
      <c r="O41" s="38">
        <v>2.57E-6</v>
      </c>
      <c r="P41" s="56">
        <v>3.2300000000000002E-2</v>
      </c>
      <c r="Q41" s="57">
        <v>5.7000000000000002E-2</v>
      </c>
      <c r="R41" s="58">
        <v>3.5999999999999999E-3</v>
      </c>
      <c r="S41" s="36">
        <v>47.914999999999999</v>
      </c>
    </row>
    <row r="42" spans="1:19" x14ac:dyDescent="0.15">
      <c r="A42" s="32">
        <v>585</v>
      </c>
      <c r="B42" s="33">
        <v>2.21</v>
      </c>
      <c r="C42" s="35">
        <v>4.0999999999999996</v>
      </c>
      <c r="D42" s="42">
        <v>3.7150000000000002E-5</v>
      </c>
      <c r="E42" s="43"/>
      <c r="F42" s="35">
        <v>45</v>
      </c>
      <c r="G42" s="35">
        <v>34.1</v>
      </c>
      <c r="H42" s="35">
        <v>10.9</v>
      </c>
      <c r="I42" s="32"/>
      <c r="J42" s="54">
        <v>120960</v>
      </c>
      <c r="K42" s="54">
        <v>91660.800000000003</v>
      </c>
      <c r="L42" s="55">
        <v>14.975</v>
      </c>
      <c r="M42" s="55">
        <v>-31.835000000000001</v>
      </c>
      <c r="N42" s="37"/>
      <c r="O42" s="38">
        <v>2.48E-6</v>
      </c>
      <c r="P42" s="56">
        <v>3.4299999999999997E-2</v>
      </c>
      <c r="Q42" s="57">
        <v>5.6000000000000001E-2</v>
      </c>
      <c r="R42" s="58">
        <v>3.49E-3</v>
      </c>
      <c r="S42" s="36">
        <v>46.81</v>
      </c>
    </row>
    <row r="43" spans="1:19" x14ac:dyDescent="0.15">
      <c r="A43" s="32">
        <v>600</v>
      </c>
      <c r="B43" s="33">
        <v>2.17</v>
      </c>
      <c r="C43" s="35">
        <v>3.6</v>
      </c>
      <c r="D43" s="42">
        <v>2.8119999999999998E-5</v>
      </c>
      <c r="E43" s="43"/>
      <c r="F43" s="35">
        <v>45.5</v>
      </c>
      <c r="G43" s="35">
        <v>34.299999999999997</v>
      </c>
      <c r="H43" s="35">
        <v>11.2</v>
      </c>
      <c r="I43" s="32"/>
      <c r="J43" s="54">
        <v>122304</v>
      </c>
      <c r="K43" s="54">
        <v>92198.399999999994</v>
      </c>
      <c r="L43" s="55">
        <v>10.618</v>
      </c>
      <c r="M43" s="55">
        <v>-35.088000000000001</v>
      </c>
      <c r="N43" s="37"/>
      <c r="O43" s="38">
        <v>2.65E-6</v>
      </c>
      <c r="P43" s="56">
        <v>3.5099999999999999E-2</v>
      </c>
      <c r="Q43" s="57">
        <v>5.6000000000000001E-2</v>
      </c>
      <c r="R43" s="58">
        <v>3.5599999999999998E-3</v>
      </c>
      <c r="S43" s="36">
        <v>45.706000000000003</v>
      </c>
    </row>
    <row r="45" spans="1:19" x14ac:dyDescent="0.15">
      <c r="K45" s="64"/>
    </row>
  </sheetData>
  <phoneticPr fontId="8" type="noConversion"/>
  <pageMargins left="0.7" right="0.7" top="0.75" bottom="0.75" header="0.3" footer="0.3"/>
  <pageSetup paperSize="9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opLeftCell="B1" zoomScale="120" zoomScaleNormal="120" workbookViewId="0">
      <selection activeCell="R3" sqref="R3"/>
    </sheetView>
  </sheetViews>
  <sheetFormatPr baseColWidth="10" defaultRowHeight="16" x14ac:dyDescent="0.2"/>
  <cols>
    <col min="1" max="1" width="11.6640625" bestFit="1" customWidth="1"/>
    <col min="2" max="2" width="8.83203125" style="1" bestFit="1" customWidth="1"/>
    <col min="3" max="3" width="8.83203125" style="2" bestFit="1" customWidth="1"/>
    <col min="4" max="4" width="10.83203125" style="4"/>
    <col min="5" max="5" width="3.83203125" style="22" bestFit="1" customWidth="1"/>
    <col min="6" max="7" width="8.83203125" style="2" bestFit="1" customWidth="1"/>
    <col min="8" max="8" width="10.33203125" bestFit="1" customWidth="1"/>
    <col min="9" max="9" width="9.83203125" bestFit="1" customWidth="1"/>
    <col min="10" max="11" width="9.83203125" style="2" bestFit="1" customWidth="1"/>
    <col min="12" max="12" width="11.33203125" style="23" bestFit="1" customWidth="1"/>
    <col min="13" max="13" width="11.1640625" style="23" bestFit="1" customWidth="1"/>
    <col min="14" max="14" width="3.83203125" style="20" bestFit="1" customWidth="1"/>
    <col min="15" max="15" width="10.6640625" style="18" customWidth="1"/>
    <col min="16" max="16" width="6.6640625" style="27" customWidth="1"/>
    <col min="17" max="17" width="3.83203125" style="27" bestFit="1" customWidth="1"/>
    <col min="18" max="18" width="5.33203125" style="30" bestFit="1" customWidth="1"/>
    <col min="19" max="19" width="9.5" style="23" bestFit="1" customWidth="1"/>
    <col min="27" max="37" width="11" customWidth="1"/>
  </cols>
  <sheetData>
    <row r="1" spans="1:19" x14ac:dyDescent="0.2">
      <c r="A1" t="s">
        <v>21</v>
      </c>
      <c r="B1" s="1" t="s">
        <v>11</v>
      </c>
      <c r="C1" s="1" t="s">
        <v>11</v>
      </c>
      <c r="D1" s="1" t="s">
        <v>12</v>
      </c>
      <c r="E1" s="21" t="s">
        <v>17</v>
      </c>
      <c r="F1" s="1" t="s">
        <v>11</v>
      </c>
      <c r="G1" s="1" t="s">
        <v>11</v>
      </c>
      <c r="I1" s="1" t="s">
        <v>13</v>
      </c>
      <c r="J1" s="2" t="s">
        <v>22</v>
      </c>
      <c r="K1" s="2" t="s">
        <v>22</v>
      </c>
      <c r="L1" s="23" t="s">
        <v>14</v>
      </c>
      <c r="M1" s="23" t="s">
        <v>28</v>
      </c>
      <c r="N1" s="20" t="s">
        <v>17</v>
      </c>
      <c r="O1" s="18" t="s">
        <v>26</v>
      </c>
      <c r="P1" s="26" t="s">
        <v>16</v>
      </c>
      <c r="Q1" s="26" t="s">
        <v>30</v>
      </c>
      <c r="R1" s="30" t="s">
        <v>30</v>
      </c>
      <c r="S1" s="23" t="s">
        <v>27</v>
      </c>
    </row>
    <row r="2" spans="1:19" x14ac:dyDescent="0.2">
      <c r="A2" t="s">
        <v>1</v>
      </c>
      <c r="B2" s="1" t="s">
        <v>2</v>
      </c>
      <c r="C2" s="2" t="s">
        <v>0</v>
      </c>
      <c r="D2" s="4" t="s">
        <v>3</v>
      </c>
      <c r="F2" s="2" t="s">
        <v>25</v>
      </c>
      <c r="G2" s="2" t="s">
        <v>24</v>
      </c>
      <c r="H2" s="2" t="s">
        <v>23</v>
      </c>
      <c r="I2" s="2" t="s">
        <v>4</v>
      </c>
      <c r="J2" s="2" t="s">
        <v>5</v>
      </c>
      <c r="K2" s="2" t="s">
        <v>6</v>
      </c>
      <c r="L2" s="23" t="s">
        <v>7</v>
      </c>
      <c r="M2" s="23" t="s">
        <v>8</v>
      </c>
      <c r="O2" s="18" t="s">
        <v>18</v>
      </c>
      <c r="P2" s="27" t="s">
        <v>10</v>
      </c>
      <c r="Q2" s="27" t="s">
        <v>29</v>
      </c>
      <c r="R2" s="30" t="s">
        <v>31</v>
      </c>
      <c r="S2" s="23" t="s">
        <v>9</v>
      </c>
    </row>
    <row r="3" spans="1:19" s="8" customFormat="1" x14ac:dyDescent="0.2">
      <c r="A3" s="8">
        <v>0</v>
      </c>
      <c r="B3" s="9">
        <v>3.25</v>
      </c>
      <c r="C3" s="10">
        <v>184.1</v>
      </c>
      <c r="D3" s="11">
        <f>B3*(C3/1000)^2</f>
        <v>0.11015163249999999</v>
      </c>
      <c r="E3" s="22"/>
      <c r="F3" s="10">
        <v>80.8</v>
      </c>
      <c r="G3" s="10">
        <v>25.8</v>
      </c>
      <c r="H3" s="10">
        <f>F3-G3</f>
        <v>55</v>
      </c>
      <c r="J3" s="10">
        <f>F3*(640*4.2)</f>
        <v>217190.39999999999</v>
      </c>
      <c r="K3" s="10">
        <f>G3*(640*4.2)</f>
        <v>69350.400000000009</v>
      </c>
      <c r="L3" s="24">
        <f xml:space="preserve"> -(0.000054029*A3*2 - 0.068785) *(640*4.2)</f>
        <v>184.89408</v>
      </c>
      <c r="M3" s="24">
        <f xml:space="preserve"> (-0.0000403315*A3*2 + 0.0353444)*(640*4.2)</f>
        <v>95.005747200000002</v>
      </c>
      <c r="N3" s="20"/>
      <c r="O3" s="19">
        <f>D3/L3</f>
        <v>5.9575532380485078E-4</v>
      </c>
      <c r="P3" s="29">
        <f>1-((G3+273.15)/(F3+273.15))</f>
        <v>0.15538917926260776</v>
      </c>
      <c r="Q3" s="28">
        <f>0.5*(F3+G3)  * 1.41 * 10^(-3)</f>
        <v>7.5152999999999998E-2</v>
      </c>
      <c r="R3" s="31">
        <f>P3*((SQRT(1+Q3)-1)/(SQRT(1+Q3)-G3/F3))</f>
        <v>7.9895542268001423E-3</v>
      </c>
      <c r="S3" s="24">
        <f t="shared" ref="S3:S43" si="0">L3-M3-D3</f>
        <v>89.778181167499994</v>
      </c>
    </row>
    <row r="4" spans="1:19" s="8" customFormat="1" x14ac:dyDescent="0.2">
      <c r="A4" s="8">
        <f>A3+15</f>
        <v>15</v>
      </c>
      <c r="B4" s="9">
        <v>3.22</v>
      </c>
      <c r="C4" s="10">
        <v>172.1</v>
      </c>
      <c r="D4" s="11">
        <f t="shared" ref="D4:D43" si="1">B4*(C4/1000)^2</f>
        <v>9.5371280200000005E-2</v>
      </c>
      <c r="E4" s="22"/>
      <c r="F4" s="10">
        <v>74.3</v>
      </c>
      <c r="G4" s="10">
        <v>25.7</v>
      </c>
      <c r="H4" s="10">
        <f t="shared" ref="H4:H43" si="2">F4-G4</f>
        <v>48.599999999999994</v>
      </c>
      <c r="J4" s="10">
        <f t="shared" ref="J4:K43" si="3">F4*(640*4.2)</f>
        <v>199718.39999999999</v>
      </c>
      <c r="K4" s="10">
        <f t="shared" si="3"/>
        <v>69081.599999999991</v>
      </c>
      <c r="L4" s="24">
        <f t="shared" ref="L4:L43" si="4" xml:space="preserve"> -(0.000054029*A4*2 - 0.068785) *(640*4.2)</f>
        <v>180.53718144000001</v>
      </c>
      <c r="M4" s="24">
        <f t="shared" ref="M4:M43" si="5" xml:space="preserve"> (-0.0000403315*A4*2 + 0.0353444)*(640*4.2)</f>
        <v>91.753415040000007</v>
      </c>
      <c r="N4" s="20"/>
      <c r="O4" s="19">
        <f t="shared" ref="O4:O43" si="6">D4/L4</f>
        <v>5.2826392568721824E-4</v>
      </c>
      <c r="P4" s="29">
        <f t="shared" ref="P4:P43" si="7">1-((G4+273.15)/(F4+273.15))</f>
        <v>0.13987624118578224</v>
      </c>
      <c r="Q4" s="28">
        <f t="shared" ref="Q4:Q43" si="8">0.5*(F4+G4)  * 1.41 * 10^(-3)</f>
        <v>7.0500000000000007E-2</v>
      </c>
      <c r="R4" s="31">
        <f t="shared" ref="R4:R43" si="9">P4*((SQRT(1+Q4)-1)/(SQRT(1+Q4)-G4/F4))</f>
        <v>7.0368591698877552E-3</v>
      </c>
      <c r="S4" s="24">
        <f t="shared" si="0"/>
        <v>88.688395119800006</v>
      </c>
    </row>
    <row r="5" spans="1:19" s="8" customFormat="1" x14ac:dyDescent="0.2">
      <c r="A5" s="8">
        <f t="shared" ref="A5:A43" si="10">A4+15</f>
        <v>30</v>
      </c>
      <c r="B5" s="9">
        <v>3.34</v>
      </c>
      <c r="C5" s="10">
        <v>145.6</v>
      </c>
      <c r="D5" s="11">
        <f t="shared" si="1"/>
        <v>7.0805862400000003E-2</v>
      </c>
      <c r="E5" s="22"/>
      <c r="F5" s="10">
        <v>70.5</v>
      </c>
      <c r="G5" s="10">
        <v>27.1</v>
      </c>
      <c r="H5" s="10">
        <f t="shared" si="2"/>
        <v>43.4</v>
      </c>
      <c r="J5" s="10">
        <f t="shared" si="3"/>
        <v>189504</v>
      </c>
      <c r="K5" s="10">
        <f t="shared" si="3"/>
        <v>72844.800000000003</v>
      </c>
      <c r="L5" s="24">
        <f t="shared" si="4"/>
        <v>176.18028287999999</v>
      </c>
      <c r="M5" s="24">
        <f t="shared" si="5"/>
        <v>88.501082879999998</v>
      </c>
      <c r="N5" s="20"/>
      <c r="O5" s="19">
        <f t="shared" si="6"/>
        <v>4.0189436208492939E-4</v>
      </c>
      <c r="P5" s="29">
        <f t="shared" si="7"/>
        <v>0.12629128473737805</v>
      </c>
      <c r="Q5" s="28">
        <f t="shared" si="8"/>
        <v>6.8807999999999994E-2</v>
      </c>
      <c r="R5" s="31">
        <f t="shared" si="9"/>
        <v>6.5790307504837928E-3</v>
      </c>
      <c r="S5" s="24">
        <f t="shared" si="0"/>
        <v>87.608394137600001</v>
      </c>
    </row>
    <row r="6" spans="1:19" s="8" customFormat="1" x14ac:dyDescent="0.2">
      <c r="A6" s="8">
        <f t="shared" si="10"/>
        <v>45</v>
      </c>
      <c r="B6" s="9">
        <v>3.45</v>
      </c>
      <c r="C6" s="10">
        <v>125.1</v>
      </c>
      <c r="D6" s="11">
        <f t="shared" si="1"/>
        <v>5.3992534500000001E-2</v>
      </c>
      <c r="E6" s="22"/>
      <c r="F6" s="10">
        <v>70.2</v>
      </c>
      <c r="G6" s="10">
        <v>26.8</v>
      </c>
      <c r="H6" s="10">
        <f t="shared" si="2"/>
        <v>43.400000000000006</v>
      </c>
      <c r="J6" s="10">
        <f t="shared" si="3"/>
        <v>188697.60000000001</v>
      </c>
      <c r="K6" s="10">
        <f t="shared" si="3"/>
        <v>72038.400000000009</v>
      </c>
      <c r="L6" s="24">
        <f t="shared" si="4"/>
        <v>171.82338432</v>
      </c>
      <c r="M6" s="24">
        <f t="shared" si="5"/>
        <v>85.248750720000004</v>
      </c>
      <c r="N6" s="20"/>
      <c r="O6" s="19">
        <f t="shared" si="6"/>
        <v>3.1423274959737447E-4</v>
      </c>
      <c r="P6" s="29">
        <f t="shared" si="7"/>
        <v>0.12640163098878687</v>
      </c>
      <c r="Q6" s="28">
        <f t="shared" si="8"/>
        <v>6.8384999999999987E-2</v>
      </c>
      <c r="R6" s="31">
        <f t="shared" si="9"/>
        <v>6.5205974509587056E-3</v>
      </c>
      <c r="S6" s="24">
        <f t="shared" si="0"/>
        <v>86.520641065500001</v>
      </c>
    </row>
    <row r="7" spans="1:19" s="8" customFormat="1" x14ac:dyDescent="0.2">
      <c r="A7" s="8">
        <f t="shared" si="10"/>
        <v>60</v>
      </c>
      <c r="B7" s="9">
        <v>3.46</v>
      </c>
      <c r="C7" s="10">
        <v>112.1</v>
      </c>
      <c r="D7" s="11">
        <f t="shared" si="1"/>
        <v>4.3479778599999991E-2</v>
      </c>
      <c r="E7" s="22"/>
      <c r="F7" s="13">
        <v>69.900000000000006</v>
      </c>
      <c r="G7" s="14">
        <v>27.9</v>
      </c>
      <c r="H7" s="10">
        <f t="shared" si="2"/>
        <v>42.000000000000007</v>
      </c>
      <c r="J7" s="10">
        <f t="shared" si="3"/>
        <v>187891.20000000001</v>
      </c>
      <c r="K7" s="10">
        <f t="shared" si="3"/>
        <v>74995.199999999997</v>
      </c>
      <c r="L7" s="24">
        <f t="shared" si="4"/>
        <v>167.46648576000001</v>
      </c>
      <c r="M7" s="24">
        <f t="shared" si="5"/>
        <v>81.996418559999995</v>
      </c>
      <c r="N7" s="20"/>
      <c r="O7" s="19">
        <f t="shared" si="6"/>
        <v>2.5963271637712541E-4</v>
      </c>
      <c r="P7" s="29">
        <f t="shared" si="7"/>
        <v>0.12243113248797555</v>
      </c>
      <c r="Q7" s="28">
        <f t="shared" si="8"/>
        <v>6.8948999999999996E-2</v>
      </c>
      <c r="R7" s="31">
        <f t="shared" si="9"/>
        <v>6.5385567542940847E-3</v>
      </c>
      <c r="S7" s="24">
        <f t="shared" si="0"/>
        <v>85.426587421400015</v>
      </c>
    </row>
    <row r="8" spans="1:19" s="8" customFormat="1" x14ac:dyDescent="0.2">
      <c r="A8" s="8">
        <f t="shared" si="10"/>
        <v>75</v>
      </c>
      <c r="B8" s="9">
        <v>3.46</v>
      </c>
      <c r="C8" s="10">
        <v>102.1</v>
      </c>
      <c r="D8" s="11">
        <f t="shared" si="1"/>
        <v>3.6068458599999992E-2</v>
      </c>
      <c r="E8" s="22"/>
      <c r="F8" s="14">
        <v>67.7</v>
      </c>
      <c r="G8" s="14">
        <v>29.4</v>
      </c>
      <c r="H8" s="10">
        <f t="shared" si="2"/>
        <v>38.300000000000004</v>
      </c>
      <c r="J8" s="10">
        <f t="shared" si="3"/>
        <v>181977.60000000001</v>
      </c>
      <c r="K8" s="10">
        <f t="shared" si="3"/>
        <v>79027.199999999997</v>
      </c>
      <c r="L8" s="24">
        <f t="shared" si="4"/>
        <v>163.10958720000002</v>
      </c>
      <c r="M8" s="24">
        <f t="shared" si="5"/>
        <v>78.7440864</v>
      </c>
      <c r="N8" s="20"/>
      <c r="O8" s="19">
        <f t="shared" si="6"/>
        <v>2.2113021815065931E-4</v>
      </c>
      <c r="P8" s="29">
        <f t="shared" si="7"/>
        <v>0.11236614346486729</v>
      </c>
      <c r="Q8" s="28">
        <f t="shared" si="8"/>
        <v>6.8455499999999989E-2</v>
      </c>
      <c r="R8" s="31">
        <f t="shared" si="9"/>
        <v>6.3103580369767683E-3</v>
      </c>
      <c r="S8" s="24">
        <f t="shared" si="0"/>
        <v>84.329432341400022</v>
      </c>
    </row>
    <row r="9" spans="1:19" s="8" customFormat="1" x14ac:dyDescent="0.2">
      <c r="A9" s="8">
        <f t="shared" si="10"/>
        <v>90</v>
      </c>
      <c r="B9" s="9">
        <v>3.44</v>
      </c>
      <c r="C9" s="10">
        <v>94.1</v>
      </c>
      <c r="D9" s="11">
        <f t="shared" si="1"/>
        <v>3.0460546399999993E-2</v>
      </c>
      <c r="E9" s="22"/>
      <c r="F9" s="14">
        <v>63.1</v>
      </c>
      <c r="G9" s="14">
        <v>30.7</v>
      </c>
      <c r="H9" s="10">
        <f t="shared" si="2"/>
        <v>32.400000000000006</v>
      </c>
      <c r="J9" s="10">
        <f t="shared" si="3"/>
        <v>169612.80000000002</v>
      </c>
      <c r="K9" s="10">
        <f t="shared" si="3"/>
        <v>82521.599999999991</v>
      </c>
      <c r="L9" s="24">
        <f t="shared" si="4"/>
        <v>158.75268864</v>
      </c>
      <c r="M9" s="24">
        <f t="shared" si="5"/>
        <v>75.491754239999992</v>
      </c>
      <c r="N9" s="20"/>
      <c r="O9" s="19">
        <f t="shared" si="6"/>
        <v>1.9187420799577579E-4</v>
      </c>
      <c r="P9" s="29">
        <f t="shared" si="7"/>
        <v>9.6356877323420131E-2</v>
      </c>
      <c r="Q9" s="28">
        <f t="shared" si="8"/>
        <v>6.6128999999999993E-2</v>
      </c>
      <c r="R9" s="31">
        <f t="shared" si="9"/>
        <v>5.7416834648550486E-3</v>
      </c>
      <c r="S9" s="24">
        <f t="shared" si="0"/>
        <v>83.230473853600017</v>
      </c>
    </row>
    <row r="10" spans="1:19" s="8" customFormat="1" x14ac:dyDescent="0.2">
      <c r="A10" s="8">
        <f t="shared" si="10"/>
        <v>105</v>
      </c>
      <c r="B10" s="9">
        <v>3.42</v>
      </c>
      <c r="C10" s="10">
        <v>87.3</v>
      </c>
      <c r="D10" s="11">
        <f t="shared" si="1"/>
        <v>2.6064811800000001E-2</v>
      </c>
      <c r="E10" s="22"/>
      <c r="F10" s="14">
        <v>61.7</v>
      </c>
      <c r="G10" s="14">
        <v>30.9</v>
      </c>
      <c r="H10" s="10">
        <f t="shared" si="2"/>
        <v>30.800000000000004</v>
      </c>
      <c r="J10" s="10">
        <f t="shared" si="3"/>
        <v>165849.60000000001</v>
      </c>
      <c r="K10" s="10">
        <f t="shared" si="3"/>
        <v>83059.199999999997</v>
      </c>
      <c r="L10" s="24">
        <f t="shared" si="4"/>
        <v>154.39579007999998</v>
      </c>
      <c r="M10" s="24">
        <f t="shared" si="5"/>
        <v>72.239422079999997</v>
      </c>
      <c r="N10" s="20"/>
      <c r="O10" s="19">
        <f t="shared" si="6"/>
        <v>1.6881815097739744E-4</v>
      </c>
      <c r="P10" s="29">
        <f t="shared" si="7"/>
        <v>9.1981484246677625E-2</v>
      </c>
      <c r="Q10" s="28">
        <f t="shared" si="8"/>
        <v>6.5282999999999994E-2</v>
      </c>
      <c r="R10" s="31">
        <f t="shared" si="9"/>
        <v>5.5615754599633305E-3</v>
      </c>
      <c r="S10" s="24">
        <f t="shared" si="0"/>
        <v>82.130303188199989</v>
      </c>
    </row>
    <row r="11" spans="1:19" x14ac:dyDescent="0.2">
      <c r="A11">
        <f t="shared" si="10"/>
        <v>120</v>
      </c>
      <c r="B11" s="1">
        <v>3.39</v>
      </c>
      <c r="C11" s="2">
        <v>80</v>
      </c>
      <c r="D11" s="4">
        <f t="shared" si="1"/>
        <v>2.1696000000000003E-2</v>
      </c>
      <c r="F11" s="3">
        <v>60.2</v>
      </c>
      <c r="G11" s="3">
        <v>30.8</v>
      </c>
      <c r="H11" s="2">
        <f t="shared" si="2"/>
        <v>29.400000000000002</v>
      </c>
      <c r="J11" s="16">
        <f t="shared" si="3"/>
        <v>161817.60000000001</v>
      </c>
      <c r="K11" s="16">
        <f t="shared" si="3"/>
        <v>82790.400000000009</v>
      </c>
      <c r="L11" s="25">
        <f t="shared" si="4"/>
        <v>150.03889151999999</v>
      </c>
      <c r="M11" s="25">
        <f t="shared" si="5"/>
        <v>68.987089919999988</v>
      </c>
      <c r="O11" s="18">
        <f t="shared" si="6"/>
        <v>1.4460250792447339E-4</v>
      </c>
      <c r="P11" s="29">
        <f t="shared" si="7"/>
        <v>8.8195590220488951E-2</v>
      </c>
      <c r="Q11" s="28">
        <f t="shared" si="8"/>
        <v>6.4155000000000004E-2</v>
      </c>
      <c r="R11" s="31">
        <f t="shared" si="9"/>
        <v>5.3565022094283011E-3</v>
      </c>
      <c r="S11" s="23">
        <f t="shared" si="0"/>
        <v>81.030105599999999</v>
      </c>
    </row>
    <row r="12" spans="1:19" x14ac:dyDescent="0.2">
      <c r="A12">
        <f t="shared" si="10"/>
        <v>135</v>
      </c>
      <c r="B12" s="1">
        <v>3.36</v>
      </c>
      <c r="C12" s="2">
        <v>75.099999999999994</v>
      </c>
      <c r="D12" s="4">
        <f t="shared" si="1"/>
        <v>1.89504336E-2</v>
      </c>
      <c r="F12" s="3">
        <v>58.9</v>
      </c>
      <c r="G12" s="3">
        <v>31.2</v>
      </c>
      <c r="H12" s="2">
        <f t="shared" si="2"/>
        <v>27.7</v>
      </c>
      <c r="J12" s="16">
        <f t="shared" si="3"/>
        <v>158323.19999999998</v>
      </c>
      <c r="K12" s="16">
        <f t="shared" si="3"/>
        <v>83865.599999999991</v>
      </c>
      <c r="L12" s="25">
        <f t="shared" si="4"/>
        <v>145.68199296</v>
      </c>
      <c r="M12" s="25">
        <f t="shared" si="5"/>
        <v>65.734757759999994</v>
      </c>
      <c r="O12" s="18">
        <f t="shared" si="6"/>
        <v>1.3008082340830712E-4</v>
      </c>
      <c r="P12" s="29">
        <f t="shared" si="7"/>
        <v>8.3421171510314696E-2</v>
      </c>
      <c r="Q12" s="28">
        <f t="shared" si="8"/>
        <v>6.3520499999999994E-2</v>
      </c>
      <c r="R12" s="31">
        <f t="shared" si="9"/>
        <v>5.201150593468977E-3</v>
      </c>
      <c r="S12" s="23">
        <f t="shared" si="0"/>
        <v>79.928284766400012</v>
      </c>
    </row>
    <row r="13" spans="1:19" x14ac:dyDescent="0.2">
      <c r="A13">
        <f t="shared" si="10"/>
        <v>150</v>
      </c>
      <c r="B13" s="1">
        <v>3.31</v>
      </c>
      <c r="C13" s="2">
        <v>69.900000000000006</v>
      </c>
      <c r="D13" s="4">
        <f t="shared" si="1"/>
        <v>1.6172693100000003E-2</v>
      </c>
      <c r="F13" s="3">
        <v>58.6</v>
      </c>
      <c r="G13" s="3">
        <v>31.6</v>
      </c>
      <c r="H13" s="2">
        <f t="shared" si="2"/>
        <v>27</v>
      </c>
      <c r="J13" s="16">
        <f t="shared" si="3"/>
        <v>157516.80000000002</v>
      </c>
      <c r="K13" s="16">
        <f t="shared" si="3"/>
        <v>84940.800000000003</v>
      </c>
      <c r="L13" s="25">
        <f t="shared" si="4"/>
        <v>141.32509440000001</v>
      </c>
      <c r="M13" s="25">
        <f t="shared" si="5"/>
        <v>62.482425599999999</v>
      </c>
      <c r="O13" s="18">
        <f t="shared" si="6"/>
        <v>1.1443610328839096E-4</v>
      </c>
      <c r="P13" s="29">
        <f t="shared" si="7"/>
        <v>8.1386586284853069E-2</v>
      </c>
      <c r="Q13" s="28">
        <f t="shared" si="8"/>
        <v>6.3591000000000009E-2</v>
      </c>
      <c r="R13" s="31">
        <f t="shared" si="9"/>
        <v>5.1779567355035479E-3</v>
      </c>
      <c r="S13" s="23">
        <f t="shared" si="0"/>
        <v>78.826496106900009</v>
      </c>
    </row>
    <row r="14" spans="1:19" x14ac:dyDescent="0.2">
      <c r="A14">
        <f t="shared" si="10"/>
        <v>165</v>
      </c>
      <c r="B14" s="1">
        <v>3.28</v>
      </c>
      <c r="C14" s="2">
        <v>65</v>
      </c>
      <c r="D14" s="4">
        <f t="shared" si="1"/>
        <v>1.3858000000000001E-2</v>
      </c>
      <c r="F14" s="3">
        <v>57.2</v>
      </c>
      <c r="G14" s="3">
        <v>31.6</v>
      </c>
      <c r="H14" s="2">
        <f t="shared" si="2"/>
        <v>25.6</v>
      </c>
      <c r="J14" s="16">
        <f t="shared" si="3"/>
        <v>153753.60000000001</v>
      </c>
      <c r="K14" s="16">
        <f t="shared" si="3"/>
        <v>84940.800000000003</v>
      </c>
      <c r="L14" s="25">
        <f t="shared" si="4"/>
        <v>136.96819583999999</v>
      </c>
      <c r="M14" s="25">
        <f t="shared" si="5"/>
        <v>59.23009343999999</v>
      </c>
      <c r="O14" s="18">
        <f t="shared" si="6"/>
        <v>1.0117677257126381E-4</v>
      </c>
      <c r="P14" s="29">
        <f t="shared" si="7"/>
        <v>7.74935674284849E-2</v>
      </c>
      <c r="Q14" s="28">
        <f t="shared" si="8"/>
        <v>6.2604000000000007E-2</v>
      </c>
      <c r="R14" s="31">
        <f t="shared" si="9"/>
        <v>4.9937001420320096E-3</v>
      </c>
      <c r="S14" s="23">
        <f t="shared" si="0"/>
        <v>77.724244400000003</v>
      </c>
    </row>
    <row r="15" spans="1:19" x14ac:dyDescent="0.2">
      <c r="A15">
        <f t="shared" si="10"/>
        <v>180</v>
      </c>
      <c r="B15" s="1">
        <v>3.24</v>
      </c>
      <c r="C15" s="2">
        <v>60</v>
      </c>
      <c r="D15" s="4">
        <f t="shared" si="1"/>
        <v>1.1664000000000001E-2</v>
      </c>
      <c r="F15" s="3">
        <v>57.5</v>
      </c>
      <c r="G15" s="3">
        <v>32.1</v>
      </c>
      <c r="H15" s="2">
        <f t="shared" si="2"/>
        <v>25.4</v>
      </c>
      <c r="J15" s="16">
        <f t="shared" si="3"/>
        <v>154560</v>
      </c>
      <c r="K15" s="16">
        <f t="shared" si="3"/>
        <v>86284.800000000003</v>
      </c>
      <c r="L15" s="25">
        <f t="shared" si="4"/>
        <v>132.61129728</v>
      </c>
      <c r="M15" s="25">
        <f t="shared" si="5"/>
        <v>55.977761279999996</v>
      </c>
      <c r="O15" s="18">
        <f t="shared" si="6"/>
        <v>8.7956307186802006E-5</v>
      </c>
      <c r="P15" s="29">
        <f t="shared" si="7"/>
        <v>7.6818388023589868E-2</v>
      </c>
      <c r="Q15" s="28">
        <f t="shared" si="8"/>
        <v>6.3167999999999988E-2</v>
      </c>
      <c r="R15" s="31">
        <f t="shared" si="9"/>
        <v>5.0526261601744962E-3</v>
      </c>
      <c r="S15" s="23">
        <f t="shared" si="0"/>
        <v>76.62187200000001</v>
      </c>
    </row>
    <row r="16" spans="1:19" x14ac:dyDescent="0.2">
      <c r="A16">
        <f t="shared" si="10"/>
        <v>195</v>
      </c>
      <c r="B16" s="1">
        <v>3.2</v>
      </c>
      <c r="C16" s="2">
        <v>56.1</v>
      </c>
      <c r="D16" s="4">
        <f t="shared" si="1"/>
        <v>1.0071072000000002E-2</v>
      </c>
      <c r="F16" s="3">
        <v>56.1</v>
      </c>
      <c r="G16" s="3">
        <v>32.299999999999997</v>
      </c>
      <c r="H16" s="2">
        <f t="shared" si="2"/>
        <v>23.800000000000004</v>
      </c>
      <c r="J16" s="16">
        <f t="shared" si="3"/>
        <v>150796.80000000002</v>
      </c>
      <c r="K16" s="16">
        <f t="shared" si="3"/>
        <v>86822.399999999994</v>
      </c>
      <c r="L16" s="25">
        <f t="shared" si="4"/>
        <v>128.25439872000001</v>
      </c>
      <c r="M16" s="25">
        <f t="shared" si="5"/>
        <v>52.725429119999994</v>
      </c>
      <c r="O16" s="18">
        <f t="shared" si="6"/>
        <v>7.852418396960227E-5</v>
      </c>
      <c r="P16" s="29">
        <f t="shared" si="7"/>
        <v>7.2285497342444938E-2</v>
      </c>
      <c r="Q16" s="28">
        <f t="shared" si="8"/>
        <v>6.2322000000000002E-2</v>
      </c>
      <c r="R16" s="31">
        <f t="shared" si="9"/>
        <v>4.8764296560758185E-3</v>
      </c>
      <c r="S16" s="23">
        <f t="shared" si="0"/>
        <v>75.518898528000008</v>
      </c>
    </row>
    <row r="17" spans="1:25" x14ac:dyDescent="0.2">
      <c r="A17">
        <f t="shared" si="10"/>
        <v>210</v>
      </c>
      <c r="B17" s="1">
        <v>3.16</v>
      </c>
      <c r="C17" s="2">
        <v>51.5</v>
      </c>
      <c r="D17" s="4">
        <f t="shared" si="1"/>
        <v>8.3811099999999989E-3</v>
      </c>
      <c r="F17" s="3">
        <v>55.4</v>
      </c>
      <c r="G17" s="3">
        <v>35</v>
      </c>
      <c r="H17" s="2">
        <f t="shared" si="2"/>
        <v>20.399999999999999</v>
      </c>
      <c r="J17" s="16">
        <f t="shared" si="3"/>
        <v>148915.19999999998</v>
      </c>
      <c r="K17" s="16">
        <f t="shared" si="3"/>
        <v>94080</v>
      </c>
      <c r="L17" s="25">
        <f t="shared" si="4"/>
        <v>123.89750015999999</v>
      </c>
      <c r="M17" s="25">
        <f t="shared" si="5"/>
        <v>49.473096959999992</v>
      </c>
      <c r="O17" s="18">
        <f t="shared" si="6"/>
        <v>6.7645513341082079E-5</v>
      </c>
      <c r="P17" s="29">
        <f t="shared" si="7"/>
        <v>6.2091005935169585E-2</v>
      </c>
      <c r="Q17" s="28">
        <f t="shared" si="8"/>
        <v>6.3731999999999997E-2</v>
      </c>
      <c r="R17" s="31">
        <f t="shared" si="9"/>
        <v>4.8748987046259009E-3</v>
      </c>
      <c r="S17" s="23">
        <f t="shared" si="0"/>
        <v>74.416022089999998</v>
      </c>
    </row>
    <row r="18" spans="1:25" x14ac:dyDescent="0.2">
      <c r="A18">
        <f t="shared" si="10"/>
        <v>225</v>
      </c>
      <c r="B18" s="1">
        <v>3.12</v>
      </c>
      <c r="C18" s="2">
        <v>47.5</v>
      </c>
      <c r="D18" s="4">
        <f t="shared" si="1"/>
        <v>7.0395000000000006E-3</v>
      </c>
      <c r="F18" s="3">
        <v>54.4</v>
      </c>
      <c r="G18" s="3">
        <v>34</v>
      </c>
      <c r="H18" s="2">
        <f t="shared" si="2"/>
        <v>20.399999999999999</v>
      </c>
      <c r="J18" s="16">
        <f t="shared" si="3"/>
        <v>146227.19999999998</v>
      </c>
      <c r="K18" s="16">
        <f t="shared" si="3"/>
        <v>91392</v>
      </c>
      <c r="L18" s="25">
        <f t="shared" si="4"/>
        <v>119.54060159999999</v>
      </c>
      <c r="M18" s="25">
        <f t="shared" si="5"/>
        <v>46.220764799999998</v>
      </c>
      <c r="O18" s="18">
        <f t="shared" si="6"/>
        <v>5.8887941885679796E-5</v>
      </c>
      <c r="P18" s="29">
        <f t="shared" si="7"/>
        <v>6.2280567852236235E-2</v>
      </c>
      <c r="Q18" s="28">
        <f t="shared" si="8"/>
        <v>6.2322000000000002E-2</v>
      </c>
      <c r="R18" s="31">
        <f t="shared" si="9"/>
        <v>4.711464634565966E-3</v>
      </c>
      <c r="S18" s="23">
        <f t="shared" si="0"/>
        <v>73.312797299999986</v>
      </c>
    </row>
    <row r="19" spans="1:25" x14ac:dyDescent="0.2">
      <c r="A19">
        <f t="shared" si="10"/>
        <v>240</v>
      </c>
      <c r="B19" s="1">
        <v>3.08</v>
      </c>
      <c r="C19" s="2">
        <v>43.5</v>
      </c>
      <c r="D19" s="4">
        <f t="shared" si="1"/>
        <v>5.8281299999999999E-3</v>
      </c>
      <c r="F19" s="3">
        <v>53.4</v>
      </c>
      <c r="G19" s="3">
        <v>32.9</v>
      </c>
      <c r="H19" s="2">
        <f t="shared" si="2"/>
        <v>20.5</v>
      </c>
      <c r="J19" s="16">
        <f t="shared" si="3"/>
        <v>143539.19999999998</v>
      </c>
      <c r="K19" s="16">
        <f t="shared" si="3"/>
        <v>88435.199999999997</v>
      </c>
      <c r="L19" s="25">
        <f t="shared" si="4"/>
        <v>115.18370304</v>
      </c>
      <c r="M19" s="25">
        <f t="shared" si="5"/>
        <v>42.968432639999996</v>
      </c>
      <c r="O19" s="18">
        <f t="shared" si="6"/>
        <v>5.0598564260224014E-5</v>
      </c>
      <c r="P19" s="29">
        <f t="shared" si="7"/>
        <v>6.2777522584596568E-2</v>
      </c>
      <c r="Q19" s="28">
        <f t="shared" si="8"/>
        <v>6.08415E-2</v>
      </c>
      <c r="R19" s="31">
        <f t="shared" si="9"/>
        <v>4.546253044384615E-3</v>
      </c>
      <c r="S19" s="23">
        <f t="shared" si="0"/>
        <v>72.209442270000011</v>
      </c>
    </row>
    <row r="20" spans="1:25" x14ac:dyDescent="0.2">
      <c r="A20">
        <f t="shared" si="10"/>
        <v>255</v>
      </c>
      <c r="B20" s="1">
        <v>3.04</v>
      </c>
      <c r="C20" s="2">
        <v>40</v>
      </c>
      <c r="D20" s="4">
        <f t="shared" si="1"/>
        <v>4.8640000000000003E-3</v>
      </c>
      <c r="F20" s="3">
        <v>53</v>
      </c>
      <c r="G20" s="3">
        <v>33.799999999999997</v>
      </c>
      <c r="H20" s="2">
        <f t="shared" si="2"/>
        <v>19.200000000000003</v>
      </c>
      <c r="J20" s="16">
        <f t="shared" si="3"/>
        <v>142464</v>
      </c>
      <c r="K20" s="16">
        <f t="shared" si="3"/>
        <v>90854.399999999994</v>
      </c>
      <c r="L20" s="25">
        <f t="shared" si="4"/>
        <v>110.82680448000001</v>
      </c>
      <c r="M20" s="25">
        <f t="shared" si="5"/>
        <v>39.716100480000001</v>
      </c>
      <c r="O20" s="18">
        <f t="shared" si="6"/>
        <v>4.388829961146959E-5</v>
      </c>
      <c r="P20" s="29">
        <f t="shared" si="7"/>
        <v>5.8868618733711409E-2</v>
      </c>
      <c r="Q20" s="28">
        <f t="shared" si="8"/>
        <v>6.1193999999999998E-2</v>
      </c>
      <c r="R20" s="31">
        <f t="shared" si="9"/>
        <v>4.5219892946908331E-3</v>
      </c>
      <c r="S20" s="23">
        <f t="shared" si="0"/>
        <v>71.105840000000001</v>
      </c>
    </row>
    <row r="21" spans="1:25" x14ac:dyDescent="0.2">
      <c r="A21">
        <f t="shared" si="10"/>
        <v>270</v>
      </c>
      <c r="B21" s="1">
        <v>3.01</v>
      </c>
      <c r="C21" s="2">
        <v>37.200000000000003</v>
      </c>
      <c r="D21" s="4">
        <f t="shared" si="1"/>
        <v>4.1653584000000011E-3</v>
      </c>
      <c r="F21" s="3">
        <v>52.7</v>
      </c>
      <c r="G21" s="3">
        <v>34.200000000000003</v>
      </c>
      <c r="H21" s="2">
        <f t="shared" si="2"/>
        <v>18.5</v>
      </c>
      <c r="J21" s="16">
        <f t="shared" si="3"/>
        <v>141657.60000000001</v>
      </c>
      <c r="K21" s="16">
        <f t="shared" si="3"/>
        <v>91929.600000000006</v>
      </c>
      <c r="L21" s="25">
        <f t="shared" si="4"/>
        <v>106.46990592</v>
      </c>
      <c r="M21" s="25">
        <f t="shared" si="5"/>
        <v>36.46376832</v>
      </c>
      <c r="O21" s="18">
        <f t="shared" si="6"/>
        <v>3.9122401433601274E-5</v>
      </c>
      <c r="P21" s="29">
        <f t="shared" si="7"/>
        <v>5.6774589535062203E-2</v>
      </c>
      <c r="Q21" s="28">
        <f t="shared" si="8"/>
        <v>6.12645E-2</v>
      </c>
      <c r="R21" s="31">
        <f t="shared" si="9"/>
        <v>4.4942029734764185E-3</v>
      </c>
      <c r="S21" s="23">
        <f t="shared" si="0"/>
        <v>70.001972241600001</v>
      </c>
    </row>
    <row r="22" spans="1:25" x14ac:dyDescent="0.2">
      <c r="A22">
        <f t="shared" si="10"/>
        <v>285</v>
      </c>
      <c r="B22" s="1">
        <v>2.98</v>
      </c>
      <c r="C22" s="2">
        <v>34.200000000000003</v>
      </c>
      <c r="D22" s="4">
        <f t="shared" si="1"/>
        <v>3.4855272000000001E-3</v>
      </c>
      <c r="F22" s="3">
        <v>51.9</v>
      </c>
      <c r="G22" s="3">
        <v>34.6</v>
      </c>
      <c r="H22" s="2">
        <f t="shared" si="2"/>
        <v>17.299999999999997</v>
      </c>
      <c r="J22" s="16">
        <f t="shared" si="3"/>
        <v>139507.19999999998</v>
      </c>
      <c r="K22" s="16">
        <f t="shared" si="3"/>
        <v>93004.800000000003</v>
      </c>
      <c r="L22" s="25">
        <f t="shared" si="4"/>
        <v>102.11300735999998</v>
      </c>
      <c r="M22" s="25">
        <f t="shared" si="5"/>
        <v>33.211436159999998</v>
      </c>
      <c r="O22" s="18">
        <f t="shared" si="6"/>
        <v>3.4134017693864937E-5</v>
      </c>
      <c r="P22" s="29">
        <f t="shared" si="7"/>
        <v>5.322258114136269E-2</v>
      </c>
      <c r="Q22" s="28">
        <f t="shared" si="8"/>
        <v>6.0982499999999995E-2</v>
      </c>
      <c r="R22" s="31">
        <f t="shared" si="9"/>
        <v>4.3999064401390904E-3</v>
      </c>
      <c r="S22" s="23">
        <f t="shared" si="0"/>
        <v>68.898085672799979</v>
      </c>
    </row>
    <row r="23" spans="1:25" x14ac:dyDescent="0.2">
      <c r="A23">
        <f t="shared" si="10"/>
        <v>300</v>
      </c>
      <c r="B23" s="1">
        <v>2.94</v>
      </c>
      <c r="C23" s="2">
        <v>31.7</v>
      </c>
      <c r="D23" s="4">
        <f t="shared" si="1"/>
        <v>2.9543766000000001E-3</v>
      </c>
      <c r="F23" s="3">
        <v>51.8</v>
      </c>
      <c r="G23" s="3">
        <v>34.5</v>
      </c>
      <c r="H23" s="2">
        <f t="shared" si="2"/>
        <v>17.299999999999997</v>
      </c>
      <c r="J23" s="16">
        <f t="shared" si="3"/>
        <v>139238.39999999999</v>
      </c>
      <c r="K23" s="16">
        <f t="shared" si="3"/>
        <v>92736</v>
      </c>
      <c r="L23" s="25">
        <f t="shared" si="4"/>
        <v>97.756108799999993</v>
      </c>
      <c r="M23" s="25">
        <f t="shared" si="5"/>
        <v>29.959103999999996</v>
      </c>
      <c r="O23" s="18">
        <f t="shared" si="6"/>
        <v>3.0221912842750144E-5</v>
      </c>
      <c r="P23" s="29">
        <f t="shared" si="7"/>
        <v>5.3238959839975397E-2</v>
      </c>
      <c r="Q23" s="28">
        <f t="shared" si="8"/>
        <v>6.08415E-2</v>
      </c>
      <c r="R23" s="31">
        <f t="shared" si="9"/>
        <v>4.3842938600983901E-3</v>
      </c>
      <c r="S23" s="23">
        <f t="shared" si="0"/>
        <v>67.794050423399995</v>
      </c>
    </row>
    <row r="24" spans="1:25" x14ac:dyDescent="0.2">
      <c r="A24">
        <f t="shared" si="10"/>
        <v>315</v>
      </c>
      <c r="B24" s="1">
        <v>2.9</v>
      </c>
      <c r="C24" s="2">
        <v>28.6</v>
      </c>
      <c r="D24" s="4">
        <f t="shared" si="1"/>
        <v>2.372084E-3</v>
      </c>
      <c r="F24" s="3">
        <v>51.4</v>
      </c>
      <c r="G24" s="3">
        <v>34.6</v>
      </c>
      <c r="H24" s="2">
        <f t="shared" si="2"/>
        <v>16.799999999999997</v>
      </c>
      <c r="J24" s="16">
        <f t="shared" si="3"/>
        <v>138163.19999999998</v>
      </c>
      <c r="K24" s="16">
        <f t="shared" si="3"/>
        <v>93004.800000000003</v>
      </c>
      <c r="L24" s="25">
        <f t="shared" si="4"/>
        <v>93.399210239999988</v>
      </c>
      <c r="M24" s="25">
        <f t="shared" si="5"/>
        <v>26.706771839999995</v>
      </c>
      <c r="O24" s="18">
        <f t="shared" si="6"/>
        <v>2.5397259718841927E-5</v>
      </c>
      <c r="P24" s="29">
        <f t="shared" si="7"/>
        <v>5.1763980896625927E-2</v>
      </c>
      <c r="Q24" s="28">
        <f t="shared" si="8"/>
        <v>6.0629999999999996E-2</v>
      </c>
      <c r="R24" s="31">
        <f t="shared" si="9"/>
        <v>4.334342481803713E-3</v>
      </c>
      <c r="S24" s="23">
        <f t="shared" si="0"/>
        <v>66.690066315999985</v>
      </c>
    </row>
    <row r="25" spans="1:25" x14ac:dyDescent="0.2">
      <c r="A25">
        <f t="shared" si="10"/>
        <v>330</v>
      </c>
      <c r="B25" s="1">
        <v>2.86</v>
      </c>
      <c r="C25" s="2">
        <v>25.2</v>
      </c>
      <c r="D25" s="4">
        <f t="shared" si="1"/>
        <v>1.8162143999999999E-3</v>
      </c>
      <c r="F25" s="3">
        <v>49.6</v>
      </c>
      <c r="G25" s="3">
        <v>34.200000000000003</v>
      </c>
      <c r="H25" s="2">
        <f t="shared" si="2"/>
        <v>15.399999999999999</v>
      </c>
      <c r="J25" s="16">
        <f t="shared" si="3"/>
        <v>133324.80000000002</v>
      </c>
      <c r="K25" s="16">
        <f t="shared" si="3"/>
        <v>91929.600000000006</v>
      </c>
      <c r="L25" s="25">
        <f t="shared" si="4"/>
        <v>89.042311679999997</v>
      </c>
      <c r="M25" s="25">
        <f t="shared" si="5"/>
        <v>23.454439679999997</v>
      </c>
      <c r="O25" s="18">
        <f t="shared" si="6"/>
        <v>2.0397206291398926E-5</v>
      </c>
      <c r="P25" s="29">
        <f t="shared" si="7"/>
        <v>4.7714949651433081E-2</v>
      </c>
      <c r="Q25" s="28">
        <f t="shared" si="8"/>
        <v>5.9079000000000007E-2</v>
      </c>
      <c r="R25" s="31">
        <f t="shared" si="9"/>
        <v>4.0908518456623678E-3</v>
      </c>
      <c r="S25" s="23">
        <f t="shared" si="0"/>
        <v>65.58605578560001</v>
      </c>
    </row>
    <row r="26" spans="1:25" x14ac:dyDescent="0.2">
      <c r="A26">
        <f t="shared" si="10"/>
        <v>345</v>
      </c>
      <c r="B26" s="1">
        <v>2.82</v>
      </c>
      <c r="C26" s="2">
        <v>23.1</v>
      </c>
      <c r="D26" s="4">
        <f t="shared" si="1"/>
        <v>1.5047802000000003E-3</v>
      </c>
      <c r="F26" s="3">
        <v>49.6</v>
      </c>
      <c r="G26" s="3">
        <v>34.1</v>
      </c>
      <c r="H26" s="2">
        <f t="shared" si="2"/>
        <v>15.5</v>
      </c>
      <c r="J26" s="16">
        <f t="shared" si="3"/>
        <v>133324.80000000002</v>
      </c>
      <c r="K26" s="16">
        <f t="shared" si="3"/>
        <v>91660.800000000003</v>
      </c>
      <c r="L26" s="25">
        <f t="shared" si="4"/>
        <v>84.685413119999993</v>
      </c>
      <c r="M26" s="25">
        <f t="shared" si="5"/>
        <v>20.202107519999995</v>
      </c>
      <c r="O26" s="18">
        <f t="shared" si="6"/>
        <v>1.7769060155232557E-5</v>
      </c>
      <c r="P26" s="29">
        <f t="shared" si="7"/>
        <v>4.802478698683188E-2</v>
      </c>
      <c r="Q26" s="28">
        <f t="shared" si="8"/>
        <v>5.9008499999999998E-2</v>
      </c>
      <c r="R26" s="31">
        <f t="shared" si="9"/>
        <v>4.0887104692224462E-3</v>
      </c>
      <c r="S26" s="23">
        <f t="shared" si="0"/>
        <v>64.4818008198</v>
      </c>
    </row>
    <row r="27" spans="1:25" x14ac:dyDescent="0.2">
      <c r="A27">
        <f t="shared" si="10"/>
        <v>360</v>
      </c>
      <c r="B27" s="1">
        <v>2.78</v>
      </c>
      <c r="C27" s="2">
        <v>20.7</v>
      </c>
      <c r="D27" s="4">
        <f t="shared" si="1"/>
        <v>1.1912022E-3</v>
      </c>
      <c r="F27" s="3">
        <v>50.1</v>
      </c>
      <c r="G27" s="3">
        <v>34.5</v>
      </c>
      <c r="H27" s="2">
        <f t="shared" si="2"/>
        <v>15.600000000000001</v>
      </c>
      <c r="J27" s="16">
        <f t="shared" si="3"/>
        <v>134668.80000000002</v>
      </c>
      <c r="K27" s="16">
        <f t="shared" si="3"/>
        <v>92736</v>
      </c>
      <c r="L27" s="25">
        <f t="shared" si="4"/>
        <v>80.328514560000002</v>
      </c>
      <c r="M27" s="25">
        <f t="shared" si="5"/>
        <v>16.949775360000004</v>
      </c>
      <c r="O27" s="18">
        <f t="shared" si="6"/>
        <v>1.4829132675050925E-5</v>
      </c>
      <c r="P27" s="29">
        <f t="shared" si="7"/>
        <v>4.8259860788863129E-2</v>
      </c>
      <c r="Q27" s="28">
        <f t="shared" si="8"/>
        <v>5.9642999999999995E-2</v>
      </c>
      <c r="R27" s="31">
        <f t="shared" si="9"/>
        <v>4.1621980675051601E-3</v>
      </c>
      <c r="S27" s="23">
        <f t="shared" si="0"/>
        <v>63.377547997800001</v>
      </c>
    </row>
    <row r="28" spans="1:25" x14ac:dyDescent="0.2">
      <c r="A28">
        <f t="shared" si="10"/>
        <v>375</v>
      </c>
      <c r="B28" s="1">
        <v>2.74</v>
      </c>
      <c r="C28" s="2">
        <v>18.7</v>
      </c>
      <c r="D28" s="4">
        <f t="shared" si="1"/>
        <v>9.5815059999999994E-4</v>
      </c>
      <c r="F28" s="3">
        <v>49.1</v>
      </c>
      <c r="G28" s="3">
        <v>34.9</v>
      </c>
      <c r="H28" s="2">
        <f t="shared" si="2"/>
        <v>14.200000000000003</v>
      </c>
      <c r="J28" s="16">
        <f t="shared" si="3"/>
        <v>131980.80000000002</v>
      </c>
      <c r="K28" s="16">
        <f t="shared" si="3"/>
        <v>93811.199999999997</v>
      </c>
      <c r="L28" s="25">
        <f t="shared" si="4"/>
        <v>75.971615999999997</v>
      </c>
      <c r="M28" s="25">
        <f t="shared" si="5"/>
        <v>13.6974432</v>
      </c>
      <c r="O28" s="18">
        <f t="shared" si="6"/>
        <v>1.2611954970129897E-5</v>
      </c>
      <c r="P28" s="29">
        <f t="shared" si="7"/>
        <v>4.406516679596606E-2</v>
      </c>
      <c r="Q28" s="28">
        <f t="shared" si="8"/>
        <v>5.9220000000000002E-2</v>
      </c>
      <c r="R28" s="31">
        <f t="shared" si="9"/>
        <v>4.0390864932763424E-3</v>
      </c>
      <c r="S28" s="23">
        <f t="shared" si="0"/>
        <v>62.273214649399996</v>
      </c>
    </row>
    <row r="29" spans="1:25" x14ac:dyDescent="0.2">
      <c r="A29">
        <f t="shared" si="10"/>
        <v>390</v>
      </c>
      <c r="B29" s="1">
        <v>2.7</v>
      </c>
      <c r="C29" s="2">
        <v>16.899999999999999</v>
      </c>
      <c r="D29" s="4">
        <f t="shared" si="1"/>
        <v>7.7114699999999991E-4</v>
      </c>
      <c r="F29" s="3">
        <v>48.7</v>
      </c>
      <c r="G29" s="3">
        <v>35.200000000000003</v>
      </c>
      <c r="H29" s="2">
        <f t="shared" si="2"/>
        <v>13.5</v>
      </c>
      <c r="J29" s="16">
        <f t="shared" si="3"/>
        <v>130905.60000000001</v>
      </c>
      <c r="K29" s="16">
        <f t="shared" si="3"/>
        <v>94617.600000000006</v>
      </c>
      <c r="L29" s="25">
        <f t="shared" si="4"/>
        <v>71.614717440000007</v>
      </c>
      <c r="M29" s="25">
        <f t="shared" si="5"/>
        <v>10.44511104</v>
      </c>
      <c r="O29" s="18">
        <f t="shared" si="6"/>
        <v>1.0767996126579423E-5</v>
      </c>
      <c r="P29" s="29">
        <f t="shared" si="7"/>
        <v>4.1945005437315497E-2</v>
      </c>
      <c r="Q29" s="28">
        <f t="shared" si="8"/>
        <v>5.9149500000000008E-2</v>
      </c>
      <c r="R29" s="31">
        <f t="shared" si="9"/>
        <v>3.9910667633935894E-3</v>
      </c>
      <c r="S29" s="23">
        <f t="shared" si="0"/>
        <v>61.168835253000005</v>
      </c>
    </row>
    <row r="30" spans="1:25" x14ac:dyDescent="0.2">
      <c r="A30">
        <f t="shared" si="10"/>
        <v>405</v>
      </c>
      <c r="B30" s="1">
        <v>2.67</v>
      </c>
      <c r="C30" s="2">
        <v>15.2</v>
      </c>
      <c r="D30" s="4">
        <f t="shared" si="1"/>
        <v>6.1687679999999998E-4</v>
      </c>
      <c r="F30" s="3">
        <v>48.4</v>
      </c>
      <c r="G30" s="3">
        <v>35.1</v>
      </c>
      <c r="H30" s="2">
        <f t="shared" si="2"/>
        <v>13.299999999999997</v>
      </c>
      <c r="J30" s="16">
        <f t="shared" si="3"/>
        <v>130099.2</v>
      </c>
      <c r="K30" s="16">
        <f t="shared" si="3"/>
        <v>94348.800000000003</v>
      </c>
      <c r="L30" s="25">
        <f t="shared" si="4"/>
        <v>67.257818879999988</v>
      </c>
      <c r="M30" s="25">
        <f t="shared" si="5"/>
        <v>7.1927788800000076</v>
      </c>
      <c r="O30" s="18">
        <f t="shared" si="6"/>
        <v>9.1718228493347197E-6</v>
      </c>
      <c r="P30" s="29">
        <f t="shared" si="7"/>
        <v>4.1362152075882341E-2</v>
      </c>
      <c r="Q30" s="28">
        <f t="shared" si="8"/>
        <v>5.8867500000000003E-2</v>
      </c>
      <c r="R30" s="31">
        <f t="shared" si="9"/>
        <v>3.950000867093041E-3</v>
      </c>
      <c r="S30" s="23">
        <f t="shared" si="0"/>
        <v>60.06442312319998</v>
      </c>
    </row>
    <row r="31" spans="1:25" x14ac:dyDescent="0.2">
      <c r="A31">
        <f t="shared" si="10"/>
        <v>420</v>
      </c>
      <c r="B31" s="1">
        <v>2.63</v>
      </c>
      <c r="C31" s="2">
        <v>13.5</v>
      </c>
      <c r="D31" s="4">
        <f t="shared" si="1"/>
        <v>4.7931749999999995E-4</v>
      </c>
      <c r="F31" s="3">
        <v>48.6</v>
      </c>
      <c r="G31" s="3">
        <v>35.200000000000003</v>
      </c>
      <c r="H31" s="2">
        <f t="shared" si="2"/>
        <v>13.399999999999999</v>
      </c>
      <c r="J31" s="16">
        <f t="shared" si="3"/>
        <v>130636.8</v>
      </c>
      <c r="K31" s="16">
        <f t="shared" si="3"/>
        <v>94617.600000000006</v>
      </c>
      <c r="L31" s="25">
        <f t="shared" si="4"/>
        <v>62.900920319999997</v>
      </c>
      <c r="M31" s="25">
        <f t="shared" si="5"/>
        <v>3.9404467199999971</v>
      </c>
      <c r="O31" s="18">
        <f t="shared" si="6"/>
        <v>7.6201985211271383E-6</v>
      </c>
      <c r="P31" s="29">
        <f t="shared" si="7"/>
        <v>4.1647241647241762E-2</v>
      </c>
      <c r="Q31" s="28">
        <f t="shared" si="8"/>
        <v>5.9079000000000007E-2</v>
      </c>
      <c r="R31" s="31">
        <f t="shared" si="9"/>
        <v>3.9778335334773578E-3</v>
      </c>
      <c r="S31" s="23">
        <f t="shared" si="0"/>
        <v>58.959994282499999</v>
      </c>
    </row>
    <row r="32" spans="1:25" x14ac:dyDescent="0.2">
      <c r="A32">
        <f t="shared" si="10"/>
        <v>435</v>
      </c>
      <c r="B32" s="1">
        <v>2.6</v>
      </c>
      <c r="C32" s="2">
        <v>12.3</v>
      </c>
      <c r="D32" s="4">
        <f t="shared" si="1"/>
        <v>3.93354E-4</v>
      </c>
      <c r="F32" s="3">
        <v>48</v>
      </c>
      <c r="G32" s="3">
        <v>35.299999999999997</v>
      </c>
      <c r="H32" s="2">
        <f t="shared" si="2"/>
        <v>12.700000000000003</v>
      </c>
      <c r="J32" s="16">
        <f t="shared" si="3"/>
        <v>129024</v>
      </c>
      <c r="K32" s="16">
        <f t="shared" si="3"/>
        <v>94886.399999999994</v>
      </c>
      <c r="L32" s="25">
        <f t="shared" si="4"/>
        <v>58.544021759999993</v>
      </c>
      <c r="M32" s="25">
        <f t="shared" si="5"/>
        <v>0.68811456000000515</v>
      </c>
      <c r="O32" s="18">
        <f t="shared" si="6"/>
        <v>6.7189439361126675E-6</v>
      </c>
      <c r="P32" s="29">
        <f t="shared" si="7"/>
        <v>3.9545383777051191E-2</v>
      </c>
      <c r="Q32" s="28">
        <f t="shared" si="8"/>
        <v>5.8726499999999994E-2</v>
      </c>
      <c r="R32" s="31">
        <f t="shared" si="9"/>
        <v>3.8995158551755143E-3</v>
      </c>
      <c r="S32" s="23">
        <f t="shared" si="0"/>
        <v>57.855513845999987</v>
      </c>
      <c r="Y32" s="5"/>
    </row>
    <row r="33" spans="1:19" x14ac:dyDescent="0.2">
      <c r="A33">
        <f t="shared" si="10"/>
        <v>450</v>
      </c>
      <c r="B33" s="1">
        <v>2.56</v>
      </c>
      <c r="C33" s="2">
        <v>10.9</v>
      </c>
      <c r="D33" s="4">
        <f t="shared" si="1"/>
        <v>3.0415359999999997E-4</v>
      </c>
      <c r="F33" s="3">
        <v>47.8</v>
      </c>
      <c r="G33" s="3">
        <v>35.299999999999997</v>
      </c>
      <c r="H33" s="2">
        <f t="shared" si="2"/>
        <v>12.5</v>
      </c>
      <c r="J33" s="16">
        <f t="shared" si="3"/>
        <v>128486.39999999999</v>
      </c>
      <c r="K33" s="16">
        <f t="shared" si="3"/>
        <v>94886.399999999994</v>
      </c>
      <c r="L33" s="25">
        <f t="shared" si="4"/>
        <v>54.187123200000002</v>
      </c>
      <c r="M33" s="25">
        <f t="shared" si="5"/>
        <v>-2.5642176000000054</v>
      </c>
      <c r="O33" s="18">
        <f t="shared" si="6"/>
        <v>5.6130235753131836E-6</v>
      </c>
      <c r="P33" s="29">
        <f t="shared" si="7"/>
        <v>3.8946876460507873E-2</v>
      </c>
      <c r="Q33" s="28">
        <f t="shared" si="8"/>
        <v>5.8585499999999999E-2</v>
      </c>
      <c r="R33" s="31">
        <f t="shared" si="9"/>
        <v>3.8729102468064887E-3</v>
      </c>
      <c r="S33" s="23">
        <f t="shared" si="0"/>
        <v>56.75103664640001</v>
      </c>
    </row>
    <row r="34" spans="1:19" x14ac:dyDescent="0.2">
      <c r="A34">
        <f t="shared" si="10"/>
        <v>465</v>
      </c>
      <c r="B34" s="1">
        <v>2.52</v>
      </c>
      <c r="C34" s="2">
        <v>9.8000000000000007</v>
      </c>
      <c r="D34" s="4">
        <f t="shared" si="1"/>
        <v>2.4202080000000005E-4</v>
      </c>
      <c r="F34" s="3">
        <v>47.5</v>
      </c>
      <c r="G34" s="3">
        <v>35.200000000000003</v>
      </c>
      <c r="H34" s="2">
        <f t="shared" si="2"/>
        <v>12.299999999999997</v>
      </c>
      <c r="J34" s="16">
        <f t="shared" si="3"/>
        <v>127680</v>
      </c>
      <c r="K34" s="16">
        <f t="shared" si="3"/>
        <v>94617.600000000006</v>
      </c>
      <c r="L34" s="25">
        <f t="shared" si="4"/>
        <v>49.83022463999999</v>
      </c>
      <c r="M34" s="25">
        <f t="shared" si="5"/>
        <v>-5.8165497599999973</v>
      </c>
      <c r="O34" s="18">
        <f t="shared" si="6"/>
        <v>4.8569076649460611E-6</v>
      </c>
      <c r="P34" s="29">
        <f t="shared" si="7"/>
        <v>3.83595820988617E-2</v>
      </c>
      <c r="Q34" s="28">
        <f t="shared" si="8"/>
        <v>5.8303500000000001E-2</v>
      </c>
      <c r="R34" s="31">
        <f t="shared" si="9"/>
        <v>3.8319813966381363E-3</v>
      </c>
      <c r="S34" s="23">
        <f t="shared" si="0"/>
        <v>55.646532379199982</v>
      </c>
    </row>
    <row r="35" spans="1:19" x14ac:dyDescent="0.2">
      <c r="A35">
        <f t="shared" si="10"/>
        <v>480</v>
      </c>
      <c r="B35" s="1">
        <v>2.48</v>
      </c>
      <c r="C35" s="2">
        <v>8.9</v>
      </c>
      <c r="D35" s="4">
        <f t="shared" si="1"/>
        <v>1.9644079999999998E-4</v>
      </c>
      <c r="F35" s="3">
        <v>46.8</v>
      </c>
      <c r="G35" s="3">
        <v>34.799999999999997</v>
      </c>
      <c r="H35" s="2">
        <f t="shared" si="2"/>
        <v>12</v>
      </c>
      <c r="J35" s="16">
        <f t="shared" si="3"/>
        <v>125798.39999999999</v>
      </c>
      <c r="K35" s="16">
        <f t="shared" si="3"/>
        <v>93542.399999999994</v>
      </c>
      <c r="L35" s="25">
        <f t="shared" si="4"/>
        <v>45.47332608</v>
      </c>
      <c r="M35" s="25">
        <f t="shared" si="5"/>
        <v>-9.0688819200000079</v>
      </c>
      <c r="O35" s="18">
        <f t="shared" si="6"/>
        <v>4.3199127254163678E-6</v>
      </c>
      <c r="P35" s="29">
        <f t="shared" si="7"/>
        <v>3.7505860290670379E-2</v>
      </c>
      <c r="Q35" s="28">
        <f t="shared" si="8"/>
        <v>5.7527999999999996E-2</v>
      </c>
      <c r="R35" s="31">
        <f t="shared" si="9"/>
        <v>3.735387025313325E-3</v>
      </c>
      <c r="S35" s="23">
        <f t="shared" si="0"/>
        <v>54.542011559200006</v>
      </c>
    </row>
    <row r="36" spans="1:19" x14ac:dyDescent="0.2">
      <c r="A36">
        <f t="shared" si="10"/>
        <v>495</v>
      </c>
      <c r="B36" s="1">
        <v>2.44</v>
      </c>
      <c r="C36" s="2">
        <v>7.9</v>
      </c>
      <c r="D36" s="4">
        <f t="shared" si="1"/>
        <v>1.5228040000000003E-4</v>
      </c>
      <c r="F36" s="3">
        <v>46.7</v>
      </c>
      <c r="G36" s="3">
        <v>34.5</v>
      </c>
      <c r="H36" s="2">
        <f t="shared" si="2"/>
        <v>12.200000000000003</v>
      </c>
      <c r="I36" t="s">
        <v>19</v>
      </c>
      <c r="J36" s="16">
        <f t="shared" si="3"/>
        <v>125529.60000000001</v>
      </c>
      <c r="K36" s="16">
        <f t="shared" si="3"/>
        <v>92736</v>
      </c>
      <c r="L36" s="25">
        <f t="shared" si="4"/>
        <v>41.116427519999995</v>
      </c>
      <c r="M36" s="25">
        <f t="shared" si="5"/>
        <v>-12.321214080000001</v>
      </c>
      <c r="O36" s="18">
        <f t="shared" si="6"/>
        <v>3.7036388904636051E-6</v>
      </c>
      <c r="P36" s="29">
        <f t="shared" si="7"/>
        <v>3.814287947475381E-2</v>
      </c>
      <c r="Q36" s="28">
        <f t="shared" si="8"/>
        <v>5.7246000000000005E-2</v>
      </c>
      <c r="R36" s="31">
        <f t="shared" si="9"/>
        <v>3.7191527656002016E-3</v>
      </c>
      <c r="S36" s="23">
        <f t="shared" si="0"/>
        <v>53.43748931959999</v>
      </c>
    </row>
    <row r="37" spans="1:19" x14ac:dyDescent="0.2">
      <c r="A37">
        <f t="shared" si="10"/>
        <v>510</v>
      </c>
      <c r="B37" s="1">
        <v>2.4</v>
      </c>
      <c r="C37" s="2">
        <v>7.1</v>
      </c>
      <c r="D37" s="4">
        <f t="shared" si="1"/>
        <v>1.2098399999999998E-4</v>
      </c>
      <c r="F37" s="3">
        <v>46.3</v>
      </c>
      <c r="G37" s="3">
        <v>34.5</v>
      </c>
      <c r="H37" s="2">
        <f t="shared" si="2"/>
        <v>11.799999999999997</v>
      </c>
      <c r="J37" s="16">
        <f t="shared" si="3"/>
        <v>124454.39999999999</v>
      </c>
      <c r="K37" s="16">
        <f t="shared" si="3"/>
        <v>92736</v>
      </c>
      <c r="L37" s="25">
        <f t="shared" si="4"/>
        <v>36.759528960000004</v>
      </c>
      <c r="M37" s="25">
        <f t="shared" si="5"/>
        <v>-15.573546239999992</v>
      </c>
      <c r="O37" s="18">
        <f t="shared" si="6"/>
        <v>3.2912282453795612E-6</v>
      </c>
      <c r="P37" s="29">
        <f t="shared" si="7"/>
        <v>3.693848802629518E-2</v>
      </c>
      <c r="Q37" s="28">
        <f t="shared" si="8"/>
        <v>5.6963999999999994E-2</v>
      </c>
      <c r="R37" s="31">
        <f t="shared" si="9"/>
        <v>3.6668028599789078E-3</v>
      </c>
      <c r="S37" s="23">
        <f t="shared" si="0"/>
        <v>52.332954215999997</v>
      </c>
    </row>
    <row r="38" spans="1:19" x14ac:dyDescent="0.2">
      <c r="A38">
        <f t="shared" si="10"/>
        <v>525</v>
      </c>
      <c r="B38" s="1">
        <v>2.36</v>
      </c>
      <c r="C38" s="2">
        <v>6.4</v>
      </c>
      <c r="D38" s="4">
        <f t="shared" si="1"/>
        <v>9.6665599999999998E-5</v>
      </c>
      <c r="F38" s="3">
        <v>46.1</v>
      </c>
      <c r="G38" s="3">
        <v>34.4</v>
      </c>
      <c r="H38" s="2">
        <f t="shared" si="2"/>
        <v>11.700000000000003</v>
      </c>
      <c r="J38" s="16">
        <f t="shared" si="3"/>
        <v>123916.8</v>
      </c>
      <c r="K38" s="16">
        <f t="shared" si="3"/>
        <v>92467.199999999997</v>
      </c>
      <c r="L38" s="25">
        <f t="shared" si="4"/>
        <v>32.402630399999993</v>
      </c>
      <c r="M38" s="25">
        <f t="shared" si="5"/>
        <v>-18.825878400000001</v>
      </c>
      <c r="O38" s="18">
        <f t="shared" si="6"/>
        <v>2.9832639760011588E-6</v>
      </c>
      <c r="P38" s="29">
        <f t="shared" si="7"/>
        <v>3.664839467501968E-2</v>
      </c>
      <c r="Q38" s="28">
        <f t="shared" si="8"/>
        <v>5.6752499999999997E-2</v>
      </c>
      <c r="R38" s="31">
        <f t="shared" si="9"/>
        <v>3.6396860598915189E-3</v>
      </c>
      <c r="S38" s="23">
        <f t="shared" si="0"/>
        <v>51.228412134399996</v>
      </c>
    </row>
    <row r="39" spans="1:19" x14ac:dyDescent="0.2">
      <c r="A39">
        <f t="shared" si="10"/>
        <v>540</v>
      </c>
      <c r="B39" s="1">
        <v>2.3199999999999998</v>
      </c>
      <c r="C39" s="2">
        <v>5.7</v>
      </c>
      <c r="D39" s="4">
        <f t="shared" si="1"/>
        <v>7.5376800000000006E-5</v>
      </c>
      <c r="F39" s="3">
        <v>46.1</v>
      </c>
      <c r="G39" s="3">
        <v>34.299999999999997</v>
      </c>
      <c r="H39" s="2">
        <f t="shared" si="2"/>
        <v>11.800000000000004</v>
      </c>
      <c r="J39" s="16">
        <f t="shared" si="3"/>
        <v>123916.8</v>
      </c>
      <c r="K39" s="16">
        <f t="shared" si="3"/>
        <v>92198.399999999994</v>
      </c>
      <c r="L39" s="25">
        <f t="shared" si="4"/>
        <v>28.045731840000002</v>
      </c>
      <c r="M39" s="25">
        <f t="shared" si="5"/>
        <v>-22.078210559999995</v>
      </c>
      <c r="O39" s="18">
        <f t="shared" si="6"/>
        <v>2.6876389045585339E-6</v>
      </c>
      <c r="P39" s="29">
        <f t="shared" si="7"/>
        <v>3.696162881754117E-2</v>
      </c>
      <c r="Q39" s="28">
        <f t="shared" si="8"/>
        <v>5.6682000000000003E-2</v>
      </c>
      <c r="R39" s="31">
        <f t="shared" si="9"/>
        <v>3.6387277392733236E-3</v>
      </c>
      <c r="S39" s="23">
        <f t="shared" si="0"/>
        <v>50.123867023199999</v>
      </c>
    </row>
    <row r="40" spans="1:19" x14ac:dyDescent="0.2">
      <c r="A40">
        <f t="shared" si="10"/>
        <v>555</v>
      </c>
      <c r="B40" s="1">
        <v>2.2799999999999998</v>
      </c>
      <c r="C40" s="2">
        <v>5.0999999999999996</v>
      </c>
      <c r="D40" s="4">
        <f t="shared" si="1"/>
        <v>5.9302799999999977E-5</v>
      </c>
      <c r="F40" s="3">
        <v>45.9</v>
      </c>
      <c r="G40" s="3">
        <v>34.5</v>
      </c>
      <c r="H40" s="2">
        <f t="shared" si="2"/>
        <v>11.399999999999999</v>
      </c>
      <c r="J40" s="16">
        <f t="shared" si="3"/>
        <v>123379.2</v>
      </c>
      <c r="K40" s="16">
        <f t="shared" si="3"/>
        <v>92736</v>
      </c>
      <c r="L40" s="25">
        <f t="shared" si="4"/>
        <v>23.688833279999994</v>
      </c>
      <c r="M40" s="25">
        <f t="shared" si="5"/>
        <v>-25.330542720000004</v>
      </c>
      <c r="O40" s="18">
        <f t="shared" si="6"/>
        <v>2.5034073776047104E-6</v>
      </c>
      <c r="P40" s="29">
        <f t="shared" si="7"/>
        <v>3.5731076633756409E-2</v>
      </c>
      <c r="Q40" s="28">
        <f t="shared" si="8"/>
        <v>5.6682000000000003E-2</v>
      </c>
      <c r="R40" s="31">
        <f t="shared" si="9"/>
        <v>3.6143256380694599E-3</v>
      </c>
      <c r="S40" s="23">
        <f t="shared" si="0"/>
        <v>49.019316697199997</v>
      </c>
    </row>
    <row r="41" spans="1:19" x14ac:dyDescent="0.2">
      <c r="A41">
        <f t="shared" si="10"/>
        <v>570</v>
      </c>
      <c r="B41" s="1">
        <v>2.25</v>
      </c>
      <c r="C41" s="2">
        <v>4.7</v>
      </c>
      <c r="D41" s="4">
        <f t="shared" si="1"/>
        <v>4.9702500000000001E-5</v>
      </c>
      <c r="F41" s="3">
        <v>45.8</v>
      </c>
      <c r="G41" s="3">
        <v>35.5</v>
      </c>
      <c r="H41" s="2">
        <f t="shared" si="2"/>
        <v>10.299999999999997</v>
      </c>
      <c r="I41" t="s">
        <v>20</v>
      </c>
      <c r="J41" s="16">
        <f t="shared" si="3"/>
        <v>123110.39999999999</v>
      </c>
      <c r="K41" s="16">
        <f t="shared" si="3"/>
        <v>95424</v>
      </c>
      <c r="L41" s="25">
        <f t="shared" si="4"/>
        <v>19.331934720000003</v>
      </c>
      <c r="M41" s="25">
        <f t="shared" si="5"/>
        <v>-28.582874879999999</v>
      </c>
      <c r="O41" s="18">
        <f t="shared" si="6"/>
        <v>2.5710049573351753E-6</v>
      </c>
      <c r="P41" s="29">
        <f t="shared" si="7"/>
        <v>3.2293462925223393E-2</v>
      </c>
      <c r="Q41" s="28">
        <f t="shared" si="8"/>
        <v>5.7316499999999999E-2</v>
      </c>
      <c r="R41" s="31">
        <f t="shared" si="9"/>
        <v>3.6049006168447756E-3</v>
      </c>
      <c r="S41" s="23">
        <f t="shared" si="0"/>
        <v>47.914759897499998</v>
      </c>
    </row>
    <row r="42" spans="1:19" x14ac:dyDescent="0.2">
      <c r="A42">
        <f t="shared" si="10"/>
        <v>585</v>
      </c>
      <c r="B42" s="1">
        <v>2.21</v>
      </c>
      <c r="C42" s="2">
        <v>4.0999999999999996</v>
      </c>
      <c r="D42" s="4">
        <f t="shared" si="1"/>
        <v>3.7150099999999995E-5</v>
      </c>
      <c r="F42" s="3">
        <v>45</v>
      </c>
      <c r="G42" s="3">
        <v>34.1</v>
      </c>
      <c r="H42" s="2">
        <f t="shared" si="2"/>
        <v>10.899999999999999</v>
      </c>
      <c r="J42" s="16">
        <f t="shared" si="3"/>
        <v>120960</v>
      </c>
      <c r="K42" s="16">
        <f t="shared" si="3"/>
        <v>91660.800000000003</v>
      </c>
      <c r="L42" s="25">
        <f t="shared" si="4"/>
        <v>14.975036159999993</v>
      </c>
      <c r="M42" s="25">
        <f t="shared" si="5"/>
        <v>-31.835207040000007</v>
      </c>
      <c r="O42" s="18">
        <f t="shared" si="6"/>
        <v>2.480802022984899E-6</v>
      </c>
      <c r="P42" s="29">
        <f t="shared" si="7"/>
        <v>3.4260568914034173E-2</v>
      </c>
      <c r="Q42" s="28">
        <f t="shared" si="8"/>
        <v>5.5765499999999996E-2</v>
      </c>
      <c r="R42" s="31">
        <f t="shared" si="9"/>
        <v>3.4936095580687201E-3</v>
      </c>
      <c r="S42" s="23">
        <f t="shared" si="0"/>
        <v>46.810206049900003</v>
      </c>
    </row>
    <row r="43" spans="1:19" x14ac:dyDescent="0.2">
      <c r="A43">
        <f t="shared" si="10"/>
        <v>600</v>
      </c>
      <c r="B43" s="1">
        <v>2.17</v>
      </c>
      <c r="C43" s="2">
        <v>3.6</v>
      </c>
      <c r="D43" s="4">
        <f t="shared" si="1"/>
        <v>2.8123199999999999E-5</v>
      </c>
      <c r="F43" s="3">
        <v>45.5</v>
      </c>
      <c r="G43" s="3">
        <v>34.299999999999997</v>
      </c>
      <c r="H43" s="2">
        <f t="shared" si="2"/>
        <v>11.200000000000003</v>
      </c>
      <c r="J43" s="16">
        <f t="shared" si="3"/>
        <v>122304</v>
      </c>
      <c r="K43" s="16">
        <f t="shared" si="3"/>
        <v>92198.399999999994</v>
      </c>
      <c r="L43" s="25">
        <f t="shared" si="4"/>
        <v>10.618137600000003</v>
      </c>
      <c r="M43" s="25">
        <f t="shared" si="5"/>
        <v>-35.087539200000002</v>
      </c>
      <c r="O43" s="18">
        <f t="shared" si="6"/>
        <v>2.6486000708824863E-6</v>
      </c>
      <c r="P43" s="29">
        <f t="shared" si="7"/>
        <v>3.5148281813902393E-2</v>
      </c>
      <c r="Q43" s="28">
        <f t="shared" si="8"/>
        <v>5.6258999999999997E-2</v>
      </c>
      <c r="R43" s="31">
        <f t="shared" si="9"/>
        <v>3.5603545932228007E-3</v>
      </c>
      <c r="S43" s="23">
        <f t="shared" si="0"/>
        <v>45.705648676800003</v>
      </c>
    </row>
    <row r="45" spans="1:19" x14ac:dyDescent="0.2">
      <c r="K45" s="17"/>
    </row>
  </sheetData>
  <phoneticPr fontId="8" type="noConversion"/>
  <pageMargins left="0.7" right="0.7" top="0.75" bottom="0.75" header="0.3" footer="0.3"/>
  <pageSetup paperSize="9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opLeftCell="L1" zoomScale="96" zoomScaleNormal="96" workbookViewId="0">
      <selection activeCell="W44" sqref="W44"/>
    </sheetView>
  </sheetViews>
  <sheetFormatPr baseColWidth="10" defaultRowHeight="16" x14ac:dyDescent="0.2"/>
  <cols>
    <col min="1" max="1" width="11.6640625" bestFit="1" customWidth="1"/>
    <col min="2" max="2" width="8.83203125" style="1" bestFit="1" customWidth="1"/>
    <col min="3" max="3" width="8.83203125" style="2" bestFit="1" customWidth="1"/>
    <col min="4" max="4" width="10.83203125" style="4"/>
    <col min="5" max="5" width="3.83203125" style="22" bestFit="1" customWidth="1"/>
    <col min="6" max="7" width="8.83203125" style="2" bestFit="1" customWidth="1"/>
    <col min="8" max="8" width="10.33203125" bestFit="1" customWidth="1"/>
    <col min="9" max="9" width="9.83203125" bestFit="1" customWidth="1"/>
    <col min="10" max="11" width="9.83203125" style="2" bestFit="1" customWidth="1"/>
    <col min="12" max="12" width="11.33203125" style="23" bestFit="1" customWidth="1"/>
    <col min="13" max="13" width="11.1640625" style="23" bestFit="1" customWidth="1"/>
    <col min="14" max="14" width="3.83203125" style="20" bestFit="1" customWidth="1"/>
    <col min="15" max="15" width="10.6640625" style="18" customWidth="1"/>
    <col min="16" max="16" width="11" style="7" bestFit="1" customWidth="1"/>
    <col min="17" max="17" width="9.5" style="23" bestFit="1" customWidth="1"/>
  </cols>
  <sheetData>
    <row r="1" spans="1:17" x14ac:dyDescent="0.2">
      <c r="A1" t="s">
        <v>21</v>
      </c>
      <c r="B1" s="1" t="s">
        <v>11</v>
      </c>
      <c r="C1" s="1" t="s">
        <v>11</v>
      </c>
      <c r="D1" s="1" t="s">
        <v>12</v>
      </c>
      <c r="E1" s="21" t="s">
        <v>17</v>
      </c>
      <c r="F1" s="1" t="s">
        <v>11</v>
      </c>
      <c r="G1" s="1" t="s">
        <v>11</v>
      </c>
      <c r="I1" s="1" t="s">
        <v>13</v>
      </c>
      <c r="J1" s="2" t="s">
        <v>22</v>
      </c>
      <c r="K1" s="2" t="s">
        <v>22</v>
      </c>
      <c r="L1" s="23" t="s">
        <v>14</v>
      </c>
      <c r="M1" s="23" t="s">
        <v>15</v>
      </c>
      <c r="N1" s="20" t="s">
        <v>17</v>
      </c>
      <c r="O1" s="18" t="s">
        <v>26</v>
      </c>
      <c r="P1" s="6" t="s">
        <v>16</v>
      </c>
      <c r="Q1" s="23" t="s">
        <v>27</v>
      </c>
    </row>
    <row r="2" spans="1:17" x14ac:dyDescent="0.2">
      <c r="A2" t="s">
        <v>1</v>
      </c>
      <c r="B2" s="1" t="s">
        <v>2</v>
      </c>
      <c r="C2" s="2" t="s">
        <v>0</v>
      </c>
      <c r="D2" s="4" t="s">
        <v>3</v>
      </c>
      <c r="F2" s="2" t="s">
        <v>25</v>
      </c>
      <c r="G2" s="2" t="s">
        <v>24</v>
      </c>
      <c r="H2" s="2" t="s">
        <v>23</v>
      </c>
      <c r="I2" s="2" t="s">
        <v>4</v>
      </c>
      <c r="J2" s="2" t="s">
        <v>5</v>
      </c>
      <c r="K2" s="2" t="s">
        <v>6</v>
      </c>
      <c r="L2" s="23" t="s">
        <v>7</v>
      </c>
      <c r="M2" s="23" t="s">
        <v>8</v>
      </c>
      <c r="O2" s="18" t="s">
        <v>18</v>
      </c>
      <c r="P2" s="7" t="s">
        <v>10</v>
      </c>
      <c r="Q2" s="23" t="s">
        <v>9</v>
      </c>
    </row>
    <row r="3" spans="1:17" s="8" customFormat="1" x14ac:dyDescent="0.2">
      <c r="A3" s="8">
        <v>0</v>
      </c>
      <c r="B3" s="9">
        <v>3.25</v>
      </c>
      <c r="C3" s="10">
        <v>184.1</v>
      </c>
      <c r="D3" s="11">
        <f>B3*(C3/1000)^2</f>
        <v>0.11015163249999999</v>
      </c>
      <c r="E3" s="22"/>
      <c r="F3" s="10">
        <v>80.8</v>
      </c>
      <c r="G3" s="10">
        <v>25.8</v>
      </c>
      <c r="H3" s="10">
        <f>F3-G3</f>
        <v>55</v>
      </c>
      <c r="J3" s="10">
        <f>F3*(640*4.2)</f>
        <v>217190.39999999999</v>
      </c>
      <c r="K3" s="10">
        <f>G3*(640*4.2)</f>
        <v>69350.400000000009</v>
      </c>
      <c r="L3" s="24">
        <f xml:space="preserve"> -(0.000054029*A3*2 - 0.068785) *(640*4.2)</f>
        <v>184.89408</v>
      </c>
      <c r="M3" s="24">
        <f xml:space="preserve"> (-0.0000403315*A3*2 + 0.0353444)*(640*4.2)</f>
        <v>95.005747200000002</v>
      </c>
      <c r="N3" s="20"/>
      <c r="O3" s="19">
        <f>D3/L3</f>
        <v>5.9575532380485078E-4</v>
      </c>
      <c r="P3" s="12">
        <f>1-((G3+273.15)/(F3+273.15))</f>
        <v>0.15538917926260776</v>
      </c>
      <c r="Q3" s="24">
        <f t="shared" ref="Q3:Q43" si="0">L3-M3-D3</f>
        <v>89.778181167499994</v>
      </c>
    </row>
    <row r="4" spans="1:17" s="8" customFormat="1" x14ac:dyDescent="0.2">
      <c r="A4" s="8">
        <f>A3+15</f>
        <v>15</v>
      </c>
      <c r="B4" s="9">
        <v>3.22</v>
      </c>
      <c r="C4" s="10">
        <v>172.1</v>
      </c>
      <c r="D4" s="11">
        <f t="shared" ref="D4:D43" si="1">B4*(C4/1000)^2</f>
        <v>9.5371280200000005E-2</v>
      </c>
      <c r="E4" s="22"/>
      <c r="F4" s="10">
        <v>74.3</v>
      </c>
      <c r="G4" s="10">
        <v>25.7</v>
      </c>
      <c r="H4" s="10">
        <f t="shared" ref="H4:H43" si="2">F4-G4</f>
        <v>48.599999999999994</v>
      </c>
      <c r="J4" s="10">
        <f t="shared" ref="J4:K43" si="3">F4*(640*4.2)</f>
        <v>199718.39999999999</v>
      </c>
      <c r="K4" s="10">
        <f t="shared" ref="K4:K10" si="4">G4*(640*4.2)</f>
        <v>69081.599999999991</v>
      </c>
      <c r="L4" s="24">
        <f t="shared" ref="L4:L43" si="5" xml:space="preserve"> -(0.000054029*A4*2 - 0.068785) *(640*4.2)</f>
        <v>180.53718144000001</v>
      </c>
      <c r="M4" s="24">
        <f t="shared" ref="M4:M43" si="6" xml:space="preserve"> (-0.0000403315*A4*2 + 0.0353444)*(640*4.2)</f>
        <v>91.753415040000007</v>
      </c>
      <c r="N4" s="20"/>
      <c r="O4" s="19">
        <f t="shared" ref="O4:O43" si="7">D4/L4</f>
        <v>5.2826392568721824E-4</v>
      </c>
      <c r="P4" s="12">
        <f t="shared" ref="P4:P43" si="8">1-((G4+273.15)/(F4+273.15))</f>
        <v>0.13987624118578224</v>
      </c>
      <c r="Q4" s="24">
        <f t="shared" si="0"/>
        <v>88.688395119800006</v>
      </c>
    </row>
    <row r="5" spans="1:17" s="8" customFormat="1" x14ac:dyDescent="0.2">
      <c r="A5" s="8">
        <f t="shared" ref="A5:A43" si="9">A4+15</f>
        <v>30</v>
      </c>
      <c r="B5" s="9">
        <v>3.34</v>
      </c>
      <c r="C5" s="10">
        <v>145.6</v>
      </c>
      <c r="D5" s="11">
        <f t="shared" si="1"/>
        <v>7.0805862400000003E-2</v>
      </c>
      <c r="E5" s="22"/>
      <c r="F5" s="10">
        <v>70.5</v>
      </c>
      <c r="G5" s="10">
        <v>27.1</v>
      </c>
      <c r="H5" s="10">
        <f t="shared" si="2"/>
        <v>43.4</v>
      </c>
      <c r="J5" s="10">
        <f t="shared" si="3"/>
        <v>189504</v>
      </c>
      <c r="K5" s="10">
        <f t="shared" si="4"/>
        <v>72844.800000000003</v>
      </c>
      <c r="L5" s="24">
        <f t="shared" si="5"/>
        <v>176.18028287999999</v>
      </c>
      <c r="M5" s="24">
        <f t="shared" si="6"/>
        <v>88.501082879999998</v>
      </c>
      <c r="N5" s="20"/>
      <c r="O5" s="19">
        <f t="shared" si="7"/>
        <v>4.0189436208492939E-4</v>
      </c>
      <c r="P5" s="12">
        <f t="shared" si="8"/>
        <v>0.12629128473737805</v>
      </c>
      <c r="Q5" s="24">
        <f t="shared" si="0"/>
        <v>87.608394137600001</v>
      </c>
    </row>
    <row r="6" spans="1:17" s="8" customFormat="1" x14ac:dyDescent="0.2">
      <c r="A6" s="8">
        <f t="shared" si="9"/>
        <v>45</v>
      </c>
      <c r="B6" s="9">
        <v>3.45</v>
      </c>
      <c r="C6" s="10">
        <v>125.1</v>
      </c>
      <c r="D6" s="11">
        <f t="shared" si="1"/>
        <v>5.3992534500000001E-2</v>
      </c>
      <c r="E6" s="22"/>
      <c r="F6" s="10">
        <v>70.2</v>
      </c>
      <c r="G6" s="10">
        <v>26.8</v>
      </c>
      <c r="H6" s="10">
        <f t="shared" si="2"/>
        <v>43.400000000000006</v>
      </c>
      <c r="J6" s="10">
        <f t="shared" si="3"/>
        <v>188697.60000000001</v>
      </c>
      <c r="K6" s="10">
        <f t="shared" si="4"/>
        <v>72038.400000000009</v>
      </c>
      <c r="L6" s="24">
        <f t="shared" si="5"/>
        <v>171.82338432</v>
      </c>
      <c r="M6" s="24">
        <f t="shared" si="6"/>
        <v>85.248750720000004</v>
      </c>
      <c r="N6" s="20"/>
      <c r="O6" s="19">
        <f t="shared" si="7"/>
        <v>3.1423274959737447E-4</v>
      </c>
      <c r="P6" s="12">
        <f t="shared" si="8"/>
        <v>0.12640163098878687</v>
      </c>
      <c r="Q6" s="24">
        <f t="shared" si="0"/>
        <v>86.520641065500001</v>
      </c>
    </row>
    <row r="7" spans="1:17" s="8" customFormat="1" x14ac:dyDescent="0.2">
      <c r="A7" s="8">
        <f t="shared" si="9"/>
        <v>60</v>
      </c>
      <c r="B7" s="9">
        <v>3.46</v>
      </c>
      <c r="C7" s="10">
        <v>112.1</v>
      </c>
      <c r="D7" s="11">
        <f t="shared" si="1"/>
        <v>4.3479778599999991E-2</v>
      </c>
      <c r="E7" s="22"/>
      <c r="F7" s="13">
        <v>69.900000000000006</v>
      </c>
      <c r="G7" s="14">
        <v>27.9</v>
      </c>
      <c r="H7" s="10">
        <f t="shared" si="2"/>
        <v>42.000000000000007</v>
      </c>
      <c r="J7" s="10">
        <f t="shared" si="3"/>
        <v>187891.20000000001</v>
      </c>
      <c r="K7" s="10">
        <f t="shared" si="4"/>
        <v>74995.199999999997</v>
      </c>
      <c r="L7" s="24">
        <f t="shared" si="5"/>
        <v>167.46648576000001</v>
      </c>
      <c r="M7" s="24">
        <f t="shared" si="6"/>
        <v>81.996418559999995</v>
      </c>
      <c r="N7" s="20"/>
      <c r="O7" s="19">
        <f t="shared" si="7"/>
        <v>2.5963271637712541E-4</v>
      </c>
      <c r="P7" s="12">
        <f t="shared" si="8"/>
        <v>0.12243113248797555</v>
      </c>
      <c r="Q7" s="24">
        <f t="shared" si="0"/>
        <v>85.426587421400015</v>
      </c>
    </row>
    <row r="8" spans="1:17" s="8" customFormat="1" x14ac:dyDescent="0.2">
      <c r="A8" s="8">
        <f t="shared" si="9"/>
        <v>75</v>
      </c>
      <c r="B8" s="9">
        <v>3.46</v>
      </c>
      <c r="C8" s="10">
        <v>102.1</v>
      </c>
      <c r="D8" s="11">
        <f t="shared" si="1"/>
        <v>3.6068458599999992E-2</v>
      </c>
      <c r="E8" s="22"/>
      <c r="F8" s="14">
        <v>67.7</v>
      </c>
      <c r="G8" s="14">
        <v>29.4</v>
      </c>
      <c r="H8" s="10">
        <f t="shared" si="2"/>
        <v>38.300000000000004</v>
      </c>
      <c r="J8" s="10">
        <f t="shared" si="3"/>
        <v>181977.60000000001</v>
      </c>
      <c r="K8" s="10">
        <f t="shared" si="4"/>
        <v>79027.199999999997</v>
      </c>
      <c r="L8" s="24">
        <f t="shared" si="5"/>
        <v>163.10958720000002</v>
      </c>
      <c r="M8" s="24">
        <f t="shared" si="6"/>
        <v>78.7440864</v>
      </c>
      <c r="N8" s="20"/>
      <c r="O8" s="19">
        <f t="shared" si="7"/>
        <v>2.2113021815065931E-4</v>
      </c>
      <c r="P8" s="12">
        <f t="shared" si="8"/>
        <v>0.11236614346486729</v>
      </c>
      <c r="Q8" s="24">
        <f t="shared" si="0"/>
        <v>84.329432341400022</v>
      </c>
    </row>
    <row r="9" spans="1:17" s="8" customFormat="1" x14ac:dyDescent="0.2">
      <c r="A9" s="8">
        <f t="shared" si="9"/>
        <v>90</v>
      </c>
      <c r="B9" s="9">
        <v>3.44</v>
      </c>
      <c r="C9" s="10">
        <v>94.1</v>
      </c>
      <c r="D9" s="11">
        <f t="shared" si="1"/>
        <v>3.0460546399999993E-2</v>
      </c>
      <c r="E9" s="22"/>
      <c r="F9" s="14">
        <v>63.1</v>
      </c>
      <c r="G9" s="14">
        <v>30.7</v>
      </c>
      <c r="H9" s="10">
        <f t="shared" si="2"/>
        <v>32.400000000000006</v>
      </c>
      <c r="J9" s="10">
        <f t="shared" si="3"/>
        <v>169612.80000000002</v>
      </c>
      <c r="K9" s="10">
        <f t="shared" si="4"/>
        <v>82521.599999999991</v>
      </c>
      <c r="L9" s="24">
        <f t="shared" si="5"/>
        <v>158.75268864</v>
      </c>
      <c r="M9" s="24">
        <f t="shared" si="6"/>
        <v>75.491754239999992</v>
      </c>
      <c r="N9" s="20"/>
      <c r="O9" s="19">
        <f t="shared" si="7"/>
        <v>1.9187420799577579E-4</v>
      </c>
      <c r="P9" s="12">
        <f t="shared" si="8"/>
        <v>9.6356877323420131E-2</v>
      </c>
      <c r="Q9" s="24">
        <f t="shared" si="0"/>
        <v>83.230473853600017</v>
      </c>
    </row>
    <row r="10" spans="1:17" s="8" customFormat="1" x14ac:dyDescent="0.2">
      <c r="A10" s="8">
        <f t="shared" si="9"/>
        <v>105</v>
      </c>
      <c r="B10" s="9">
        <v>3.42</v>
      </c>
      <c r="C10" s="10">
        <v>87.3</v>
      </c>
      <c r="D10" s="11">
        <f t="shared" si="1"/>
        <v>2.6064811800000001E-2</v>
      </c>
      <c r="E10" s="22"/>
      <c r="F10" s="14">
        <v>61.7</v>
      </c>
      <c r="G10" s="14">
        <v>30.9</v>
      </c>
      <c r="H10" s="10">
        <f t="shared" si="2"/>
        <v>30.800000000000004</v>
      </c>
      <c r="J10" s="10">
        <f t="shared" si="3"/>
        <v>165849.60000000001</v>
      </c>
      <c r="K10" s="10">
        <f t="shared" si="4"/>
        <v>83059.199999999997</v>
      </c>
      <c r="L10" s="24">
        <f t="shared" si="5"/>
        <v>154.39579007999998</v>
      </c>
      <c r="M10" s="24">
        <f t="shared" si="6"/>
        <v>72.239422079999997</v>
      </c>
      <c r="N10" s="20"/>
      <c r="O10" s="19">
        <f t="shared" si="7"/>
        <v>1.6881815097739744E-4</v>
      </c>
      <c r="P10" s="12">
        <f t="shared" si="8"/>
        <v>9.1981484246677625E-2</v>
      </c>
      <c r="Q10" s="24">
        <f t="shared" si="0"/>
        <v>82.130303188199989</v>
      </c>
    </row>
    <row r="11" spans="1:17" x14ac:dyDescent="0.2">
      <c r="A11">
        <f t="shared" si="9"/>
        <v>120</v>
      </c>
      <c r="B11" s="1">
        <v>3.39</v>
      </c>
      <c r="C11" s="2">
        <v>80</v>
      </c>
      <c r="D11" s="4">
        <f t="shared" si="1"/>
        <v>2.1696000000000003E-2</v>
      </c>
      <c r="F11" s="3">
        <v>60.2</v>
      </c>
      <c r="G11" s="3">
        <v>30.8</v>
      </c>
      <c r="H11" s="2">
        <f t="shared" si="2"/>
        <v>29.400000000000002</v>
      </c>
      <c r="J11" s="16">
        <f t="shared" si="3"/>
        <v>161817.60000000001</v>
      </c>
      <c r="K11" s="16">
        <f t="shared" si="3"/>
        <v>82790.400000000009</v>
      </c>
      <c r="L11" s="25">
        <f t="shared" si="5"/>
        <v>150.03889151999999</v>
      </c>
      <c r="M11" s="25">
        <f t="shared" si="6"/>
        <v>68.987089919999988</v>
      </c>
      <c r="O11" s="18">
        <f t="shared" si="7"/>
        <v>1.4460250792447339E-4</v>
      </c>
      <c r="P11" s="15">
        <f t="shared" si="8"/>
        <v>8.8195590220488951E-2</v>
      </c>
      <c r="Q11" s="23">
        <f t="shared" si="0"/>
        <v>81.030105599999999</v>
      </c>
    </row>
    <row r="12" spans="1:17" x14ac:dyDescent="0.2">
      <c r="A12">
        <f t="shared" si="9"/>
        <v>135</v>
      </c>
      <c r="B12" s="1">
        <v>3.36</v>
      </c>
      <c r="C12" s="2">
        <v>75.099999999999994</v>
      </c>
      <c r="D12" s="4">
        <f t="shared" si="1"/>
        <v>1.89504336E-2</v>
      </c>
      <c r="F12" s="3">
        <v>58.9</v>
      </c>
      <c r="G12" s="3">
        <v>31.2</v>
      </c>
      <c r="H12" s="2">
        <f t="shared" si="2"/>
        <v>27.7</v>
      </c>
      <c r="J12" s="16">
        <f t="shared" si="3"/>
        <v>158323.19999999998</v>
      </c>
      <c r="K12" s="16">
        <f t="shared" si="3"/>
        <v>83865.599999999991</v>
      </c>
      <c r="L12" s="25">
        <f t="shared" si="5"/>
        <v>145.68199296</v>
      </c>
      <c r="M12" s="25">
        <f t="shared" si="6"/>
        <v>65.734757759999994</v>
      </c>
      <c r="O12" s="18">
        <f t="shared" si="7"/>
        <v>1.3008082340830712E-4</v>
      </c>
      <c r="P12" s="15">
        <f t="shared" si="8"/>
        <v>8.3421171510314696E-2</v>
      </c>
      <c r="Q12" s="23">
        <f t="shared" si="0"/>
        <v>79.928284766400012</v>
      </c>
    </row>
    <row r="13" spans="1:17" x14ac:dyDescent="0.2">
      <c r="A13">
        <f t="shared" si="9"/>
        <v>150</v>
      </c>
      <c r="B13" s="1">
        <v>3.31</v>
      </c>
      <c r="C13" s="2">
        <v>69.900000000000006</v>
      </c>
      <c r="D13" s="4">
        <f t="shared" si="1"/>
        <v>1.6172693100000003E-2</v>
      </c>
      <c r="F13" s="3">
        <v>58.6</v>
      </c>
      <c r="G13" s="3">
        <v>31.6</v>
      </c>
      <c r="H13" s="2">
        <f t="shared" si="2"/>
        <v>27</v>
      </c>
      <c r="J13" s="16">
        <f t="shared" si="3"/>
        <v>157516.80000000002</v>
      </c>
      <c r="K13" s="16">
        <f t="shared" si="3"/>
        <v>84940.800000000003</v>
      </c>
      <c r="L13" s="25">
        <f t="shared" si="5"/>
        <v>141.32509440000001</v>
      </c>
      <c r="M13" s="25">
        <f t="shared" si="6"/>
        <v>62.482425599999999</v>
      </c>
      <c r="O13" s="18">
        <f t="shared" si="7"/>
        <v>1.1443610328839096E-4</v>
      </c>
      <c r="P13" s="15">
        <f t="shared" si="8"/>
        <v>8.1386586284853069E-2</v>
      </c>
      <c r="Q13" s="23">
        <f t="shared" si="0"/>
        <v>78.826496106900009</v>
      </c>
    </row>
    <row r="14" spans="1:17" x14ac:dyDescent="0.2">
      <c r="A14">
        <f t="shared" si="9"/>
        <v>165</v>
      </c>
      <c r="B14" s="1">
        <v>3.28</v>
      </c>
      <c r="C14" s="2">
        <v>65</v>
      </c>
      <c r="D14" s="4">
        <f t="shared" si="1"/>
        <v>1.3858000000000001E-2</v>
      </c>
      <c r="F14" s="3">
        <v>57.2</v>
      </c>
      <c r="G14" s="3">
        <v>31.6</v>
      </c>
      <c r="H14" s="2">
        <f t="shared" si="2"/>
        <v>25.6</v>
      </c>
      <c r="J14" s="16">
        <f t="shared" si="3"/>
        <v>153753.60000000001</v>
      </c>
      <c r="K14" s="16">
        <f t="shared" si="3"/>
        <v>84940.800000000003</v>
      </c>
      <c r="L14" s="25">
        <f t="shared" si="5"/>
        <v>136.96819583999999</v>
      </c>
      <c r="M14" s="25">
        <f t="shared" si="6"/>
        <v>59.23009343999999</v>
      </c>
      <c r="O14" s="18">
        <f t="shared" si="7"/>
        <v>1.0117677257126381E-4</v>
      </c>
      <c r="P14" s="15">
        <f t="shared" si="8"/>
        <v>7.74935674284849E-2</v>
      </c>
      <c r="Q14" s="23">
        <f t="shared" si="0"/>
        <v>77.724244400000003</v>
      </c>
    </row>
    <row r="15" spans="1:17" x14ac:dyDescent="0.2">
      <c r="A15">
        <f t="shared" si="9"/>
        <v>180</v>
      </c>
      <c r="B15" s="1">
        <v>3.24</v>
      </c>
      <c r="C15" s="2">
        <v>60</v>
      </c>
      <c r="D15" s="4">
        <f t="shared" si="1"/>
        <v>1.1664000000000001E-2</v>
      </c>
      <c r="F15" s="3">
        <v>57.5</v>
      </c>
      <c r="G15" s="3">
        <v>32.1</v>
      </c>
      <c r="H15" s="2">
        <f t="shared" si="2"/>
        <v>25.4</v>
      </c>
      <c r="J15" s="16">
        <f t="shared" si="3"/>
        <v>154560</v>
      </c>
      <c r="K15" s="16">
        <f t="shared" si="3"/>
        <v>86284.800000000003</v>
      </c>
      <c r="L15" s="25">
        <f t="shared" si="5"/>
        <v>132.61129728</v>
      </c>
      <c r="M15" s="25">
        <f t="shared" si="6"/>
        <v>55.977761279999996</v>
      </c>
      <c r="O15" s="18">
        <f t="shared" si="7"/>
        <v>8.7956307186802006E-5</v>
      </c>
      <c r="P15" s="15">
        <f t="shared" si="8"/>
        <v>7.6818388023589868E-2</v>
      </c>
      <c r="Q15" s="23">
        <f t="shared" si="0"/>
        <v>76.62187200000001</v>
      </c>
    </row>
    <row r="16" spans="1:17" x14ac:dyDescent="0.2">
      <c r="A16">
        <f t="shared" si="9"/>
        <v>195</v>
      </c>
      <c r="B16" s="1">
        <v>3.2</v>
      </c>
      <c r="C16" s="2">
        <v>56.1</v>
      </c>
      <c r="D16" s="4">
        <f t="shared" si="1"/>
        <v>1.0071072000000002E-2</v>
      </c>
      <c r="F16" s="3">
        <v>56.1</v>
      </c>
      <c r="G16" s="3">
        <v>32.299999999999997</v>
      </c>
      <c r="H16" s="2">
        <f t="shared" si="2"/>
        <v>23.800000000000004</v>
      </c>
      <c r="J16" s="16">
        <f t="shared" si="3"/>
        <v>150796.80000000002</v>
      </c>
      <c r="K16" s="16">
        <f t="shared" si="3"/>
        <v>86822.399999999994</v>
      </c>
      <c r="L16" s="25">
        <f t="shared" si="5"/>
        <v>128.25439872000001</v>
      </c>
      <c r="M16" s="25">
        <f t="shared" si="6"/>
        <v>52.725429119999994</v>
      </c>
      <c r="O16" s="18">
        <f t="shared" si="7"/>
        <v>7.852418396960227E-5</v>
      </c>
      <c r="P16" s="15">
        <f t="shared" si="8"/>
        <v>7.2285497342444938E-2</v>
      </c>
      <c r="Q16" s="23">
        <f t="shared" si="0"/>
        <v>75.518898528000008</v>
      </c>
    </row>
    <row r="17" spans="1:23" x14ac:dyDescent="0.2">
      <c r="A17">
        <f t="shared" si="9"/>
        <v>210</v>
      </c>
      <c r="B17" s="1">
        <v>3.16</v>
      </c>
      <c r="C17" s="2">
        <v>51.5</v>
      </c>
      <c r="D17" s="4">
        <f t="shared" si="1"/>
        <v>8.3811099999999989E-3</v>
      </c>
      <c r="F17" s="3">
        <v>55.4</v>
      </c>
      <c r="G17" s="3">
        <v>35</v>
      </c>
      <c r="H17" s="2">
        <f t="shared" si="2"/>
        <v>20.399999999999999</v>
      </c>
      <c r="J17" s="16">
        <f t="shared" si="3"/>
        <v>148915.19999999998</v>
      </c>
      <c r="K17" s="16">
        <f t="shared" si="3"/>
        <v>94080</v>
      </c>
      <c r="L17" s="25">
        <f t="shared" si="5"/>
        <v>123.89750015999999</v>
      </c>
      <c r="M17" s="25">
        <f t="shared" si="6"/>
        <v>49.473096959999992</v>
      </c>
      <c r="O17" s="18">
        <f t="shared" si="7"/>
        <v>6.7645513341082079E-5</v>
      </c>
      <c r="P17" s="15">
        <f t="shared" si="8"/>
        <v>6.2091005935169585E-2</v>
      </c>
      <c r="Q17" s="23">
        <f t="shared" si="0"/>
        <v>74.416022089999998</v>
      </c>
    </row>
    <row r="18" spans="1:23" x14ac:dyDescent="0.2">
      <c r="A18">
        <f t="shared" si="9"/>
        <v>225</v>
      </c>
      <c r="B18" s="1">
        <v>3.12</v>
      </c>
      <c r="C18" s="2">
        <v>47.5</v>
      </c>
      <c r="D18" s="4">
        <f t="shared" si="1"/>
        <v>7.0395000000000006E-3</v>
      </c>
      <c r="F18" s="3">
        <v>54.4</v>
      </c>
      <c r="G18" s="3">
        <v>34</v>
      </c>
      <c r="H18" s="2">
        <f t="shared" si="2"/>
        <v>20.399999999999999</v>
      </c>
      <c r="J18" s="16">
        <f t="shared" si="3"/>
        <v>146227.19999999998</v>
      </c>
      <c r="K18" s="16">
        <f t="shared" si="3"/>
        <v>91392</v>
      </c>
      <c r="L18" s="25">
        <f t="shared" si="5"/>
        <v>119.54060159999999</v>
      </c>
      <c r="M18" s="25">
        <f t="shared" si="6"/>
        <v>46.220764799999998</v>
      </c>
      <c r="O18" s="18">
        <f t="shared" si="7"/>
        <v>5.8887941885679796E-5</v>
      </c>
      <c r="P18" s="15">
        <f t="shared" si="8"/>
        <v>6.2280567852236235E-2</v>
      </c>
      <c r="Q18" s="23">
        <f t="shared" si="0"/>
        <v>73.312797299999986</v>
      </c>
    </row>
    <row r="19" spans="1:23" x14ac:dyDescent="0.2">
      <c r="A19">
        <f t="shared" si="9"/>
        <v>240</v>
      </c>
      <c r="B19" s="1">
        <v>3.08</v>
      </c>
      <c r="C19" s="2">
        <v>43.5</v>
      </c>
      <c r="D19" s="4">
        <f t="shared" si="1"/>
        <v>5.8281299999999999E-3</v>
      </c>
      <c r="F19" s="3">
        <v>53.4</v>
      </c>
      <c r="G19" s="3">
        <v>32.9</v>
      </c>
      <c r="H19" s="2">
        <f t="shared" si="2"/>
        <v>20.5</v>
      </c>
      <c r="J19" s="16">
        <f t="shared" si="3"/>
        <v>143539.19999999998</v>
      </c>
      <c r="K19" s="16">
        <f t="shared" si="3"/>
        <v>88435.199999999997</v>
      </c>
      <c r="L19" s="25">
        <f t="shared" si="5"/>
        <v>115.18370304</v>
      </c>
      <c r="M19" s="25">
        <f t="shared" si="6"/>
        <v>42.968432639999996</v>
      </c>
      <c r="O19" s="18">
        <f t="shared" si="7"/>
        <v>5.0598564260224014E-5</v>
      </c>
      <c r="P19" s="15">
        <f t="shared" si="8"/>
        <v>6.2777522584596568E-2</v>
      </c>
      <c r="Q19" s="23">
        <f t="shared" si="0"/>
        <v>72.209442270000011</v>
      </c>
    </row>
    <row r="20" spans="1:23" x14ac:dyDescent="0.2">
      <c r="A20">
        <f t="shared" si="9"/>
        <v>255</v>
      </c>
      <c r="B20" s="1">
        <v>3.04</v>
      </c>
      <c r="C20" s="2">
        <v>40</v>
      </c>
      <c r="D20" s="4">
        <f t="shared" si="1"/>
        <v>4.8640000000000003E-3</v>
      </c>
      <c r="F20" s="3">
        <v>53</v>
      </c>
      <c r="G20" s="3">
        <v>33.799999999999997</v>
      </c>
      <c r="H20" s="2">
        <f t="shared" si="2"/>
        <v>19.200000000000003</v>
      </c>
      <c r="J20" s="16">
        <f t="shared" si="3"/>
        <v>142464</v>
      </c>
      <c r="K20" s="16">
        <f t="shared" si="3"/>
        <v>90854.399999999994</v>
      </c>
      <c r="L20" s="25">
        <f t="shared" si="5"/>
        <v>110.82680448000001</v>
      </c>
      <c r="M20" s="25">
        <f t="shared" si="6"/>
        <v>39.716100480000001</v>
      </c>
      <c r="O20" s="18">
        <f t="shared" si="7"/>
        <v>4.388829961146959E-5</v>
      </c>
      <c r="P20" s="15">
        <f t="shared" si="8"/>
        <v>5.8868618733711409E-2</v>
      </c>
      <c r="Q20" s="23">
        <f t="shared" si="0"/>
        <v>71.105840000000001</v>
      </c>
    </row>
    <row r="21" spans="1:23" x14ac:dyDescent="0.2">
      <c r="A21">
        <f t="shared" si="9"/>
        <v>270</v>
      </c>
      <c r="B21" s="1">
        <v>3.01</v>
      </c>
      <c r="C21" s="2">
        <v>37.200000000000003</v>
      </c>
      <c r="D21" s="4">
        <f t="shared" si="1"/>
        <v>4.1653584000000011E-3</v>
      </c>
      <c r="F21" s="3">
        <v>52.7</v>
      </c>
      <c r="G21" s="3">
        <v>34.200000000000003</v>
      </c>
      <c r="H21" s="2">
        <f t="shared" si="2"/>
        <v>18.5</v>
      </c>
      <c r="J21" s="16">
        <f t="shared" si="3"/>
        <v>141657.60000000001</v>
      </c>
      <c r="K21" s="16">
        <f t="shared" si="3"/>
        <v>91929.600000000006</v>
      </c>
      <c r="L21" s="25">
        <f t="shared" si="5"/>
        <v>106.46990592</v>
      </c>
      <c r="M21" s="25">
        <f t="shared" si="6"/>
        <v>36.46376832</v>
      </c>
      <c r="O21" s="18">
        <f t="shared" si="7"/>
        <v>3.9122401433601274E-5</v>
      </c>
      <c r="P21" s="15">
        <f t="shared" si="8"/>
        <v>5.6774589535062203E-2</v>
      </c>
      <c r="Q21" s="23">
        <f t="shared" si="0"/>
        <v>70.001972241600001</v>
      </c>
    </row>
    <row r="22" spans="1:23" x14ac:dyDescent="0.2">
      <c r="A22">
        <f t="shared" si="9"/>
        <v>285</v>
      </c>
      <c r="B22" s="1">
        <v>2.98</v>
      </c>
      <c r="C22" s="2">
        <v>34.200000000000003</v>
      </c>
      <c r="D22" s="4">
        <f t="shared" si="1"/>
        <v>3.4855272000000001E-3</v>
      </c>
      <c r="F22" s="3">
        <v>51.9</v>
      </c>
      <c r="G22" s="3">
        <v>34.6</v>
      </c>
      <c r="H22" s="2">
        <f t="shared" si="2"/>
        <v>17.299999999999997</v>
      </c>
      <c r="J22" s="16">
        <f t="shared" si="3"/>
        <v>139507.19999999998</v>
      </c>
      <c r="K22" s="16">
        <f t="shared" si="3"/>
        <v>93004.800000000003</v>
      </c>
      <c r="L22" s="25">
        <f t="shared" si="5"/>
        <v>102.11300735999998</v>
      </c>
      <c r="M22" s="25">
        <f t="shared" si="6"/>
        <v>33.211436159999998</v>
      </c>
      <c r="O22" s="18">
        <f t="shared" si="7"/>
        <v>3.4134017693864937E-5</v>
      </c>
      <c r="P22" s="15">
        <f t="shared" si="8"/>
        <v>5.322258114136269E-2</v>
      </c>
      <c r="Q22" s="23">
        <f t="shared" si="0"/>
        <v>68.898085672799979</v>
      </c>
    </row>
    <row r="23" spans="1:23" x14ac:dyDescent="0.2">
      <c r="A23">
        <f t="shared" si="9"/>
        <v>300</v>
      </c>
      <c r="B23" s="1">
        <v>2.94</v>
      </c>
      <c r="C23" s="2">
        <v>31.7</v>
      </c>
      <c r="D23" s="4">
        <f t="shared" si="1"/>
        <v>2.9543766000000001E-3</v>
      </c>
      <c r="F23" s="3">
        <v>51.8</v>
      </c>
      <c r="G23" s="3">
        <v>34.5</v>
      </c>
      <c r="H23" s="2">
        <f t="shared" si="2"/>
        <v>17.299999999999997</v>
      </c>
      <c r="J23" s="16">
        <f t="shared" si="3"/>
        <v>139238.39999999999</v>
      </c>
      <c r="K23" s="16">
        <f t="shared" si="3"/>
        <v>92736</v>
      </c>
      <c r="L23" s="25">
        <f t="shared" si="5"/>
        <v>97.756108799999993</v>
      </c>
      <c r="M23" s="25">
        <f t="shared" si="6"/>
        <v>29.959103999999996</v>
      </c>
      <c r="O23" s="18">
        <f t="shared" si="7"/>
        <v>3.0221912842750144E-5</v>
      </c>
      <c r="P23" s="15">
        <f t="shared" si="8"/>
        <v>5.3238959839975397E-2</v>
      </c>
      <c r="Q23" s="23">
        <f t="shared" si="0"/>
        <v>67.794050423399995</v>
      </c>
    </row>
    <row r="24" spans="1:23" x14ac:dyDescent="0.2">
      <c r="A24">
        <f t="shared" si="9"/>
        <v>315</v>
      </c>
      <c r="B24" s="1">
        <v>2.9</v>
      </c>
      <c r="C24" s="2">
        <v>28.6</v>
      </c>
      <c r="D24" s="4">
        <f t="shared" si="1"/>
        <v>2.372084E-3</v>
      </c>
      <c r="F24" s="3">
        <v>51.4</v>
      </c>
      <c r="G24" s="3">
        <v>34.6</v>
      </c>
      <c r="H24" s="2">
        <f t="shared" si="2"/>
        <v>16.799999999999997</v>
      </c>
      <c r="J24" s="16">
        <f t="shared" si="3"/>
        <v>138163.19999999998</v>
      </c>
      <c r="K24" s="16">
        <f t="shared" si="3"/>
        <v>93004.800000000003</v>
      </c>
      <c r="L24" s="25">
        <f t="shared" si="5"/>
        <v>93.399210239999988</v>
      </c>
      <c r="M24" s="25">
        <f t="shared" si="6"/>
        <v>26.706771839999995</v>
      </c>
      <c r="O24" s="18">
        <f t="shared" si="7"/>
        <v>2.5397259718841927E-5</v>
      </c>
      <c r="P24" s="15">
        <f t="shared" si="8"/>
        <v>5.1763980896625927E-2</v>
      </c>
      <c r="Q24" s="23">
        <f t="shared" si="0"/>
        <v>66.690066315999985</v>
      </c>
    </row>
    <row r="25" spans="1:23" x14ac:dyDescent="0.2">
      <c r="A25">
        <f t="shared" si="9"/>
        <v>330</v>
      </c>
      <c r="B25" s="1">
        <v>2.86</v>
      </c>
      <c r="C25" s="2">
        <v>25.2</v>
      </c>
      <c r="D25" s="4">
        <f t="shared" si="1"/>
        <v>1.8162143999999999E-3</v>
      </c>
      <c r="F25" s="3">
        <v>49.6</v>
      </c>
      <c r="G25" s="3">
        <v>34.200000000000003</v>
      </c>
      <c r="H25" s="2">
        <f t="shared" si="2"/>
        <v>15.399999999999999</v>
      </c>
      <c r="J25" s="16">
        <f t="shared" si="3"/>
        <v>133324.80000000002</v>
      </c>
      <c r="K25" s="16">
        <f t="shared" si="3"/>
        <v>91929.600000000006</v>
      </c>
      <c r="L25" s="25">
        <f t="shared" si="5"/>
        <v>89.042311679999997</v>
      </c>
      <c r="M25" s="25">
        <f t="shared" si="6"/>
        <v>23.454439679999997</v>
      </c>
      <c r="O25" s="18">
        <f t="shared" si="7"/>
        <v>2.0397206291398926E-5</v>
      </c>
      <c r="P25" s="15">
        <f t="shared" si="8"/>
        <v>4.7714949651433081E-2</v>
      </c>
      <c r="Q25" s="23">
        <f t="shared" si="0"/>
        <v>65.58605578560001</v>
      </c>
    </row>
    <row r="26" spans="1:23" x14ac:dyDescent="0.2">
      <c r="A26">
        <f t="shared" si="9"/>
        <v>345</v>
      </c>
      <c r="B26" s="1">
        <v>2.82</v>
      </c>
      <c r="C26" s="2">
        <v>23.1</v>
      </c>
      <c r="D26" s="4">
        <f t="shared" si="1"/>
        <v>1.5047802000000003E-3</v>
      </c>
      <c r="F26" s="3">
        <v>49.6</v>
      </c>
      <c r="G26" s="3">
        <v>34.1</v>
      </c>
      <c r="H26" s="2">
        <f t="shared" si="2"/>
        <v>15.5</v>
      </c>
      <c r="J26" s="16">
        <f t="shared" si="3"/>
        <v>133324.80000000002</v>
      </c>
      <c r="K26" s="16">
        <f t="shared" si="3"/>
        <v>91660.800000000003</v>
      </c>
      <c r="L26" s="25">
        <f t="shared" si="5"/>
        <v>84.685413119999993</v>
      </c>
      <c r="M26" s="25">
        <f t="shared" si="6"/>
        <v>20.202107519999995</v>
      </c>
      <c r="O26" s="18">
        <f t="shared" si="7"/>
        <v>1.7769060155232557E-5</v>
      </c>
      <c r="P26" s="15">
        <f t="shared" si="8"/>
        <v>4.802478698683188E-2</v>
      </c>
      <c r="Q26" s="23">
        <f t="shared" si="0"/>
        <v>64.4818008198</v>
      </c>
    </row>
    <row r="27" spans="1:23" x14ac:dyDescent="0.2">
      <c r="A27">
        <f t="shared" si="9"/>
        <v>360</v>
      </c>
      <c r="B27" s="1">
        <v>2.78</v>
      </c>
      <c r="C27" s="2">
        <v>20.7</v>
      </c>
      <c r="D27" s="4">
        <f t="shared" si="1"/>
        <v>1.1912022E-3</v>
      </c>
      <c r="F27" s="3">
        <v>50.1</v>
      </c>
      <c r="G27" s="3">
        <v>34.5</v>
      </c>
      <c r="H27" s="2">
        <f t="shared" si="2"/>
        <v>15.600000000000001</v>
      </c>
      <c r="J27" s="16">
        <f t="shared" si="3"/>
        <v>134668.80000000002</v>
      </c>
      <c r="K27" s="16">
        <f t="shared" si="3"/>
        <v>92736</v>
      </c>
      <c r="L27" s="25">
        <f t="shared" si="5"/>
        <v>80.328514560000002</v>
      </c>
      <c r="M27" s="25">
        <f t="shared" si="6"/>
        <v>16.949775360000004</v>
      </c>
      <c r="O27" s="18">
        <f t="shared" si="7"/>
        <v>1.4829132675050925E-5</v>
      </c>
      <c r="P27" s="15">
        <f t="shared" si="8"/>
        <v>4.8259860788863129E-2</v>
      </c>
      <c r="Q27" s="23">
        <f t="shared" si="0"/>
        <v>63.377547997800001</v>
      </c>
    </row>
    <row r="28" spans="1:23" x14ac:dyDescent="0.2">
      <c r="A28">
        <f t="shared" si="9"/>
        <v>375</v>
      </c>
      <c r="B28" s="1">
        <v>2.74</v>
      </c>
      <c r="C28" s="2">
        <v>18.7</v>
      </c>
      <c r="D28" s="4">
        <f t="shared" si="1"/>
        <v>9.5815059999999994E-4</v>
      </c>
      <c r="F28" s="3">
        <v>49.1</v>
      </c>
      <c r="G28" s="3">
        <v>34.9</v>
      </c>
      <c r="H28" s="2">
        <f t="shared" si="2"/>
        <v>14.200000000000003</v>
      </c>
      <c r="J28" s="16">
        <f t="shared" si="3"/>
        <v>131980.80000000002</v>
      </c>
      <c r="K28" s="16">
        <f t="shared" si="3"/>
        <v>93811.199999999997</v>
      </c>
      <c r="L28" s="25">
        <f t="shared" si="5"/>
        <v>75.971615999999997</v>
      </c>
      <c r="M28" s="25">
        <f t="shared" si="6"/>
        <v>13.6974432</v>
      </c>
      <c r="O28" s="18">
        <f t="shared" si="7"/>
        <v>1.2611954970129897E-5</v>
      </c>
      <c r="P28" s="15">
        <f t="shared" si="8"/>
        <v>4.406516679596606E-2</v>
      </c>
      <c r="Q28" s="23">
        <f t="shared" si="0"/>
        <v>62.273214649399996</v>
      </c>
    </row>
    <row r="29" spans="1:23" x14ac:dyDescent="0.2">
      <c r="A29">
        <f t="shared" si="9"/>
        <v>390</v>
      </c>
      <c r="B29" s="1">
        <v>2.7</v>
      </c>
      <c r="C29" s="2">
        <v>16.899999999999999</v>
      </c>
      <c r="D29" s="4">
        <f t="shared" si="1"/>
        <v>7.7114699999999991E-4</v>
      </c>
      <c r="F29" s="3">
        <v>48.7</v>
      </c>
      <c r="G29" s="3">
        <v>35.200000000000003</v>
      </c>
      <c r="H29" s="2">
        <f t="shared" si="2"/>
        <v>13.5</v>
      </c>
      <c r="J29" s="16">
        <f t="shared" si="3"/>
        <v>130905.60000000001</v>
      </c>
      <c r="K29" s="16">
        <f t="shared" si="3"/>
        <v>94617.600000000006</v>
      </c>
      <c r="L29" s="25">
        <f t="shared" si="5"/>
        <v>71.614717440000007</v>
      </c>
      <c r="M29" s="25">
        <f t="shared" si="6"/>
        <v>10.44511104</v>
      </c>
      <c r="O29" s="18">
        <f t="shared" si="7"/>
        <v>1.0767996126579423E-5</v>
      </c>
      <c r="P29" s="15">
        <f t="shared" si="8"/>
        <v>4.1945005437315497E-2</v>
      </c>
      <c r="Q29" s="23">
        <f t="shared" si="0"/>
        <v>61.168835253000005</v>
      </c>
    </row>
    <row r="30" spans="1:23" x14ac:dyDescent="0.2">
      <c r="A30">
        <f t="shared" si="9"/>
        <v>405</v>
      </c>
      <c r="B30" s="1">
        <v>2.67</v>
      </c>
      <c r="C30" s="2">
        <v>15.2</v>
      </c>
      <c r="D30" s="4">
        <f t="shared" si="1"/>
        <v>6.1687679999999998E-4</v>
      </c>
      <c r="F30" s="3">
        <v>48.4</v>
      </c>
      <c r="G30" s="3">
        <v>35.1</v>
      </c>
      <c r="H30" s="2">
        <f t="shared" si="2"/>
        <v>13.299999999999997</v>
      </c>
      <c r="J30" s="16">
        <f t="shared" si="3"/>
        <v>130099.2</v>
      </c>
      <c r="K30" s="16">
        <f t="shared" si="3"/>
        <v>94348.800000000003</v>
      </c>
      <c r="L30" s="25">
        <f t="shared" si="5"/>
        <v>67.257818879999988</v>
      </c>
      <c r="M30" s="25">
        <f t="shared" si="6"/>
        <v>7.1927788800000076</v>
      </c>
      <c r="O30" s="18">
        <f t="shared" si="7"/>
        <v>9.1718228493347197E-6</v>
      </c>
      <c r="P30" s="15">
        <f t="shared" si="8"/>
        <v>4.1362152075882341E-2</v>
      </c>
      <c r="Q30" s="23">
        <f t="shared" si="0"/>
        <v>60.06442312319998</v>
      </c>
    </row>
    <row r="31" spans="1:23" x14ac:dyDescent="0.2">
      <c r="A31">
        <f t="shared" si="9"/>
        <v>420</v>
      </c>
      <c r="B31" s="1">
        <v>2.63</v>
      </c>
      <c r="C31" s="2">
        <v>13.5</v>
      </c>
      <c r="D31" s="4">
        <f t="shared" si="1"/>
        <v>4.7931749999999995E-4</v>
      </c>
      <c r="F31" s="3">
        <v>48.6</v>
      </c>
      <c r="G31" s="3">
        <v>35.200000000000003</v>
      </c>
      <c r="H31" s="2">
        <f t="shared" si="2"/>
        <v>13.399999999999999</v>
      </c>
      <c r="J31" s="16">
        <f t="shared" si="3"/>
        <v>130636.8</v>
      </c>
      <c r="K31" s="16">
        <f t="shared" si="3"/>
        <v>94617.600000000006</v>
      </c>
      <c r="L31" s="25">
        <f t="shared" si="5"/>
        <v>62.900920319999997</v>
      </c>
      <c r="M31" s="25">
        <f t="shared" si="6"/>
        <v>3.9404467199999971</v>
      </c>
      <c r="O31" s="18">
        <f t="shared" si="7"/>
        <v>7.6201985211271383E-6</v>
      </c>
      <c r="P31" s="15">
        <f t="shared" si="8"/>
        <v>4.1647241647241762E-2</v>
      </c>
      <c r="Q31" s="23">
        <f t="shared" si="0"/>
        <v>58.959994282499999</v>
      </c>
    </row>
    <row r="32" spans="1:23" x14ac:dyDescent="0.2">
      <c r="A32">
        <f t="shared" si="9"/>
        <v>435</v>
      </c>
      <c r="B32" s="1">
        <v>2.6</v>
      </c>
      <c r="C32" s="2">
        <v>12.3</v>
      </c>
      <c r="D32" s="4">
        <f t="shared" si="1"/>
        <v>3.93354E-4</v>
      </c>
      <c r="F32" s="3">
        <v>48</v>
      </c>
      <c r="G32" s="3">
        <v>35.299999999999997</v>
      </c>
      <c r="H32" s="2">
        <f t="shared" si="2"/>
        <v>12.700000000000003</v>
      </c>
      <c r="J32" s="16">
        <f t="shared" si="3"/>
        <v>129024</v>
      </c>
      <c r="K32" s="16">
        <f t="shared" si="3"/>
        <v>94886.399999999994</v>
      </c>
      <c r="L32" s="25">
        <f t="shared" si="5"/>
        <v>58.544021759999993</v>
      </c>
      <c r="M32" s="25">
        <f t="shared" si="6"/>
        <v>0.68811456000000515</v>
      </c>
      <c r="O32" s="18">
        <f t="shared" si="7"/>
        <v>6.7189439361126675E-6</v>
      </c>
      <c r="P32" s="15">
        <f t="shared" si="8"/>
        <v>3.9545383777051191E-2</v>
      </c>
      <c r="Q32" s="23">
        <f t="shared" si="0"/>
        <v>57.855513845999987</v>
      </c>
      <c r="W32" s="5"/>
    </row>
    <row r="33" spans="1:17" x14ac:dyDescent="0.2">
      <c r="A33">
        <f t="shared" si="9"/>
        <v>450</v>
      </c>
      <c r="B33" s="1">
        <v>2.56</v>
      </c>
      <c r="C33" s="2">
        <v>10.9</v>
      </c>
      <c r="D33" s="4">
        <f t="shared" si="1"/>
        <v>3.0415359999999997E-4</v>
      </c>
      <c r="F33" s="3">
        <v>47.8</v>
      </c>
      <c r="G33" s="3">
        <v>35.299999999999997</v>
      </c>
      <c r="H33" s="2">
        <f t="shared" si="2"/>
        <v>12.5</v>
      </c>
      <c r="J33" s="16">
        <f t="shared" si="3"/>
        <v>128486.39999999999</v>
      </c>
      <c r="K33" s="16">
        <f t="shared" si="3"/>
        <v>94886.399999999994</v>
      </c>
      <c r="L33" s="25">
        <f t="shared" si="5"/>
        <v>54.187123200000002</v>
      </c>
      <c r="M33" s="25">
        <f t="shared" si="6"/>
        <v>-2.5642176000000054</v>
      </c>
      <c r="O33" s="18">
        <f t="shared" si="7"/>
        <v>5.6130235753131836E-6</v>
      </c>
      <c r="P33" s="15">
        <f t="shared" si="8"/>
        <v>3.8946876460507873E-2</v>
      </c>
      <c r="Q33" s="23">
        <f t="shared" si="0"/>
        <v>56.75103664640001</v>
      </c>
    </row>
    <row r="34" spans="1:17" x14ac:dyDescent="0.2">
      <c r="A34">
        <f t="shared" si="9"/>
        <v>465</v>
      </c>
      <c r="B34" s="1">
        <v>2.52</v>
      </c>
      <c r="C34" s="2">
        <v>9.8000000000000007</v>
      </c>
      <c r="D34" s="4">
        <f t="shared" si="1"/>
        <v>2.4202080000000005E-4</v>
      </c>
      <c r="F34" s="3">
        <v>47.5</v>
      </c>
      <c r="G34" s="3">
        <v>35.200000000000003</v>
      </c>
      <c r="H34" s="2">
        <f t="shared" si="2"/>
        <v>12.299999999999997</v>
      </c>
      <c r="J34" s="16">
        <f t="shared" si="3"/>
        <v>127680</v>
      </c>
      <c r="K34" s="16">
        <f t="shared" si="3"/>
        <v>94617.600000000006</v>
      </c>
      <c r="L34" s="25">
        <f t="shared" si="5"/>
        <v>49.83022463999999</v>
      </c>
      <c r="M34" s="25">
        <f t="shared" si="6"/>
        <v>-5.8165497599999973</v>
      </c>
      <c r="O34" s="18">
        <f t="shared" si="7"/>
        <v>4.8569076649460611E-6</v>
      </c>
      <c r="P34" s="15">
        <f t="shared" si="8"/>
        <v>3.83595820988617E-2</v>
      </c>
      <c r="Q34" s="23">
        <f t="shared" si="0"/>
        <v>55.646532379199982</v>
      </c>
    </row>
    <row r="35" spans="1:17" x14ac:dyDescent="0.2">
      <c r="A35">
        <f t="shared" si="9"/>
        <v>480</v>
      </c>
      <c r="B35" s="1">
        <v>2.48</v>
      </c>
      <c r="C35" s="2">
        <v>8.9</v>
      </c>
      <c r="D35" s="4">
        <f t="shared" si="1"/>
        <v>1.9644079999999998E-4</v>
      </c>
      <c r="F35" s="3">
        <v>46.8</v>
      </c>
      <c r="G35" s="3">
        <v>34.799999999999997</v>
      </c>
      <c r="H35" s="2">
        <f t="shared" si="2"/>
        <v>12</v>
      </c>
      <c r="J35" s="16">
        <f t="shared" si="3"/>
        <v>125798.39999999999</v>
      </c>
      <c r="K35" s="16">
        <f t="shared" si="3"/>
        <v>93542.399999999994</v>
      </c>
      <c r="L35" s="25">
        <f t="shared" si="5"/>
        <v>45.47332608</v>
      </c>
      <c r="M35" s="25">
        <f t="shared" si="6"/>
        <v>-9.0688819200000079</v>
      </c>
      <c r="O35" s="18">
        <f t="shared" si="7"/>
        <v>4.3199127254163678E-6</v>
      </c>
      <c r="P35" s="15">
        <f t="shared" si="8"/>
        <v>3.7505860290670379E-2</v>
      </c>
      <c r="Q35" s="23">
        <f t="shared" si="0"/>
        <v>54.542011559200006</v>
      </c>
    </row>
    <row r="36" spans="1:17" x14ac:dyDescent="0.2">
      <c r="A36">
        <f t="shared" si="9"/>
        <v>495</v>
      </c>
      <c r="B36" s="1">
        <v>2.44</v>
      </c>
      <c r="C36" s="2">
        <v>7.9</v>
      </c>
      <c r="D36" s="4">
        <f t="shared" si="1"/>
        <v>1.5228040000000003E-4</v>
      </c>
      <c r="F36" s="3">
        <v>46.7</v>
      </c>
      <c r="G36" s="3">
        <v>34.5</v>
      </c>
      <c r="H36" s="2">
        <f t="shared" si="2"/>
        <v>12.200000000000003</v>
      </c>
      <c r="I36" t="s">
        <v>19</v>
      </c>
      <c r="J36" s="16">
        <f t="shared" si="3"/>
        <v>125529.60000000001</v>
      </c>
      <c r="K36" s="16">
        <f t="shared" si="3"/>
        <v>92736</v>
      </c>
      <c r="L36" s="25">
        <f t="shared" si="5"/>
        <v>41.116427519999995</v>
      </c>
      <c r="M36" s="25">
        <f t="shared" si="6"/>
        <v>-12.321214080000001</v>
      </c>
      <c r="O36" s="18">
        <f t="shared" si="7"/>
        <v>3.7036388904636051E-6</v>
      </c>
      <c r="P36" s="15">
        <f t="shared" si="8"/>
        <v>3.814287947475381E-2</v>
      </c>
      <c r="Q36" s="23">
        <f t="shared" si="0"/>
        <v>53.43748931959999</v>
      </c>
    </row>
    <row r="37" spans="1:17" x14ac:dyDescent="0.2">
      <c r="A37">
        <f t="shared" si="9"/>
        <v>510</v>
      </c>
      <c r="B37" s="1">
        <v>2.4</v>
      </c>
      <c r="C37" s="2">
        <v>7.1</v>
      </c>
      <c r="D37" s="4">
        <f t="shared" si="1"/>
        <v>1.2098399999999998E-4</v>
      </c>
      <c r="F37" s="3">
        <v>46.3</v>
      </c>
      <c r="G37" s="3">
        <v>34.5</v>
      </c>
      <c r="H37" s="2">
        <f t="shared" si="2"/>
        <v>11.799999999999997</v>
      </c>
      <c r="J37" s="16">
        <f t="shared" si="3"/>
        <v>124454.39999999999</v>
      </c>
      <c r="K37" s="16">
        <f t="shared" si="3"/>
        <v>92736</v>
      </c>
      <c r="L37" s="25">
        <f t="shared" si="5"/>
        <v>36.759528960000004</v>
      </c>
      <c r="M37" s="25">
        <f t="shared" si="6"/>
        <v>-15.573546239999992</v>
      </c>
      <c r="O37" s="18">
        <f t="shared" si="7"/>
        <v>3.2912282453795612E-6</v>
      </c>
      <c r="P37" s="15">
        <f t="shared" si="8"/>
        <v>3.693848802629518E-2</v>
      </c>
      <c r="Q37" s="23">
        <f t="shared" si="0"/>
        <v>52.332954215999997</v>
      </c>
    </row>
    <row r="38" spans="1:17" x14ac:dyDescent="0.2">
      <c r="A38">
        <f t="shared" si="9"/>
        <v>525</v>
      </c>
      <c r="B38" s="1">
        <v>2.36</v>
      </c>
      <c r="C38" s="2">
        <v>6.4</v>
      </c>
      <c r="D38" s="4">
        <f t="shared" si="1"/>
        <v>9.6665599999999998E-5</v>
      </c>
      <c r="F38" s="3">
        <v>46.1</v>
      </c>
      <c r="G38" s="3">
        <v>34.4</v>
      </c>
      <c r="H38" s="2">
        <f t="shared" si="2"/>
        <v>11.700000000000003</v>
      </c>
      <c r="J38" s="16">
        <f t="shared" si="3"/>
        <v>123916.8</v>
      </c>
      <c r="K38" s="16">
        <f t="shared" si="3"/>
        <v>92467.199999999997</v>
      </c>
      <c r="L38" s="25">
        <f t="shared" si="5"/>
        <v>32.402630399999993</v>
      </c>
      <c r="M38" s="25">
        <f t="shared" si="6"/>
        <v>-18.825878400000001</v>
      </c>
      <c r="O38" s="18">
        <f t="shared" si="7"/>
        <v>2.9832639760011588E-6</v>
      </c>
      <c r="P38" s="15">
        <f t="shared" si="8"/>
        <v>3.664839467501968E-2</v>
      </c>
      <c r="Q38" s="23">
        <f t="shared" si="0"/>
        <v>51.228412134399996</v>
      </c>
    </row>
    <row r="39" spans="1:17" x14ac:dyDescent="0.2">
      <c r="A39">
        <f t="shared" si="9"/>
        <v>540</v>
      </c>
      <c r="B39" s="1">
        <v>2.3199999999999998</v>
      </c>
      <c r="C39" s="2">
        <v>5.7</v>
      </c>
      <c r="D39" s="4">
        <f t="shared" si="1"/>
        <v>7.5376800000000006E-5</v>
      </c>
      <c r="F39" s="3">
        <v>46.1</v>
      </c>
      <c r="G39" s="3">
        <v>34.299999999999997</v>
      </c>
      <c r="H39" s="2">
        <f t="shared" si="2"/>
        <v>11.800000000000004</v>
      </c>
      <c r="J39" s="16">
        <f t="shared" si="3"/>
        <v>123916.8</v>
      </c>
      <c r="K39" s="16">
        <f t="shared" si="3"/>
        <v>92198.399999999994</v>
      </c>
      <c r="L39" s="25">
        <f t="shared" si="5"/>
        <v>28.045731840000002</v>
      </c>
      <c r="M39" s="25">
        <f t="shared" si="6"/>
        <v>-22.078210559999995</v>
      </c>
      <c r="O39" s="18">
        <f t="shared" si="7"/>
        <v>2.6876389045585339E-6</v>
      </c>
      <c r="P39" s="15">
        <f t="shared" si="8"/>
        <v>3.696162881754117E-2</v>
      </c>
      <c r="Q39" s="23">
        <f t="shared" si="0"/>
        <v>50.123867023199999</v>
      </c>
    </row>
    <row r="40" spans="1:17" x14ac:dyDescent="0.2">
      <c r="A40">
        <f t="shared" si="9"/>
        <v>555</v>
      </c>
      <c r="B40" s="1">
        <v>2.2799999999999998</v>
      </c>
      <c r="C40" s="2">
        <v>5.0999999999999996</v>
      </c>
      <c r="D40" s="4">
        <f t="shared" si="1"/>
        <v>5.9302799999999977E-5</v>
      </c>
      <c r="F40" s="3">
        <v>45.9</v>
      </c>
      <c r="G40" s="3">
        <v>34.5</v>
      </c>
      <c r="H40" s="2">
        <f t="shared" si="2"/>
        <v>11.399999999999999</v>
      </c>
      <c r="J40" s="16">
        <f t="shared" si="3"/>
        <v>123379.2</v>
      </c>
      <c r="K40" s="16">
        <f t="shared" si="3"/>
        <v>92736</v>
      </c>
      <c r="L40" s="25">
        <f t="shared" si="5"/>
        <v>23.688833279999994</v>
      </c>
      <c r="M40" s="25">
        <f t="shared" si="6"/>
        <v>-25.330542720000004</v>
      </c>
      <c r="O40" s="18">
        <f t="shared" si="7"/>
        <v>2.5034073776047104E-6</v>
      </c>
      <c r="P40" s="15">
        <f t="shared" si="8"/>
        <v>3.5731076633756409E-2</v>
      </c>
      <c r="Q40" s="23">
        <f t="shared" si="0"/>
        <v>49.019316697199997</v>
      </c>
    </row>
    <row r="41" spans="1:17" x14ac:dyDescent="0.2">
      <c r="A41">
        <f t="shared" si="9"/>
        <v>570</v>
      </c>
      <c r="B41" s="1">
        <v>2.25</v>
      </c>
      <c r="C41" s="2">
        <v>4.7</v>
      </c>
      <c r="D41" s="4">
        <f t="shared" si="1"/>
        <v>4.9702500000000001E-5</v>
      </c>
      <c r="F41" s="3">
        <v>45.8</v>
      </c>
      <c r="G41" s="3">
        <v>35.5</v>
      </c>
      <c r="H41" s="2">
        <f t="shared" si="2"/>
        <v>10.299999999999997</v>
      </c>
      <c r="I41" t="s">
        <v>20</v>
      </c>
      <c r="J41" s="16">
        <f t="shared" si="3"/>
        <v>123110.39999999999</v>
      </c>
      <c r="K41" s="16">
        <f t="shared" si="3"/>
        <v>95424</v>
      </c>
      <c r="L41" s="25">
        <f t="shared" si="5"/>
        <v>19.331934720000003</v>
      </c>
      <c r="M41" s="25">
        <f t="shared" si="6"/>
        <v>-28.582874879999999</v>
      </c>
      <c r="O41" s="18">
        <f t="shared" si="7"/>
        <v>2.5710049573351753E-6</v>
      </c>
      <c r="P41" s="15">
        <f t="shared" si="8"/>
        <v>3.2293462925223393E-2</v>
      </c>
      <c r="Q41" s="23">
        <f t="shared" si="0"/>
        <v>47.914759897499998</v>
      </c>
    </row>
    <row r="42" spans="1:17" x14ac:dyDescent="0.2">
      <c r="A42">
        <f t="shared" si="9"/>
        <v>585</v>
      </c>
      <c r="B42" s="1">
        <v>2.21</v>
      </c>
      <c r="C42" s="2">
        <v>4.0999999999999996</v>
      </c>
      <c r="D42" s="4">
        <f t="shared" si="1"/>
        <v>3.7150099999999995E-5</v>
      </c>
      <c r="F42" s="3">
        <v>45</v>
      </c>
      <c r="G42" s="3">
        <v>34.1</v>
      </c>
      <c r="H42" s="2">
        <f t="shared" si="2"/>
        <v>10.899999999999999</v>
      </c>
      <c r="J42" s="16">
        <f t="shared" si="3"/>
        <v>120960</v>
      </c>
      <c r="K42" s="16">
        <f t="shared" si="3"/>
        <v>91660.800000000003</v>
      </c>
      <c r="L42" s="25">
        <f t="shared" si="5"/>
        <v>14.975036159999993</v>
      </c>
      <c r="M42" s="25">
        <f t="shared" si="6"/>
        <v>-31.835207040000007</v>
      </c>
      <c r="O42" s="18">
        <f t="shared" si="7"/>
        <v>2.480802022984899E-6</v>
      </c>
      <c r="P42" s="15">
        <f t="shared" si="8"/>
        <v>3.4260568914034173E-2</v>
      </c>
      <c r="Q42" s="23">
        <f t="shared" si="0"/>
        <v>46.810206049900003</v>
      </c>
    </row>
    <row r="43" spans="1:17" x14ac:dyDescent="0.2">
      <c r="A43">
        <f t="shared" si="9"/>
        <v>600</v>
      </c>
      <c r="B43" s="1">
        <v>2.17</v>
      </c>
      <c r="C43" s="2">
        <v>3.6</v>
      </c>
      <c r="D43" s="4">
        <f t="shared" si="1"/>
        <v>2.8123199999999999E-5</v>
      </c>
      <c r="F43" s="3">
        <v>45.5</v>
      </c>
      <c r="G43" s="3">
        <v>34.299999999999997</v>
      </c>
      <c r="H43" s="2">
        <f t="shared" si="2"/>
        <v>11.200000000000003</v>
      </c>
      <c r="J43" s="16">
        <f t="shared" si="3"/>
        <v>122304</v>
      </c>
      <c r="K43" s="16">
        <f t="shared" si="3"/>
        <v>92198.399999999994</v>
      </c>
      <c r="L43" s="25">
        <f t="shared" si="5"/>
        <v>10.618137600000003</v>
      </c>
      <c r="M43" s="25">
        <f t="shared" si="6"/>
        <v>-35.087539200000002</v>
      </c>
      <c r="O43" s="18">
        <f t="shared" si="7"/>
        <v>2.6486000708824863E-6</v>
      </c>
      <c r="P43" s="15">
        <f t="shared" si="8"/>
        <v>3.5148281813902393E-2</v>
      </c>
      <c r="Q43" s="23">
        <f t="shared" si="0"/>
        <v>45.705648676800003</v>
      </c>
    </row>
    <row r="45" spans="1:17" x14ac:dyDescent="0.2">
      <c r="K45" s="17"/>
    </row>
  </sheetData>
  <phoneticPr fontId="8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printing data only</vt:lpstr>
      <vt:lpstr>Sheet1 (2)</vt:lpstr>
      <vt:lpstr>210318 1949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2018-03-21T15:18:54Z</cp:lastPrinted>
  <dcterms:created xsi:type="dcterms:W3CDTF">2018-03-20T06:49:41Z</dcterms:created>
  <dcterms:modified xsi:type="dcterms:W3CDTF">2018-03-23T05:09:57Z</dcterms:modified>
</cp:coreProperties>
</file>