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B\Desktop\"/>
    </mc:Choice>
  </mc:AlternateContent>
  <bookViews>
    <workbookView xWindow="-110" yWindow="-110" windowWidth="19420" windowHeight="10420"/>
  </bookViews>
  <sheets>
    <sheet name="阿里云" sheetId="1" r:id="rId1"/>
    <sheet name="腾讯云" sheetId="2" r:id="rId2"/>
  </sheets>
  <definedNames>
    <definedName name="_xlnm._FilterDatabase" localSheetId="0" hidden="1">阿里云!$A$1:$Z$103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N21" i="1"/>
  <c r="O21" i="1"/>
  <c r="P21" i="1"/>
  <c r="W21" i="1" s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V28" i="1" s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V32" i="1" s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V36" i="1" s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V40" i="1" s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V44" i="1" s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V48" i="1" s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V52" i="1" s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V56" i="1" s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V60" i="1" s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V64" i="1" s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U67" i="1" s="1"/>
  <c r="S67" i="1"/>
  <c r="M68" i="1"/>
  <c r="N68" i="1"/>
  <c r="O68" i="1"/>
  <c r="P68" i="1"/>
  <c r="Q68" i="1"/>
  <c r="R68" i="1"/>
  <c r="S68" i="1"/>
  <c r="V68" i="1" s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U71" i="1" s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U75" i="1" s="1"/>
  <c r="S75" i="1"/>
  <c r="M76" i="1"/>
  <c r="N76" i="1"/>
  <c r="O76" i="1"/>
  <c r="P76" i="1"/>
  <c r="Q76" i="1"/>
  <c r="R76" i="1"/>
  <c r="S76" i="1"/>
  <c r="V76" i="1" s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U79" i="1" s="1"/>
  <c r="S79" i="1"/>
  <c r="M80" i="1"/>
  <c r="N80" i="1"/>
  <c r="O80" i="1"/>
  <c r="P80" i="1"/>
  <c r="Q80" i="1"/>
  <c r="R80" i="1"/>
  <c r="S80" i="1"/>
  <c r="V80" i="1" s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U83" i="1" s="1"/>
  <c r="S83" i="1"/>
  <c r="M84" i="1"/>
  <c r="N84" i="1"/>
  <c r="O84" i="1"/>
  <c r="P84" i="1"/>
  <c r="Q84" i="1"/>
  <c r="R84" i="1"/>
  <c r="S84" i="1"/>
  <c r="V84" i="1" s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U87" i="1" s="1"/>
  <c r="S87" i="1"/>
  <c r="M88" i="1"/>
  <c r="N88" i="1"/>
  <c r="O88" i="1"/>
  <c r="P88" i="1"/>
  <c r="Q88" i="1"/>
  <c r="R88" i="1"/>
  <c r="S88" i="1"/>
  <c r="V88" i="1" s="1"/>
  <c r="M89" i="1"/>
  <c r="N89" i="1"/>
  <c r="O89" i="1"/>
  <c r="P89" i="1"/>
  <c r="W89" i="1" s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U91" i="1" s="1"/>
  <c r="S91" i="1"/>
  <c r="M92" i="1"/>
  <c r="N92" i="1"/>
  <c r="O92" i="1"/>
  <c r="P92" i="1"/>
  <c r="Q92" i="1"/>
  <c r="R92" i="1"/>
  <c r="S92" i="1"/>
  <c r="V92" i="1" s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U95" i="1" s="1"/>
  <c r="S95" i="1"/>
  <c r="M96" i="1"/>
  <c r="N96" i="1"/>
  <c r="O96" i="1"/>
  <c r="P96" i="1"/>
  <c r="Q96" i="1"/>
  <c r="R96" i="1"/>
  <c r="S96" i="1"/>
  <c r="V96" i="1" s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U99" i="1" s="1"/>
  <c r="S99" i="1"/>
  <c r="M100" i="1"/>
  <c r="N100" i="1"/>
  <c r="O100" i="1"/>
  <c r="P100" i="1"/>
  <c r="Q100" i="1"/>
  <c r="R100" i="1"/>
  <c r="S100" i="1"/>
  <c r="V100" i="1" s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U103" i="1" s="1"/>
  <c r="S103" i="1"/>
  <c r="L22" i="1"/>
  <c r="L23" i="1"/>
  <c r="L24" i="1"/>
  <c r="L25" i="1"/>
  <c r="L26" i="1"/>
  <c r="L27" i="1"/>
  <c r="L28" i="1"/>
  <c r="L29" i="1"/>
  <c r="L30" i="1"/>
  <c r="L31" i="1"/>
  <c r="L32" i="1"/>
  <c r="Y32" i="1" s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6" i="1"/>
  <c r="L57" i="1"/>
  <c r="L58" i="1"/>
  <c r="L59" i="1"/>
  <c r="L60" i="1"/>
  <c r="L61" i="1"/>
  <c r="L62" i="1"/>
  <c r="L63" i="1"/>
  <c r="L64" i="1"/>
  <c r="L65" i="1"/>
  <c r="L66" i="1"/>
  <c r="Y66" i="1" s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5" i="1"/>
  <c r="S20" i="1"/>
  <c r="V20" i="1" s="1"/>
  <c r="R20" i="1"/>
  <c r="Q20" i="1"/>
  <c r="P20" i="1"/>
  <c r="O20" i="1"/>
  <c r="N20" i="1"/>
  <c r="M20" i="1"/>
  <c r="S19" i="1"/>
  <c r="R19" i="1"/>
  <c r="U19" i="1" s="1"/>
  <c r="Q19" i="1"/>
  <c r="P19" i="1"/>
  <c r="O19" i="1"/>
  <c r="N19" i="1"/>
  <c r="M19" i="1"/>
  <c r="S18" i="1"/>
  <c r="R18" i="1"/>
  <c r="Q18" i="1"/>
  <c r="T18" i="1" s="1"/>
  <c r="P18" i="1"/>
  <c r="O18" i="1"/>
  <c r="N18" i="1"/>
  <c r="M18" i="1"/>
  <c r="S17" i="1"/>
  <c r="R17" i="1"/>
  <c r="Q17" i="1"/>
  <c r="P17" i="1"/>
  <c r="O17" i="1"/>
  <c r="N17" i="1"/>
  <c r="M17" i="1"/>
  <c r="S16" i="1"/>
  <c r="V16" i="1" s="1"/>
  <c r="R16" i="1"/>
  <c r="Q16" i="1"/>
  <c r="P16" i="1"/>
  <c r="O16" i="1"/>
  <c r="N16" i="1"/>
  <c r="M16" i="1"/>
  <c r="S15" i="1"/>
  <c r="R15" i="1"/>
  <c r="U15" i="1" s="1"/>
  <c r="Q15" i="1"/>
  <c r="P15" i="1"/>
  <c r="O15" i="1"/>
  <c r="N15" i="1"/>
  <c r="M15" i="1"/>
  <c r="S14" i="1"/>
  <c r="R14" i="1"/>
  <c r="Q14" i="1"/>
  <c r="T14" i="1" s="1"/>
  <c r="P14" i="1"/>
  <c r="O14" i="1"/>
  <c r="N14" i="1"/>
  <c r="M14" i="1"/>
  <c r="S13" i="1"/>
  <c r="R13" i="1"/>
  <c r="Q13" i="1"/>
  <c r="P13" i="1"/>
  <c r="O13" i="1"/>
  <c r="N13" i="1"/>
  <c r="M13" i="1"/>
  <c r="S12" i="1"/>
  <c r="V12" i="1" s="1"/>
  <c r="R12" i="1"/>
  <c r="Q12" i="1"/>
  <c r="T12" i="1" s="1"/>
  <c r="P12" i="1"/>
  <c r="O12" i="1"/>
  <c r="N12" i="1"/>
  <c r="M12" i="1"/>
  <c r="S11" i="1"/>
  <c r="R11" i="1"/>
  <c r="U11" i="1" s="1"/>
  <c r="Q11" i="1"/>
  <c r="P11" i="1"/>
  <c r="O11" i="1"/>
  <c r="N11" i="1"/>
  <c r="M11" i="1"/>
  <c r="S10" i="1"/>
  <c r="R10" i="1"/>
  <c r="Q10" i="1"/>
  <c r="T10" i="1" s="1"/>
  <c r="P10" i="1"/>
  <c r="O10" i="1"/>
  <c r="N10" i="1"/>
  <c r="M10" i="1"/>
  <c r="S9" i="1"/>
  <c r="R9" i="1"/>
  <c r="Q9" i="1"/>
  <c r="P9" i="1"/>
  <c r="O9" i="1"/>
  <c r="N9" i="1"/>
  <c r="M9" i="1"/>
  <c r="S8" i="1"/>
  <c r="V8" i="1" s="1"/>
  <c r="R8" i="1"/>
  <c r="Q8" i="1"/>
  <c r="T8" i="1" s="1"/>
  <c r="P8" i="1"/>
  <c r="O8" i="1"/>
  <c r="N8" i="1"/>
  <c r="M8" i="1"/>
  <c r="S7" i="1"/>
  <c r="R7" i="1"/>
  <c r="U7" i="1" s="1"/>
  <c r="Q7" i="1"/>
  <c r="P7" i="1"/>
  <c r="O7" i="1"/>
  <c r="N7" i="1"/>
  <c r="M7" i="1"/>
  <c r="S6" i="1"/>
  <c r="R6" i="1"/>
  <c r="Q6" i="1"/>
  <c r="T6" i="1" s="1"/>
  <c r="P6" i="1"/>
  <c r="O6" i="1"/>
  <c r="N6" i="1"/>
  <c r="M6" i="1"/>
  <c r="S5" i="1"/>
  <c r="R5" i="1"/>
  <c r="Q5" i="1"/>
  <c r="P5" i="1"/>
  <c r="O5" i="1"/>
  <c r="N5" i="1"/>
  <c r="M5" i="1"/>
  <c r="N6" i="2"/>
  <c r="O6" i="2"/>
  <c r="P6" i="2"/>
  <c r="Q6" i="2"/>
  <c r="R6" i="2"/>
  <c r="U6" i="2" s="1"/>
  <c r="S6" i="2"/>
  <c r="T6" i="2"/>
  <c r="N7" i="2"/>
  <c r="O7" i="2"/>
  <c r="P7" i="2"/>
  <c r="Q7" i="2"/>
  <c r="R7" i="2"/>
  <c r="U7" i="2" s="1"/>
  <c r="S7" i="2"/>
  <c r="V7" i="2" s="1"/>
  <c r="T7" i="2"/>
  <c r="W7" i="2" s="1"/>
  <c r="N8" i="2"/>
  <c r="O8" i="2"/>
  <c r="P8" i="2"/>
  <c r="Q8" i="2"/>
  <c r="R8" i="2"/>
  <c r="U8" i="2" s="1"/>
  <c r="S8" i="2"/>
  <c r="V8" i="2" s="1"/>
  <c r="T8" i="2"/>
  <c r="W8" i="2" s="1"/>
  <c r="N9" i="2"/>
  <c r="O9" i="2"/>
  <c r="P9" i="2"/>
  <c r="Q9" i="2"/>
  <c r="R9" i="2"/>
  <c r="U9" i="2" s="1"/>
  <c r="S9" i="2"/>
  <c r="V9" i="2" s="1"/>
  <c r="T9" i="2"/>
  <c r="W9" i="2" s="1"/>
  <c r="N10" i="2"/>
  <c r="O10" i="2"/>
  <c r="P10" i="2"/>
  <c r="Q10" i="2"/>
  <c r="R10" i="2"/>
  <c r="U10" i="2" s="1"/>
  <c r="S10" i="2"/>
  <c r="T10" i="2"/>
  <c r="W10" i="2" s="1"/>
  <c r="N11" i="2"/>
  <c r="O11" i="2"/>
  <c r="P11" i="2"/>
  <c r="Q11" i="2"/>
  <c r="R11" i="2"/>
  <c r="U11" i="2" s="1"/>
  <c r="S11" i="2"/>
  <c r="V11" i="2" s="1"/>
  <c r="T11" i="2"/>
  <c r="N12" i="2"/>
  <c r="O12" i="2"/>
  <c r="P12" i="2"/>
  <c r="Q12" i="2"/>
  <c r="R12" i="2"/>
  <c r="S12" i="2"/>
  <c r="V12" i="2" s="1"/>
  <c r="T12" i="2"/>
  <c r="W12" i="2" s="1"/>
  <c r="N13" i="2"/>
  <c r="O13" i="2"/>
  <c r="P13" i="2"/>
  <c r="Q13" i="2"/>
  <c r="R13" i="2"/>
  <c r="U13" i="2" s="1"/>
  <c r="S13" i="2"/>
  <c r="V13" i="2" s="1"/>
  <c r="T13" i="2"/>
  <c r="W13" i="2" s="1"/>
  <c r="N14" i="2"/>
  <c r="O14" i="2"/>
  <c r="P14" i="2"/>
  <c r="Q14" i="2"/>
  <c r="R14" i="2"/>
  <c r="U14" i="2" s="1"/>
  <c r="S14" i="2"/>
  <c r="V14" i="2" s="1"/>
  <c r="T14" i="2"/>
  <c r="N15" i="2"/>
  <c r="O15" i="2"/>
  <c r="P15" i="2"/>
  <c r="Q15" i="2"/>
  <c r="R15" i="2"/>
  <c r="U15" i="2" s="1"/>
  <c r="S15" i="2"/>
  <c r="V15" i="2" s="1"/>
  <c r="T15" i="2"/>
  <c r="W15" i="2" s="1"/>
  <c r="N16" i="2"/>
  <c r="O16" i="2"/>
  <c r="P16" i="2"/>
  <c r="Q16" i="2"/>
  <c r="R16" i="2"/>
  <c r="U16" i="2" s="1"/>
  <c r="S16" i="2"/>
  <c r="V16" i="2" s="1"/>
  <c r="T16" i="2"/>
  <c r="W16" i="2" s="1"/>
  <c r="N17" i="2"/>
  <c r="O17" i="2"/>
  <c r="P17" i="2"/>
  <c r="Q17" i="2"/>
  <c r="R17" i="2"/>
  <c r="U17" i="2" s="1"/>
  <c r="S17" i="2"/>
  <c r="V17" i="2" s="1"/>
  <c r="T17" i="2"/>
  <c r="W17" i="2" s="1"/>
  <c r="N18" i="2"/>
  <c r="O18" i="2"/>
  <c r="P18" i="2"/>
  <c r="Q18" i="2"/>
  <c r="R18" i="2"/>
  <c r="U18" i="2" s="1"/>
  <c r="S18" i="2"/>
  <c r="V18" i="2" s="1"/>
  <c r="T18" i="2"/>
  <c r="W18" i="2" s="1"/>
  <c r="N19" i="2"/>
  <c r="O19" i="2"/>
  <c r="P19" i="2"/>
  <c r="Q19" i="2"/>
  <c r="R19" i="2"/>
  <c r="U19" i="2" s="1"/>
  <c r="S19" i="2"/>
  <c r="V19" i="2" s="1"/>
  <c r="T19" i="2"/>
  <c r="W19" i="2" s="1"/>
  <c r="N20" i="2"/>
  <c r="O20" i="2"/>
  <c r="P20" i="2"/>
  <c r="Q20" i="2"/>
  <c r="R20" i="2"/>
  <c r="S20" i="2"/>
  <c r="V20" i="2" s="1"/>
  <c r="T20" i="2"/>
  <c r="O5" i="2"/>
  <c r="P5" i="2"/>
  <c r="Q5" i="2"/>
  <c r="R5" i="2"/>
  <c r="U5" i="2" s="1"/>
  <c r="S5" i="2"/>
  <c r="V5" i="2" s="1"/>
  <c r="T5" i="2"/>
  <c r="W5" i="2" s="1"/>
  <c r="N5" i="2"/>
  <c r="V6" i="2"/>
  <c r="W6" i="2"/>
  <c r="V10" i="2"/>
  <c r="W11" i="2"/>
  <c r="U12" i="2"/>
  <c r="W14" i="2"/>
  <c r="U20" i="2"/>
  <c r="W20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5" i="2"/>
  <c r="U43" i="1" l="1"/>
  <c r="U35" i="1"/>
  <c r="U31" i="1"/>
  <c r="U6" i="1"/>
  <c r="U10" i="1"/>
  <c r="U14" i="1"/>
  <c r="U18" i="1"/>
  <c r="U100" i="1"/>
  <c r="U96" i="1"/>
  <c r="U92" i="1"/>
  <c r="U88" i="1"/>
  <c r="U84" i="1"/>
  <c r="U80" i="1"/>
  <c r="U76" i="1"/>
  <c r="U68" i="1"/>
  <c r="U64" i="1"/>
  <c r="U60" i="1"/>
  <c r="U56" i="1"/>
  <c r="U52" i="1"/>
  <c r="U48" i="1"/>
  <c r="U44" i="1"/>
  <c r="U40" i="1"/>
  <c r="U36" i="1"/>
  <c r="U32" i="1"/>
  <c r="U59" i="1"/>
  <c r="U51" i="1"/>
  <c r="U9" i="1"/>
  <c r="U13" i="1"/>
  <c r="U17" i="1"/>
  <c r="U101" i="1"/>
  <c r="U97" i="1"/>
  <c r="U93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63" i="1"/>
  <c r="U47" i="1"/>
  <c r="U39" i="1"/>
  <c r="U5" i="1"/>
  <c r="U8" i="1"/>
  <c r="U12" i="1"/>
  <c r="W12" i="1" s="1"/>
  <c r="U16" i="1"/>
  <c r="U20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4" i="1"/>
  <c r="U30" i="1"/>
  <c r="W38" i="1"/>
  <c r="W55" i="1"/>
  <c r="W72" i="1"/>
  <c r="T63" i="1"/>
  <c r="U28" i="1"/>
  <c r="T16" i="1"/>
  <c r="T20" i="1"/>
  <c r="W20" i="1" s="1"/>
  <c r="T100" i="1"/>
  <c r="W100" i="1" s="1"/>
  <c r="T96" i="1"/>
  <c r="W96" i="1" s="1"/>
  <c r="T92" i="1"/>
  <c r="W92" i="1" s="1"/>
  <c r="T88" i="1"/>
  <c r="W88" i="1" s="1"/>
  <c r="T84" i="1"/>
  <c r="W84" i="1" s="1"/>
  <c r="T80" i="1"/>
  <c r="W80" i="1" s="1"/>
  <c r="T76" i="1"/>
  <c r="W76" i="1" s="1"/>
  <c r="T68" i="1"/>
  <c r="W68" i="1" s="1"/>
  <c r="T64" i="1"/>
  <c r="W64" i="1" s="1"/>
  <c r="T60" i="1"/>
  <c r="W60" i="1" s="1"/>
  <c r="T56" i="1"/>
  <c r="W56" i="1" s="1"/>
  <c r="T52" i="1"/>
  <c r="W52" i="1" s="1"/>
  <c r="T48" i="1"/>
  <c r="W48" i="1" s="1"/>
  <c r="T44" i="1"/>
  <c r="W44" i="1" s="1"/>
  <c r="T40" i="1"/>
  <c r="W40" i="1" s="1"/>
  <c r="T36" i="1"/>
  <c r="W36" i="1" s="1"/>
  <c r="T32" i="1"/>
  <c r="W32" i="1" s="1"/>
  <c r="U29" i="1"/>
  <c r="T28" i="1"/>
  <c r="T33" i="1"/>
  <c r="X18" i="2"/>
  <c r="X14" i="2"/>
  <c r="V7" i="1"/>
  <c r="V11" i="1"/>
  <c r="V15" i="1"/>
  <c r="V19" i="1"/>
  <c r="V61" i="1"/>
  <c r="V6" i="1"/>
  <c r="V10" i="1"/>
  <c r="V14" i="1"/>
  <c r="W14" i="1" s="1"/>
  <c r="V18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4" i="1"/>
  <c r="V30" i="1"/>
  <c r="V26" i="1"/>
  <c r="U25" i="1"/>
  <c r="V22" i="1"/>
  <c r="V5" i="1"/>
  <c r="V9" i="1"/>
  <c r="V13" i="1"/>
  <c r="V17" i="1"/>
  <c r="V103" i="1"/>
  <c r="V95" i="1"/>
  <c r="T24" i="1"/>
  <c r="T71" i="1"/>
  <c r="T7" i="1"/>
  <c r="T11" i="1"/>
  <c r="T15" i="1"/>
  <c r="T19" i="1"/>
  <c r="W19" i="1" s="1"/>
  <c r="T101" i="1"/>
  <c r="T97" i="1"/>
  <c r="T93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Y83" i="1"/>
  <c r="T94" i="1"/>
  <c r="W94" i="1" s="1"/>
  <c r="T90" i="1"/>
  <c r="W90" i="1" s="1"/>
  <c r="T86" i="1"/>
  <c r="W86" i="1" s="1"/>
  <c r="T82" i="1"/>
  <c r="W82" i="1" s="1"/>
  <c r="T78" i="1"/>
  <c r="W78" i="1" s="1"/>
  <c r="T74" i="1"/>
  <c r="W74" i="1" s="1"/>
  <c r="T70" i="1"/>
  <c r="W70" i="1" s="1"/>
  <c r="T66" i="1"/>
  <c r="W66" i="1" s="1"/>
  <c r="T62" i="1"/>
  <c r="W62" i="1" s="1"/>
  <c r="T58" i="1"/>
  <c r="W58" i="1" s="1"/>
  <c r="T54" i="1"/>
  <c r="W54" i="1" s="1"/>
  <c r="T50" i="1"/>
  <c r="W50" i="1" s="1"/>
  <c r="T46" i="1"/>
  <c r="W46" i="1" s="1"/>
  <c r="T42" i="1"/>
  <c r="W42" i="1" s="1"/>
  <c r="T34" i="1"/>
  <c r="W34" i="1" s="1"/>
  <c r="T30" i="1"/>
  <c r="W30" i="1" s="1"/>
  <c r="U27" i="1"/>
  <c r="T26" i="1"/>
  <c r="U23" i="1"/>
  <c r="T22" i="1"/>
  <c r="X44" i="1"/>
  <c r="T102" i="1"/>
  <c r="T98" i="1"/>
  <c r="T5" i="1"/>
  <c r="W5" i="1" s="1"/>
  <c r="T9" i="1"/>
  <c r="W9" i="1" s="1"/>
  <c r="T13" i="1"/>
  <c r="T17" i="1"/>
  <c r="W17" i="1" s="1"/>
  <c r="T103" i="1"/>
  <c r="W103" i="1" s="1"/>
  <c r="T99" i="1"/>
  <c r="T95" i="1"/>
  <c r="T91" i="1"/>
  <c r="T87" i="1"/>
  <c r="T83" i="1"/>
  <c r="T79" i="1"/>
  <c r="T75" i="1"/>
  <c r="T67" i="1"/>
  <c r="T59" i="1"/>
  <c r="T51" i="1"/>
  <c r="T47" i="1"/>
  <c r="T43" i="1"/>
  <c r="T39" i="1"/>
  <c r="T35" i="1"/>
  <c r="T31" i="1"/>
  <c r="X78" i="1"/>
  <c r="X61" i="1"/>
  <c r="X20" i="1"/>
  <c r="X16" i="1"/>
  <c r="X12" i="1"/>
  <c r="X8" i="1"/>
  <c r="X102" i="1"/>
  <c r="Y102" i="1"/>
  <c r="Z102" i="1"/>
  <c r="X98" i="1"/>
  <c r="Y98" i="1"/>
  <c r="Z98" i="1"/>
  <c r="X94" i="1"/>
  <c r="Y94" i="1"/>
  <c r="Z94" i="1"/>
  <c r="X90" i="1"/>
  <c r="Y90" i="1"/>
  <c r="Z90" i="1"/>
  <c r="X85" i="1"/>
  <c r="Y85" i="1"/>
  <c r="Z85" i="1"/>
  <c r="X81" i="1"/>
  <c r="Y81" i="1"/>
  <c r="Z81" i="1"/>
  <c r="X77" i="1"/>
  <c r="Y77" i="1"/>
  <c r="Z77" i="1"/>
  <c r="X73" i="1"/>
  <c r="Y73" i="1"/>
  <c r="Z73" i="1"/>
  <c r="X68" i="1"/>
  <c r="Y68" i="1"/>
  <c r="Z68" i="1"/>
  <c r="X64" i="1"/>
  <c r="Y64" i="1"/>
  <c r="Z64" i="1"/>
  <c r="X60" i="1"/>
  <c r="Y60" i="1"/>
  <c r="Z60" i="1"/>
  <c r="X56" i="1"/>
  <c r="Y56" i="1"/>
  <c r="Z56" i="1"/>
  <c r="X51" i="1"/>
  <c r="Y51" i="1"/>
  <c r="Z51" i="1"/>
  <c r="X47" i="1"/>
  <c r="Y47" i="1"/>
  <c r="Z47" i="1"/>
  <c r="X43" i="1"/>
  <c r="Y43" i="1"/>
  <c r="Z43" i="1"/>
  <c r="X39" i="1"/>
  <c r="Y39" i="1"/>
  <c r="Z39" i="1"/>
  <c r="X34" i="1"/>
  <c r="Y34" i="1"/>
  <c r="Z34" i="1"/>
  <c r="X30" i="1"/>
  <c r="Y30" i="1"/>
  <c r="Z30" i="1"/>
  <c r="X26" i="1"/>
  <c r="Y26" i="1"/>
  <c r="Z26" i="1"/>
  <c r="X22" i="1"/>
  <c r="Y22" i="1"/>
  <c r="Z22" i="1"/>
  <c r="Z88" i="1"/>
  <c r="X19" i="1"/>
  <c r="X15" i="1"/>
  <c r="X11" i="1"/>
  <c r="X7" i="1"/>
  <c r="X101" i="1"/>
  <c r="Y101" i="1"/>
  <c r="Z101" i="1"/>
  <c r="X97" i="1"/>
  <c r="Y97" i="1"/>
  <c r="Z97" i="1"/>
  <c r="X93" i="1"/>
  <c r="Y93" i="1"/>
  <c r="Z93" i="1"/>
  <c r="X88" i="1"/>
  <c r="Y88" i="1"/>
  <c r="X84" i="1"/>
  <c r="Y84" i="1"/>
  <c r="Z84" i="1"/>
  <c r="X80" i="1"/>
  <c r="Y80" i="1"/>
  <c r="Z80" i="1"/>
  <c r="X76" i="1"/>
  <c r="Y76" i="1"/>
  <c r="Z76" i="1"/>
  <c r="X71" i="1"/>
  <c r="Y71" i="1"/>
  <c r="X67" i="1"/>
  <c r="Y67" i="1"/>
  <c r="Z67" i="1"/>
  <c r="X63" i="1"/>
  <c r="Y63" i="1"/>
  <c r="Z63" i="1"/>
  <c r="X59" i="1"/>
  <c r="Y59" i="1"/>
  <c r="Z59" i="1"/>
  <c r="X54" i="1"/>
  <c r="Y54" i="1"/>
  <c r="X50" i="1"/>
  <c r="Y50" i="1"/>
  <c r="Z50" i="1"/>
  <c r="X46" i="1"/>
  <c r="Y46" i="1"/>
  <c r="Z46" i="1"/>
  <c r="X42" i="1"/>
  <c r="Y42" i="1"/>
  <c r="Z42" i="1"/>
  <c r="X37" i="1"/>
  <c r="Y37" i="1"/>
  <c r="X33" i="1"/>
  <c r="Y33" i="1"/>
  <c r="Z33" i="1"/>
  <c r="X29" i="1"/>
  <c r="Y29" i="1"/>
  <c r="Z29" i="1"/>
  <c r="X25" i="1"/>
  <c r="Y25" i="1"/>
  <c r="Z25" i="1"/>
  <c r="V87" i="1"/>
  <c r="V83" i="1"/>
  <c r="V79" i="1"/>
  <c r="V75" i="1"/>
  <c r="V71" i="1"/>
  <c r="V67" i="1"/>
  <c r="V63" i="1"/>
  <c r="V59" i="1"/>
  <c r="V51" i="1"/>
  <c r="V47" i="1"/>
  <c r="V43" i="1"/>
  <c r="V39" i="1"/>
  <c r="V99" i="1"/>
  <c r="V65" i="1"/>
  <c r="V31" i="1"/>
  <c r="Z37" i="1"/>
  <c r="X18" i="1"/>
  <c r="X10" i="1"/>
  <c r="Z100" i="1"/>
  <c r="X100" i="1"/>
  <c r="Z92" i="1"/>
  <c r="X92" i="1"/>
  <c r="Y92" i="1"/>
  <c r="Z75" i="1"/>
  <c r="X75" i="1"/>
  <c r="Y75" i="1"/>
  <c r="Z58" i="1"/>
  <c r="X58" i="1"/>
  <c r="Y58" i="1"/>
  <c r="V24" i="1"/>
  <c r="V69" i="1"/>
  <c r="V35" i="1"/>
  <c r="Y100" i="1"/>
  <c r="Z54" i="1"/>
  <c r="X14" i="1"/>
  <c r="X6" i="1"/>
  <c r="Z96" i="1"/>
  <c r="X96" i="1"/>
  <c r="Y96" i="1"/>
  <c r="Z87" i="1"/>
  <c r="X87" i="1"/>
  <c r="Y87" i="1"/>
  <c r="Z83" i="1"/>
  <c r="X83" i="1"/>
  <c r="Z79" i="1"/>
  <c r="X79" i="1"/>
  <c r="Y79" i="1"/>
  <c r="Z70" i="1"/>
  <c r="X70" i="1"/>
  <c r="Y70" i="1"/>
  <c r="Z66" i="1"/>
  <c r="X66" i="1"/>
  <c r="Z62" i="1"/>
  <c r="X62" i="1"/>
  <c r="Y62" i="1"/>
  <c r="Z53" i="1"/>
  <c r="X53" i="1"/>
  <c r="Y53" i="1"/>
  <c r="Z49" i="1"/>
  <c r="X49" i="1"/>
  <c r="Z45" i="1"/>
  <c r="X45" i="1"/>
  <c r="Y45" i="1"/>
  <c r="Z41" i="1"/>
  <c r="X41" i="1"/>
  <c r="Y41" i="1"/>
  <c r="Z36" i="1"/>
  <c r="X36" i="1"/>
  <c r="Y36" i="1"/>
  <c r="Z32" i="1"/>
  <c r="X32" i="1"/>
  <c r="Z28" i="1"/>
  <c r="X28" i="1"/>
  <c r="Y28" i="1"/>
  <c r="Z24" i="1"/>
  <c r="X24" i="1"/>
  <c r="Y24" i="1"/>
  <c r="X5" i="1"/>
  <c r="X17" i="1"/>
  <c r="X13" i="1"/>
  <c r="X9" i="1"/>
  <c r="Y103" i="1"/>
  <c r="Z103" i="1"/>
  <c r="X103" i="1"/>
  <c r="Y99" i="1"/>
  <c r="Z99" i="1"/>
  <c r="X99" i="1"/>
  <c r="Y95" i="1"/>
  <c r="Z95" i="1"/>
  <c r="Y91" i="1"/>
  <c r="Z91" i="1"/>
  <c r="X91" i="1"/>
  <c r="Y86" i="1"/>
  <c r="Z86" i="1"/>
  <c r="X86" i="1"/>
  <c r="Y82" i="1"/>
  <c r="Z82" i="1"/>
  <c r="X82" i="1"/>
  <c r="Y78" i="1"/>
  <c r="Z78" i="1"/>
  <c r="Y74" i="1"/>
  <c r="Z74" i="1"/>
  <c r="X74" i="1"/>
  <c r="Y69" i="1"/>
  <c r="Z69" i="1"/>
  <c r="X69" i="1"/>
  <c r="Y65" i="1"/>
  <c r="Z65" i="1"/>
  <c r="X65" i="1"/>
  <c r="Y61" i="1"/>
  <c r="Z61" i="1"/>
  <c r="Y57" i="1"/>
  <c r="Z57" i="1"/>
  <c r="X57" i="1"/>
  <c r="Y52" i="1"/>
  <c r="Z52" i="1"/>
  <c r="X52" i="1"/>
  <c r="Y48" i="1"/>
  <c r="Z48" i="1"/>
  <c r="X48" i="1"/>
  <c r="Y44" i="1"/>
  <c r="Z44" i="1"/>
  <c r="Y40" i="1"/>
  <c r="Z40" i="1"/>
  <c r="X40" i="1"/>
  <c r="Y35" i="1"/>
  <c r="Z35" i="1"/>
  <c r="X35" i="1"/>
  <c r="Y31" i="1"/>
  <c r="Z31" i="1"/>
  <c r="X31" i="1"/>
  <c r="V101" i="1"/>
  <c r="V97" i="1"/>
  <c r="V93" i="1"/>
  <c r="V85" i="1"/>
  <c r="V81" i="1"/>
  <c r="V77" i="1"/>
  <c r="V73" i="1"/>
  <c r="V53" i="1"/>
  <c r="V49" i="1"/>
  <c r="V45" i="1"/>
  <c r="V41" i="1"/>
  <c r="V37" i="1"/>
  <c r="V33" i="1"/>
  <c r="V29" i="1"/>
  <c r="V91" i="1"/>
  <c r="V57" i="1"/>
  <c r="X95" i="1"/>
  <c r="Z71" i="1"/>
  <c r="Y49" i="1"/>
  <c r="X27" i="1"/>
  <c r="Y27" i="1"/>
  <c r="Z27" i="1"/>
  <c r="Y23" i="1"/>
  <c r="Z23" i="1"/>
  <c r="T27" i="1"/>
  <c r="V25" i="1"/>
  <c r="U24" i="1"/>
  <c r="T23" i="1"/>
  <c r="T29" i="1"/>
  <c r="V27" i="1"/>
  <c r="U26" i="1"/>
  <c r="T25" i="1"/>
  <c r="V23" i="1"/>
  <c r="U22" i="1"/>
  <c r="X23" i="1"/>
  <c r="Z7" i="1"/>
  <c r="W8" i="1"/>
  <c r="Z11" i="1"/>
  <c r="Z19" i="1"/>
  <c r="Z12" i="1"/>
  <c r="Y12" i="1"/>
  <c r="Z6" i="1"/>
  <c r="Y6" i="1"/>
  <c r="Z8" i="1"/>
  <c r="Y8" i="1"/>
  <c r="W16" i="1"/>
  <c r="Y14" i="1"/>
  <c r="Z14" i="1"/>
  <c r="Z16" i="1"/>
  <c r="Y16" i="1"/>
  <c r="Z10" i="1"/>
  <c r="Y10" i="1"/>
  <c r="Z18" i="1"/>
  <c r="Y18" i="1"/>
  <c r="Z20" i="1"/>
  <c r="Y20" i="1"/>
  <c r="Y7" i="1"/>
  <c r="Y11" i="1"/>
  <c r="Y15" i="1"/>
  <c r="Y19" i="1"/>
  <c r="Z15" i="1"/>
  <c r="X19" i="2"/>
  <c r="X15" i="2"/>
  <c r="X11" i="2"/>
  <c r="X7" i="2"/>
  <c r="X10" i="2"/>
  <c r="X20" i="2"/>
  <c r="X16" i="2"/>
  <c r="X12" i="2"/>
  <c r="X8" i="2"/>
  <c r="X17" i="2"/>
  <c r="X13" i="2"/>
  <c r="X9" i="2"/>
  <c r="X6" i="2"/>
  <c r="X5" i="2"/>
  <c r="L17" i="2"/>
  <c r="M17" i="2" s="1"/>
  <c r="L13" i="2"/>
  <c r="M13" i="2" s="1"/>
  <c r="L9" i="2"/>
  <c r="M9" i="2" s="1"/>
  <c r="L20" i="2"/>
  <c r="M20" i="2" s="1"/>
  <c r="L16" i="2"/>
  <c r="M16" i="2" s="1"/>
  <c r="L12" i="2"/>
  <c r="M12" i="2" s="1"/>
  <c r="L8" i="2"/>
  <c r="M8" i="2" s="1"/>
  <c r="L19" i="2"/>
  <c r="M19" i="2" s="1"/>
  <c r="L15" i="2"/>
  <c r="M15" i="2" s="1"/>
  <c r="L11" i="2"/>
  <c r="M11" i="2" s="1"/>
  <c r="L7" i="2"/>
  <c r="M7" i="2" s="1"/>
  <c r="L5" i="2"/>
  <c r="M5" i="2" s="1"/>
  <c r="L18" i="2"/>
  <c r="M18" i="2" s="1"/>
  <c r="L14" i="2"/>
  <c r="M14" i="2" s="1"/>
  <c r="L10" i="2"/>
  <c r="M10" i="2" s="1"/>
  <c r="L6" i="2"/>
  <c r="M6" i="2" s="1"/>
  <c r="W10" i="1" l="1"/>
  <c r="W18" i="1"/>
  <c r="W28" i="1"/>
  <c r="W6" i="1"/>
  <c r="W13" i="1"/>
  <c r="W69" i="1"/>
  <c r="W31" i="1"/>
  <c r="W81" i="1"/>
  <c r="W101" i="1"/>
  <c r="W63" i="1"/>
  <c r="W47" i="1"/>
  <c r="W98" i="1"/>
  <c r="W49" i="1"/>
  <c r="W15" i="1"/>
  <c r="W7" i="1"/>
  <c r="W35" i="1"/>
  <c r="W22" i="1"/>
  <c r="W33" i="1"/>
  <c r="W102" i="1"/>
  <c r="W85" i="1"/>
  <c r="W51" i="1"/>
  <c r="W71" i="1"/>
  <c r="W25" i="1"/>
  <c r="W29" i="1"/>
  <c r="W24" i="1"/>
  <c r="W91" i="1"/>
  <c r="W37" i="1"/>
  <c r="W53" i="1"/>
  <c r="W75" i="1"/>
  <c r="W41" i="1"/>
  <c r="W93" i="1"/>
  <c r="W61" i="1"/>
  <c r="W77" i="1"/>
  <c r="W11" i="1"/>
  <c r="W95" i="1"/>
  <c r="W57" i="1"/>
  <c r="W73" i="1"/>
  <c r="W23" i="1"/>
  <c r="W26" i="1"/>
  <c r="W67" i="1"/>
  <c r="W87" i="1"/>
  <c r="W65" i="1"/>
  <c r="W27" i="1"/>
  <c r="W99" i="1"/>
  <c r="W45" i="1"/>
  <c r="W39" i="1"/>
  <c r="W97" i="1"/>
  <c r="W43" i="1"/>
  <c r="W79" i="1"/>
  <c r="W59" i="1"/>
  <c r="W83" i="1"/>
  <c r="Y17" i="1"/>
  <c r="Z17" i="1"/>
  <c r="Y13" i="1"/>
  <c r="Z13" i="1"/>
  <c r="Y5" i="1"/>
  <c r="Z5" i="1"/>
  <c r="Y9" i="1"/>
  <c r="Z9" i="1"/>
  <c r="AA14" i="2"/>
  <c r="Z14" i="2"/>
  <c r="Y14" i="2"/>
  <c r="AA11" i="2"/>
  <c r="Z11" i="2"/>
  <c r="Y11" i="2"/>
  <c r="AA12" i="2"/>
  <c r="Z12" i="2"/>
  <c r="Y12" i="2"/>
  <c r="Y13" i="2"/>
  <c r="AA13" i="2"/>
  <c r="Z13" i="2"/>
  <c r="AA18" i="2"/>
  <c r="Z18" i="2"/>
  <c r="Y18" i="2"/>
  <c r="AA15" i="2"/>
  <c r="Z15" i="2"/>
  <c r="Y15" i="2"/>
  <c r="AA16" i="2"/>
  <c r="Z16" i="2"/>
  <c r="Y16" i="2"/>
  <c r="Y17" i="2"/>
  <c r="AA17" i="2"/>
  <c r="Z17" i="2"/>
  <c r="AA6" i="2"/>
  <c r="Z6" i="2"/>
  <c r="Y6" i="2"/>
  <c r="Y5" i="2"/>
  <c r="AA5" i="2"/>
  <c r="Z5" i="2"/>
  <c r="AA19" i="2"/>
  <c r="Z19" i="2"/>
  <c r="Y19" i="2"/>
  <c r="AA20" i="2"/>
  <c r="Z20" i="2"/>
  <c r="Y20" i="2"/>
  <c r="AA10" i="2"/>
  <c r="Z10" i="2"/>
  <c r="Y10" i="2"/>
  <c r="AA7" i="2"/>
  <c r="Z7" i="2"/>
  <c r="Y7" i="2"/>
  <c r="AA8" i="2"/>
  <c r="Z8" i="2"/>
  <c r="Y8" i="2"/>
  <c r="Y9" i="2"/>
  <c r="AA9" i="2"/>
  <c r="Z9" i="2"/>
</calcChain>
</file>

<file path=xl/comments1.xml><?xml version="1.0" encoding="utf-8"?>
<comments xmlns="http://schemas.openxmlformats.org/spreadsheetml/2006/main">
  <authors>
    <author>童瑞斌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童瑞斌:</t>
        </r>
        <r>
          <rPr>
            <sz val="9"/>
            <color indexed="81"/>
            <rFont val="宋体"/>
            <family val="3"/>
            <charset val="134"/>
          </rPr>
          <t xml:space="preserve">
直接注册减续费</t>
        </r>
      </text>
    </comment>
  </commentList>
</comments>
</file>

<file path=xl/sharedStrings.xml><?xml version="1.0" encoding="utf-8"?>
<sst xmlns="http://schemas.openxmlformats.org/spreadsheetml/2006/main" count="1132" uniqueCount="474">
  <si>
    <t>产品名称</t>
  </si>
  <si>
    <t>续费价格</t>
  </si>
  <si>
    <t>转入价格</t>
  </si>
  <si>
    <t>域名赎回</t>
  </si>
  <si>
    <t>1年</t>
  </si>
  <si>
    <t>3年</t>
  </si>
  <si>
    <t>5年</t>
  </si>
  <si>
    <t>10年</t>
  </si>
  <si>
    <t>.com 英文域名</t>
  </si>
  <si>
    <t>55元</t>
  </si>
  <si>
    <t>69元</t>
  </si>
  <si>
    <t>207元</t>
  </si>
  <si>
    <t>345元</t>
  </si>
  <si>
    <t>立即购买</t>
  </si>
  <si>
    <t>.net 英文域名</t>
  </si>
  <si>
    <t>.cn 英文域名</t>
  </si>
  <si>
    <t>29元</t>
  </si>
  <si>
    <t>107元</t>
  </si>
  <si>
    <t>390元</t>
  </si>
  <si>
    <t>.info 信息域名</t>
  </si>
  <si>
    <t>79元</t>
  </si>
  <si>
    <t>.xin 英文域名</t>
  </si>
  <si>
    <t>.club 英文域名</t>
  </si>
  <si>
    <t>540元</t>
  </si>
  <si>
    <t>183元</t>
  </si>
  <si>
    <t>.xyz 英文域名</t>
  </si>
  <si>
    <t>282元</t>
  </si>
  <si>
    <t>.ltd 英文域名</t>
  </si>
  <si>
    <t>149元</t>
  </si>
  <si>
    <t>35元</t>
  </si>
  <si>
    <t>105元</t>
  </si>
  <si>
    <t>175元</t>
  </si>
  <si>
    <t>.co 公司域名</t>
  </si>
  <si>
    <t>495元</t>
  </si>
  <si>
    <t>.wang 英文域名</t>
  </si>
  <si>
    <t>189元</t>
  </si>
  <si>
    <t>.top 英文域名</t>
  </si>
  <si>
    <t>78元</t>
  </si>
  <si>
    <t>.vip 英文域名</t>
  </si>
  <si>
    <t>290元</t>
  </si>
  <si>
    <t>300元</t>
  </si>
  <si>
    <t>.beer 英文域名</t>
  </si>
  <si>
    <t>.art 英文域名</t>
  </si>
  <si>
    <t>.site 英文域名</t>
  </si>
  <si>
    <t>490元</t>
  </si>
  <si>
    <t>.shop 英文域名</t>
  </si>
  <si>
    <t>373元</t>
  </si>
  <si>
    <t>180元</t>
  </si>
  <si>
    <t>.fun 英文域名</t>
  </si>
  <si>
    <t>.link 英文域名</t>
  </si>
  <si>
    <t>171元</t>
  </si>
  <si>
    <t>287元</t>
  </si>
  <si>
    <t>.online 英文域名</t>
  </si>
  <si>
    <t>129元</t>
  </si>
  <si>
    <t>.tech 英文域名</t>
  </si>
  <si>
    <t>.ren 英文域名</t>
  </si>
  <si>
    <t>.luxe 英文域名</t>
  </si>
  <si>
    <t>.pro 英文域名</t>
  </si>
  <si>
    <t>.kim 英文域名</t>
  </si>
  <si>
    <t>.work 域名</t>
  </si>
  <si>
    <t>.red 英文域名</t>
  </si>
  <si>
    <t>.ink 英文域名</t>
  </si>
  <si>
    <t>250元</t>
  </si>
  <si>
    <t>.group 英文域名</t>
  </si>
  <si>
    <t>165元</t>
  </si>
  <si>
    <t>340元</t>
  </si>
  <si>
    <t>.store 英文域名</t>
  </si>
  <si>
    <t>590元</t>
  </si>
  <si>
    <t>.pub 英文域名</t>
  </si>
  <si>
    <t>.live 英文域名</t>
  </si>
  <si>
    <t>.wiki 英文域名</t>
  </si>
  <si>
    <t>.design 英文域名</t>
  </si>
  <si>
    <t>.video 英文域名</t>
  </si>
  <si>
    <t>.fit 英文域名</t>
  </si>
  <si>
    <t>.yoga 英文域名</t>
  </si>
  <si>
    <t>.gov.cn 政府域名</t>
  </si>
  <si>
    <t>100元</t>
  </si>
  <si>
    <t>.biz 商务域名</t>
  </si>
  <si>
    <t>294元</t>
  </si>
  <si>
    <t>.org 英文域名</t>
  </si>
  <si>
    <t>234元</t>
  </si>
  <si>
    <t>.name 名字域名</t>
  </si>
  <si>
    <t>275元</t>
  </si>
  <si>
    <t>.cc 公司域名</t>
  </si>
  <si>
    <t>.tv 媒体域名</t>
  </si>
  <si>
    <t>.mobi 手机域名</t>
  </si>
  <si>
    <t>98元</t>
  </si>
  <si>
    <t>.在线</t>
  </si>
  <si>
    <t>1980元</t>
  </si>
  <si>
    <t>5940元</t>
  </si>
  <si>
    <t>9900元</t>
  </si>
  <si>
    <t>.网址</t>
  </si>
  <si>
    <t>.网店</t>
  </si>
  <si>
    <t>.商城</t>
  </si>
  <si>
    <t>.中文网</t>
  </si>
  <si>
    <t>.中国</t>
  </si>
  <si>
    <t>930元</t>
  </si>
  <si>
    <t>89元</t>
  </si>
  <si>
    <t>.公司</t>
  </si>
  <si>
    <t>.网络</t>
  </si>
  <si>
    <t>.我爱你</t>
  </si>
  <si>
    <t>190元</t>
  </si>
  <si>
    <t>.餐厅</t>
  </si>
  <si>
    <t>.集团</t>
  </si>
  <si>
    <t>中文.com</t>
  </si>
  <si>
    <t>中文.cn</t>
  </si>
  <si>
    <t>中文.net</t>
  </si>
  <si>
    <t>中文.cc</t>
  </si>
  <si>
    <t>中文.tv</t>
  </si>
  <si>
    <t>中文.biz</t>
  </si>
  <si>
    <t>中文.中国</t>
  </si>
  <si>
    <t>中文.公司</t>
  </si>
  <si>
    <t>2160元</t>
  </si>
  <si>
    <t>220元</t>
  </si>
  <si>
    <t>660元</t>
  </si>
  <si>
    <t>1100元</t>
  </si>
  <si>
    <t>中文.网络</t>
  </si>
  <si>
    <t>.bid 英文域名</t>
  </si>
  <si>
    <t>.loan 英文域名</t>
  </si>
  <si>
    <t>.click 英文域名</t>
  </si>
  <si>
    <t>.gift 英文域名</t>
  </si>
  <si>
    <t>.pics 英文域名</t>
  </si>
  <si>
    <t>.photo 英文域名</t>
  </si>
  <si>
    <t>.men 英文域名</t>
  </si>
  <si>
    <t>.pw 英文域名</t>
  </si>
  <si>
    <t>87元</t>
  </si>
  <si>
    <t>145元</t>
  </si>
  <si>
    <t>.news 英文域名</t>
  </si>
  <si>
    <t>.win 英文域名</t>
  </si>
  <si>
    <t>.party 英文域名</t>
  </si>
  <si>
    <t>.date 英文域名</t>
  </si>
  <si>
    <t>.trade 英文域名</t>
  </si>
  <si>
    <t>.science 英文域名</t>
  </si>
  <si>
    <t>.website 英文域名</t>
  </si>
  <si>
    <t>.space 英文域名</t>
  </si>
  <si>
    <t>.press 英文域名</t>
  </si>
  <si>
    <t>.rocks 英文域名</t>
  </si>
  <si>
    <t>.band 英文域名</t>
  </si>
  <si>
    <t>.engineer 英文域名</t>
  </si>
  <si>
    <t>.market 英文域名</t>
  </si>
  <si>
    <t>.social 英文域名</t>
  </si>
  <si>
    <t>.software 英文域名</t>
  </si>
  <si>
    <t>.lawyer 英文域名</t>
  </si>
  <si>
    <t>.studio 英文域名</t>
  </si>
  <si>
    <t>.mom 英文域名</t>
  </si>
  <si>
    <t>.lol 英文域名</t>
  </si>
  <si>
    <t>.game 英文域名</t>
  </si>
  <si>
    <t>.games 英文域名</t>
  </si>
  <si>
    <t>.help 英文域名</t>
  </si>
  <si>
    <t>.me 我的域名</t>
  </si>
  <si>
    <t>267元</t>
  </si>
  <si>
    <t>445元</t>
  </si>
  <si>
    <t>.vc 国别域名</t>
  </si>
  <si>
    <t>.so国别域名</t>
  </si>
  <si>
    <t>-</t>
  </si>
  <si>
    <t>.tel 英文域名</t>
  </si>
  <si>
    <t>.hk 英文域名</t>
  </si>
  <si>
    <t>.asia 亚洲域名</t>
  </si>
  <si>
    <t>中文.hk</t>
  </si>
  <si>
    <t>域名</t>
  </si>
  <si>
    <t>注册价格</t>
  </si>
  <si>
    <t>含1年续费</t>
  </si>
  <si>
    <t>9年</t>
  </si>
  <si>
    <t>239元</t>
  </si>
  <si>
    <t>514元</t>
  </si>
  <si>
    <t>170元</t>
  </si>
  <si>
    <t>60元</t>
  </si>
  <si>
    <t>325元</t>
  </si>
  <si>
    <t>665元</t>
  </si>
  <si>
    <t>68元</t>
  </si>
  <si>
    <t>204元</t>
  </si>
  <si>
    <t>612元</t>
  </si>
  <si>
    <t>315元</t>
  </si>
  <si>
    <t>632元</t>
  </si>
  <si>
    <t>621元</t>
  </si>
  <si>
    <t>216元</t>
  </si>
  <si>
    <t>372元</t>
  </si>
  <si>
    <t>762元</t>
  </si>
  <si>
    <t>702元</t>
  </si>
  <si>
    <t>428元</t>
  </si>
  <si>
    <t>873元</t>
  </si>
  <si>
    <t>801元</t>
  </si>
  <si>
    <t>101元</t>
  </si>
  <si>
    <t>346元</t>
  </si>
  <si>
    <t>169元</t>
  </si>
  <si>
    <t>279元</t>
  </si>
  <si>
    <t>554元</t>
  </si>
  <si>
    <t>262元</t>
  </si>
  <si>
    <t>458元</t>
  </si>
  <si>
    <t>948元</t>
  </si>
  <si>
    <t>882元</t>
  </si>
  <si>
    <t>137元</t>
  </si>
  <si>
    <t>261元</t>
  </si>
  <si>
    <t>38元</t>
  </si>
  <si>
    <t>114元</t>
  </si>
  <si>
    <t>342元</t>
  </si>
  <si>
    <t>5760元</t>
  </si>
  <si>
    <t>9720元</t>
  </si>
  <si>
    <t>19620元</t>
  </si>
  <si>
    <t>17820元</t>
  </si>
  <si>
    <t>2030元</t>
  </si>
  <si>
    <t>3600元</t>
  </si>
  <si>
    <t>7200元</t>
  </si>
  <si>
    <t>720元</t>
  </si>
  <si>
    <t>6480元</t>
  </si>
  <si>
    <t>.club(英文)专属你的俱乐部</t>
  </si>
  <si>
    <t>138元19元</t>
  </si>
  <si>
    <t>.com永不过时的域名</t>
  </si>
  <si>
    <t>59元55元</t>
  </si>
  <si>
    <t>60元45元</t>
  </si>
  <si>
    <t>.net走向国际化</t>
  </si>
  <si>
    <t>65元53元</t>
  </si>
  <si>
    <t>.cn国内最信赖域名</t>
  </si>
  <si>
    <t>35元30元</t>
  </si>
  <si>
    <t>35元25元</t>
  </si>
  <si>
    <t>.xyz定义幸运者</t>
  </si>
  <si>
    <t>88元11元</t>
  </si>
  <si>
    <t>.org适合非营利性组织</t>
  </si>
  <si>
    <t>99元60元</t>
  </si>
  <si>
    <t>88元78元</t>
  </si>
  <si>
    <t>.info适合信息服务机构</t>
  </si>
  <si>
    <t>200元72元</t>
  </si>
  <si>
    <t>.com.cn国内顶级域名</t>
  </si>
  <si>
    <t>38元31元</t>
  </si>
  <si>
    <t>.net.cn国内顶级域名</t>
  </si>
  <si>
    <t>.name个人顶级域</t>
  </si>
  <si>
    <t>85元59元</t>
  </si>
  <si>
    <t>.mobi专为移动终端打造的域名</t>
  </si>
  <si>
    <t>79元66元</t>
  </si>
  <si>
    <t>108元98元</t>
  </si>
  <si>
    <t>.wang定义王者</t>
  </si>
  <si>
    <t>59元21元</t>
  </si>
  <si>
    <t>.ac.cn适合学术、教育机构</t>
  </si>
  <si>
    <t>1980元1800元</t>
  </si>
  <si>
    <t>.中国最受欢迎的中文域名</t>
  </si>
  <si>
    <t>320元50元</t>
  </si>
  <si>
    <t>.中文网中文域名</t>
  </si>
  <si>
    <t>799元720元</t>
  </si>
  <si>
    <t>.在线时刻在线，连接你我</t>
  </si>
  <si>
    <t>https://wanwang.aliyun.com/help/price.html</t>
    <phoneticPr fontId="1" type="noConversion"/>
  </si>
  <si>
    <t>https://buy.cloud.tencent.com/domain?price=1&amp;from=console</t>
    <phoneticPr fontId="1" type="noConversion"/>
  </si>
  <si>
    <t>续费每年单价</t>
  </si>
  <si>
    <t>续费每年单价</t>
    <phoneticPr fontId="1" type="noConversion"/>
  </si>
  <si>
    <t>续费单价差异</t>
    <phoneticPr fontId="1" type="noConversion"/>
  </si>
  <si>
    <t>续费价格</t>
    <phoneticPr fontId="1" type="noConversion"/>
  </si>
  <si>
    <t>注册价格</t>
    <phoneticPr fontId="1" type="noConversion"/>
  </si>
  <si>
    <t>注册超一年价格差异</t>
  </si>
  <si>
    <t>注册超一年价格差异</t>
    <phoneticPr fontId="1" type="noConversion"/>
  </si>
  <si>
    <t>新注价格 </t>
  </si>
  <si>
    <t>含续费1年的价格</t>
  </si>
  <si>
    <t>193元</t>
  </si>
  <si>
    <t>331元</t>
  </si>
  <si>
    <t>676元</t>
  </si>
  <si>
    <t>690元</t>
  </si>
  <si>
    <t>49元</t>
  </si>
  <si>
    <t>185元</t>
  </si>
  <si>
    <t>380元</t>
  </si>
  <si>
    <t>39元</t>
  </si>
  <si>
    <t>117元</t>
  </si>
  <si>
    <t>195元</t>
  </si>
  <si>
    <t>16元</t>
  </si>
  <si>
    <t>186元</t>
  </si>
  <si>
    <t>356元</t>
  </si>
  <si>
    <t>781元</t>
  </si>
  <si>
    <t>85元</t>
  </si>
  <si>
    <t>255元</t>
  </si>
  <si>
    <t>425元</t>
  </si>
  <si>
    <t>850元</t>
  </si>
  <si>
    <t>32元</t>
  </si>
  <si>
    <t>110元</t>
  </si>
  <si>
    <t>188元</t>
  </si>
  <si>
    <t>383元</t>
  </si>
  <si>
    <t>88元</t>
  </si>
  <si>
    <t>9元</t>
  </si>
  <si>
    <t>127元</t>
  </si>
  <si>
    <t>245元</t>
  </si>
  <si>
    <t>65元</t>
  </si>
  <si>
    <t>301元</t>
  </si>
  <si>
    <t>596元</t>
  </si>
  <si>
    <t>63元</t>
  </si>
  <si>
    <t>6元</t>
  </si>
  <si>
    <t>144元</t>
  </si>
  <si>
    <t>627元</t>
  </si>
  <si>
    <t>324元</t>
  </si>
  <si>
    <t>350元</t>
  </si>
  <si>
    <t>33元</t>
  </si>
  <si>
    <t>30元</t>
  </si>
  <si>
    <t>1270元</t>
  </si>
  <si>
    <t>155元</t>
  </si>
  <si>
    <t>465元</t>
  </si>
  <si>
    <t>775元</t>
  </si>
  <si>
    <t>1550元</t>
  </si>
  <si>
    <t>109元</t>
  </si>
  <si>
    <t>389元</t>
  </si>
  <si>
    <t>40元</t>
  </si>
  <si>
    <t>120元</t>
  </si>
  <si>
    <t>200元</t>
  </si>
  <si>
    <t>400元</t>
  </si>
  <si>
    <t>67元</t>
  </si>
  <si>
    <t>125元</t>
  </si>
  <si>
    <t>270元</t>
  </si>
  <si>
    <t>26元</t>
  </si>
  <si>
    <t>130元</t>
  </si>
  <si>
    <t>260元</t>
  </si>
  <si>
    <t>20元</t>
  </si>
  <si>
    <t>80元</t>
  </si>
  <si>
    <t>140元</t>
  </si>
  <si>
    <t>90元</t>
  </si>
  <si>
    <t>150元</t>
  </si>
  <si>
    <t>264元</t>
  </si>
  <si>
    <t>440元</t>
  </si>
  <si>
    <t>880元</t>
  </si>
  <si>
    <t>17元</t>
  </si>
  <si>
    <t>159元</t>
  </si>
  <si>
    <t>656元</t>
  </si>
  <si>
    <t>71元</t>
  </si>
  <si>
    <t>213元</t>
  </si>
  <si>
    <t>355元</t>
  </si>
  <si>
    <t>710元</t>
  </si>
  <si>
    <t>8元</t>
  </si>
  <si>
    <t>106元</t>
  </si>
  <si>
    <t>99元</t>
  </si>
  <si>
    <t>179元</t>
  </si>
  <si>
    <t>147元</t>
  </si>
  <si>
    <t>45元</t>
  </si>
  <si>
    <t>13元</t>
  </si>
  <si>
    <t>733元</t>
  </si>
  <si>
    <t>1633元</t>
  </si>
  <si>
    <t>900元</t>
  </si>
  <si>
    <t>1800元</t>
  </si>
  <si>
    <t>577元</t>
  </si>
  <si>
    <t>58元</t>
  </si>
  <si>
    <t>174元</t>
  </si>
  <si>
    <t>580元</t>
  </si>
  <si>
    <t>199元</t>
  </si>
  <si>
    <t>11元</t>
  </si>
  <si>
    <t>597元</t>
  </si>
  <si>
    <t>995元</t>
  </si>
  <si>
    <t>1990元</t>
  </si>
  <si>
    <t>118元</t>
  </si>
  <si>
    <t>19元</t>
  </si>
  <si>
    <t>371元</t>
  </si>
  <si>
    <t>811元</t>
  </si>
  <si>
    <t>192元</t>
  </si>
  <si>
    <t>368元</t>
  </si>
  <si>
    <t>808元</t>
  </si>
  <si>
    <t>23元</t>
  </si>
  <si>
    <t>83元</t>
  </si>
  <si>
    <t>143元</t>
  </si>
  <si>
    <t>293元</t>
  </si>
  <si>
    <t>115元</t>
  </si>
  <si>
    <t>230元</t>
  </si>
  <si>
    <t>119元</t>
  </si>
  <si>
    <t>244元</t>
  </si>
  <si>
    <t>25元</t>
  </si>
  <si>
    <t>75元</t>
  </si>
  <si>
    <t>95元</t>
  </si>
  <si>
    <t>59元</t>
  </si>
  <si>
    <t>177元</t>
  </si>
  <si>
    <t>295元</t>
  </si>
  <si>
    <t>131元</t>
  </si>
  <si>
    <t>229元</t>
  </si>
  <si>
    <t>474元</t>
  </si>
  <si>
    <t>285元</t>
  </si>
  <si>
    <t>501元</t>
  </si>
  <si>
    <t>1041元</t>
  </si>
  <si>
    <t>108元</t>
  </si>
  <si>
    <t>1080元</t>
  </si>
  <si>
    <t>354元</t>
  </si>
  <si>
    <t>1180元</t>
  </si>
  <si>
    <t>237元</t>
  </si>
  <si>
    <t>395元</t>
  </si>
  <si>
    <t>790元</t>
  </si>
  <si>
    <t>500元</t>
  </si>
  <si>
    <t>1000元</t>
  </si>
  <si>
    <t>734元</t>
  </si>
  <si>
    <t>780元</t>
  </si>
  <si>
    <t>550元</t>
  </si>
  <si>
    <t>567元</t>
  </si>
  <si>
    <t>945元</t>
  </si>
  <si>
    <t>1890元</t>
  </si>
  <si>
    <t>212元</t>
  </si>
  <si>
    <t>408元</t>
  </si>
  <si>
    <t>898元</t>
  </si>
  <si>
    <t>980元</t>
  </si>
  <si>
    <t>19800元</t>
  </si>
  <si>
    <t>1400元</t>
  </si>
  <si>
    <t>7000元</t>
  </si>
  <si>
    <t>12600元</t>
  </si>
  <si>
    <t>26600元</t>
  </si>
  <si>
    <t>2800元</t>
  </si>
  <si>
    <t>8400元</t>
  </si>
  <si>
    <t>14000元</t>
  </si>
  <si>
    <t>28000元</t>
  </si>
  <si>
    <t>1280元</t>
  </si>
  <si>
    <t>3840元</t>
  </si>
  <si>
    <t>6400元</t>
  </si>
  <si>
    <t>12000元</t>
  </si>
  <si>
    <t>12800元</t>
  </si>
  <si>
    <t>1580元</t>
  </si>
  <si>
    <t>25000元</t>
  </si>
  <si>
    <t>75000元</t>
  </si>
  <si>
    <t>125000元</t>
  </si>
  <si>
    <t>250000元</t>
  </si>
  <si>
    <t>4400元</t>
  </si>
  <si>
    <t>7400元</t>
  </si>
  <si>
    <t>14900元</t>
  </si>
  <si>
    <t>1500元</t>
  </si>
  <si>
    <t>4500元</t>
  </si>
  <si>
    <t>7500元</t>
  </si>
  <si>
    <t>15000元</t>
  </si>
  <si>
    <t>435元</t>
  </si>
  <si>
    <t>297元</t>
  </si>
  <si>
    <t>990元</t>
  </si>
  <si>
    <t>52元</t>
  </si>
  <si>
    <t>57元</t>
  </si>
  <si>
    <t>156元</t>
  </si>
  <si>
    <t>520元</t>
  </si>
  <si>
    <t>92元</t>
  </si>
  <si>
    <t>3650元</t>
  </si>
  <si>
    <t>10950元</t>
  </si>
  <si>
    <t>18250元</t>
  </si>
  <si>
    <t>36500元</t>
  </si>
  <si>
    <t>36000元</t>
  </si>
  <si>
    <t>60000元</t>
  </si>
  <si>
    <t>120000元</t>
  </si>
  <si>
    <t>248元</t>
  </si>
  <si>
    <t>348元</t>
  </si>
  <si>
    <t>648元</t>
  </si>
  <si>
    <t>218元</t>
  </si>
  <si>
    <t>318元</t>
  </si>
  <si>
    <t>698元</t>
  </si>
  <si>
    <t>178元</t>
  </si>
  <si>
    <t>534元</t>
  </si>
  <si>
    <t>890元</t>
  </si>
  <si>
    <t>1780元</t>
  </si>
  <si>
    <t>820元</t>
  </si>
  <si>
    <t>1460元</t>
  </si>
  <si>
    <t>3060元</t>
  </si>
  <si>
    <t>320元</t>
  </si>
  <si>
    <t>960元</t>
  </si>
  <si>
    <t>1600元</t>
  </si>
  <si>
    <t>3200元</t>
  </si>
  <si>
    <t>620元</t>
  </si>
  <si>
    <t>1060元</t>
  </si>
  <si>
    <t>2200元</t>
  </si>
  <si>
    <t>477元</t>
  </si>
  <si>
    <t>795元</t>
  </si>
  <si>
    <t>1590元</t>
  </si>
  <si>
    <t>148元</t>
  </si>
  <si>
    <t>444元</t>
  </si>
  <si>
    <t>740元</t>
  </si>
  <si>
    <t>1480元</t>
  </si>
  <si>
    <t>335元</t>
  </si>
  <si>
    <t>551元</t>
  </si>
  <si>
    <t>1091元</t>
  </si>
  <si>
    <t>330元</t>
  </si>
  <si>
    <t>555元</t>
  </si>
  <si>
    <t>911元</t>
  </si>
  <si>
    <t>1801元</t>
  </si>
  <si>
    <t>564元</t>
  </si>
  <si>
    <t>940元</t>
  </si>
  <si>
    <t>1880元</t>
  </si>
  <si>
    <t>2600元</t>
  </si>
  <si>
    <t>7800元</t>
  </si>
  <si>
    <t>13000元</t>
  </si>
  <si>
    <t>26000元</t>
  </si>
  <si>
    <t>475元</t>
  </si>
  <si>
    <t>950元</t>
  </si>
  <si>
    <t>1050元</t>
  </si>
  <si>
    <t>1680元</t>
  </si>
  <si>
    <t>1720元</t>
  </si>
  <si>
    <t>续费单价差异</t>
    <phoneticPr fontId="1" type="noConversion"/>
  </si>
  <si>
    <t>155元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</si>
</sst>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anwang.aliyun.com/help/pric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uy.cloud.tencent.com/domain?price=1&amp;from=consol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workbookViewId="0">
      <pane ySplit="3" topLeftCell="A4" activePane="bottomLeft" state="frozen"/>
      <selection pane="bottomLeft" activeCell="A14" sqref="A14"/>
    </sheetView>
  </sheetViews>
  <sheetFormatPr defaultRowHeight="14" x14ac:dyDescent="0.3"/>
  <cols>
    <col min="1" max="1" width="15.5" customWidth="1"/>
    <col min="2" max="2" width="11" customWidth="1"/>
    <col min="11" max="11" width="17" customWidth="1"/>
    <col min="23" max="23" width="14.5" customWidth="1"/>
  </cols>
  <sheetData>
    <row r="1" spans="1:26" x14ac:dyDescent="0.3">
      <c r="A1" s="1" t="s">
        <v>239</v>
      </c>
    </row>
    <row r="2" spans="1:26" x14ac:dyDescent="0.3">
      <c r="A2" t="s">
        <v>0</v>
      </c>
      <c r="B2" s="2" t="s">
        <v>248</v>
      </c>
      <c r="C2" s="2"/>
      <c r="D2" s="2"/>
      <c r="E2" s="2"/>
      <c r="F2" t="s">
        <v>1</v>
      </c>
      <c r="J2" t="s">
        <v>2</v>
      </c>
      <c r="K2" t="s">
        <v>3</v>
      </c>
    </row>
    <row r="3" spans="1:26" x14ac:dyDescent="0.3"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6</v>
      </c>
      <c r="I3" t="s">
        <v>7</v>
      </c>
      <c r="J3" t="s">
        <v>249</v>
      </c>
      <c r="L3" t="s">
        <v>160</v>
      </c>
      <c r="P3" t="s">
        <v>1</v>
      </c>
      <c r="T3" t="s">
        <v>241</v>
      </c>
      <c r="W3" t="s">
        <v>472</v>
      </c>
      <c r="X3" t="s">
        <v>246</v>
      </c>
    </row>
    <row r="4" spans="1:26" x14ac:dyDescent="0.3">
      <c r="A4" t="s">
        <v>8</v>
      </c>
      <c r="B4" t="s">
        <v>9</v>
      </c>
      <c r="C4" t="s">
        <v>250</v>
      </c>
      <c r="D4" t="s">
        <v>251</v>
      </c>
      <c r="E4" t="s">
        <v>252</v>
      </c>
      <c r="F4" t="s">
        <v>10</v>
      </c>
      <c r="G4" t="s">
        <v>11</v>
      </c>
      <c r="H4" t="s">
        <v>12</v>
      </c>
      <c r="I4" t="s">
        <v>253</v>
      </c>
      <c r="J4" t="s">
        <v>254</v>
      </c>
      <c r="K4" t="s">
        <v>13</v>
      </c>
      <c r="L4">
        <v>1</v>
      </c>
      <c r="M4">
        <v>3</v>
      </c>
      <c r="N4">
        <v>5</v>
      </c>
      <c r="O4">
        <v>10</v>
      </c>
      <c r="P4">
        <v>1</v>
      </c>
      <c r="Q4">
        <v>3</v>
      </c>
      <c r="R4">
        <v>5</v>
      </c>
      <c r="S4">
        <v>10</v>
      </c>
      <c r="T4">
        <v>3</v>
      </c>
      <c r="U4">
        <v>5</v>
      </c>
      <c r="V4">
        <v>10</v>
      </c>
      <c r="X4">
        <v>3</v>
      </c>
      <c r="Y4">
        <v>5</v>
      </c>
      <c r="Z4">
        <v>10</v>
      </c>
    </row>
    <row r="5" spans="1:26" x14ac:dyDescent="0.3">
      <c r="A5" t="s">
        <v>14</v>
      </c>
      <c r="B5" t="s">
        <v>10</v>
      </c>
      <c r="C5" t="s">
        <v>11</v>
      </c>
      <c r="D5" t="s">
        <v>12</v>
      </c>
      <c r="E5" t="s">
        <v>253</v>
      </c>
      <c r="F5" t="s">
        <v>10</v>
      </c>
      <c r="G5" t="s">
        <v>11</v>
      </c>
      <c r="H5" t="s">
        <v>12</v>
      </c>
      <c r="I5" t="s">
        <v>253</v>
      </c>
      <c r="J5" t="s">
        <v>10</v>
      </c>
      <c r="K5" t="s">
        <v>13</v>
      </c>
      <c r="L5">
        <f t="shared" ref="L5:L20" si="0">VALUE(LEFT(B5,SEARCH("元",B5)-1))</f>
        <v>69</v>
      </c>
      <c r="M5">
        <f t="shared" ref="M5:M20" si="1">VALUE(LEFT(C5,SEARCH("元",C5)-1))</f>
        <v>207</v>
      </c>
      <c r="N5">
        <f t="shared" ref="N5:N20" si="2">VALUE(LEFT(D5,SEARCH("元",D5)-1))</f>
        <v>345</v>
      </c>
      <c r="O5">
        <f t="shared" ref="O5:O20" si="3">VALUE(LEFT(E5,SEARCH("元",E5)-1))</f>
        <v>690</v>
      </c>
      <c r="P5">
        <f t="shared" ref="P5:P20" si="4">VALUE(LEFT(F5,SEARCH("元",F5)-1))</f>
        <v>69</v>
      </c>
      <c r="Q5">
        <f t="shared" ref="Q5:Q20" si="5">VALUE(LEFT(G5,SEARCH("元",G5)-1))</f>
        <v>207</v>
      </c>
      <c r="R5">
        <f t="shared" ref="R5:R20" si="6">VALUE(LEFT(H5,SEARCH("元",H5)-1))</f>
        <v>345</v>
      </c>
      <c r="S5">
        <f t="shared" ref="S5:S20" si="7">VALUE(LEFT(I5,SEARCH("元",I5)-1))</f>
        <v>690</v>
      </c>
      <c r="T5">
        <f t="shared" ref="T5:T20" si="8">Q5/$Q$4</f>
        <v>69</v>
      </c>
      <c r="U5">
        <f t="shared" ref="U5:U20" si="9">R5/$R$4</f>
        <v>69</v>
      </c>
      <c r="V5">
        <f t="shared" ref="V5:V20" si="10">S5/$S$4</f>
        <v>69</v>
      </c>
      <c r="W5">
        <f t="shared" ref="W5:W36" si="11">IF(AND(P5=T5,P5=U5,P5=V5),1)</f>
        <v>1</v>
      </c>
      <c r="X5">
        <f t="shared" ref="X5:X20" si="12">L5+($M$4-$L$4)*P5-M5</f>
        <v>0</v>
      </c>
      <c r="Y5">
        <f t="shared" ref="Y5:Y20" si="13">L5+($N$4-$L$4)*P5-N5</f>
        <v>0</v>
      </c>
      <c r="Z5">
        <f t="shared" ref="Z5:Z20" si="14">L5+($O$4-$L$4)*P5-O5</f>
        <v>0</v>
      </c>
    </row>
    <row r="6" spans="1:26" x14ac:dyDescent="0.3">
      <c r="A6" t="s">
        <v>15</v>
      </c>
      <c r="B6" t="s">
        <v>16</v>
      </c>
      <c r="C6" t="s">
        <v>17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18</v>
      </c>
      <c r="J6" t="s">
        <v>16</v>
      </c>
      <c r="K6" t="s">
        <v>13</v>
      </c>
      <c r="L6">
        <f t="shared" si="0"/>
        <v>29</v>
      </c>
      <c r="M6">
        <f t="shared" si="1"/>
        <v>107</v>
      </c>
      <c r="N6">
        <f t="shared" si="2"/>
        <v>185</v>
      </c>
      <c r="O6">
        <f t="shared" si="3"/>
        <v>380</v>
      </c>
      <c r="P6">
        <f t="shared" si="4"/>
        <v>39</v>
      </c>
      <c r="Q6">
        <f t="shared" si="5"/>
        <v>117</v>
      </c>
      <c r="R6">
        <f t="shared" si="6"/>
        <v>195</v>
      </c>
      <c r="S6">
        <f t="shared" si="7"/>
        <v>390</v>
      </c>
      <c r="T6">
        <f t="shared" si="8"/>
        <v>39</v>
      </c>
      <c r="U6">
        <f t="shared" si="9"/>
        <v>39</v>
      </c>
      <c r="V6">
        <f t="shared" si="10"/>
        <v>39</v>
      </c>
      <c r="W6">
        <f t="shared" si="11"/>
        <v>1</v>
      </c>
      <c r="X6">
        <f t="shared" si="12"/>
        <v>0</v>
      </c>
      <c r="Y6">
        <f t="shared" si="13"/>
        <v>0</v>
      </c>
      <c r="Z6">
        <f t="shared" si="14"/>
        <v>0</v>
      </c>
    </row>
    <row r="7" spans="1:26" x14ac:dyDescent="0.3">
      <c r="A7" t="s">
        <v>19</v>
      </c>
      <c r="B7" t="s">
        <v>260</v>
      </c>
      <c r="C7" t="s">
        <v>261</v>
      </c>
      <c r="D7" t="s">
        <v>262</v>
      </c>
      <c r="E7" t="s">
        <v>263</v>
      </c>
      <c r="F7" t="s">
        <v>264</v>
      </c>
      <c r="G7" t="s">
        <v>265</v>
      </c>
      <c r="H7" t="s">
        <v>266</v>
      </c>
      <c r="I7" t="s">
        <v>267</v>
      </c>
      <c r="J7" t="s">
        <v>20</v>
      </c>
      <c r="K7" t="s">
        <v>13</v>
      </c>
      <c r="L7">
        <f t="shared" si="0"/>
        <v>16</v>
      </c>
      <c r="M7">
        <f t="shared" si="1"/>
        <v>186</v>
      </c>
      <c r="N7">
        <f t="shared" si="2"/>
        <v>356</v>
      </c>
      <c r="O7">
        <f t="shared" si="3"/>
        <v>781</v>
      </c>
      <c r="P7">
        <f t="shared" si="4"/>
        <v>85</v>
      </c>
      <c r="Q7">
        <f t="shared" si="5"/>
        <v>255</v>
      </c>
      <c r="R7">
        <f t="shared" si="6"/>
        <v>425</v>
      </c>
      <c r="S7">
        <f t="shared" si="7"/>
        <v>850</v>
      </c>
      <c r="T7">
        <f t="shared" si="8"/>
        <v>85</v>
      </c>
      <c r="U7">
        <f t="shared" si="9"/>
        <v>85</v>
      </c>
      <c r="V7">
        <f t="shared" si="10"/>
        <v>85</v>
      </c>
      <c r="W7">
        <f t="shared" si="11"/>
        <v>1</v>
      </c>
      <c r="X7">
        <f t="shared" si="12"/>
        <v>0</v>
      </c>
      <c r="Y7">
        <f t="shared" si="13"/>
        <v>0</v>
      </c>
      <c r="Z7">
        <f t="shared" si="14"/>
        <v>0</v>
      </c>
    </row>
    <row r="8" spans="1:26" x14ac:dyDescent="0.3">
      <c r="A8" t="s">
        <v>21</v>
      </c>
      <c r="B8" t="s">
        <v>268</v>
      </c>
      <c r="C8" t="s">
        <v>269</v>
      </c>
      <c r="D8" t="s">
        <v>270</v>
      </c>
      <c r="E8" t="s">
        <v>271</v>
      </c>
      <c r="F8" t="s">
        <v>257</v>
      </c>
      <c r="G8" t="s">
        <v>258</v>
      </c>
      <c r="H8" t="s">
        <v>259</v>
      </c>
      <c r="I8" t="s">
        <v>18</v>
      </c>
      <c r="J8" t="s">
        <v>272</v>
      </c>
      <c r="K8" t="s">
        <v>13</v>
      </c>
      <c r="L8">
        <f t="shared" si="0"/>
        <v>32</v>
      </c>
      <c r="M8">
        <f t="shared" si="1"/>
        <v>110</v>
      </c>
      <c r="N8">
        <f t="shared" si="2"/>
        <v>188</v>
      </c>
      <c r="O8">
        <f t="shared" si="3"/>
        <v>383</v>
      </c>
      <c r="P8">
        <f t="shared" si="4"/>
        <v>39</v>
      </c>
      <c r="Q8">
        <f t="shared" si="5"/>
        <v>117</v>
      </c>
      <c r="R8">
        <f t="shared" si="6"/>
        <v>195</v>
      </c>
      <c r="S8">
        <f t="shared" si="7"/>
        <v>390</v>
      </c>
      <c r="T8">
        <f t="shared" si="8"/>
        <v>39</v>
      </c>
      <c r="U8">
        <f t="shared" si="9"/>
        <v>39</v>
      </c>
      <c r="V8">
        <f t="shared" si="10"/>
        <v>39</v>
      </c>
      <c r="W8">
        <f t="shared" si="11"/>
        <v>1</v>
      </c>
      <c r="X8">
        <f t="shared" si="12"/>
        <v>0</v>
      </c>
      <c r="Y8">
        <f t="shared" si="13"/>
        <v>0</v>
      </c>
      <c r="Z8">
        <f t="shared" si="14"/>
        <v>0</v>
      </c>
    </row>
    <row r="9" spans="1:26" x14ac:dyDescent="0.3">
      <c r="A9" t="s">
        <v>22</v>
      </c>
      <c r="B9" t="s">
        <v>273</v>
      </c>
      <c r="C9" t="s">
        <v>274</v>
      </c>
      <c r="D9" t="s">
        <v>275</v>
      </c>
      <c r="E9" t="s">
        <v>23</v>
      </c>
      <c r="F9" t="s">
        <v>276</v>
      </c>
      <c r="G9" t="s">
        <v>24</v>
      </c>
      <c r="H9" t="s">
        <v>277</v>
      </c>
      <c r="I9" t="s">
        <v>278</v>
      </c>
      <c r="J9" t="s">
        <v>279</v>
      </c>
      <c r="K9" t="s">
        <v>13</v>
      </c>
      <c r="L9">
        <f t="shared" si="0"/>
        <v>9</v>
      </c>
      <c r="M9">
        <f t="shared" si="1"/>
        <v>127</v>
      </c>
      <c r="N9">
        <f t="shared" si="2"/>
        <v>245</v>
      </c>
      <c r="O9">
        <f t="shared" si="3"/>
        <v>540</v>
      </c>
      <c r="P9">
        <f t="shared" si="4"/>
        <v>65</v>
      </c>
      <c r="Q9">
        <f t="shared" si="5"/>
        <v>183</v>
      </c>
      <c r="R9">
        <f t="shared" si="6"/>
        <v>301</v>
      </c>
      <c r="S9">
        <f t="shared" si="7"/>
        <v>596</v>
      </c>
      <c r="T9">
        <f t="shared" si="8"/>
        <v>61</v>
      </c>
      <c r="U9">
        <f t="shared" si="9"/>
        <v>60.2</v>
      </c>
      <c r="V9">
        <f t="shared" si="10"/>
        <v>59.6</v>
      </c>
      <c r="W9" t="b">
        <f t="shared" si="11"/>
        <v>0</v>
      </c>
      <c r="X9">
        <f t="shared" si="12"/>
        <v>12</v>
      </c>
      <c r="Y9">
        <f t="shared" si="13"/>
        <v>24</v>
      </c>
      <c r="Z9">
        <f t="shared" si="14"/>
        <v>54</v>
      </c>
    </row>
    <row r="10" spans="1:26" x14ac:dyDescent="0.3">
      <c r="A10" t="s">
        <v>25</v>
      </c>
      <c r="B10" t="s">
        <v>280</v>
      </c>
      <c r="C10" t="s">
        <v>281</v>
      </c>
      <c r="D10" t="s">
        <v>26</v>
      </c>
      <c r="E10" t="s">
        <v>282</v>
      </c>
      <c r="F10" t="s">
        <v>10</v>
      </c>
      <c r="G10" t="s">
        <v>11</v>
      </c>
      <c r="H10" t="s">
        <v>12</v>
      </c>
      <c r="I10" t="s">
        <v>253</v>
      </c>
      <c r="J10" t="s">
        <v>10</v>
      </c>
      <c r="K10" t="s">
        <v>13</v>
      </c>
      <c r="L10">
        <f t="shared" si="0"/>
        <v>6</v>
      </c>
      <c r="M10">
        <f t="shared" si="1"/>
        <v>144</v>
      </c>
      <c r="N10">
        <f t="shared" si="2"/>
        <v>282</v>
      </c>
      <c r="O10">
        <f t="shared" si="3"/>
        <v>627</v>
      </c>
      <c r="P10">
        <f t="shared" si="4"/>
        <v>69</v>
      </c>
      <c r="Q10">
        <f t="shared" si="5"/>
        <v>207</v>
      </c>
      <c r="R10">
        <f t="shared" si="6"/>
        <v>345</v>
      </c>
      <c r="S10">
        <f t="shared" si="7"/>
        <v>690</v>
      </c>
      <c r="T10">
        <f t="shared" si="8"/>
        <v>69</v>
      </c>
      <c r="U10">
        <f t="shared" si="9"/>
        <v>69</v>
      </c>
      <c r="V10">
        <f t="shared" si="10"/>
        <v>69</v>
      </c>
      <c r="W10">
        <f t="shared" si="11"/>
        <v>1</v>
      </c>
      <c r="X10">
        <f t="shared" si="12"/>
        <v>0</v>
      </c>
      <c r="Y10">
        <f t="shared" si="13"/>
        <v>0</v>
      </c>
      <c r="Z10">
        <f t="shared" si="14"/>
        <v>0</v>
      </c>
    </row>
    <row r="11" spans="1:26" x14ac:dyDescent="0.3">
      <c r="A11" t="s">
        <v>27</v>
      </c>
      <c r="B11" t="s">
        <v>273</v>
      </c>
      <c r="C11" t="s">
        <v>20</v>
      </c>
      <c r="D11" t="s">
        <v>28</v>
      </c>
      <c r="E11" t="s">
        <v>283</v>
      </c>
      <c r="F11" t="s">
        <v>29</v>
      </c>
      <c r="G11" t="s">
        <v>30</v>
      </c>
      <c r="H11" t="s">
        <v>31</v>
      </c>
      <c r="I11" t="s">
        <v>284</v>
      </c>
      <c r="J11" t="s">
        <v>285</v>
      </c>
      <c r="K11" t="s">
        <v>13</v>
      </c>
      <c r="L11">
        <f t="shared" si="0"/>
        <v>9</v>
      </c>
      <c r="M11">
        <f t="shared" si="1"/>
        <v>79</v>
      </c>
      <c r="N11">
        <f t="shared" si="2"/>
        <v>149</v>
      </c>
      <c r="O11">
        <f t="shared" si="3"/>
        <v>324</v>
      </c>
      <c r="P11">
        <f t="shared" si="4"/>
        <v>35</v>
      </c>
      <c r="Q11">
        <f t="shared" si="5"/>
        <v>105</v>
      </c>
      <c r="R11">
        <f t="shared" si="6"/>
        <v>175</v>
      </c>
      <c r="S11">
        <f t="shared" si="7"/>
        <v>350</v>
      </c>
      <c r="T11">
        <f t="shared" si="8"/>
        <v>35</v>
      </c>
      <c r="U11">
        <f t="shared" si="9"/>
        <v>35</v>
      </c>
      <c r="V11">
        <f t="shared" si="10"/>
        <v>35</v>
      </c>
      <c r="W11">
        <f t="shared" si="11"/>
        <v>1</v>
      </c>
      <c r="X11">
        <f t="shared" si="12"/>
        <v>0</v>
      </c>
      <c r="Y11">
        <f t="shared" si="13"/>
        <v>0</v>
      </c>
      <c r="Z11">
        <f t="shared" si="14"/>
        <v>0</v>
      </c>
    </row>
    <row r="12" spans="1:26" x14ac:dyDescent="0.3">
      <c r="A12" t="s">
        <v>32</v>
      </c>
      <c r="B12" t="s">
        <v>286</v>
      </c>
      <c r="C12" t="s">
        <v>255</v>
      </c>
      <c r="D12" t="s">
        <v>33</v>
      </c>
      <c r="E12" t="s">
        <v>287</v>
      </c>
      <c r="F12" t="s">
        <v>473</v>
      </c>
      <c r="G12" t="s">
        <v>289</v>
      </c>
      <c r="H12" t="s">
        <v>290</v>
      </c>
      <c r="I12" t="s">
        <v>291</v>
      </c>
      <c r="J12" t="s">
        <v>288</v>
      </c>
      <c r="K12" t="s">
        <v>13</v>
      </c>
      <c r="L12">
        <f t="shared" si="0"/>
        <v>30</v>
      </c>
      <c r="M12">
        <f t="shared" si="1"/>
        <v>185</v>
      </c>
      <c r="N12">
        <f t="shared" si="2"/>
        <v>495</v>
      </c>
      <c r="O12">
        <f t="shared" si="3"/>
        <v>1270</v>
      </c>
      <c r="P12">
        <f t="shared" si="4"/>
        <v>155</v>
      </c>
      <c r="Q12">
        <f t="shared" si="5"/>
        <v>465</v>
      </c>
      <c r="R12">
        <f t="shared" si="6"/>
        <v>775</v>
      </c>
      <c r="S12">
        <f t="shared" si="7"/>
        <v>1550</v>
      </c>
      <c r="T12">
        <f t="shared" si="8"/>
        <v>155</v>
      </c>
      <c r="U12">
        <f t="shared" si="9"/>
        <v>155</v>
      </c>
      <c r="V12">
        <f t="shared" si="10"/>
        <v>155</v>
      </c>
      <c r="W12">
        <f t="shared" si="11"/>
        <v>1</v>
      </c>
      <c r="X12">
        <f t="shared" si="12"/>
        <v>155</v>
      </c>
      <c r="Y12">
        <f t="shared" si="13"/>
        <v>155</v>
      </c>
      <c r="Z12">
        <f t="shared" si="14"/>
        <v>155</v>
      </c>
    </row>
    <row r="13" spans="1:26" x14ac:dyDescent="0.3">
      <c r="A13" t="s">
        <v>34</v>
      </c>
      <c r="B13" t="s">
        <v>16</v>
      </c>
      <c r="C13" t="s">
        <v>292</v>
      </c>
      <c r="D13" t="s">
        <v>35</v>
      </c>
      <c r="E13" t="s">
        <v>293</v>
      </c>
      <c r="F13" t="s">
        <v>294</v>
      </c>
      <c r="G13" t="s">
        <v>295</v>
      </c>
      <c r="H13" t="s">
        <v>296</v>
      </c>
      <c r="I13" t="s">
        <v>297</v>
      </c>
      <c r="J13" t="s">
        <v>16</v>
      </c>
      <c r="K13" t="s">
        <v>13</v>
      </c>
      <c r="L13">
        <f t="shared" si="0"/>
        <v>29</v>
      </c>
      <c r="M13">
        <f t="shared" si="1"/>
        <v>109</v>
      </c>
      <c r="N13">
        <f t="shared" si="2"/>
        <v>189</v>
      </c>
      <c r="O13">
        <f t="shared" si="3"/>
        <v>389</v>
      </c>
      <c r="P13">
        <f t="shared" si="4"/>
        <v>40</v>
      </c>
      <c r="Q13">
        <f t="shared" si="5"/>
        <v>120</v>
      </c>
      <c r="R13">
        <f t="shared" si="6"/>
        <v>200</v>
      </c>
      <c r="S13">
        <f t="shared" si="7"/>
        <v>400</v>
      </c>
      <c r="T13">
        <f t="shared" si="8"/>
        <v>40</v>
      </c>
      <c r="U13">
        <f t="shared" si="9"/>
        <v>40</v>
      </c>
      <c r="V13">
        <f t="shared" si="10"/>
        <v>40</v>
      </c>
      <c r="W13">
        <f t="shared" si="11"/>
        <v>1</v>
      </c>
      <c r="X13">
        <f t="shared" si="12"/>
        <v>0</v>
      </c>
      <c r="Y13">
        <f t="shared" si="13"/>
        <v>0</v>
      </c>
      <c r="Z13">
        <f t="shared" si="14"/>
        <v>0</v>
      </c>
    </row>
    <row r="14" spans="1:26" x14ac:dyDescent="0.3">
      <c r="A14" t="s">
        <v>36</v>
      </c>
      <c r="B14" t="s">
        <v>273</v>
      </c>
      <c r="C14" t="s">
        <v>298</v>
      </c>
      <c r="D14" t="s">
        <v>299</v>
      </c>
      <c r="E14" t="s">
        <v>300</v>
      </c>
      <c r="F14" t="s">
        <v>301</v>
      </c>
      <c r="G14" t="s">
        <v>37</v>
      </c>
      <c r="H14" t="s">
        <v>302</v>
      </c>
      <c r="I14" t="s">
        <v>303</v>
      </c>
      <c r="J14" t="s">
        <v>301</v>
      </c>
      <c r="K14" t="s">
        <v>13</v>
      </c>
      <c r="L14">
        <f t="shared" si="0"/>
        <v>9</v>
      </c>
      <c r="M14">
        <f t="shared" si="1"/>
        <v>67</v>
      </c>
      <c r="N14">
        <f t="shared" si="2"/>
        <v>125</v>
      </c>
      <c r="O14">
        <f t="shared" si="3"/>
        <v>270</v>
      </c>
      <c r="P14">
        <f t="shared" si="4"/>
        <v>26</v>
      </c>
      <c r="Q14">
        <f t="shared" si="5"/>
        <v>78</v>
      </c>
      <c r="R14">
        <f t="shared" si="6"/>
        <v>130</v>
      </c>
      <c r="S14">
        <f t="shared" si="7"/>
        <v>260</v>
      </c>
      <c r="T14">
        <f t="shared" si="8"/>
        <v>26</v>
      </c>
      <c r="U14">
        <f t="shared" si="9"/>
        <v>26</v>
      </c>
      <c r="V14">
        <f t="shared" si="10"/>
        <v>26</v>
      </c>
      <c r="W14">
        <f t="shared" si="11"/>
        <v>1</v>
      </c>
      <c r="X14">
        <f t="shared" si="12"/>
        <v>-6</v>
      </c>
      <c r="Y14">
        <f t="shared" si="13"/>
        <v>-12</v>
      </c>
      <c r="Z14">
        <f t="shared" si="14"/>
        <v>-27</v>
      </c>
    </row>
    <row r="15" spans="1:26" x14ac:dyDescent="0.3">
      <c r="A15" t="s">
        <v>38</v>
      </c>
      <c r="B15" t="s">
        <v>304</v>
      </c>
      <c r="C15" t="s">
        <v>305</v>
      </c>
      <c r="D15" t="s">
        <v>306</v>
      </c>
      <c r="E15" t="s">
        <v>39</v>
      </c>
      <c r="F15" t="s">
        <v>286</v>
      </c>
      <c r="G15" t="s">
        <v>307</v>
      </c>
      <c r="H15" t="s">
        <v>308</v>
      </c>
      <c r="I15" t="s">
        <v>40</v>
      </c>
      <c r="J15" t="s">
        <v>16</v>
      </c>
      <c r="K15" t="s">
        <v>13</v>
      </c>
      <c r="L15">
        <f t="shared" si="0"/>
        <v>20</v>
      </c>
      <c r="M15">
        <f t="shared" si="1"/>
        <v>80</v>
      </c>
      <c r="N15">
        <f t="shared" si="2"/>
        <v>140</v>
      </c>
      <c r="O15">
        <f t="shared" si="3"/>
        <v>290</v>
      </c>
      <c r="P15">
        <f t="shared" si="4"/>
        <v>30</v>
      </c>
      <c r="Q15">
        <f t="shared" si="5"/>
        <v>90</v>
      </c>
      <c r="R15">
        <f t="shared" si="6"/>
        <v>150</v>
      </c>
      <c r="S15">
        <f t="shared" si="7"/>
        <v>300</v>
      </c>
      <c r="T15">
        <f t="shared" si="8"/>
        <v>30</v>
      </c>
      <c r="U15">
        <f t="shared" si="9"/>
        <v>30</v>
      </c>
      <c r="V15">
        <f t="shared" si="10"/>
        <v>30</v>
      </c>
      <c r="W15">
        <f t="shared" si="11"/>
        <v>1</v>
      </c>
      <c r="X15">
        <f t="shared" si="12"/>
        <v>0</v>
      </c>
      <c r="Y15">
        <f t="shared" si="13"/>
        <v>0</v>
      </c>
      <c r="Z15">
        <f t="shared" si="14"/>
        <v>0</v>
      </c>
    </row>
    <row r="16" spans="1:26" x14ac:dyDescent="0.3">
      <c r="A16" t="s">
        <v>41</v>
      </c>
      <c r="B16" t="s">
        <v>272</v>
      </c>
      <c r="C16" t="s">
        <v>309</v>
      </c>
      <c r="D16" t="s">
        <v>310</v>
      </c>
      <c r="E16" t="s">
        <v>311</v>
      </c>
      <c r="F16" t="s">
        <v>272</v>
      </c>
      <c r="G16" t="s">
        <v>309</v>
      </c>
      <c r="H16" t="s">
        <v>310</v>
      </c>
      <c r="I16" t="s">
        <v>311</v>
      </c>
      <c r="J16" t="s">
        <v>305</v>
      </c>
      <c r="K16" t="s">
        <v>13</v>
      </c>
      <c r="L16">
        <f t="shared" si="0"/>
        <v>88</v>
      </c>
      <c r="M16">
        <f t="shared" si="1"/>
        <v>264</v>
      </c>
      <c r="N16">
        <f t="shared" si="2"/>
        <v>440</v>
      </c>
      <c r="O16">
        <f t="shared" si="3"/>
        <v>880</v>
      </c>
      <c r="P16">
        <f t="shared" si="4"/>
        <v>88</v>
      </c>
      <c r="Q16">
        <f t="shared" si="5"/>
        <v>264</v>
      </c>
      <c r="R16">
        <f t="shared" si="6"/>
        <v>440</v>
      </c>
      <c r="S16">
        <f t="shared" si="7"/>
        <v>880</v>
      </c>
      <c r="T16">
        <f t="shared" si="8"/>
        <v>88</v>
      </c>
      <c r="U16">
        <f t="shared" si="9"/>
        <v>88</v>
      </c>
      <c r="V16">
        <f t="shared" si="10"/>
        <v>88</v>
      </c>
      <c r="W16">
        <f t="shared" si="11"/>
        <v>1</v>
      </c>
      <c r="X16">
        <f t="shared" si="12"/>
        <v>0</v>
      </c>
      <c r="Y16">
        <f t="shared" si="13"/>
        <v>0</v>
      </c>
      <c r="Z16">
        <f t="shared" si="14"/>
        <v>0</v>
      </c>
    </row>
    <row r="17" spans="1:26" x14ac:dyDescent="0.3">
      <c r="A17" t="s">
        <v>42</v>
      </c>
      <c r="B17" t="s">
        <v>312</v>
      </c>
      <c r="C17" t="s">
        <v>313</v>
      </c>
      <c r="D17" t="s">
        <v>277</v>
      </c>
      <c r="E17" t="s">
        <v>314</v>
      </c>
      <c r="F17" t="s">
        <v>315</v>
      </c>
      <c r="G17" t="s">
        <v>316</v>
      </c>
      <c r="H17" t="s">
        <v>317</v>
      </c>
      <c r="I17" t="s">
        <v>318</v>
      </c>
      <c r="J17" t="s">
        <v>315</v>
      </c>
      <c r="K17" t="s">
        <v>13</v>
      </c>
      <c r="L17">
        <f t="shared" si="0"/>
        <v>17</v>
      </c>
      <c r="M17">
        <f t="shared" si="1"/>
        <v>159</v>
      </c>
      <c r="N17">
        <f t="shared" si="2"/>
        <v>301</v>
      </c>
      <c r="O17">
        <f t="shared" si="3"/>
        <v>656</v>
      </c>
      <c r="P17">
        <f t="shared" si="4"/>
        <v>71</v>
      </c>
      <c r="Q17">
        <f t="shared" si="5"/>
        <v>213</v>
      </c>
      <c r="R17">
        <f t="shared" si="6"/>
        <v>355</v>
      </c>
      <c r="S17">
        <f t="shared" si="7"/>
        <v>710</v>
      </c>
      <c r="T17">
        <f t="shared" si="8"/>
        <v>71</v>
      </c>
      <c r="U17">
        <f t="shared" si="9"/>
        <v>71</v>
      </c>
      <c r="V17">
        <f t="shared" si="10"/>
        <v>71</v>
      </c>
      <c r="W17">
        <f t="shared" si="11"/>
        <v>1</v>
      </c>
      <c r="X17">
        <f t="shared" si="12"/>
        <v>0</v>
      </c>
      <c r="Y17">
        <f t="shared" si="13"/>
        <v>0</v>
      </c>
      <c r="Z17">
        <f t="shared" si="14"/>
        <v>0</v>
      </c>
    </row>
    <row r="18" spans="1:26" x14ac:dyDescent="0.3">
      <c r="A18" t="s">
        <v>43</v>
      </c>
      <c r="B18" t="s">
        <v>319</v>
      </c>
      <c r="C18" t="s">
        <v>320</v>
      </c>
      <c r="D18" t="s">
        <v>321</v>
      </c>
      <c r="E18" t="s">
        <v>322</v>
      </c>
      <c r="F18" t="s">
        <v>254</v>
      </c>
      <c r="G18" t="s">
        <v>323</v>
      </c>
      <c r="H18" t="s">
        <v>275</v>
      </c>
      <c r="I18" t="s">
        <v>44</v>
      </c>
      <c r="J18" t="s">
        <v>324</v>
      </c>
      <c r="K18" t="s">
        <v>13</v>
      </c>
      <c r="L18">
        <f t="shared" si="0"/>
        <v>8</v>
      </c>
      <c r="M18">
        <f t="shared" si="1"/>
        <v>106</v>
      </c>
      <c r="N18">
        <f t="shared" si="2"/>
        <v>99</v>
      </c>
      <c r="O18">
        <f t="shared" si="3"/>
        <v>179</v>
      </c>
      <c r="P18">
        <f t="shared" si="4"/>
        <v>49</v>
      </c>
      <c r="Q18">
        <f t="shared" si="5"/>
        <v>147</v>
      </c>
      <c r="R18">
        <f t="shared" si="6"/>
        <v>245</v>
      </c>
      <c r="S18">
        <f t="shared" si="7"/>
        <v>490</v>
      </c>
      <c r="T18">
        <f t="shared" si="8"/>
        <v>49</v>
      </c>
      <c r="U18">
        <f t="shared" si="9"/>
        <v>49</v>
      </c>
      <c r="V18">
        <f t="shared" si="10"/>
        <v>49</v>
      </c>
      <c r="W18">
        <f t="shared" si="11"/>
        <v>1</v>
      </c>
      <c r="X18">
        <f t="shared" si="12"/>
        <v>0</v>
      </c>
      <c r="Y18">
        <f t="shared" si="13"/>
        <v>105</v>
      </c>
      <c r="Z18">
        <f t="shared" si="14"/>
        <v>270</v>
      </c>
    </row>
    <row r="19" spans="1:26" x14ac:dyDescent="0.3">
      <c r="A19" t="s">
        <v>45</v>
      </c>
      <c r="B19" t="s">
        <v>325</v>
      </c>
      <c r="C19" t="s">
        <v>46</v>
      </c>
      <c r="D19" t="s">
        <v>326</v>
      </c>
      <c r="E19" t="s">
        <v>327</v>
      </c>
      <c r="F19" t="s">
        <v>47</v>
      </c>
      <c r="G19" t="s">
        <v>23</v>
      </c>
      <c r="H19" t="s">
        <v>328</v>
      </c>
      <c r="I19" t="s">
        <v>329</v>
      </c>
      <c r="J19" t="s">
        <v>47</v>
      </c>
      <c r="K19" t="s">
        <v>13</v>
      </c>
      <c r="L19">
        <f t="shared" si="0"/>
        <v>13</v>
      </c>
      <c r="M19">
        <f t="shared" si="1"/>
        <v>373</v>
      </c>
      <c r="N19">
        <f t="shared" si="2"/>
        <v>733</v>
      </c>
      <c r="O19">
        <f t="shared" si="3"/>
        <v>1633</v>
      </c>
      <c r="P19">
        <f t="shared" si="4"/>
        <v>180</v>
      </c>
      <c r="Q19">
        <f t="shared" si="5"/>
        <v>540</v>
      </c>
      <c r="R19">
        <f t="shared" si="6"/>
        <v>900</v>
      </c>
      <c r="S19">
        <f t="shared" si="7"/>
        <v>1800</v>
      </c>
      <c r="T19">
        <f t="shared" si="8"/>
        <v>180</v>
      </c>
      <c r="U19">
        <f t="shared" si="9"/>
        <v>180</v>
      </c>
      <c r="V19">
        <f t="shared" si="10"/>
        <v>180</v>
      </c>
      <c r="W19">
        <f t="shared" si="11"/>
        <v>1</v>
      </c>
      <c r="X19">
        <f t="shared" si="12"/>
        <v>0</v>
      </c>
      <c r="Y19">
        <f t="shared" si="13"/>
        <v>0</v>
      </c>
      <c r="Z19">
        <f t="shared" si="14"/>
        <v>0</v>
      </c>
    </row>
    <row r="20" spans="1:26" x14ac:dyDescent="0.3">
      <c r="A20" t="s">
        <v>48</v>
      </c>
      <c r="B20" t="s">
        <v>319</v>
      </c>
      <c r="C20" t="s">
        <v>320</v>
      </c>
      <c r="D20" t="s">
        <v>321</v>
      </c>
      <c r="E20" t="s">
        <v>322</v>
      </c>
      <c r="F20" t="s">
        <v>254</v>
      </c>
      <c r="G20" t="s">
        <v>323</v>
      </c>
      <c r="H20" t="s">
        <v>275</v>
      </c>
      <c r="I20" t="s">
        <v>44</v>
      </c>
      <c r="J20" t="s">
        <v>324</v>
      </c>
      <c r="K20" t="s">
        <v>13</v>
      </c>
      <c r="L20">
        <f t="shared" si="0"/>
        <v>8</v>
      </c>
      <c r="M20">
        <f t="shared" si="1"/>
        <v>106</v>
      </c>
      <c r="N20">
        <f t="shared" si="2"/>
        <v>99</v>
      </c>
      <c r="O20">
        <f t="shared" si="3"/>
        <v>179</v>
      </c>
      <c r="P20">
        <f t="shared" si="4"/>
        <v>49</v>
      </c>
      <c r="Q20">
        <f t="shared" si="5"/>
        <v>147</v>
      </c>
      <c r="R20">
        <f t="shared" si="6"/>
        <v>245</v>
      </c>
      <c r="S20">
        <f t="shared" si="7"/>
        <v>490</v>
      </c>
      <c r="T20">
        <f t="shared" si="8"/>
        <v>49</v>
      </c>
      <c r="U20">
        <f t="shared" si="9"/>
        <v>49</v>
      </c>
      <c r="V20">
        <f t="shared" si="10"/>
        <v>49</v>
      </c>
      <c r="W20">
        <f t="shared" si="11"/>
        <v>1</v>
      </c>
      <c r="X20">
        <f t="shared" si="12"/>
        <v>0</v>
      </c>
      <c r="Y20">
        <f t="shared" si="13"/>
        <v>105</v>
      </c>
      <c r="Z20">
        <f t="shared" si="14"/>
        <v>270</v>
      </c>
    </row>
    <row r="21" spans="1:26" x14ac:dyDescent="0.3">
      <c r="A21" t="s">
        <v>49</v>
      </c>
      <c r="B21" t="s">
        <v>9</v>
      </c>
      <c r="C21" t="s">
        <v>50</v>
      </c>
      <c r="D21" t="s">
        <v>51</v>
      </c>
      <c r="E21" t="s">
        <v>330</v>
      </c>
      <c r="F21" t="s">
        <v>331</v>
      </c>
      <c r="G21" t="s">
        <v>332</v>
      </c>
      <c r="H21" t="s">
        <v>39</v>
      </c>
      <c r="I21" t="s">
        <v>333</v>
      </c>
      <c r="J21" t="s">
        <v>331</v>
      </c>
      <c r="K21" t="s">
        <v>13</v>
      </c>
      <c r="L21">
        <v>2</v>
      </c>
      <c r="M21">
        <f t="shared" ref="M21:M52" si="15">VALUE(LEFT(C21,SEARCH("元",C21)-1))</f>
        <v>171</v>
      </c>
      <c r="N21">
        <f t="shared" ref="N21:N52" si="16">VALUE(LEFT(D21,SEARCH("元",D21)-1))</f>
        <v>287</v>
      </c>
      <c r="O21">
        <f t="shared" ref="O21:O52" si="17">VALUE(LEFT(E21,SEARCH("元",E21)-1))</f>
        <v>577</v>
      </c>
      <c r="P21">
        <f t="shared" ref="P21:P52" si="18">VALUE(LEFT(F21,SEARCH("元",F21)-1))</f>
        <v>58</v>
      </c>
      <c r="Q21">
        <f t="shared" ref="Q21:Q52" si="19">VALUE(LEFT(G21,SEARCH("元",G21)-1))</f>
        <v>174</v>
      </c>
      <c r="R21">
        <f t="shared" ref="R21:R52" si="20">VALUE(LEFT(H21,SEARCH("元",H21)-1))</f>
        <v>290</v>
      </c>
      <c r="S21">
        <f t="shared" ref="S21:S52" si="21">VALUE(LEFT(I21,SEARCH("元",I21)-1))</f>
        <v>580</v>
      </c>
      <c r="T21">
        <v>3</v>
      </c>
      <c r="U21">
        <v>5</v>
      </c>
      <c r="V21">
        <v>10</v>
      </c>
      <c r="W21" t="b">
        <f t="shared" si="11"/>
        <v>0</v>
      </c>
      <c r="X21">
        <v>3</v>
      </c>
      <c r="Y21">
        <v>5</v>
      </c>
      <c r="Z21">
        <v>10</v>
      </c>
    </row>
    <row r="22" spans="1:26" x14ac:dyDescent="0.3">
      <c r="A22" t="s">
        <v>52</v>
      </c>
      <c r="B22" t="s">
        <v>319</v>
      </c>
      <c r="C22" t="s">
        <v>320</v>
      </c>
      <c r="D22" t="s">
        <v>53</v>
      </c>
      <c r="E22" t="s">
        <v>334</v>
      </c>
      <c r="F22" t="s">
        <v>254</v>
      </c>
      <c r="G22" t="s">
        <v>323</v>
      </c>
      <c r="H22" t="s">
        <v>275</v>
      </c>
      <c r="I22" t="s">
        <v>44</v>
      </c>
      <c r="J22" t="s">
        <v>324</v>
      </c>
      <c r="K22" t="s">
        <v>13</v>
      </c>
      <c r="L22">
        <f t="shared" ref="L22:L37" si="22">VALUE(LEFT(B22,SEARCH("元",B22)-1))</f>
        <v>8</v>
      </c>
      <c r="M22">
        <f t="shared" si="15"/>
        <v>106</v>
      </c>
      <c r="N22">
        <f t="shared" si="16"/>
        <v>129</v>
      </c>
      <c r="O22">
        <f t="shared" si="17"/>
        <v>199</v>
      </c>
      <c r="P22">
        <f t="shared" si="18"/>
        <v>49</v>
      </c>
      <c r="Q22">
        <f t="shared" si="19"/>
        <v>147</v>
      </c>
      <c r="R22">
        <f t="shared" si="20"/>
        <v>245</v>
      </c>
      <c r="S22">
        <f t="shared" si="21"/>
        <v>490</v>
      </c>
      <c r="T22">
        <f t="shared" ref="T22:T37" si="23">Q22/$Q$4</f>
        <v>49</v>
      </c>
      <c r="U22">
        <f t="shared" ref="U22:U37" si="24">R22/$R$4</f>
        <v>49</v>
      </c>
      <c r="V22">
        <f t="shared" ref="V22:V37" si="25">S22/$S$4</f>
        <v>49</v>
      </c>
      <c r="W22">
        <f t="shared" si="11"/>
        <v>1</v>
      </c>
      <c r="X22">
        <f t="shared" ref="X22:X37" si="26">L22+($M$4-$L$4)*P22-M22</f>
        <v>0</v>
      </c>
      <c r="Y22">
        <f t="shared" ref="Y22:Y37" si="27">L22+($N$4-$L$4)*P22-N22</f>
        <v>75</v>
      </c>
      <c r="Z22">
        <f t="shared" ref="Z22:Z37" si="28">L22+($O$4-$L$4)*P22-O22</f>
        <v>250</v>
      </c>
    </row>
    <row r="23" spans="1:26" x14ac:dyDescent="0.3">
      <c r="A23" t="s">
        <v>54</v>
      </c>
      <c r="B23" t="s">
        <v>335</v>
      </c>
      <c r="C23" t="s">
        <v>292</v>
      </c>
      <c r="D23" t="s">
        <v>53</v>
      </c>
      <c r="E23" t="s">
        <v>334</v>
      </c>
      <c r="F23" t="s">
        <v>254</v>
      </c>
      <c r="G23" t="s">
        <v>323</v>
      </c>
      <c r="H23" t="s">
        <v>275</v>
      </c>
      <c r="I23" t="s">
        <v>44</v>
      </c>
      <c r="J23" t="s">
        <v>254</v>
      </c>
      <c r="K23" t="s">
        <v>13</v>
      </c>
      <c r="L23">
        <f t="shared" si="22"/>
        <v>11</v>
      </c>
      <c r="M23">
        <f t="shared" si="15"/>
        <v>109</v>
      </c>
      <c r="N23">
        <f t="shared" si="16"/>
        <v>129</v>
      </c>
      <c r="O23">
        <f t="shared" si="17"/>
        <v>199</v>
      </c>
      <c r="P23">
        <f t="shared" si="18"/>
        <v>49</v>
      </c>
      <c r="Q23">
        <f t="shared" si="19"/>
        <v>147</v>
      </c>
      <c r="R23">
        <f t="shared" si="20"/>
        <v>245</v>
      </c>
      <c r="S23">
        <f t="shared" si="21"/>
        <v>490</v>
      </c>
      <c r="T23">
        <f t="shared" si="23"/>
        <v>49</v>
      </c>
      <c r="U23">
        <f t="shared" si="24"/>
        <v>49</v>
      </c>
      <c r="V23">
        <f t="shared" si="25"/>
        <v>49</v>
      </c>
      <c r="W23">
        <f t="shared" si="11"/>
        <v>1</v>
      </c>
      <c r="X23">
        <f t="shared" si="26"/>
        <v>0</v>
      </c>
      <c r="Y23">
        <f t="shared" si="27"/>
        <v>78</v>
      </c>
      <c r="Z23">
        <f t="shared" si="28"/>
        <v>253</v>
      </c>
    </row>
    <row r="24" spans="1:26" x14ac:dyDescent="0.3">
      <c r="A24" t="s">
        <v>55</v>
      </c>
      <c r="B24" t="s">
        <v>29</v>
      </c>
      <c r="C24" t="s">
        <v>30</v>
      </c>
      <c r="D24" t="s">
        <v>31</v>
      </c>
      <c r="E24" t="s">
        <v>284</v>
      </c>
      <c r="F24" t="s">
        <v>29</v>
      </c>
      <c r="G24" t="s">
        <v>30</v>
      </c>
      <c r="H24" t="s">
        <v>31</v>
      </c>
      <c r="I24" t="s">
        <v>284</v>
      </c>
      <c r="J24" t="s">
        <v>29</v>
      </c>
      <c r="K24" t="s">
        <v>13</v>
      </c>
      <c r="L24">
        <f t="shared" si="22"/>
        <v>35</v>
      </c>
      <c r="M24">
        <f t="shared" si="15"/>
        <v>105</v>
      </c>
      <c r="N24">
        <f t="shared" si="16"/>
        <v>175</v>
      </c>
      <c r="O24">
        <f t="shared" si="17"/>
        <v>350</v>
      </c>
      <c r="P24">
        <f t="shared" si="18"/>
        <v>35</v>
      </c>
      <c r="Q24">
        <f t="shared" si="19"/>
        <v>105</v>
      </c>
      <c r="R24">
        <f t="shared" si="20"/>
        <v>175</v>
      </c>
      <c r="S24">
        <f t="shared" si="21"/>
        <v>350</v>
      </c>
      <c r="T24">
        <f t="shared" si="23"/>
        <v>35</v>
      </c>
      <c r="U24">
        <f t="shared" si="24"/>
        <v>35</v>
      </c>
      <c r="V24">
        <f t="shared" si="25"/>
        <v>35</v>
      </c>
      <c r="W24">
        <f t="shared" si="11"/>
        <v>1</v>
      </c>
      <c r="X24">
        <f t="shared" si="26"/>
        <v>0</v>
      </c>
      <c r="Y24">
        <f t="shared" si="27"/>
        <v>0</v>
      </c>
      <c r="Z24">
        <f t="shared" si="28"/>
        <v>0</v>
      </c>
    </row>
    <row r="25" spans="1:26" x14ac:dyDescent="0.3">
      <c r="A25" t="s">
        <v>56</v>
      </c>
      <c r="B25" t="s">
        <v>334</v>
      </c>
      <c r="C25" t="s">
        <v>336</v>
      </c>
      <c r="D25" t="s">
        <v>337</v>
      </c>
      <c r="E25" t="s">
        <v>338</v>
      </c>
      <c r="F25" t="s">
        <v>334</v>
      </c>
      <c r="G25" t="s">
        <v>336</v>
      </c>
      <c r="H25" t="s">
        <v>337</v>
      </c>
      <c r="I25" t="s">
        <v>338</v>
      </c>
      <c r="J25" t="s">
        <v>339</v>
      </c>
      <c r="K25" t="s">
        <v>13</v>
      </c>
      <c r="L25">
        <f t="shared" si="22"/>
        <v>199</v>
      </c>
      <c r="M25">
        <f t="shared" si="15"/>
        <v>597</v>
      </c>
      <c r="N25">
        <f t="shared" si="16"/>
        <v>995</v>
      </c>
      <c r="O25">
        <f t="shared" si="17"/>
        <v>1990</v>
      </c>
      <c r="P25">
        <f t="shared" si="18"/>
        <v>199</v>
      </c>
      <c r="Q25">
        <f t="shared" si="19"/>
        <v>597</v>
      </c>
      <c r="R25">
        <f t="shared" si="20"/>
        <v>995</v>
      </c>
      <c r="S25">
        <f t="shared" si="21"/>
        <v>1990</v>
      </c>
      <c r="T25">
        <f t="shared" si="23"/>
        <v>199</v>
      </c>
      <c r="U25">
        <f t="shared" si="24"/>
        <v>199</v>
      </c>
      <c r="V25">
        <f t="shared" si="25"/>
        <v>199</v>
      </c>
      <c r="W25">
        <f t="shared" si="11"/>
        <v>1</v>
      </c>
      <c r="X25">
        <f t="shared" si="26"/>
        <v>0</v>
      </c>
      <c r="Y25">
        <f t="shared" si="27"/>
        <v>0</v>
      </c>
      <c r="Z25">
        <f t="shared" si="28"/>
        <v>0</v>
      </c>
    </row>
    <row r="26" spans="1:26" x14ac:dyDescent="0.3">
      <c r="A26" t="s">
        <v>57</v>
      </c>
      <c r="B26" t="s">
        <v>340</v>
      </c>
      <c r="C26" t="s">
        <v>259</v>
      </c>
      <c r="D26" t="s">
        <v>341</v>
      </c>
      <c r="E26" t="s">
        <v>342</v>
      </c>
      <c r="F26" t="s">
        <v>272</v>
      </c>
      <c r="G26" t="s">
        <v>309</v>
      </c>
      <c r="H26" t="s">
        <v>310</v>
      </c>
      <c r="I26" t="s">
        <v>311</v>
      </c>
      <c r="J26" t="s">
        <v>272</v>
      </c>
      <c r="K26" t="s">
        <v>13</v>
      </c>
      <c r="L26">
        <f t="shared" si="22"/>
        <v>19</v>
      </c>
      <c r="M26">
        <f t="shared" si="15"/>
        <v>195</v>
      </c>
      <c r="N26">
        <f t="shared" si="16"/>
        <v>371</v>
      </c>
      <c r="O26">
        <f t="shared" si="17"/>
        <v>811</v>
      </c>
      <c r="P26">
        <f t="shared" si="18"/>
        <v>88</v>
      </c>
      <c r="Q26">
        <f t="shared" si="19"/>
        <v>264</v>
      </c>
      <c r="R26">
        <f t="shared" si="20"/>
        <v>440</v>
      </c>
      <c r="S26">
        <f t="shared" si="21"/>
        <v>880</v>
      </c>
      <c r="T26">
        <f t="shared" si="23"/>
        <v>88</v>
      </c>
      <c r="U26">
        <f t="shared" si="24"/>
        <v>88</v>
      </c>
      <c r="V26">
        <f t="shared" si="25"/>
        <v>88</v>
      </c>
      <c r="W26">
        <f t="shared" si="11"/>
        <v>1</v>
      </c>
      <c r="X26">
        <f t="shared" si="26"/>
        <v>0</v>
      </c>
      <c r="Y26">
        <f t="shared" si="27"/>
        <v>0</v>
      </c>
      <c r="Z26">
        <f t="shared" si="28"/>
        <v>0</v>
      </c>
    </row>
    <row r="27" spans="1:26" x14ac:dyDescent="0.3">
      <c r="A27" t="s">
        <v>58</v>
      </c>
      <c r="B27" t="s">
        <v>260</v>
      </c>
      <c r="C27" t="s">
        <v>343</v>
      </c>
      <c r="D27" t="s">
        <v>344</v>
      </c>
      <c r="E27" t="s">
        <v>345</v>
      </c>
      <c r="F27" t="s">
        <v>272</v>
      </c>
      <c r="G27" t="s">
        <v>309</v>
      </c>
      <c r="H27" t="s">
        <v>310</v>
      </c>
      <c r="I27" t="s">
        <v>311</v>
      </c>
      <c r="J27" t="s">
        <v>272</v>
      </c>
      <c r="K27" t="s">
        <v>13</v>
      </c>
      <c r="L27">
        <f t="shared" si="22"/>
        <v>16</v>
      </c>
      <c r="M27">
        <f t="shared" si="15"/>
        <v>192</v>
      </c>
      <c r="N27">
        <f t="shared" si="16"/>
        <v>368</v>
      </c>
      <c r="O27">
        <f t="shared" si="17"/>
        <v>808</v>
      </c>
      <c r="P27">
        <f t="shared" si="18"/>
        <v>88</v>
      </c>
      <c r="Q27">
        <f t="shared" si="19"/>
        <v>264</v>
      </c>
      <c r="R27">
        <f t="shared" si="20"/>
        <v>440</v>
      </c>
      <c r="S27">
        <f t="shared" si="21"/>
        <v>880</v>
      </c>
      <c r="T27">
        <f t="shared" si="23"/>
        <v>88</v>
      </c>
      <c r="U27">
        <f t="shared" si="24"/>
        <v>88</v>
      </c>
      <c r="V27">
        <f t="shared" si="25"/>
        <v>88</v>
      </c>
      <c r="W27">
        <f t="shared" si="11"/>
        <v>1</v>
      </c>
      <c r="X27">
        <f t="shared" si="26"/>
        <v>0</v>
      </c>
      <c r="Y27">
        <f t="shared" si="27"/>
        <v>0</v>
      </c>
      <c r="Z27">
        <f t="shared" si="28"/>
        <v>0</v>
      </c>
    </row>
    <row r="28" spans="1:26" x14ac:dyDescent="0.3">
      <c r="A28" t="s">
        <v>59</v>
      </c>
      <c r="B28" t="s">
        <v>346</v>
      </c>
      <c r="C28" t="s">
        <v>347</v>
      </c>
      <c r="D28" t="s">
        <v>348</v>
      </c>
      <c r="E28" t="s">
        <v>349</v>
      </c>
      <c r="F28" t="s">
        <v>346</v>
      </c>
      <c r="G28" t="s">
        <v>10</v>
      </c>
      <c r="H28" t="s">
        <v>350</v>
      </c>
      <c r="I28" t="s">
        <v>351</v>
      </c>
      <c r="J28" t="s">
        <v>346</v>
      </c>
      <c r="K28" t="s">
        <v>13</v>
      </c>
      <c r="L28">
        <f t="shared" si="22"/>
        <v>23</v>
      </c>
      <c r="M28">
        <f t="shared" si="15"/>
        <v>83</v>
      </c>
      <c r="N28">
        <f t="shared" si="16"/>
        <v>143</v>
      </c>
      <c r="O28">
        <f t="shared" si="17"/>
        <v>293</v>
      </c>
      <c r="P28">
        <f t="shared" si="18"/>
        <v>23</v>
      </c>
      <c r="Q28">
        <f t="shared" si="19"/>
        <v>69</v>
      </c>
      <c r="R28">
        <f t="shared" si="20"/>
        <v>115</v>
      </c>
      <c r="S28">
        <f t="shared" si="21"/>
        <v>230</v>
      </c>
      <c r="T28">
        <f t="shared" si="23"/>
        <v>23</v>
      </c>
      <c r="U28">
        <f t="shared" si="24"/>
        <v>23</v>
      </c>
      <c r="V28">
        <f t="shared" si="25"/>
        <v>23</v>
      </c>
      <c r="W28">
        <f t="shared" si="11"/>
        <v>1</v>
      </c>
      <c r="X28">
        <f t="shared" si="26"/>
        <v>-14</v>
      </c>
      <c r="Y28">
        <f t="shared" si="27"/>
        <v>-28</v>
      </c>
      <c r="Z28">
        <f t="shared" si="28"/>
        <v>-63</v>
      </c>
    </row>
    <row r="29" spans="1:26" x14ac:dyDescent="0.3">
      <c r="A29" t="s">
        <v>60</v>
      </c>
      <c r="B29" t="s">
        <v>260</v>
      </c>
      <c r="C29" t="s">
        <v>343</v>
      </c>
      <c r="D29" t="s">
        <v>344</v>
      </c>
      <c r="E29" t="s">
        <v>345</v>
      </c>
      <c r="F29" t="s">
        <v>272</v>
      </c>
      <c r="G29" t="s">
        <v>309</v>
      </c>
      <c r="H29" t="s">
        <v>310</v>
      </c>
      <c r="I29" t="s">
        <v>311</v>
      </c>
      <c r="J29" t="s">
        <v>272</v>
      </c>
      <c r="K29" t="s">
        <v>13</v>
      </c>
      <c r="L29">
        <f t="shared" si="22"/>
        <v>16</v>
      </c>
      <c r="M29">
        <f t="shared" si="15"/>
        <v>192</v>
      </c>
      <c r="N29">
        <f t="shared" si="16"/>
        <v>368</v>
      </c>
      <c r="O29">
        <f t="shared" si="17"/>
        <v>808</v>
      </c>
      <c r="P29">
        <f t="shared" si="18"/>
        <v>88</v>
      </c>
      <c r="Q29">
        <f t="shared" si="19"/>
        <v>264</v>
      </c>
      <c r="R29">
        <f t="shared" si="20"/>
        <v>440</v>
      </c>
      <c r="S29">
        <f t="shared" si="21"/>
        <v>880</v>
      </c>
      <c r="T29">
        <f t="shared" si="23"/>
        <v>88</v>
      </c>
      <c r="U29">
        <f t="shared" si="24"/>
        <v>88</v>
      </c>
      <c r="V29">
        <f t="shared" si="25"/>
        <v>88</v>
      </c>
      <c r="W29">
        <f t="shared" si="11"/>
        <v>1</v>
      </c>
      <c r="X29">
        <f t="shared" si="26"/>
        <v>0</v>
      </c>
      <c r="Y29">
        <f t="shared" si="27"/>
        <v>0</v>
      </c>
      <c r="Z29">
        <f t="shared" si="28"/>
        <v>0</v>
      </c>
    </row>
    <row r="30" spans="1:26" x14ac:dyDescent="0.3">
      <c r="A30" t="s">
        <v>61</v>
      </c>
      <c r="B30" t="s">
        <v>340</v>
      </c>
      <c r="C30" t="s">
        <v>10</v>
      </c>
      <c r="D30" t="s">
        <v>352</v>
      </c>
      <c r="E30" t="s">
        <v>353</v>
      </c>
      <c r="F30" t="s">
        <v>354</v>
      </c>
      <c r="G30" t="s">
        <v>355</v>
      </c>
      <c r="H30" t="s">
        <v>299</v>
      </c>
      <c r="I30" t="s">
        <v>62</v>
      </c>
      <c r="J30" t="s">
        <v>354</v>
      </c>
      <c r="K30" t="s">
        <v>13</v>
      </c>
      <c r="L30">
        <f t="shared" si="22"/>
        <v>19</v>
      </c>
      <c r="M30">
        <f t="shared" si="15"/>
        <v>69</v>
      </c>
      <c r="N30">
        <f t="shared" si="16"/>
        <v>119</v>
      </c>
      <c r="O30">
        <f t="shared" si="17"/>
        <v>244</v>
      </c>
      <c r="P30">
        <f t="shared" si="18"/>
        <v>25</v>
      </c>
      <c r="Q30">
        <f t="shared" si="19"/>
        <v>75</v>
      </c>
      <c r="R30">
        <f t="shared" si="20"/>
        <v>125</v>
      </c>
      <c r="S30">
        <f t="shared" si="21"/>
        <v>250</v>
      </c>
      <c r="T30">
        <f t="shared" si="23"/>
        <v>25</v>
      </c>
      <c r="U30">
        <f t="shared" si="24"/>
        <v>25</v>
      </c>
      <c r="V30">
        <f t="shared" si="25"/>
        <v>25</v>
      </c>
      <c r="W30">
        <f t="shared" si="11"/>
        <v>1</v>
      </c>
      <c r="X30">
        <f t="shared" si="26"/>
        <v>0</v>
      </c>
      <c r="Y30">
        <f t="shared" si="27"/>
        <v>0</v>
      </c>
      <c r="Z30">
        <f t="shared" si="28"/>
        <v>0</v>
      </c>
    </row>
    <row r="31" spans="1:26" x14ac:dyDescent="0.3">
      <c r="A31" t="s">
        <v>63</v>
      </c>
      <c r="B31" t="s">
        <v>354</v>
      </c>
      <c r="C31" t="s">
        <v>356</v>
      </c>
      <c r="D31" t="s">
        <v>64</v>
      </c>
      <c r="E31" t="s">
        <v>65</v>
      </c>
      <c r="F31" t="s">
        <v>29</v>
      </c>
      <c r="G31" t="s">
        <v>30</v>
      </c>
      <c r="H31" t="s">
        <v>31</v>
      </c>
      <c r="I31" t="s">
        <v>284</v>
      </c>
      <c r="J31" t="s">
        <v>286</v>
      </c>
      <c r="K31" t="s">
        <v>13</v>
      </c>
      <c r="L31">
        <f t="shared" si="22"/>
        <v>25</v>
      </c>
      <c r="M31">
        <f t="shared" si="15"/>
        <v>95</v>
      </c>
      <c r="N31">
        <f t="shared" si="16"/>
        <v>165</v>
      </c>
      <c r="O31">
        <f t="shared" si="17"/>
        <v>340</v>
      </c>
      <c r="P31">
        <f t="shared" si="18"/>
        <v>35</v>
      </c>
      <c r="Q31">
        <f t="shared" si="19"/>
        <v>105</v>
      </c>
      <c r="R31">
        <f t="shared" si="20"/>
        <v>175</v>
      </c>
      <c r="S31">
        <f t="shared" si="21"/>
        <v>350</v>
      </c>
      <c r="T31">
        <f t="shared" si="23"/>
        <v>35</v>
      </c>
      <c r="U31">
        <f t="shared" si="24"/>
        <v>35</v>
      </c>
      <c r="V31">
        <f t="shared" si="25"/>
        <v>35</v>
      </c>
      <c r="W31">
        <f t="shared" si="11"/>
        <v>1</v>
      </c>
      <c r="X31">
        <f t="shared" si="26"/>
        <v>0</v>
      </c>
      <c r="Y31">
        <f t="shared" si="27"/>
        <v>0</v>
      </c>
      <c r="Z31">
        <f t="shared" si="28"/>
        <v>0</v>
      </c>
    </row>
    <row r="32" spans="1:26" x14ac:dyDescent="0.3">
      <c r="A32" t="s">
        <v>66</v>
      </c>
      <c r="B32" t="s">
        <v>335</v>
      </c>
      <c r="C32" t="s">
        <v>53</v>
      </c>
      <c r="D32" t="s">
        <v>53</v>
      </c>
      <c r="E32" t="s">
        <v>334</v>
      </c>
      <c r="F32" t="s">
        <v>357</v>
      </c>
      <c r="G32" t="s">
        <v>358</v>
      </c>
      <c r="H32" t="s">
        <v>359</v>
      </c>
      <c r="I32" t="s">
        <v>67</v>
      </c>
      <c r="J32" t="s">
        <v>9</v>
      </c>
      <c r="K32" t="s">
        <v>13</v>
      </c>
      <c r="L32">
        <f t="shared" si="22"/>
        <v>11</v>
      </c>
      <c r="M32">
        <f t="shared" si="15"/>
        <v>129</v>
      </c>
      <c r="N32">
        <f t="shared" si="16"/>
        <v>129</v>
      </c>
      <c r="O32">
        <f t="shared" si="17"/>
        <v>199</v>
      </c>
      <c r="P32">
        <f t="shared" si="18"/>
        <v>59</v>
      </c>
      <c r="Q32">
        <f t="shared" si="19"/>
        <v>177</v>
      </c>
      <c r="R32">
        <f t="shared" si="20"/>
        <v>295</v>
      </c>
      <c r="S32">
        <f t="shared" si="21"/>
        <v>590</v>
      </c>
      <c r="T32">
        <f t="shared" si="23"/>
        <v>59</v>
      </c>
      <c r="U32">
        <f t="shared" si="24"/>
        <v>59</v>
      </c>
      <c r="V32">
        <f t="shared" si="25"/>
        <v>59</v>
      </c>
      <c r="W32">
        <f t="shared" si="11"/>
        <v>1</v>
      </c>
      <c r="X32">
        <f t="shared" si="26"/>
        <v>0</v>
      </c>
      <c r="Y32">
        <f t="shared" si="27"/>
        <v>118</v>
      </c>
      <c r="Z32">
        <f t="shared" si="28"/>
        <v>343</v>
      </c>
    </row>
    <row r="33" spans="1:26" x14ac:dyDescent="0.3">
      <c r="A33" t="s">
        <v>68</v>
      </c>
      <c r="B33" t="s">
        <v>354</v>
      </c>
      <c r="C33" t="s">
        <v>356</v>
      </c>
      <c r="D33" t="s">
        <v>64</v>
      </c>
      <c r="E33" t="s">
        <v>65</v>
      </c>
      <c r="F33" t="s">
        <v>29</v>
      </c>
      <c r="G33" t="s">
        <v>30</v>
      </c>
      <c r="H33" t="s">
        <v>31</v>
      </c>
      <c r="I33" t="s">
        <v>284</v>
      </c>
      <c r="J33" t="s">
        <v>29</v>
      </c>
      <c r="K33" t="s">
        <v>13</v>
      </c>
      <c r="L33">
        <f t="shared" si="22"/>
        <v>25</v>
      </c>
      <c r="M33">
        <f t="shared" si="15"/>
        <v>95</v>
      </c>
      <c r="N33">
        <f t="shared" si="16"/>
        <v>165</v>
      </c>
      <c r="O33">
        <f t="shared" si="17"/>
        <v>340</v>
      </c>
      <c r="P33">
        <f t="shared" si="18"/>
        <v>35</v>
      </c>
      <c r="Q33">
        <f t="shared" si="19"/>
        <v>105</v>
      </c>
      <c r="R33">
        <f t="shared" si="20"/>
        <v>175</v>
      </c>
      <c r="S33">
        <f t="shared" si="21"/>
        <v>350</v>
      </c>
      <c r="T33">
        <f t="shared" si="23"/>
        <v>35</v>
      </c>
      <c r="U33">
        <f t="shared" si="24"/>
        <v>35</v>
      </c>
      <c r="V33">
        <f t="shared" si="25"/>
        <v>35</v>
      </c>
      <c r="W33">
        <f t="shared" si="11"/>
        <v>1</v>
      </c>
      <c r="X33">
        <f t="shared" si="26"/>
        <v>0</v>
      </c>
      <c r="Y33">
        <f t="shared" si="27"/>
        <v>0</v>
      </c>
      <c r="Z33">
        <f t="shared" si="28"/>
        <v>0</v>
      </c>
    </row>
    <row r="34" spans="1:26" x14ac:dyDescent="0.3">
      <c r="A34" t="s">
        <v>69</v>
      </c>
      <c r="B34" t="s">
        <v>354</v>
      </c>
      <c r="C34" t="s">
        <v>356</v>
      </c>
      <c r="D34" t="s">
        <v>64</v>
      </c>
      <c r="E34" t="s">
        <v>65</v>
      </c>
      <c r="F34" t="s">
        <v>29</v>
      </c>
      <c r="G34" t="s">
        <v>30</v>
      </c>
      <c r="H34" t="s">
        <v>31</v>
      </c>
      <c r="I34" t="s">
        <v>284</v>
      </c>
      <c r="J34" t="s">
        <v>29</v>
      </c>
      <c r="K34" t="s">
        <v>13</v>
      </c>
      <c r="L34">
        <f t="shared" si="22"/>
        <v>25</v>
      </c>
      <c r="M34">
        <f t="shared" si="15"/>
        <v>95</v>
      </c>
      <c r="N34">
        <f t="shared" si="16"/>
        <v>165</v>
      </c>
      <c r="O34">
        <f t="shared" si="17"/>
        <v>340</v>
      </c>
      <c r="P34">
        <f t="shared" si="18"/>
        <v>35</v>
      </c>
      <c r="Q34">
        <f t="shared" si="19"/>
        <v>105</v>
      </c>
      <c r="R34">
        <f t="shared" si="20"/>
        <v>175</v>
      </c>
      <c r="S34">
        <f t="shared" si="21"/>
        <v>350</v>
      </c>
      <c r="T34">
        <f t="shared" si="23"/>
        <v>35</v>
      </c>
      <c r="U34">
        <f t="shared" si="24"/>
        <v>35</v>
      </c>
      <c r="V34">
        <f t="shared" si="25"/>
        <v>35</v>
      </c>
      <c r="W34">
        <f t="shared" si="11"/>
        <v>1</v>
      </c>
      <c r="X34">
        <f t="shared" si="26"/>
        <v>0</v>
      </c>
      <c r="Y34">
        <f t="shared" si="27"/>
        <v>0</v>
      </c>
      <c r="Z34">
        <f t="shared" si="28"/>
        <v>0</v>
      </c>
    </row>
    <row r="35" spans="1:26" x14ac:dyDescent="0.3">
      <c r="A35" t="s">
        <v>70</v>
      </c>
      <c r="B35" t="s">
        <v>285</v>
      </c>
      <c r="C35" t="s">
        <v>360</v>
      </c>
      <c r="D35" t="s">
        <v>361</v>
      </c>
      <c r="E35" t="s">
        <v>362</v>
      </c>
      <c r="F35" t="s">
        <v>254</v>
      </c>
      <c r="G35" t="s">
        <v>323</v>
      </c>
      <c r="H35" t="s">
        <v>275</v>
      </c>
      <c r="I35" t="s">
        <v>44</v>
      </c>
      <c r="J35" t="s">
        <v>254</v>
      </c>
      <c r="K35" t="s">
        <v>13</v>
      </c>
      <c r="L35">
        <f t="shared" si="22"/>
        <v>33</v>
      </c>
      <c r="M35">
        <f t="shared" si="15"/>
        <v>131</v>
      </c>
      <c r="N35">
        <f t="shared" si="16"/>
        <v>229</v>
      </c>
      <c r="O35">
        <f t="shared" si="17"/>
        <v>474</v>
      </c>
      <c r="P35">
        <f t="shared" si="18"/>
        <v>49</v>
      </c>
      <c r="Q35">
        <f t="shared" si="19"/>
        <v>147</v>
      </c>
      <c r="R35">
        <f t="shared" si="20"/>
        <v>245</v>
      </c>
      <c r="S35">
        <f t="shared" si="21"/>
        <v>490</v>
      </c>
      <c r="T35">
        <f t="shared" si="23"/>
        <v>49</v>
      </c>
      <c r="U35">
        <f t="shared" si="24"/>
        <v>49</v>
      </c>
      <c r="V35">
        <f t="shared" si="25"/>
        <v>49</v>
      </c>
      <c r="W35">
        <f t="shared" si="11"/>
        <v>1</v>
      </c>
      <c r="X35">
        <f t="shared" si="26"/>
        <v>0</v>
      </c>
      <c r="Y35">
        <f t="shared" si="27"/>
        <v>0</v>
      </c>
      <c r="Z35">
        <f t="shared" si="28"/>
        <v>0</v>
      </c>
    </row>
    <row r="36" spans="1:26" x14ac:dyDescent="0.3">
      <c r="A36" t="s">
        <v>71</v>
      </c>
      <c r="B36" t="s">
        <v>10</v>
      </c>
      <c r="C36" t="s">
        <v>363</v>
      </c>
      <c r="D36" t="s">
        <v>364</v>
      </c>
      <c r="E36" t="s">
        <v>365</v>
      </c>
      <c r="F36" t="s">
        <v>366</v>
      </c>
      <c r="G36" t="s">
        <v>283</v>
      </c>
      <c r="H36" t="s">
        <v>23</v>
      </c>
      <c r="I36" t="s">
        <v>367</v>
      </c>
      <c r="J36" t="s">
        <v>366</v>
      </c>
      <c r="K36" t="s">
        <v>13</v>
      </c>
      <c r="L36">
        <f t="shared" si="22"/>
        <v>69</v>
      </c>
      <c r="M36">
        <f t="shared" si="15"/>
        <v>285</v>
      </c>
      <c r="N36">
        <f t="shared" si="16"/>
        <v>501</v>
      </c>
      <c r="O36">
        <f t="shared" si="17"/>
        <v>1041</v>
      </c>
      <c r="P36">
        <f t="shared" si="18"/>
        <v>108</v>
      </c>
      <c r="Q36">
        <f t="shared" si="19"/>
        <v>324</v>
      </c>
      <c r="R36">
        <f t="shared" si="20"/>
        <v>540</v>
      </c>
      <c r="S36">
        <f t="shared" si="21"/>
        <v>1080</v>
      </c>
      <c r="T36">
        <f t="shared" si="23"/>
        <v>108</v>
      </c>
      <c r="U36">
        <f t="shared" si="24"/>
        <v>108</v>
      </c>
      <c r="V36">
        <f t="shared" si="25"/>
        <v>108</v>
      </c>
      <c r="W36">
        <f t="shared" si="11"/>
        <v>1</v>
      </c>
      <c r="X36">
        <f t="shared" si="26"/>
        <v>0</v>
      </c>
      <c r="Y36">
        <f t="shared" si="27"/>
        <v>0</v>
      </c>
      <c r="Z36">
        <f t="shared" si="28"/>
        <v>0</v>
      </c>
    </row>
    <row r="37" spans="1:26" x14ac:dyDescent="0.3">
      <c r="A37" t="s">
        <v>72</v>
      </c>
      <c r="B37" t="s">
        <v>339</v>
      </c>
      <c r="C37" t="s">
        <v>368</v>
      </c>
      <c r="D37" t="s">
        <v>67</v>
      </c>
      <c r="E37" t="s">
        <v>369</v>
      </c>
      <c r="F37" t="s">
        <v>339</v>
      </c>
      <c r="G37" t="s">
        <v>368</v>
      </c>
      <c r="H37" t="s">
        <v>67</v>
      </c>
      <c r="I37" t="s">
        <v>369</v>
      </c>
      <c r="J37" t="s">
        <v>339</v>
      </c>
      <c r="K37" t="s">
        <v>13</v>
      </c>
      <c r="L37">
        <f t="shared" si="22"/>
        <v>118</v>
      </c>
      <c r="M37">
        <f t="shared" si="15"/>
        <v>354</v>
      </c>
      <c r="N37">
        <f t="shared" si="16"/>
        <v>590</v>
      </c>
      <c r="O37">
        <f t="shared" si="17"/>
        <v>1180</v>
      </c>
      <c r="P37">
        <f t="shared" si="18"/>
        <v>118</v>
      </c>
      <c r="Q37">
        <f t="shared" si="19"/>
        <v>354</v>
      </c>
      <c r="R37">
        <f t="shared" si="20"/>
        <v>590</v>
      </c>
      <c r="S37">
        <f t="shared" si="21"/>
        <v>1180</v>
      </c>
      <c r="T37">
        <f t="shared" si="23"/>
        <v>118</v>
      </c>
      <c r="U37">
        <f t="shared" si="24"/>
        <v>118</v>
      </c>
      <c r="V37">
        <f t="shared" si="25"/>
        <v>118</v>
      </c>
      <c r="W37">
        <f t="shared" ref="W37:W68" si="29">IF(AND(P37=T37,P37=U37,P37=V37),1)</f>
        <v>1</v>
      </c>
      <c r="X37">
        <f t="shared" si="26"/>
        <v>0</v>
      </c>
      <c r="Y37">
        <f t="shared" si="27"/>
        <v>0</v>
      </c>
      <c r="Z37">
        <f t="shared" si="28"/>
        <v>0</v>
      </c>
    </row>
    <row r="38" spans="1:26" x14ac:dyDescent="0.3">
      <c r="A38" t="s">
        <v>73</v>
      </c>
      <c r="B38" t="s">
        <v>20</v>
      </c>
      <c r="C38" t="s">
        <v>370</v>
      </c>
      <c r="D38" t="s">
        <v>371</v>
      </c>
      <c r="E38" t="s">
        <v>372</v>
      </c>
      <c r="F38" t="s">
        <v>20</v>
      </c>
      <c r="G38" t="s">
        <v>370</v>
      </c>
      <c r="H38" t="s">
        <v>371</v>
      </c>
      <c r="I38" t="s">
        <v>372</v>
      </c>
      <c r="J38" t="s">
        <v>20</v>
      </c>
      <c r="K38" t="s">
        <v>13</v>
      </c>
      <c r="L38">
        <v>3</v>
      </c>
      <c r="M38">
        <f t="shared" si="15"/>
        <v>237</v>
      </c>
      <c r="N38">
        <f t="shared" si="16"/>
        <v>395</v>
      </c>
      <c r="O38">
        <f t="shared" si="17"/>
        <v>790</v>
      </c>
      <c r="P38">
        <f t="shared" si="18"/>
        <v>79</v>
      </c>
      <c r="Q38">
        <f t="shared" si="19"/>
        <v>237</v>
      </c>
      <c r="R38">
        <f t="shared" si="20"/>
        <v>395</v>
      </c>
      <c r="S38">
        <f t="shared" si="21"/>
        <v>790</v>
      </c>
      <c r="T38">
        <v>3</v>
      </c>
      <c r="U38">
        <v>5</v>
      </c>
      <c r="V38">
        <v>10</v>
      </c>
      <c r="W38" t="b">
        <f t="shared" si="29"/>
        <v>0</v>
      </c>
      <c r="X38">
        <v>3</v>
      </c>
      <c r="Y38">
        <v>5</v>
      </c>
      <c r="Z38">
        <v>10</v>
      </c>
    </row>
    <row r="39" spans="1:26" x14ac:dyDescent="0.3">
      <c r="A39" t="s">
        <v>74</v>
      </c>
      <c r="B39" t="s">
        <v>20</v>
      </c>
      <c r="C39" t="s">
        <v>370</v>
      </c>
      <c r="D39" t="s">
        <v>371</v>
      </c>
      <c r="E39" t="s">
        <v>372</v>
      </c>
      <c r="F39" t="s">
        <v>20</v>
      </c>
      <c r="G39" t="s">
        <v>370</v>
      </c>
      <c r="H39" t="s">
        <v>371</v>
      </c>
      <c r="I39" t="s">
        <v>372</v>
      </c>
      <c r="J39" t="s">
        <v>20</v>
      </c>
      <c r="K39" t="s">
        <v>13</v>
      </c>
      <c r="L39">
        <f t="shared" ref="L39:L54" si="30">VALUE(LEFT(B39,SEARCH("元",B39)-1))</f>
        <v>79</v>
      </c>
      <c r="M39">
        <f t="shared" si="15"/>
        <v>237</v>
      </c>
      <c r="N39">
        <f t="shared" si="16"/>
        <v>395</v>
      </c>
      <c r="O39">
        <f t="shared" si="17"/>
        <v>790</v>
      </c>
      <c r="P39">
        <f t="shared" si="18"/>
        <v>79</v>
      </c>
      <c r="Q39">
        <f t="shared" si="19"/>
        <v>237</v>
      </c>
      <c r="R39">
        <f t="shared" si="20"/>
        <v>395</v>
      </c>
      <c r="S39">
        <f t="shared" si="21"/>
        <v>790</v>
      </c>
      <c r="T39">
        <f t="shared" ref="T39:T54" si="31">Q39/$Q$4</f>
        <v>79</v>
      </c>
      <c r="U39">
        <f t="shared" ref="U39:U54" si="32">R39/$R$4</f>
        <v>79</v>
      </c>
      <c r="V39">
        <f t="shared" ref="V39:V54" si="33">S39/$S$4</f>
        <v>79</v>
      </c>
      <c r="W39">
        <f t="shared" si="29"/>
        <v>1</v>
      </c>
      <c r="X39">
        <f t="shared" ref="X39:X54" si="34">L39+($M$4-$L$4)*P39-M39</f>
        <v>0</v>
      </c>
      <c r="Y39">
        <f t="shared" ref="Y39:Y54" si="35">L39+($N$4-$L$4)*P39-N39</f>
        <v>0</v>
      </c>
      <c r="Z39">
        <f t="shared" ref="Z39:Z54" si="36">L39+($O$4-$L$4)*P39-O39</f>
        <v>0</v>
      </c>
    </row>
    <row r="40" spans="1:26" x14ac:dyDescent="0.3">
      <c r="A40" t="s">
        <v>75</v>
      </c>
      <c r="B40" t="s">
        <v>76</v>
      </c>
      <c r="C40" t="s">
        <v>40</v>
      </c>
      <c r="D40" t="s">
        <v>373</v>
      </c>
      <c r="E40" t="s">
        <v>374</v>
      </c>
      <c r="F40" t="s">
        <v>76</v>
      </c>
      <c r="G40" t="s">
        <v>40</v>
      </c>
      <c r="H40" t="s">
        <v>373</v>
      </c>
      <c r="I40" t="s">
        <v>374</v>
      </c>
      <c r="J40" t="s">
        <v>76</v>
      </c>
      <c r="K40" t="s">
        <v>13</v>
      </c>
      <c r="L40">
        <f t="shared" si="30"/>
        <v>100</v>
      </c>
      <c r="M40">
        <f t="shared" si="15"/>
        <v>300</v>
      </c>
      <c r="N40">
        <f t="shared" si="16"/>
        <v>500</v>
      </c>
      <c r="O40">
        <f t="shared" si="17"/>
        <v>1000</v>
      </c>
      <c r="P40">
        <f t="shared" si="18"/>
        <v>100</v>
      </c>
      <c r="Q40">
        <f t="shared" si="19"/>
        <v>300</v>
      </c>
      <c r="R40">
        <f t="shared" si="20"/>
        <v>500</v>
      </c>
      <c r="S40">
        <f t="shared" si="21"/>
        <v>1000</v>
      </c>
      <c r="T40">
        <f t="shared" si="31"/>
        <v>100</v>
      </c>
      <c r="U40">
        <f t="shared" si="32"/>
        <v>100</v>
      </c>
      <c r="V40">
        <f t="shared" si="33"/>
        <v>100</v>
      </c>
      <c r="W40">
        <f t="shared" si="29"/>
        <v>1</v>
      </c>
      <c r="X40">
        <f t="shared" si="34"/>
        <v>0</v>
      </c>
      <c r="Y40">
        <f t="shared" si="35"/>
        <v>0</v>
      </c>
      <c r="Z40">
        <f t="shared" si="36"/>
        <v>0</v>
      </c>
    </row>
    <row r="41" spans="1:26" x14ac:dyDescent="0.3">
      <c r="A41" t="s">
        <v>77</v>
      </c>
      <c r="B41" t="s">
        <v>286</v>
      </c>
      <c r="C41" t="s">
        <v>339</v>
      </c>
      <c r="D41" t="s">
        <v>78</v>
      </c>
      <c r="E41" t="s">
        <v>375</v>
      </c>
      <c r="F41" t="s">
        <v>272</v>
      </c>
      <c r="G41" t="s">
        <v>309</v>
      </c>
      <c r="H41" t="s">
        <v>310</v>
      </c>
      <c r="I41" t="s">
        <v>311</v>
      </c>
      <c r="J41" t="s">
        <v>272</v>
      </c>
      <c r="K41" t="s">
        <v>13</v>
      </c>
      <c r="L41">
        <f t="shared" si="30"/>
        <v>30</v>
      </c>
      <c r="M41">
        <f t="shared" si="15"/>
        <v>118</v>
      </c>
      <c r="N41">
        <f t="shared" si="16"/>
        <v>294</v>
      </c>
      <c r="O41">
        <f t="shared" si="17"/>
        <v>734</v>
      </c>
      <c r="P41">
        <f t="shared" si="18"/>
        <v>88</v>
      </c>
      <c r="Q41">
        <f t="shared" si="19"/>
        <v>264</v>
      </c>
      <c r="R41">
        <f t="shared" si="20"/>
        <v>440</v>
      </c>
      <c r="S41">
        <f t="shared" si="21"/>
        <v>880</v>
      </c>
      <c r="T41">
        <f t="shared" si="31"/>
        <v>88</v>
      </c>
      <c r="U41">
        <f t="shared" si="32"/>
        <v>88</v>
      </c>
      <c r="V41">
        <f t="shared" si="33"/>
        <v>88</v>
      </c>
      <c r="W41">
        <f t="shared" si="29"/>
        <v>1</v>
      </c>
      <c r="X41">
        <f t="shared" si="34"/>
        <v>88</v>
      </c>
      <c r="Y41">
        <f t="shared" si="35"/>
        <v>88</v>
      </c>
      <c r="Z41">
        <f t="shared" si="36"/>
        <v>88</v>
      </c>
    </row>
    <row r="42" spans="1:26" x14ac:dyDescent="0.3">
      <c r="A42" t="s">
        <v>79</v>
      </c>
      <c r="B42" t="s">
        <v>37</v>
      </c>
      <c r="C42" t="s">
        <v>80</v>
      </c>
      <c r="D42" t="s">
        <v>18</v>
      </c>
      <c r="E42" t="s">
        <v>376</v>
      </c>
      <c r="F42" t="s">
        <v>37</v>
      </c>
      <c r="G42" t="s">
        <v>80</v>
      </c>
      <c r="H42" t="s">
        <v>18</v>
      </c>
      <c r="I42" t="s">
        <v>376</v>
      </c>
      <c r="J42" t="s">
        <v>37</v>
      </c>
      <c r="K42" t="s">
        <v>13</v>
      </c>
      <c r="L42">
        <f t="shared" si="30"/>
        <v>78</v>
      </c>
      <c r="M42">
        <f t="shared" si="15"/>
        <v>234</v>
      </c>
      <c r="N42">
        <f t="shared" si="16"/>
        <v>390</v>
      </c>
      <c r="O42">
        <f t="shared" si="17"/>
        <v>780</v>
      </c>
      <c r="P42">
        <f t="shared" si="18"/>
        <v>78</v>
      </c>
      <c r="Q42">
        <f t="shared" si="19"/>
        <v>234</v>
      </c>
      <c r="R42">
        <f t="shared" si="20"/>
        <v>390</v>
      </c>
      <c r="S42">
        <f t="shared" si="21"/>
        <v>780</v>
      </c>
      <c r="T42">
        <f t="shared" si="31"/>
        <v>78</v>
      </c>
      <c r="U42">
        <f t="shared" si="32"/>
        <v>78</v>
      </c>
      <c r="V42">
        <f t="shared" si="33"/>
        <v>78</v>
      </c>
      <c r="W42">
        <f t="shared" si="29"/>
        <v>1</v>
      </c>
      <c r="X42">
        <f t="shared" si="34"/>
        <v>0</v>
      </c>
      <c r="Y42">
        <f t="shared" si="35"/>
        <v>0</v>
      </c>
      <c r="Z42">
        <f t="shared" si="36"/>
        <v>0</v>
      </c>
    </row>
    <row r="43" spans="1:26" x14ac:dyDescent="0.3">
      <c r="A43" t="s">
        <v>81</v>
      </c>
      <c r="B43" t="s">
        <v>9</v>
      </c>
      <c r="C43" t="s">
        <v>64</v>
      </c>
      <c r="D43" t="s">
        <v>82</v>
      </c>
      <c r="E43" t="s">
        <v>377</v>
      </c>
      <c r="F43" t="s">
        <v>9</v>
      </c>
      <c r="G43" t="s">
        <v>64</v>
      </c>
      <c r="H43" t="s">
        <v>82</v>
      </c>
      <c r="I43" t="s">
        <v>377</v>
      </c>
      <c r="J43" t="s">
        <v>9</v>
      </c>
      <c r="K43" t="s">
        <v>13</v>
      </c>
      <c r="L43">
        <f t="shared" si="30"/>
        <v>55</v>
      </c>
      <c r="M43">
        <f t="shared" si="15"/>
        <v>165</v>
      </c>
      <c r="N43">
        <f t="shared" si="16"/>
        <v>275</v>
      </c>
      <c r="O43">
        <f t="shared" si="17"/>
        <v>550</v>
      </c>
      <c r="P43">
        <f t="shared" si="18"/>
        <v>55</v>
      </c>
      <c r="Q43">
        <f t="shared" si="19"/>
        <v>165</v>
      </c>
      <c r="R43">
        <f t="shared" si="20"/>
        <v>275</v>
      </c>
      <c r="S43">
        <f t="shared" si="21"/>
        <v>550</v>
      </c>
      <c r="T43">
        <f t="shared" si="31"/>
        <v>55</v>
      </c>
      <c r="U43">
        <f t="shared" si="32"/>
        <v>55</v>
      </c>
      <c r="V43">
        <f t="shared" si="33"/>
        <v>55</v>
      </c>
      <c r="W43">
        <f t="shared" si="29"/>
        <v>1</v>
      </c>
      <c r="X43">
        <f t="shared" si="34"/>
        <v>0</v>
      </c>
      <c r="Y43">
        <f t="shared" si="35"/>
        <v>0</v>
      </c>
      <c r="Z43">
        <f t="shared" si="36"/>
        <v>0</v>
      </c>
    </row>
    <row r="44" spans="1:26" x14ac:dyDescent="0.3">
      <c r="A44" t="s">
        <v>83</v>
      </c>
      <c r="B44" t="s">
        <v>16</v>
      </c>
      <c r="C44" t="s">
        <v>17</v>
      </c>
      <c r="D44" t="s">
        <v>255</v>
      </c>
      <c r="E44" t="s">
        <v>256</v>
      </c>
      <c r="F44" t="s">
        <v>257</v>
      </c>
      <c r="G44" t="s">
        <v>258</v>
      </c>
      <c r="H44" t="s">
        <v>259</v>
      </c>
      <c r="I44" t="s">
        <v>18</v>
      </c>
      <c r="J44" t="s">
        <v>357</v>
      </c>
      <c r="K44" t="s">
        <v>13</v>
      </c>
      <c r="L44">
        <f t="shared" si="30"/>
        <v>29</v>
      </c>
      <c r="M44">
        <f t="shared" si="15"/>
        <v>107</v>
      </c>
      <c r="N44">
        <f t="shared" si="16"/>
        <v>185</v>
      </c>
      <c r="O44">
        <f t="shared" si="17"/>
        <v>380</v>
      </c>
      <c r="P44">
        <f t="shared" si="18"/>
        <v>39</v>
      </c>
      <c r="Q44">
        <f t="shared" si="19"/>
        <v>117</v>
      </c>
      <c r="R44">
        <f t="shared" si="20"/>
        <v>195</v>
      </c>
      <c r="S44">
        <f t="shared" si="21"/>
        <v>390</v>
      </c>
      <c r="T44">
        <f t="shared" si="31"/>
        <v>39</v>
      </c>
      <c r="U44">
        <f t="shared" si="32"/>
        <v>39</v>
      </c>
      <c r="V44">
        <f t="shared" si="33"/>
        <v>39</v>
      </c>
      <c r="W44">
        <f t="shared" si="29"/>
        <v>1</v>
      </c>
      <c r="X44">
        <f t="shared" si="34"/>
        <v>0</v>
      </c>
      <c r="Y44">
        <f t="shared" si="35"/>
        <v>0</v>
      </c>
      <c r="Z44">
        <f t="shared" si="36"/>
        <v>0</v>
      </c>
    </row>
    <row r="45" spans="1:26" x14ac:dyDescent="0.3">
      <c r="A45" t="s">
        <v>84</v>
      </c>
      <c r="B45" t="s">
        <v>35</v>
      </c>
      <c r="C45" t="s">
        <v>378</v>
      </c>
      <c r="D45" t="s">
        <v>379</v>
      </c>
      <c r="E45" t="s">
        <v>380</v>
      </c>
      <c r="F45" t="s">
        <v>35</v>
      </c>
      <c r="G45" t="s">
        <v>378</v>
      </c>
      <c r="H45" t="s">
        <v>379</v>
      </c>
      <c r="I45" t="s">
        <v>380</v>
      </c>
      <c r="J45" t="s">
        <v>35</v>
      </c>
      <c r="K45" t="s">
        <v>13</v>
      </c>
      <c r="L45">
        <f t="shared" si="30"/>
        <v>189</v>
      </c>
      <c r="M45">
        <f t="shared" si="15"/>
        <v>567</v>
      </c>
      <c r="N45">
        <f t="shared" si="16"/>
        <v>945</v>
      </c>
      <c r="O45">
        <f t="shared" si="17"/>
        <v>1890</v>
      </c>
      <c r="P45">
        <f t="shared" si="18"/>
        <v>189</v>
      </c>
      <c r="Q45">
        <f t="shared" si="19"/>
        <v>567</v>
      </c>
      <c r="R45">
        <f t="shared" si="20"/>
        <v>945</v>
      </c>
      <c r="S45">
        <f t="shared" si="21"/>
        <v>1890</v>
      </c>
      <c r="T45">
        <f t="shared" si="31"/>
        <v>189</v>
      </c>
      <c r="U45">
        <f t="shared" si="32"/>
        <v>189</v>
      </c>
      <c r="V45">
        <f t="shared" si="33"/>
        <v>189</v>
      </c>
      <c r="W45">
        <f t="shared" si="29"/>
        <v>1</v>
      </c>
      <c r="X45">
        <f t="shared" si="34"/>
        <v>0</v>
      </c>
      <c r="Y45">
        <f t="shared" si="35"/>
        <v>0</v>
      </c>
      <c r="Z45">
        <f t="shared" si="36"/>
        <v>0</v>
      </c>
    </row>
    <row r="46" spans="1:26" x14ac:dyDescent="0.3">
      <c r="A46" t="s">
        <v>85</v>
      </c>
      <c r="B46" t="s">
        <v>260</v>
      </c>
      <c r="C46" t="s">
        <v>381</v>
      </c>
      <c r="D46" t="s">
        <v>382</v>
      </c>
      <c r="E46" t="s">
        <v>383</v>
      </c>
      <c r="F46" t="s">
        <v>86</v>
      </c>
      <c r="G46" t="s">
        <v>78</v>
      </c>
      <c r="H46" t="s">
        <v>44</v>
      </c>
      <c r="I46" t="s">
        <v>384</v>
      </c>
      <c r="J46" t="s">
        <v>86</v>
      </c>
      <c r="K46" t="s">
        <v>13</v>
      </c>
      <c r="L46">
        <f t="shared" si="30"/>
        <v>16</v>
      </c>
      <c r="M46">
        <f t="shared" si="15"/>
        <v>212</v>
      </c>
      <c r="N46">
        <f t="shared" si="16"/>
        <v>408</v>
      </c>
      <c r="O46">
        <f t="shared" si="17"/>
        <v>898</v>
      </c>
      <c r="P46">
        <f t="shared" si="18"/>
        <v>98</v>
      </c>
      <c r="Q46">
        <f t="shared" si="19"/>
        <v>294</v>
      </c>
      <c r="R46">
        <f t="shared" si="20"/>
        <v>490</v>
      </c>
      <c r="S46">
        <f t="shared" si="21"/>
        <v>980</v>
      </c>
      <c r="T46">
        <f t="shared" si="31"/>
        <v>98</v>
      </c>
      <c r="U46">
        <f t="shared" si="32"/>
        <v>98</v>
      </c>
      <c r="V46">
        <f t="shared" si="33"/>
        <v>98</v>
      </c>
      <c r="W46">
        <f t="shared" si="29"/>
        <v>1</v>
      </c>
      <c r="X46">
        <f t="shared" si="34"/>
        <v>0</v>
      </c>
      <c r="Y46">
        <f t="shared" si="35"/>
        <v>0</v>
      </c>
      <c r="Z46">
        <f t="shared" si="36"/>
        <v>0</v>
      </c>
    </row>
    <row r="47" spans="1:26" x14ac:dyDescent="0.3">
      <c r="A47" t="s">
        <v>87</v>
      </c>
      <c r="B47" t="s">
        <v>88</v>
      </c>
      <c r="C47" t="s">
        <v>89</v>
      </c>
      <c r="D47" t="s">
        <v>90</v>
      </c>
      <c r="E47" t="s">
        <v>385</v>
      </c>
      <c r="F47" t="s">
        <v>88</v>
      </c>
      <c r="G47" t="s">
        <v>89</v>
      </c>
      <c r="H47" t="s">
        <v>90</v>
      </c>
      <c r="I47" t="s">
        <v>385</v>
      </c>
      <c r="J47" t="s">
        <v>329</v>
      </c>
      <c r="K47" t="s">
        <v>13</v>
      </c>
      <c r="L47">
        <f t="shared" si="30"/>
        <v>1980</v>
      </c>
      <c r="M47">
        <f t="shared" si="15"/>
        <v>5940</v>
      </c>
      <c r="N47">
        <f t="shared" si="16"/>
        <v>9900</v>
      </c>
      <c r="O47">
        <f t="shared" si="17"/>
        <v>19800</v>
      </c>
      <c r="P47">
        <f t="shared" si="18"/>
        <v>1980</v>
      </c>
      <c r="Q47">
        <f t="shared" si="19"/>
        <v>5940</v>
      </c>
      <c r="R47">
        <f t="shared" si="20"/>
        <v>9900</v>
      </c>
      <c r="S47">
        <f t="shared" si="21"/>
        <v>19800</v>
      </c>
      <c r="T47">
        <f t="shared" si="31"/>
        <v>1980</v>
      </c>
      <c r="U47">
        <f t="shared" si="32"/>
        <v>1980</v>
      </c>
      <c r="V47">
        <f t="shared" si="33"/>
        <v>1980</v>
      </c>
      <c r="W47">
        <f t="shared" si="29"/>
        <v>1</v>
      </c>
      <c r="X47">
        <f t="shared" si="34"/>
        <v>0</v>
      </c>
      <c r="Y47">
        <f t="shared" si="35"/>
        <v>0</v>
      </c>
      <c r="Z47">
        <f t="shared" si="36"/>
        <v>0</v>
      </c>
    </row>
    <row r="48" spans="1:26" x14ac:dyDescent="0.3">
      <c r="A48" t="s">
        <v>91</v>
      </c>
      <c r="B48" t="s">
        <v>386</v>
      </c>
      <c r="C48" t="s">
        <v>387</v>
      </c>
      <c r="D48" t="s">
        <v>388</v>
      </c>
      <c r="E48" t="s">
        <v>389</v>
      </c>
      <c r="F48" t="s">
        <v>390</v>
      </c>
      <c r="G48" t="s">
        <v>391</v>
      </c>
      <c r="H48" t="s">
        <v>392</v>
      </c>
      <c r="I48" t="s">
        <v>393</v>
      </c>
      <c r="J48" t="s">
        <v>390</v>
      </c>
      <c r="K48" t="s">
        <v>13</v>
      </c>
      <c r="L48">
        <f t="shared" si="30"/>
        <v>1400</v>
      </c>
      <c r="M48">
        <f t="shared" si="15"/>
        <v>7000</v>
      </c>
      <c r="N48">
        <f t="shared" si="16"/>
        <v>12600</v>
      </c>
      <c r="O48">
        <f t="shared" si="17"/>
        <v>26600</v>
      </c>
      <c r="P48">
        <f t="shared" si="18"/>
        <v>2800</v>
      </c>
      <c r="Q48">
        <f t="shared" si="19"/>
        <v>8400</v>
      </c>
      <c r="R48">
        <f t="shared" si="20"/>
        <v>14000</v>
      </c>
      <c r="S48">
        <f t="shared" si="21"/>
        <v>28000</v>
      </c>
      <c r="T48">
        <f t="shared" si="31"/>
        <v>2800</v>
      </c>
      <c r="U48">
        <f t="shared" si="32"/>
        <v>2800</v>
      </c>
      <c r="V48">
        <f t="shared" si="33"/>
        <v>2800</v>
      </c>
      <c r="W48">
        <f t="shared" si="29"/>
        <v>1</v>
      </c>
      <c r="X48">
        <f t="shared" si="34"/>
        <v>0</v>
      </c>
      <c r="Y48">
        <f t="shared" si="35"/>
        <v>0</v>
      </c>
      <c r="Z48">
        <f t="shared" si="36"/>
        <v>0</v>
      </c>
    </row>
    <row r="49" spans="1:26" x14ac:dyDescent="0.3">
      <c r="A49" t="s">
        <v>92</v>
      </c>
      <c r="B49" t="s">
        <v>394</v>
      </c>
      <c r="C49" t="s">
        <v>395</v>
      </c>
      <c r="D49" t="s">
        <v>396</v>
      </c>
      <c r="E49" t="s">
        <v>397</v>
      </c>
      <c r="F49" t="s">
        <v>394</v>
      </c>
      <c r="G49" t="s">
        <v>395</v>
      </c>
      <c r="H49" t="s">
        <v>396</v>
      </c>
      <c r="I49" t="s">
        <v>398</v>
      </c>
      <c r="J49" t="s">
        <v>399</v>
      </c>
      <c r="K49" t="s">
        <v>13</v>
      </c>
      <c r="L49">
        <f t="shared" si="30"/>
        <v>1280</v>
      </c>
      <c r="M49">
        <f t="shared" si="15"/>
        <v>3840</v>
      </c>
      <c r="N49">
        <f t="shared" si="16"/>
        <v>6400</v>
      </c>
      <c r="O49">
        <f t="shared" si="17"/>
        <v>12000</v>
      </c>
      <c r="P49">
        <f t="shared" si="18"/>
        <v>1280</v>
      </c>
      <c r="Q49">
        <f t="shared" si="19"/>
        <v>3840</v>
      </c>
      <c r="R49">
        <f t="shared" si="20"/>
        <v>6400</v>
      </c>
      <c r="S49">
        <f t="shared" si="21"/>
        <v>12800</v>
      </c>
      <c r="T49">
        <f t="shared" si="31"/>
        <v>1280</v>
      </c>
      <c r="U49">
        <f t="shared" si="32"/>
        <v>1280</v>
      </c>
      <c r="V49">
        <f t="shared" si="33"/>
        <v>1280</v>
      </c>
      <c r="W49">
        <f t="shared" si="29"/>
        <v>1</v>
      </c>
      <c r="X49">
        <f t="shared" si="34"/>
        <v>0</v>
      </c>
      <c r="Y49">
        <f t="shared" si="35"/>
        <v>0</v>
      </c>
      <c r="Z49">
        <f t="shared" si="36"/>
        <v>800</v>
      </c>
    </row>
    <row r="50" spans="1:26" x14ac:dyDescent="0.3">
      <c r="A50" t="s">
        <v>93</v>
      </c>
      <c r="B50" t="s">
        <v>400</v>
      </c>
      <c r="C50" t="s">
        <v>401</v>
      </c>
      <c r="D50" t="s">
        <v>402</v>
      </c>
      <c r="E50" t="s">
        <v>403</v>
      </c>
      <c r="F50" t="s">
        <v>400</v>
      </c>
      <c r="G50" t="s">
        <v>401</v>
      </c>
      <c r="H50" t="s">
        <v>402</v>
      </c>
      <c r="I50" t="s">
        <v>403</v>
      </c>
      <c r="J50" t="s">
        <v>400</v>
      </c>
      <c r="K50" t="s">
        <v>13</v>
      </c>
      <c r="L50">
        <f t="shared" si="30"/>
        <v>25000</v>
      </c>
      <c r="M50">
        <f t="shared" si="15"/>
        <v>75000</v>
      </c>
      <c r="N50">
        <f t="shared" si="16"/>
        <v>125000</v>
      </c>
      <c r="O50">
        <f t="shared" si="17"/>
        <v>250000</v>
      </c>
      <c r="P50">
        <f t="shared" si="18"/>
        <v>25000</v>
      </c>
      <c r="Q50">
        <f t="shared" si="19"/>
        <v>75000</v>
      </c>
      <c r="R50">
        <f t="shared" si="20"/>
        <v>125000</v>
      </c>
      <c r="S50">
        <f t="shared" si="21"/>
        <v>250000</v>
      </c>
      <c r="T50">
        <f t="shared" si="31"/>
        <v>25000</v>
      </c>
      <c r="U50">
        <f t="shared" si="32"/>
        <v>25000</v>
      </c>
      <c r="V50">
        <f t="shared" si="33"/>
        <v>25000</v>
      </c>
      <c r="W50">
        <f t="shared" si="29"/>
        <v>1</v>
      </c>
      <c r="X50">
        <f t="shared" si="34"/>
        <v>0</v>
      </c>
      <c r="Y50">
        <f t="shared" si="35"/>
        <v>0</v>
      </c>
      <c r="Z50">
        <f t="shared" si="36"/>
        <v>0</v>
      </c>
    </row>
    <row r="51" spans="1:26" x14ac:dyDescent="0.3">
      <c r="A51" t="s">
        <v>94</v>
      </c>
      <c r="B51" t="s">
        <v>386</v>
      </c>
      <c r="C51" t="s">
        <v>404</v>
      </c>
      <c r="D51" t="s">
        <v>405</v>
      </c>
      <c r="E51" t="s">
        <v>406</v>
      </c>
      <c r="F51" t="s">
        <v>407</v>
      </c>
      <c r="G51" t="s">
        <v>408</v>
      </c>
      <c r="H51" t="s">
        <v>409</v>
      </c>
      <c r="I51" t="s">
        <v>410</v>
      </c>
      <c r="J51" t="s">
        <v>407</v>
      </c>
      <c r="K51" t="s">
        <v>13</v>
      </c>
      <c r="L51">
        <f t="shared" si="30"/>
        <v>1400</v>
      </c>
      <c r="M51">
        <f t="shared" si="15"/>
        <v>4400</v>
      </c>
      <c r="N51">
        <f t="shared" si="16"/>
        <v>7400</v>
      </c>
      <c r="O51">
        <f t="shared" si="17"/>
        <v>14900</v>
      </c>
      <c r="P51">
        <f t="shared" si="18"/>
        <v>1500</v>
      </c>
      <c r="Q51">
        <f t="shared" si="19"/>
        <v>4500</v>
      </c>
      <c r="R51">
        <f t="shared" si="20"/>
        <v>7500</v>
      </c>
      <c r="S51">
        <f t="shared" si="21"/>
        <v>15000</v>
      </c>
      <c r="T51">
        <f t="shared" si="31"/>
        <v>1500</v>
      </c>
      <c r="U51">
        <f t="shared" si="32"/>
        <v>1500</v>
      </c>
      <c r="V51">
        <f t="shared" si="33"/>
        <v>1500</v>
      </c>
      <c r="W51">
        <f t="shared" si="29"/>
        <v>1</v>
      </c>
      <c r="X51">
        <f t="shared" si="34"/>
        <v>0</v>
      </c>
      <c r="Y51">
        <f t="shared" si="35"/>
        <v>0</v>
      </c>
      <c r="Z51">
        <f t="shared" si="36"/>
        <v>0</v>
      </c>
    </row>
    <row r="52" spans="1:26" x14ac:dyDescent="0.3">
      <c r="A52" t="s">
        <v>95</v>
      </c>
      <c r="B52" t="s">
        <v>257</v>
      </c>
      <c r="C52" t="s">
        <v>370</v>
      </c>
      <c r="D52" t="s">
        <v>411</v>
      </c>
      <c r="E52" t="s">
        <v>96</v>
      </c>
      <c r="F52" t="s">
        <v>321</v>
      </c>
      <c r="G52" t="s">
        <v>412</v>
      </c>
      <c r="H52" t="s">
        <v>33</v>
      </c>
      <c r="I52" t="s">
        <v>413</v>
      </c>
      <c r="J52" t="s">
        <v>97</v>
      </c>
      <c r="K52" t="s">
        <v>13</v>
      </c>
      <c r="L52">
        <f t="shared" si="30"/>
        <v>39</v>
      </c>
      <c r="M52">
        <f t="shared" si="15"/>
        <v>237</v>
      </c>
      <c r="N52">
        <f t="shared" si="16"/>
        <v>435</v>
      </c>
      <c r="O52">
        <f t="shared" si="17"/>
        <v>930</v>
      </c>
      <c r="P52">
        <f t="shared" si="18"/>
        <v>99</v>
      </c>
      <c r="Q52">
        <f t="shared" si="19"/>
        <v>297</v>
      </c>
      <c r="R52">
        <f t="shared" si="20"/>
        <v>495</v>
      </c>
      <c r="S52">
        <f t="shared" si="21"/>
        <v>990</v>
      </c>
      <c r="T52">
        <f t="shared" si="31"/>
        <v>99</v>
      </c>
      <c r="U52">
        <f t="shared" si="32"/>
        <v>99</v>
      </c>
      <c r="V52">
        <f t="shared" si="33"/>
        <v>99</v>
      </c>
      <c r="W52">
        <f t="shared" si="29"/>
        <v>1</v>
      </c>
      <c r="X52">
        <f t="shared" si="34"/>
        <v>0</v>
      </c>
      <c r="Y52">
        <f t="shared" si="35"/>
        <v>0</v>
      </c>
      <c r="Z52">
        <f t="shared" si="36"/>
        <v>0</v>
      </c>
    </row>
    <row r="53" spans="1:26" x14ac:dyDescent="0.3">
      <c r="A53" t="s">
        <v>98</v>
      </c>
      <c r="B53" t="s">
        <v>257</v>
      </c>
      <c r="C53" t="s">
        <v>370</v>
      </c>
      <c r="D53" t="s">
        <v>411</v>
      </c>
      <c r="E53" t="s">
        <v>96</v>
      </c>
      <c r="F53" t="s">
        <v>321</v>
      </c>
      <c r="G53" t="s">
        <v>412</v>
      </c>
      <c r="H53" t="s">
        <v>33</v>
      </c>
      <c r="I53" t="s">
        <v>413</v>
      </c>
      <c r="J53" t="s">
        <v>97</v>
      </c>
      <c r="K53" t="s">
        <v>13</v>
      </c>
      <c r="L53">
        <f t="shared" si="30"/>
        <v>39</v>
      </c>
      <c r="M53">
        <f t="shared" ref="M53:M84" si="37">VALUE(LEFT(C53,SEARCH("元",C53)-1))</f>
        <v>237</v>
      </c>
      <c r="N53">
        <f t="shared" ref="N53:N84" si="38">VALUE(LEFT(D53,SEARCH("元",D53)-1))</f>
        <v>435</v>
      </c>
      <c r="O53">
        <f t="shared" ref="O53:O84" si="39">VALUE(LEFT(E53,SEARCH("元",E53)-1))</f>
        <v>930</v>
      </c>
      <c r="P53">
        <f t="shared" ref="P53:P84" si="40">VALUE(LEFT(F53,SEARCH("元",F53)-1))</f>
        <v>99</v>
      </c>
      <c r="Q53">
        <f t="shared" ref="Q53:Q84" si="41">VALUE(LEFT(G53,SEARCH("元",G53)-1))</f>
        <v>297</v>
      </c>
      <c r="R53">
        <f t="shared" ref="R53:R84" si="42">VALUE(LEFT(H53,SEARCH("元",H53)-1))</f>
        <v>495</v>
      </c>
      <c r="S53">
        <f t="shared" ref="S53:S84" si="43">VALUE(LEFT(I53,SEARCH("元",I53)-1))</f>
        <v>990</v>
      </c>
      <c r="T53">
        <f t="shared" si="31"/>
        <v>99</v>
      </c>
      <c r="U53">
        <f t="shared" si="32"/>
        <v>99</v>
      </c>
      <c r="V53">
        <f t="shared" si="33"/>
        <v>99</v>
      </c>
      <c r="W53">
        <f t="shared" si="29"/>
        <v>1</v>
      </c>
      <c r="X53">
        <f t="shared" si="34"/>
        <v>0</v>
      </c>
      <c r="Y53">
        <f t="shared" si="35"/>
        <v>0</v>
      </c>
      <c r="Z53">
        <f t="shared" si="36"/>
        <v>0</v>
      </c>
    </row>
    <row r="54" spans="1:26" x14ac:dyDescent="0.3">
      <c r="A54" t="s">
        <v>99</v>
      </c>
      <c r="B54" t="s">
        <v>257</v>
      </c>
      <c r="C54" t="s">
        <v>370</v>
      </c>
      <c r="D54" t="s">
        <v>411</v>
      </c>
      <c r="E54" t="s">
        <v>96</v>
      </c>
      <c r="F54" t="s">
        <v>321</v>
      </c>
      <c r="G54" t="s">
        <v>412</v>
      </c>
      <c r="H54" t="s">
        <v>33</v>
      </c>
      <c r="I54" t="s">
        <v>413</v>
      </c>
      <c r="J54" t="s">
        <v>97</v>
      </c>
      <c r="K54" t="s">
        <v>13</v>
      </c>
      <c r="L54">
        <f t="shared" si="30"/>
        <v>39</v>
      </c>
      <c r="M54">
        <f t="shared" si="37"/>
        <v>237</v>
      </c>
      <c r="N54">
        <f t="shared" si="38"/>
        <v>435</v>
      </c>
      <c r="O54">
        <f t="shared" si="39"/>
        <v>930</v>
      </c>
      <c r="P54">
        <f t="shared" si="40"/>
        <v>99</v>
      </c>
      <c r="Q54">
        <f t="shared" si="41"/>
        <v>297</v>
      </c>
      <c r="R54">
        <f t="shared" si="42"/>
        <v>495</v>
      </c>
      <c r="S54">
        <f t="shared" si="43"/>
        <v>990</v>
      </c>
      <c r="T54">
        <f t="shared" si="31"/>
        <v>99</v>
      </c>
      <c r="U54">
        <f t="shared" si="32"/>
        <v>99</v>
      </c>
      <c r="V54">
        <f t="shared" si="33"/>
        <v>99</v>
      </c>
      <c r="W54">
        <f t="shared" si="29"/>
        <v>1</v>
      </c>
      <c r="X54">
        <f t="shared" si="34"/>
        <v>0</v>
      </c>
      <c r="Y54">
        <f t="shared" si="35"/>
        <v>0</v>
      </c>
      <c r="Z54">
        <f t="shared" si="36"/>
        <v>0</v>
      </c>
    </row>
    <row r="55" spans="1:26" x14ac:dyDescent="0.3">
      <c r="A55" t="s">
        <v>100</v>
      </c>
      <c r="B55" t="s">
        <v>414</v>
      </c>
      <c r="C55" t="s">
        <v>415</v>
      </c>
      <c r="D55" t="s">
        <v>356</v>
      </c>
      <c r="E55" t="s">
        <v>101</v>
      </c>
      <c r="F55" t="s">
        <v>414</v>
      </c>
      <c r="G55" t="s">
        <v>416</v>
      </c>
      <c r="H55" t="s">
        <v>303</v>
      </c>
      <c r="I55" t="s">
        <v>417</v>
      </c>
      <c r="J55" t="s">
        <v>418</v>
      </c>
      <c r="K55" t="s">
        <v>13</v>
      </c>
      <c r="L55">
        <v>4</v>
      </c>
      <c r="M55">
        <f t="shared" si="37"/>
        <v>57</v>
      </c>
      <c r="N55">
        <f t="shared" si="38"/>
        <v>95</v>
      </c>
      <c r="O55">
        <f t="shared" si="39"/>
        <v>190</v>
      </c>
      <c r="P55">
        <f t="shared" si="40"/>
        <v>52</v>
      </c>
      <c r="Q55">
        <f t="shared" si="41"/>
        <v>156</v>
      </c>
      <c r="R55">
        <f t="shared" si="42"/>
        <v>260</v>
      </c>
      <c r="S55">
        <f t="shared" si="43"/>
        <v>520</v>
      </c>
      <c r="T55">
        <v>3</v>
      </c>
      <c r="U55">
        <v>5</v>
      </c>
      <c r="V55">
        <v>10</v>
      </c>
      <c r="W55" t="b">
        <f t="shared" si="29"/>
        <v>0</v>
      </c>
      <c r="X55">
        <v>3</v>
      </c>
      <c r="Y55">
        <v>5</v>
      </c>
      <c r="Z55">
        <v>10</v>
      </c>
    </row>
    <row r="56" spans="1:26" x14ac:dyDescent="0.3">
      <c r="A56" t="s">
        <v>102</v>
      </c>
      <c r="B56" t="s">
        <v>419</v>
      </c>
      <c r="C56" t="s">
        <v>420</v>
      </c>
      <c r="D56" t="s">
        <v>421</v>
      </c>
      <c r="E56" t="s">
        <v>422</v>
      </c>
      <c r="F56" t="s">
        <v>419</v>
      </c>
      <c r="G56" t="s">
        <v>420</v>
      </c>
      <c r="H56" t="s">
        <v>421</v>
      </c>
      <c r="I56" t="s">
        <v>422</v>
      </c>
      <c r="J56" t="s">
        <v>419</v>
      </c>
      <c r="K56" t="s">
        <v>13</v>
      </c>
      <c r="L56">
        <f t="shared" ref="L56:L71" si="44">VALUE(LEFT(B56,SEARCH("元",B56)-1))</f>
        <v>3650</v>
      </c>
      <c r="M56">
        <f t="shared" si="37"/>
        <v>10950</v>
      </c>
      <c r="N56">
        <f t="shared" si="38"/>
        <v>18250</v>
      </c>
      <c r="O56">
        <f t="shared" si="39"/>
        <v>36500</v>
      </c>
      <c r="P56">
        <f t="shared" si="40"/>
        <v>3650</v>
      </c>
      <c r="Q56">
        <f t="shared" si="41"/>
        <v>10950</v>
      </c>
      <c r="R56">
        <f t="shared" si="42"/>
        <v>18250</v>
      </c>
      <c r="S56">
        <f t="shared" si="43"/>
        <v>36500</v>
      </c>
      <c r="T56">
        <f t="shared" ref="T56:T71" si="45">Q56/$Q$4</f>
        <v>3650</v>
      </c>
      <c r="U56">
        <f t="shared" ref="U56:U71" si="46">R56/$R$4</f>
        <v>3650</v>
      </c>
      <c r="V56">
        <f t="shared" ref="V56:V71" si="47">S56/$S$4</f>
        <v>3650</v>
      </c>
      <c r="W56">
        <f t="shared" si="29"/>
        <v>1</v>
      </c>
      <c r="X56">
        <f t="shared" ref="X56:X71" si="48">L56+($M$4-$L$4)*P56-M56</f>
        <v>0</v>
      </c>
      <c r="Y56">
        <f t="shared" ref="Y56:Y71" si="49">L56+($N$4-$L$4)*P56-N56</f>
        <v>0</v>
      </c>
      <c r="Z56">
        <f t="shared" ref="Z56:Z71" si="50">L56+($O$4-$L$4)*P56-O56</f>
        <v>0</v>
      </c>
    </row>
    <row r="57" spans="1:26" x14ac:dyDescent="0.3">
      <c r="A57" t="s">
        <v>103</v>
      </c>
      <c r="B57" t="s">
        <v>397</v>
      </c>
      <c r="C57" t="s">
        <v>423</v>
      </c>
      <c r="D57" t="s">
        <v>424</v>
      </c>
      <c r="E57" t="s">
        <v>425</v>
      </c>
      <c r="F57" t="s">
        <v>397</v>
      </c>
      <c r="G57" t="s">
        <v>423</v>
      </c>
      <c r="H57" t="s">
        <v>424</v>
      </c>
      <c r="I57" t="s">
        <v>425</v>
      </c>
      <c r="J57" t="s">
        <v>397</v>
      </c>
      <c r="K57" t="s">
        <v>13</v>
      </c>
      <c r="L57">
        <f t="shared" si="44"/>
        <v>12000</v>
      </c>
      <c r="M57">
        <f t="shared" si="37"/>
        <v>36000</v>
      </c>
      <c r="N57">
        <f t="shared" si="38"/>
        <v>60000</v>
      </c>
      <c r="O57">
        <f t="shared" si="39"/>
        <v>120000</v>
      </c>
      <c r="P57">
        <f t="shared" si="40"/>
        <v>12000</v>
      </c>
      <c r="Q57">
        <f t="shared" si="41"/>
        <v>36000</v>
      </c>
      <c r="R57">
        <f t="shared" si="42"/>
        <v>60000</v>
      </c>
      <c r="S57">
        <f t="shared" si="43"/>
        <v>120000</v>
      </c>
      <c r="T57">
        <f t="shared" si="45"/>
        <v>12000</v>
      </c>
      <c r="U57">
        <f t="shared" si="46"/>
        <v>12000</v>
      </c>
      <c r="V57">
        <f t="shared" si="47"/>
        <v>12000</v>
      </c>
      <c r="W57">
        <f t="shared" si="29"/>
        <v>1</v>
      </c>
      <c r="X57">
        <f t="shared" si="48"/>
        <v>0</v>
      </c>
      <c r="Y57">
        <f t="shared" si="49"/>
        <v>0</v>
      </c>
      <c r="Z57">
        <f t="shared" si="50"/>
        <v>0</v>
      </c>
    </row>
    <row r="58" spans="1:26" x14ac:dyDescent="0.3">
      <c r="A58" t="s">
        <v>104</v>
      </c>
      <c r="B58" t="s">
        <v>321</v>
      </c>
      <c r="C58" t="s">
        <v>412</v>
      </c>
      <c r="D58" t="s">
        <v>33</v>
      </c>
      <c r="E58" t="s">
        <v>413</v>
      </c>
      <c r="F58" t="s">
        <v>321</v>
      </c>
      <c r="G58" t="s">
        <v>412</v>
      </c>
      <c r="H58" t="s">
        <v>33</v>
      </c>
      <c r="I58" t="s">
        <v>413</v>
      </c>
      <c r="J58" t="s">
        <v>321</v>
      </c>
      <c r="K58" t="s">
        <v>13</v>
      </c>
      <c r="L58">
        <f t="shared" si="44"/>
        <v>99</v>
      </c>
      <c r="M58">
        <f t="shared" si="37"/>
        <v>297</v>
      </c>
      <c r="N58">
        <f t="shared" si="38"/>
        <v>495</v>
      </c>
      <c r="O58">
        <f t="shared" si="39"/>
        <v>990</v>
      </c>
      <c r="P58">
        <f t="shared" si="40"/>
        <v>99</v>
      </c>
      <c r="Q58">
        <f t="shared" si="41"/>
        <v>297</v>
      </c>
      <c r="R58">
        <f t="shared" si="42"/>
        <v>495</v>
      </c>
      <c r="S58">
        <f t="shared" si="43"/>
        <v>990</v>
      </c>
      <c r="T58">
        <f t="shared" si="45"/>
        <v>99</v>
      </c>
      <c r="U58">
        <f t="shared" si="46"/>
        <v>99</v>
      </c>
      <c r="V58">
        <f t="shared" si="47"/>
        <v>99</v>
      </c>
      <c r="W58">
        <f t="shared" si="29"/>
        <v>1</v>
      </c>
      <c r="X58">
        <f t="shared" si="48"/>
        <v>0</v>
      </c>
      <c r="Y58">
        <f t="shared" si="49"/>
        <v>0</v>
      </c>
      <c r="Z58">
        <f t="shared" si="50"/>
        <v>0</v>
      </c>
    </row>
    <row r="59" spans="1:26" x14ac:dyDescent="0.3">
      <c r="A59" t="s">
        <v>105</v>
      </c>
      <c r="B59" t="s">
        <v>321</v>
      </c>
      <c r="C59" t="s">
        <v>426</v>
      </c>
      <c r="D59" t="s">
        <v>427</v>
      </c>
      <c r="E59" t="s">
        <v>428</v>
      </c>
      <c r="F59" t="s">
        <v>321</v>
      </c>
      <c r="G59" t="s">
        <v>429</v>
      </c>
      <c r="H59" t="s">
        <v>430</v>
      </c>
      <c r="I59" t="s">
        <v>431</v>
      </c>
      <c r="J59" t="s">
        <v>9</v>
      </c>
      <c r="K59" t="s">
        <v>13</v>
      </c>
      <c r="L59">
        <f t="shared" si="44"/>
        <v>99</v>
      </c>
      <c r="M59">
        <f t="shared" si="37"/>
        <v>248</v>
      </c>
      <c r="N59">
        <f t="shared" si="38"/>
        <v>348</v>
      </c>
      <c r="O59">
        <f t="shared" si="39"/>
        <v>648</v>
      </c>
      <c r="P59">
        <f t="shared" si="40"/>
        <v>99</v>
      </c>
      <c r="Q59">
        <f t="shared" si="41"/>
        <v>218</v>
      </c>
      <c r="R59">
        <f t="shared" si="42"/>
        <v>318</v>
      </c>
      <c r="S59">
        <f t="shared" si="43"/>
        <v>698</v>
      </c>
      <c r="T59">
        <f t="shared" si="45"/>
        <v>72.666666666666671</v>
      </c>
      <c r="U59">
        <f t="shared" si="46"/>
        <v>63.6</v>
      </c>
      <c r="V59">
        <f t="shared" si="47"/>
        <v>69.8</v>
      </c>
      <c r="W59" t="b">
        <f t="shared" si="29"/>
        <v>0</v>
      </c>
      <c r="X59">
        <f t="shared" si="48"/>
        <v>49</v>
      </c>
      <c r="Y59">
        <f t="shared" si="49"/>
        <v>147</v>
      </c>
      <c r="Z59">
        <f t="shared" si="50"/>
        <v>342</v>
      </c>
    </row>
    <row r="60" spans="1:26" x14ac:dyDescent="0.3">
      <c r="A60" t="s">
        <v>106</v>
      </c>
      <c r="B60" t="s">
        <v>321</v>
      </c>
      <c r="C60" t="s">
        <v>412</v>
      </c>
      <c r="D60" t="s">
        <v>33</v>
      </c>
      <c r="E60" t="s">
        <v>413</v>
      </c>
      <c r="F60" t="s">
        <v>321</v>
      </c>
      <c r="G60" t="s">
        <v>412</v>
      </c>
      <c r="H60" t="s">
        <v>33</v>
      </c>
      <c r="I60" t="s">
        <v>413</v>
      </c>
      <c r="J60" t="s">
        <v>321</v>
      </c>
      <c r="K60" t="s">
        <v>13</v>
      </c>
      <c r="L60">
        <f t="shared" si="44"/>
        <v>99</v>
      </c>
      <c r="M60">
        <f t="shared" si="37"/>
        <v>297</v>
      </c>
      <c r="N60">
        <f t="shared" si="38"/>
        <v>495</v>
      </c>
      <c r="O60">
        <f t="shared" si="39"/>
        <v>990</v>
      </c>
      <c r="P60">
        <f t="shared" si="40"/>
        <v>99</v>
      </c>
      <c r="Q60">
        <f t="shared" si="41"/>
        <v>297</v>
      </c>
      <c r="R60">
        <f t="shared" si="42"/>
        <v>495</v>
      </c>
      <c r="S60">
        <f t="shared" si="43"/>
        <v>990</v>
      </c>
      <c r="T60">
        <f t="shared" si="45"/>
        <v>99</v>
      </c>
      <c r="U60">
        <f t="shared" si="46"/>
        <v>99</v>
      </c>
      <c r="V60">
        <f t="shared" si="47"/>
        <v>99</v>
      </c>
      <c r="W60">
        <f t="shared" si="29"/>
        <v>1</v>
      </c>
      <c r="X60">
        <f t="shared" si="48"/>
        <v>0</v>
      </c>
      <c r="Y60">
        <f t="shared" si="49"/>
        <v>0</v>
      </c>
      <c r="Z60">
        <f t="shared" si="50"/>
        <v>0</v>
      </c>
    </row>
    <row r="61" spans="1:26" x14ac:dyDescent="0.3">
      <c r="A61" t="s">
        <v>107</v>
      </c>
      <c r="B61" t="s">
        <v>357</v>
      </c>
      <c r="C61" t="s">
        <v>358</v>
      </c>
      <c r="D61" t="s">
        <v>359</v>
      </c>
      <c r="E61" t="s">
        <v>67</v>
      </c>
      <c r="F61" t="s">
        <v>357</v>
      </c>
      <c r="G61" t="s">
        <v>358</v>
      </c>
      <c r="H61" t="s">
        <v>359</v>
      </c>
      <c r="I61" t="s">
        <v>67</v>
      </c>
      <c r="J61" t="s">
        <v>357</v>
      </c>
      <c r="K61" t="s">
        <v>13</v>
      </c>
      <c r="L61">
        <f t="shared" si="44"/>
        <v>59</v>
      </c>
      <c r="M61">
        <f t="shared" si="37"/>
        <v>177</v>
      </c>
      <c r="N61">
        <f t="shared" si="38"/>
        <v>295</v>
      </c>
      <c r="O61">
        <f t="shared" si="39"/>
        <v>590</v>
      </c>
      <c r="P61">
        <f t="shared" si="40"/>
        <v>59</v>
      </c>
      <c r="Q61">
        <f t="shared" si="41"/>
        <v>177</v>
      </c>
      <c r="R61">
        <f t="shared" si="42"/>
        <v>295</v>
      </c>
      <c r="S61">
        <f t="shared" si="43"/>
        <v>590</v>
      </c>
      <c r="T61">
        <f t="shared" si="45"/>
        <v>59</v>
      </c>
      <c r="U61">
        <f t="shared" si="46"/>
        <v>59</v>
      </c>
      <c r="V61">
        <f t="shared" si="47"/>
        <v>59</v>
      </c>
      <c r="W61">
        <f t="shared" si="29"/>
        <v>1</v>
      </c>
      <c r="X61">
        <f t="shared" si="48"/>
        <v>0</v>
      </c>
      <c r="Y61">
        <f t="shared" si="49"/>
        <v>0</v>
      </c>
      <c r="Z61">
        <f t="shared" si="50"/>
        <v>0</v>
      </c>
    </row>
    <row r="62" spans="1:26" x14ac:dyDescent="0.3">
      <c r="A62" t="s">
        <v>108</v>
      </c>
      <c r="B62" t="s">
        <v>432</v>
      </c>
      <c r="C62" t="s">
        <v>433</v>
      </c>
      <c r="D62" t="s">
        <v>434</v>
      </c>
      <c r="E62" t="s">
        <v>435</v>
      </c>
      <c r="F62" t="s">
        <v>432</v>
      </c>
      <c r="G62" t="s">
        <v>433</v>
      </c>
      <c r="H62" t="s">
        <v>434</v>
      </c>
      <c r="I62" t="s">
        <v>435</v>
      </c>
      <c r="J62" t="s">
        <v>432</v>
      </c>
      <c r="K62" t="s">
        <v>13</v>
      </c>
      <c r="L62">
        <f t="shared" si="44"/>
        <v>178</v>
      </c>
      <c r="M62">
        <f t="shared" si="37"/>
        <v>534</v>
      </c>
      <c r="N62">
        <f t="shared" si="38"/>
        <v>890</v>
      </c>
      <c r="O62">
        <f t="shared" si="39"/>
        <v>1780</v>
      </c>
      <c r="P62">
        <f t="shared" si="40"/>
        <v>178</v>
      </c>
      <c r="Q62">
        <f t="shared" si="41"/>
        <v>534</v>
      </c>
      <c r="R62">
        <f t="shared" si="42"/>
        <v>890</v>
      </c>
      <c r="S62">
        <f t="shared" si="43"/>
        <v>1780</v>
      </c>
      <c r="T62">
        <f t="shared" si="45"/>
        <v>178</v>
      </c>
      <c r="U62">
        <f t="shared" si="46"/>
        <v>178</v>
      </c>
      <c r="V62">
        <f t="shared" si="47"/>
        <v>178</v>
      </c>
      <c r="W62">
        <f t="shared" si="29"/>
        <v>1</v>
      </c>
      <c r="X62">
        <f t="shared" si="48"/>
        <v>0</v>
      </c>
      <c r="Y62">
        <f t="shared" si="49"/>
        <v>0</v>
      </c>
      <c r="Z62">
        <f t="shared" si="50"/>
        <v>0</v>
      </c>
    </row>
    <row r="63" spans="1:26" x14ac:dyDescent="0.3">
      <c r="A63" t="s">
        <v>109</v>
      </c>
      <c r="B63" t="s">
        <v>286</v>
      </c>
      <c r="C63" t="s">
        <v>339</v>
      </c>
      <c r="D63" t="s">
        <v>78</v>
      </c>
      <c r="E63" t="s">
        <v>375</v>
      </c>
      <c r="F63" t="s">
        <v>272</v>
      </c>
      <c r="G63" t="s">
        <v>309</v>
      </c>
      <c r="H63" t="s">
        <v>310</v>
      </c>
      <c r="I63" t="s">
        <v>311</v>
      </c>
      <c r="J63" t="s">
        <v>272</v>
      </c>
      <c r="K63" t="s">
        <v>13</v>
      </c>
      <c r="L63">
        <f t="shared" si="44"/>
        <v>30</v>
      </c>
      <c r="M63">
        <f t="shared" si="37"/>
        <v>118</v>
      </c>
      <c r="N63">
        <f t="shared" si="38"/>
        <v>294</v>
      </c>
      <c r="O63">
        <f t="shared" si="39"/>
        <v>734</v>
      </c>
      <c r="P63">
        <f t="shared" si="40"/>
        <v>88</v>
      </c>
      <c r="Q63">
        <f t="shared" si="41"/>
        <v>264</v>
      </c>
      <c r="R63">
        <f t="shared" si="42"/>
        <v>440</v>
      </c>
      <c r="S63">
        <f t="shared" si="43"/>
        <v>880</v>
      </c>
      <c r="T63">
        <f t="shared" si="45"/>
        <v>88</v>
      </c>
      <c r="U63">
        <f t="shared" si="46"/>
        <v>88</v>
      </c>
      <c r="V63">
        <f t="shared" si="47"/>
        <v>88</v>
      </c>
      <c r="W63">
        <f t="shared" si="29"/>
        <v>1</v>
      </c>
      <c r="X63">
        <f t="shared" si="48"/>
        <v>88</v>
      </c>
      <c r="Y63">
        <f t="shared" si="49"/>
        <v>88</v>
      </c>
      <c r="Z63">
        <f t="shared" si="50"/>
        <v>88</v>
      </c>
    </row>
    <row r="64" spans="1:26" x14ac:dyDescent="0.3">
      <c r="A64" t="s">
        <v>110</v>
      </c>
      <c r="B64" t="s">
        <v>47</v>
      </c>
      <c r="C64" t="s">
        <v>436</v>
      </c>
      <c r="D64" t="s">
        <v>437</v>
      </c>
      <c r="E64" t="s">
        <v>438</v>
      </c>
      <c r="F64" t="s">
        <v>439</v>
      </c>
      <c r="G64" t="s">
        <v>440</v>
      </c>
      <c r="H64" t="s">
        <v>441</v>
      </c>
      <c r="I64" t="s">
        <v>442</v>
      </c>
      <c r="J64" t="s">
        <v>439</v>
      </c>
      <c r="K64" t="s">
        <v>13</v>
      </c>
      <c r="L64">
        <f t="shared" si="44"/>
        <v>180</v>
      </c>
      <c r="M64">
        <f t="shared" si="37"/>
        <v>820</v>
      </c>
      <c r="N64">
        <f t="shared" si="38"/>
        <v>1460</v>
      </c>
      <c r="O64">
        <f t="shared" si="39"/>
        <v>3060</v>
      </c>
      <c r="P64">
        <f t="shared" si="40"/>
        <v>320</v>
      </c>
      <c r="Q64">
        <f t="shared" si="41"/>
        <v>960</v>
      </c>
      <c r="R64">
        <f t="shared" si="42"/>
        <v>1600</v>
      </c>
      <c r="S64">
        <f t="shared" si="43"/>
        <v>3200</v>
      </c>
      <c r="T64">
        <f t="shared" si="45"/>
        <v>320</v>
      </c>
      <c r="U64">
        <f t="shared" si="46"/>
        <v>320</v>
      </c>
      <c r="V64">
        <f t="shared" si="47"/>
        <v>320</v>
      </c>
      <c r="W64">
        <f t="shared" si="29"/>
        <v>1</v>
      </c>
      <c r="X64">
        <f t="shared" si="48"/>
        <v>0</v>
      </c>
      <c r="Y64">
        <f t="shared" si="49"/>
        <v>0</v>
      </c>
      <c r="Z64">
        <f t="shared" si="50"/>
        <v>0</v>
      </c>
    </row>
    <row r="65" spans="1:26" x14ac:dyDescent="0.3">
      <c r="A65" t="s">
        <v>111</v>
      </c>
      <c r="B65" t="s">
        <v>47</v>
      </c>
      <c r="C65" t="s">
        <v>443</v>
      </c>
      <c r="D65" t="s">
        <v>444</v>
      </c>
      <c r="E65" t="s">
        <v>112</v>
      </c>
      <c r="F65" t="s">
        <v>113</v>
      </c>
      <c r="G65" t="s">
        <v>114</v>
      </c>
      <c r="H65" t="s">
        <v>115</v>
      </c>
      <c r="I65" t="s">
        <v>445</v>
      </c>
      <c r="J65" t="s">
        <v>113</v>
      </c>
      <c r="K65" t="s">
        <v>13</v>
      </c>
      <c r="L65">
        <f t="shared" si="44"/>
        <v>180</v>
      </c>
      <c r="M65">
        <f t="shared" si="37"/>
        <v>620</v>
      </c>
      <c r="N65">
        <f t="shared" si="38"/>
        <v>1060</v>
      </c>
      <c r="O65">
        <f t="shared" si="39"/>
        <v>2160</v>
      </c>
      <c r="P65">
        <f t="shared" si="40"/>
        <v>220</v>
      </c>
      <c r="Q65">
        <f t="shared" si="41"/>
        <v>660</v>
      </c>
      <c r="R65">
        <f t="shared" si="42"/>
        <v>1100</v>
      </c>
      <c r="S65">
        <f t="shared" si="43"/>
        <v>2200</v>
      </c>
      <c r="T65">
        <f t="shared" si="45"/>
        <v>220</v>
      </c>
      <c r="U65">
        <f t="shared" si="46"/>
        <v>220</v>
      </c>
      <c r="V65">
        <f t="shared" si="47"/>
        <v>220</v>
      </c>
      <c r="W65">
        <f t="shared" si="29"/>
        <v>1</v>
      </c>
      <c r="X65">
        <f t="shared" si="48"/>
        <v>0</v>
      </c>
      <c r="Y65">
        <f t="shared" si="49"/>
        <v>0</v>
      </c>
      <c r="Z65">
        <f t="shared" si="50"/>
        <v>0</v>
      </c>
    </row>
    <row r="66" spans="1:26" x14ac:dyDescent="0.3">
      <c r="A66" t="s">
        <v>116</v>
      </c>
      <c r="B66" t="s">
        <v>47</v>
      </c>
      <c r="C66" t="s">
        <v>443</v>
      </c>
      <c r="D66" t="s">
        <v>444</v>
      </c>
      <c r="E66" t="s">
        <v>112</v>
      </c>
      <c r="F66" t="s">
        <v>113</v>
      </c>
      <c r="G66" t="s">
        <v>114</v>
      </c>
      <c r="H66" t="s">
        <v>115</v>
      </c>
      <c r="I66" t="s">
        <v>445</v>
      </c>
      <c r="J66" t="s">
        <v>113</v>
      </c>
      <c r="K66" t="s">
        <v>13</v>
      </c>
      <c r="L66">
        <f t="shared" si="44"/>
        <v>180</v>
      </c>
      <c r="M66">
        <f t="shared" si="37"/>
        <v>620</v>
      </c>
      <c r="N66">
        <f t="shared" si="38"/>
        <v>1060</v>
      </c>
      <c r="O66">
        <f t="shared" si="39"/>
        <v>2160</v>
      </c>
      <c r="P66">
        <f t="shared" si="40"/>
        <v>220</v>
      </c>
      <c r="Q66">
        <f t="shared" si="41"/>
        <v>660</v>
      </c>
      <c r="R66">
        <f t="shared" si="42"/>
        <v>1100</v>
      </c>
      <c r="S66">
        <f t="shared" si="43"/>
        <v>2200</v>
      </c>
      <c r="T66">
        <f t="shared" si="45"/>
        <v>220</v>
      </c>
      <c r="U66">
        <f t="shared" si="46"/>
        <v>220</v>
      </c>
      <c r="V66">
        <f t="shared" si="47"/>
        <v>220</v>
      </c>
      <c r="W66">
        <f t="shared" si="29"/>
        <v>1</v>
      </c>
      <c r="X66">
        <f t="shared" si="48"/>
        <v>0</v>
      </c>
      <c r="Y66">
        <f t="shared" si="49"/>
        <v>0</v>
      </c>
      <c r="Z66">
        <f t="shared" si="50"/>
        <v>0</v>
      </c>
    </row>
    <row r="67" spans="1:26" x14ac:dyDescent="0.3">
      <c r="A67" t="s">
        <v>117</v>
      </c>
      <c r="F67" t="s">
        <v>354</v>
      </c>
      <c r="G67" t="s">
        <v>355</v>
      </c>
      <c r="H67" t="s">
        <v>299</v>
      </c>
      <c r="I67" t="s">
        <v>62</v>
      </c>
      <c r="K67" t="s">
        <v>13</v>
      </c>
      <c r="L67" t="e">
        <f t="shared" si="44"/>
        <v>#VALUE!</v>
      </c>
      <c r="M67" t="e">
        <f t="shared" si="37"/>
        <v>#VALUE!</v>
      </c>
      <c r="N67" t="e">
        <f t="shared" si="38"/>
        <v>#VALUE!</v>
      </c>
      <c r="O67" t="e">
        <f t="shared" si="39"/>
        <v>#VALUE!</v>
      </c>
      <c r="P67">
        <f t="shared" si="40"/>
        <v>25</v>
      </c>
      <c r="Q67">
        <f t="shared" si="41"/>
        <v>75</v>
      </c>
      <c r="R67">
        <f t="shared" si="42"/>
        <v>125</v>
      </c>
      <c r="S67">
        <f t="shared" si="43"/>
        <v>250</v>
      </c>
      <c r="T67">
        <f t="shared" si="45"/>
        <v>25</v>
      </c>
      <c r="U67">
        <f t="shared" si="46"/>
        <v>25</v>
      </c>
      <c r="V67">
        <f t="shared" si="47"/>
        <v>25</v>
      </c>
      <c r="W67">
        <f t="shared" si="29"/>
        <v>1</v>
      </c>
      <c r="X67" t="e">
        <f t="shared" si="48"/>
        <v>#VALUE!</v>
      </c>
      <c r="Y67" t="e">
        <f t="shared" si="49"/>
        <v>#VALUE!</v>
      </c>
      <c r="Z67" t="e">
        <f t="shared" si="50"/>
        <v>#VALUE!</v>
      </c>
    </row>
    <row r="68" spans="1:26" x14ac:dyDescent="0.3">
      <c r="A68" t="s">
        <v>118</v>
      </c>
      <c r="F68" t="s">
        <v>354</v>
      </c>
      <c r="G68" t="s">
        <v>355</v>
      </c>
      <c r="H68" t="s">
        <v>299</v>
      </c>
      <c r="I68" t="s">
        <v>62</v>
      </c>
      <c r="K68" t="s">
        <v>13</v>
      </c>
      <c r="L68" t="e">
        <f t="shared" si="44"/>
        <v>#VALUE!</v>
      </c>
      <c r="M68" t="e">
        <f t="shared" si="37"/>
        <v>#VALUE!</v>
      </c>
      <c r="N68" t="e">
        <f t="shared" si="38"/>
        <v>#VALUE!</v>
      </c>
      <c r="O68" t="e">
        <f t="shared" si="39"/>
        <v>#VALUE!</v>
      </c>
      <c r="P68">
        <f t="shared" si="40"/>
        <v>25</v>
      </c>
      <c r="Q68">
        <f t="shared" si="41"/>
        <v>75</v>
      </c>
      <c r="R68">
        <f t="shared" si="42"/>
        <v>125</v>
      </c>
      <c r="S68">
        <f t="shared" si="43"/>
        <v>250</v>
      </c>
      <c r="T68">
        <f t="shared" si="45"/>
        <v>25</v>
      </c>
      <c r="U68">
        <f t="shared" si="46"/>
        <v>25</v>
      </c>
      <c r="V68">
        <f t="shared" si="47"/>
        <v>25</v>
      </c>
      <c r="W68">
        <f t="shared" si="29"/>
        <v>1</v>
      </c>
      <c r="X68" t="e">
        <f t="shared" si="48"/>
        <v>#VALUE!</v>
      </c>
      <c r="Y68" t="e">
        <f t="shared" si="49"/>
        <v>#VALUE!</v>
      </c>
      <c r="Z68" t="e">
        <f t="shared" si="50"/>
        <v>#VALUE!</v>
      </c>
    </row>
    <row r="69" spans="1:26" x14ac:dyDescent="0.3">
      <c r="A69" t="s">
        <v>119</v>
      </c>
      <c r="F69" t="s">
        <v>331</v>
      </c>
      <c r="G69" t="s">
        <v>332</v>
      </c>
      <c r="H69" t="s">
        <v>39</v>
      </c>
      <c r="I69" t="s">
        <v>333</v>
      </c>
      <c r="K69" t="s">
        <v>13</v>
      </c>
      <c r="L69" t="e">
        <f t="shared" si="44"/>
        <v>#VALUE!</v>
      </c>
      <c r="M69" t="e">
        <f t="shared" si="37"/>
        <v>#VALUE!</v>
      </c>
      <c r="N69" t="e">
        <f t="shared" si="38"/>
        <v>#VALUE!</v>
      </c>
      <c r="O69" t="e">
        <f t="shared" si="39"/>
        <v>#VALUE!</v>
      </c>
      <c r="P69">
        <f t="shared" si="40"/>
        <v>58</v>
      </c>
      <c r="Q69">
        <f t="shared" si="41"/>
        <v>174</v>
      </c>
      <c r="R69">
        <f t="shared" si="42"/>
        <v>290</v>
      </c>
      <c r="S69">
        <f t="shared" si="43"/>
        <v>580</v>
      </c>
      <c r="T69">
        <f t="shared" si="45"/>
        <v>58</v>
      </c>
      <c r="U69">
        <f t="shared" si="46"/>
        <v>58</v>
      </c>
      <c r="V69">
        <f t="shared" si="47"/>
        <v>58</v>
      </c>
      <c r="W69">
        <f t="shared" ref="W69:W100" si="51">IF(AND(P69=T69,P69=U69,P69=V69),1)</f>
        <v>1</v>
      </c>
      <c r="X69" t="e">
        <f t="shared" si="48"/>
        <v>#VALUE!</v>
      </c>
      <c r="Y69" t="e">
        <f t="shared" si="49"/>
        <v>#VALUE!</v>
      </c>
      <c r="Z69" t="e">
        <f t="shared" si="50"/>
        <v>#VALUE!</v>
      </c>
    </row>
    <row r="70" spans="1:26" x14ac:dyDescent="0.3">
      <c r="A70" t="s">
        <v>120</v>
      </c>
      <c r="F70" t="s">
        <v>366</v>
      </c>
      <c r="G70" t="s">
        <v>283</v>
      </c>
      <c r="H70" t="s">
        <v>23</v>
      </c>
      <c r="I70" t="s">
        <v>367</v>
      </c>
      <c r="K70" t="s">
        <v>13</v>
      </c>
      <c r="L70" t="e">
        <f t="shared" si="44"/>
        <v>#VALUE!</v>
      </c>
      <c r="M70" t="e">
        <f t="shared" si="37"/>
        <v>#VALUE!</v>
      </c>
      <c r="N70" t="e">
        <f t="shared" si="38"/>
        <v>#VALUE!</v>
      </c>
      <c r="O70" t="e">
        <f t="shared" si="39"/>
        <v>#VALUE!</v>
      </c>
      <c r="P70">
        <f t="shared" si="40"/>
        <v>108</v>
      </c>
      <c r="Q70">
        <f t="shared" si="41"/>
        <v>324</v>
      </c>
      <c r="R70">
        <f t="shared" si="42"/>
        <v>540</v>
      </c>
      <c r="S70">
        <f t="shared" si="43"/>
        <v>1080</v>
      </c>
      <c r="T70">
        <f t="shared" si="45"/>
        <v>108</v>
      </c>
      <c r="U70">
        <f t="shared" si="46"/>
        <v>108</v>
      </c>
      <c r="V70">
        <f t="shared" si="47"/>
        <v>108</v>
      </c>
      <c r="W70">
        <f t="shared" si="51"/>
        <v>1</v>
      </c>
      <c r="X70" t="e">
        <f t="shared" si="48"/>
        <v>#VALUE!</v>
      </c>
      <c r="Y70" t="e">
        <f t="shared" si="49"/>
        <v>#VALUE!</v>
      </c>
      <c r="Z70" t="e">
        <f t="shared" si="50"/>
        <v>#VALUE!</v>
      </c>
    </row>
    <row r="71" spans="1:26" x14ac:dyDescent="0.3">
      <c r="A71" t="s">
        <v>121</v>
      </c>
      <c r="F71" t="s">
        <v>313</v>
      </c>
      <c r="G71" t="s">
        <v>446</v>
      </c>
      <c r="H71" t="s">
        <v>447</v>
      </c>
      <c r="I71" t="s">
        <v>448</v>
      </c>
      <c r="K71" t="s">
        <v>13</v>
      </c>
      <c r="L71" t="e">
        <f t="shared" si="44"/>
        <v>#VALUE!</v>
      </c>
      <c r="M71" t="e">
        <f t="shared" si="37"/>
        <v>#VALUE!</v>
      </c>
      <c r="N71" t="e">
        <f t="shared" si="38"/>
        <v>#VALUE!</v>
      </c>
      <c r="O71" t="e">
        <f t="shared" si="39"/>
        <v>#VALUE!</v>
      </c>
      <c r="P71">
        <f t="shared" si="40"/>
        <v>159</v>
      </c>
      <c r="Q71">
        <f t="shared" si="41"/>
        <v>477</v>
      </c>
      <c r="R71">
        <f t="shared" si="42"/>
        <v>795</v>
      </c>
      <c r="S71">
        <f t="shared" si="43"/>
        <v>1590</v>
      </c>
      <c r="T71">
        <f t="shared" si="45"/>
        <v>159</v>
      </c>
      <c r="U71">
        <f t="shared" si="46"/>
        <v>159</v>
      </c>
      <c r="V71">
        <f t="shared" si="47"/>
        <v>159</v>
      </c>
      <c r="W71">
        <f t="shared" si="51"/>
        <v>1</v>
      </c>
      <c r="X71" t="e">
        <f t="shared" si="48"/>
        <v>#VALUE!</v>
      </c>
      <c r="Y71" t="e">
        <f t="shared" si="49"/>
        <v>#VALUE!</v>
      </c>
      <c r="Z71" t="e">
        <f t="shared" si="50"/>
        <v>#VALUE!</v>
      </c>
    </row>
    <row r="72" spans="1:26" x14ac:dyDescent="0.3">
      <c r="A72" t="s">
        <v>122</v>
      </c>
      <c r="F72" t="s">
        <v>313</v>
      </c>
      <c r="G72" t="s">
        <v>446</v>
      </c>
      <c r="H72" t="s">
        <v>447</v>
      </c>
      <c r="I72" t="s">
        <v>448</v>
      </c>
      <c r="K72" t="s">
        <v>13</v>
      </c>
      <c r="L72">
        <v>5</v>
      </c>
      <c r="M72" t="e">
        <f t="shared" si="37"/>
        <v>#VALUE!</v>
      </c>
      <c r="N72" t="e">
        <f t="shared" si="38"/>
        <v>#VALUE!</v>
      </c>
      <c r="O72" t="e">
        <f t="shared" si="39"/>
        <v>#VALUE!</v>
      </c>
      <c r="P72">
        <f t="shared" si="40"/>
        <v>159</v>
      </c>
      <c r="Q72">
        <f t="shared" si="41"/>
        <v>477</v>
      </c>
      <c r="R72">
        <f t="shared" si="42"/>
        <v>795</v>
      </c>
      <c r="S72">
        <f t="shared" si="43"/>
        <v>1590</v>
      </c>
      <c r="T72">
        <v>3</v>
      </c>
      <c r="U72">
        <v>5</v>
      </c>
      <c r="V72">
        <v>10</v>
      </c>
      <c r="W72" t="b">
        <f t="shared" si="51"/>
        <v>0</v>
      </c>
      <c r="X72">
        <v>3</v>
      </c>
      <c r="Y72">
        <v>5</v>
      </c>
      <c r="Z72">
        <v>10</v>
      </c>
    </row>
    <row r="73" spans="1:26" x14ac:dyDescent="0.3">
      <c r="A73" t="s">
        <v>123</v>
      </c>
      <c r="F73" t="s">
        <v>354</v>
      </c>
      <c r="G73" t="s">
        <v>355</v>
      </c>
      <c r="H73" t="s">
        <v>299</v>
      </c>
      <c r="I73" t="s">
        <v>62</v>
      </c>
      <c r="K73" t="s">
        <v>13</v>
      </c>
      <c r="L73" t="e">
        <f t="shared" ref="L73:L88" si="52">VALUE(LEFT(B73,SEARCH("元",B73)-1))</f>
        <v>#VALUE!</v>
      </c>
      <c r="M73" t="e">
        <f t="shared" si="37"/>
        <v>#VALUE!</v>
      </c>
      <c r="N73" t="e">
        <f t="shared" si="38"/>
        <v>#VALUE!</v>
      </c>
      <c r="O73" t="e">
        <f t="shared" si="39"/>
        <v>#VALUE!</v>
      </c>
      <c r="P73">
        <f t="shared" si="40"/>
        <v>25</v>
      </c>
      <c r="Q73">
        <f t="shared" si="41"/>
        <v>75</v>
      </c>
      <c r="R73">
        <f t="shared" si="42"/>
        <v>125</v>
      </c>
      <c r="S73">
        <f t="shared" si="43"/>
        <v>250</v>
      </c>
      <c r="T73">
        <f t="shared" ref="T73:T88" si="53">Q73/$Q$4</f>
        <v>25</v>
      </c>
      <c r="U73">
        <f t="shared" ref="U73:U88" si="54">R73/$R$4</f>
        <v>25</v>
      </c>
      <c r="V73">
        <f t="shared" ref="V73:V88" si="55">S73/$S$4</f>
        <v>25</v>
      </c>
      <c r="W73">
        <f t="shared" si="51"/>
        <v>1</v>
      </c>
      <c r="X73" t="e">
        <f t="shared" ref="X73:X88" si="56">L73+($M$4-$L$4)*P73-M73</f>
        <v>#VALUE!</v>
      </c>
      <c r="Y73" t="e">
        <f t="shared" ref="Y73:Y88" si="57">L73+($N$4-$L$4)*P73-N73</f>
        <v>#VALUE!</v>
      </c>
      <c r="Z73" t="e">
        <f t="shared" ref="Z73:Z88" si="58">L73+($O$4-$L$4)*P73-O73</f>
        <v>#VALUE!</v>
      </c>
    </row>
    <row r="74" spans="1:26" x14ac:dyDescent="0.3">
      <c r="A74" t="s">
        <v>124</v>
      </c>
      <c r="F74" t="s">
        <v>16</v>
      </c>
      <c r="G74" t="s">
        <v>125</v>
      </c>
      <c r="H74" t="s">
        <v>126</v>
      </c>
      <c r="I74" t="s">
        <v>39</v>
      </c>
      <c r="K74" t="s">
        <v>13</v>
      </c>
      <c r="L74" t="e">
        <f t="shared" si="52"/>
        <v>#VALUE!</v>
      </c>
      <c r="M74" t="e">
        <f t="shared" si="37"/>
        <v>#VALUE!</v>
      </c>
      <c r="N74" t="e">
        <f t="shared" si="38"/>
        <v>#VALUE!</v>
      </c>
      <c r="O74" t="e">
        <f t="shared" si="39"/>
        <v>#VALUE!</v>
      </c>
      <c r="P74">
        <f t="shared" si="40"/>
        <v>29</v>
      </c>
      <c r="Q74">
        <f t="shared" si="41"/>
        <v>87</v>
      </c>
      <c r="R74">
        <f t="shared" si="42"/>
        <v>145</v>
      </c>
      <c r="S74">
        <f t="shared" si="43"/>
        <v>290</v>
      </c>
      <c r="T74">
        <f t="shared" si="53"/>
        <v>29</v>
      </c>
      <c r="U74">
        <f t="shared" si="54"/>
        <v>29</v>
      </c>
      <c r="V74">
        <f t="shared" si="55"/>
        <v>29</v>
      </c>
      <c r="W74">
        <f t="shared" si="51"/>
        <v>1</v>
      </c>
      <c r="X74" t="e">
        <f t="shared" si="56"/>
        <v>#VALUE!</v>
      </c>
      <c r="Y74" t="e">
        <f t="shared" si="57"/>
        <v>#VALUE!</v>
      </c>
      <c r="Z74" t="e">
        <f t="shared" si="58"/>
        <v>#VALUE!</v>
      </c>
    </row>
    <row r="75" spans="1:26" x14ac:dyDescent="0.3">
      <c r="A75" t="s">
        <v>127</v>
      </c>
      <c r="B75" t="s">
        <v>354</v>
      </c>
      <c r="C75" t="s">
        <v>355</v>
      </c>
      <c r="D75" t="s">
        <v>299</v>
      </c>
      <c r="E75" t="s">
        <v>62</v>
      </c>
      <c r="F75" t="s">
        <v>449</v>
      </c>
      <c r="G75" t="s">
        <v>450</v>
      </c>
      <c r="H75" t="s">
        <v>451</v>
      </c>
      <c r="I75" t="s">
        <v>452</v>
      </c>
      <c r="J75" t="s">
        <v>354</v>
      </c>
      <c r="K75" t="s">
        <v>13</v>
      </c>
      <c r="L75">
        <f t="shared" si="52"/>
        <v>25</v>
      </c>
      <c r="M75">
        <f t="shared" si="37"/>
        <v>75</v>
      </c>
      <c r="N75">
        <f t="shared" si="38"/>
        <v>125</v>
      </c>
      <c r="O75">
        <f t="shared" si="39"/>
        <v>250</v>
      </c>
      <c r="P75">
        <f t="shared" si="40"/>
        <v>148</v>
      </c>
      <c r="Q75">
        <f t="shared" si="41"/>
        <v>444</v>
      </c>
      <c r="R75">
        <f t="shared" si="42"/>
        <v>740</v>
      </c>
      <c r="S75">
        <f t="shared" si="43"/>
        <v>1480</v>
      </c>
      <c r="T75">
        <f t="shared" si="53"/>
        <v>148</v>
      </c>
      <c r="U75">
        <f t="shared" si="54"/>
        <v>148</v>
      </c>
      <c r="V75">
        <f t="shared" si="55"/>
        <v>148</v>
      </c>
      <c r="W75">
        <f t="shared" si="51"/>
        <v>1</v>
      </c>
      <c r="X75">
        <f t="shared" si="56"/>
        <v>246</v>
      </c>
      <c r="Y75">
        <f t="shared" si="57"/>
        <v>492</v>
      </c>
      <c r="Z75">
        <f t="shared" si="58"/>
        <v>1107</v>
      </c>
    </row>
    <row r="76" spans="1:26" x14ac:dyDescent="0.3">
      <c r="A76" t="s">
        <v>128</v>
      </c>
      <c r="F76" t="s">
        <v>354</v>
      </c>
      <c r="G76" t="s">
        <v>355</v>
      </c>
      <c r="H76" t="s">
        <v>299</v>
      </c>
      <c r="I76" t="s">
        <v>62</v>
      </c>
      <c r="K76" t="s">
        <v>13</v>
      </c>
      <c r="L76" t="e">
        <f t="shared" si="52"/>
        <v>#VALUE!</v>
      </c>
      <c r="M76" t="e">
        <f t="shared" si="37"/>
        <v>#VALUE!</v>
      </c>
      <c r="N76" t="e">
        <f t="shared" si="38"/>
        <v>#VALUE!</v>
      </c>
      <c r="O76" t="e">
        <f t="shared" si="39"/>
        <v>#VALUE!</v>
      </c>
      <c r="P76">
        <f t="shared" si="40"/>
        <v>25</v>
      </c>
      <c r="Q76">
        <f t="shared" si="41"/>
        <v>75</v>
      </c>
      <c r="R76">
        <f t="shared" si="42"/>
        <v>125</v>
      </c>
      <c r="S76">
        <f t="shared" si="43"/>
        <v>250</v>
      </c>
      <c r="T76">
        <f t="shared" si="53"/>
        <v>25</v>
      </c>
      <c r="U76">
        <f t="shared" si="54"/>
        <v>25</v>
      </c>
      <c r="V76">
        <f t="shared" si="55"/>
        <v>25</v>
      </c>
      <c r="W76">
        <f t="shared" si="51"/>
        <v>1</v>
      </c>
      <c r="X76" t="e">
        <f t="shared" si="56"/>
        <v>#VALUE!</v>
      </c>
      <c r="Y76" t="e">
        <f t="shared" si="57"/>
        <v>#VALUE!</v>
      </c>
      <c r="Z76" t="e">
        <f t="shared" si="58"/>
        <v>#VALUE!</v>
      </c>
    </row>
    <row r="77" spans="1:26" x14ac:dyDescent="0.3">
      <c r="A77" t="s">
        <v>129</v>
      </c>
      <c r="F77" t="s">
        <v>264</v>
      </c>
      <c r="G77" t="s">
        <v>265</v>
      </c>
      <c r="H77" t="s">
        <v>266</v>
      </c>
      <c r="I77" t="s">
        <v>267</v>
      </c>
      <c r="K77" t="s">
        <v>13</v>
      </c>
      <c r="L77" t="e">
        <f t="shared" si="52"/>
        <v>#VALUE!</v>
      </c>
      <c r="M77" t="e">
        <f t="shared" si="37"/>
        <v>#VALUE!</v>
      </c>
      <c r="N77" t="e">
        <f t="shared" si="38"/>
        <v>#VALUE!</v>
      </c>
      <c r="O77" t="e">
        <f t="shared" si="39"/>
        <v>#VALUE!</v>
      </c>
      <c r="P77">
        <f t="shared" si="40"/>
        <v>85</v>
      </c>
      <c r="Q77">
        <f t="shared" si="41"/>
        <v>255</v>
      </c>
      <c r="R77">
        <f t="shared" si="42"/>
        <v>425</v>
      </c>
      <c r="S77">
        <f t="shared" si="43"/>
        <v>850</v>
      </c>
      <c r="T77">
        <f t="shared" si="53"/>
        <v>85</v>
      </c>
      <c r="U77">
        <f t="shared" si="54"/>
        <v>85</v>
      </c>
      <c r="V77">
        <f t="shared" si="55"/>
        <v>85</v>
      </c>
      <c r="W77">
        <f t="shared" si="51"/>
        <v>1</v>
      </c>
      <c r="X77" t="e">
        <f t="shared" si="56"/>
        <v>#VALUE!</v>
      </c>
      <c r="Y77" t="e">
        <f t="shared" si="57"/>
        <v>#VALUE!</v>
      </c>
      <c r="Z77" t="e">
        <f t="shared" si="58"/>
        <v>#VALUE!</v>
      </c>
    </row>
    <row r="78" spans="1:26" x14ac:dyDescent="0.3">
      <c r="A78" t="s">
        <v>130</v>
      </c>
      <c r="F78" t="s">
        <v>264</v>
      </c>
      <c r="G78" t="s">
        <v>265</v>
      </c>
      <c r="H78" t="s">
        <v>266</v>
      </c>
      <c r="I78" t="s">
        <v>267</v>
      </c>
      <c r="K78" t="s">
        <v>13</v>
      </c>
      <c r="L78" t="e">
        <f t="shared" si="52"/>
        <v>#VALUE!</v>
      </c>
      <c r="M78" t="e">
        <f t="shared" si="37"/>
        <v>#VALUE!</v>
      </c>
      <c r="N78" t="e">
        <f t="shared" si="38"/>
        <v>#VALUE!</v>
      </c>
      <c r="O78" t="e">
        <f t="shared" si="39"/>
        <v>#VALUE!</v>
      </c>
      <c r="P78">
        <f t="shared" si="40"/>
        <v>85</v>
      </c>
      <c r="Q78">
        <f t="shared" si="41"/>
        <v>255</v>
      </c>
      <c r="R78">
        <f t="shared" si="42"/>
        <v>425</v>
      </c>
      <c r="S78">
        <f t="shared" si="43"/>
        <v>850</v>
      </c>
      <c r="T78">
        <f t="shared" si="53"/>
        <v>85</v>
      </c>
      <c r="U78">
        <f t="shared" si="54"/>
        <v>85</v>
      </c>
      <c r="V78">
        <f t="shared" si="55"/>
        <v>85</v>
      </c>
      <c r="W78">
        <f t="shared" si="51"/>
        <v>1</v>
      </c>
      <c r="X78" t="e">
        <f t="shared" si="56"/>
        <v>#VALUE!</v>
      </c>
      <c r="Y78" t="e">
        <f t="shared" si="57"/>
        <v>#VALUE!</v>
      </c>
      <c r="Z78" t="e">
        <f t="shared" si="58"/>
        <v>#VALUE!</v>
      </c>
    </row>
    <row r="79" spans="1:26" x14ac:dyDescent="0.3">
      <c r="A79" t="s">
        <v>131</v>
      </c>
      <c r="F79" t="s">
        <v>264</v>
      </c>
      <c r="G79" t="s">
        <v>265</v>
      </c>
      <c r="H79" t="s">
        <v>266</v>
      </c>
      <c r="I79" t="s">
        <v>267</v>
      </c>
      <c r="K79" t="s">
        <v>13</v>
      </c>
      <c r="L79" t="e">
        <f t="shared" si="52"/>
        <v>#VALUE!</v>
      </c>
      <c r="M79" t="e">
        <f t="shared" si="37"/>
        <v>#VALUE!</v>
      </c>
      <c r="N79" t="e">
        <f t="shared" si="38"/>
        <v>#VALUE!</v>
      </c>
      <c r="O79" t="e">
        <f t="shared" si="39"/>
        <v>#VALUE!</v>
      </c>
      <c r="P79">
        <f t="shared" si="40"/>
        <v>85</v>
      </c>
      <c r="Q79">
        <f t="shared" si="41"/>
        <v>255</v>
      </c>
      <c r="R79">
        <f t="shared" si="42"/>
        <v>425</v>
      </c>
      <c r="S79">
        <f t="shared" si="43"/>
        <v>850</v>
      </c>
      <c r="T79">
        <f t="shared" si="53"/>
        <v>85</v>
      </c>
      <c r="U79">
        <f t="shared" si="54"/>
        <v>85</v>
      </c>
      <c r="V79">
        <f t="shared" si="55"/>
        <v>85</v>
      </c>
      <c r="W79">
        <f t="shared" si="51"/>
        <v>1</v>
      </c>
      <c r="X79" t="e">
        <f t="shared" si="56"/>
        <v>#VALUE!</v>
      </c>
      <c r="Y79" t="e">
        <f t="shared" si="57"/>
        <v>#VALUE!</v>
      </c>
      <c r="Z79" t="e">
        <f t="shared" si="58"/>
        <v>#VALUE!</v>
      </c>
    </row>
    <row r="80" spans="1:26" x14ac:dyDescent="0.3">
      <c r="A80" t="s">
        <v>132</v>
      </c>
      <c r="F80" t="s">
        <v>264</v>
      </c>
      <c r="G80" t="s">
        <v>265</v>
      </c>
      <c r="H80" t="s">
        <v>266</v>
      </c>
      <c r="I80" t="s">
        <v>267</v>
      </c>
      <c r="K80" t="s">
        <v>13</v>
      </c>
      <c r="L80" t="e">
        <f t="shared" si="52"/>
        <v>#VALUE!</v>
      </c>
      <c r="M80" t="e">
        <f t="shared" si="37"/>
        <v>#VALUE!</v>
      </c>
      <c r="N80" t="e">
        <f t="shared" si="38"/>
        <v>#VALUE!</v>
      </c>
      <c r="O80" t="e">
        <f t="shared" si="39"/>
        <v>#VALUE!</v>
      </c>
      <c r="P80">
        <f t="shared" si="40"/>
        <v>85</v>
      </c>
      <c r="Q80">
        <f t="shared" si="41"/>
        <v>255</v>
      </c>
      <c r="R80">
        <f t="shared" si="42"/>
        <v>425</v>
      </c>
      <c r="S80">
        <f t="shared" si="43"/>
        <v>850</v>
      </c>
      <c r="T80">
        <f t="shared" si="53"/>
        <v>85</v>
      </c>
      <c r="U80">
        <f t="shared" si="54"/>
        <v>85</v>
      </c>
      <c r="V80">
        <f t="shared" si="55"/>
        <v>85</v>
      </c>
      <c r="W80">
        <f t="shared" si="51"/>
        <v>1</v>
      </c>
      <c r="X80" t="e">
        <f t="shared" si="56"/>
        <v>#VALUE!</v>
      </c>
      <c r="Y80" t="e">
        <f t="shared" si="57"/>
        <v>#VALUE!</v>
      </c>
      <c r="Z80" t="e">
        <f t="shared" si="58"/>
        <v>#VALUE!</v>
      </c>
    </row>
    <row r="81" spans="1:26" x14ac:dyDescent="0.3">
      <c r="A81" t="s">
        <v>133</v>
      </c>
      <c r="F81" t="s">
        <v>354</v>
      </c>
      <c r="G81" t="s">
        <v>355</v>
      </c>
      <c r="H81" t="s">
        <v>299</v>
      </c>
      <c r="I81" t="s">
        <v>62</v>
      </c>
      <c r="K81" t="s">
        <v>13</v>
      </c>
      <c r="L81" t="e">
        <f t="shared" si="52"/>
        <v>#VALUE!</v>
      </c>
      <c r="M81" t="e">
        <f t="shared" si="37"/>
        <v>#VALUE!</v>
      </c>
      <c r="N81" t="e">
        <f t="shared" si="38"/>
        <v>#VALUE!</v>
      </c>
      <c r="O81" t="e">
        <f t="shared" si="39"/>
        <v>#VALUE!</v>
      </c>
      <c r="P81">
        <f t="shared" si="40"/>
        <v>25</v>
      </c>
      <c r="Q81">
        <f t="shared" si="41"/>
        <v>75</v>
      </c>
      <c r="R81">
        <f t="shared" si="42"/>
        <v>125</v>
      </c>
      <c r="S81">
        <f t="shared" si="43"/>
        <v>250</v>
      </c>
      <c r="T81">
        <f t="shared" si="53"/>
        <v>25</v>
      </c>
      <c r="U81">
        <f t="shared" si="54"/>
        <v>25</v>
      </c>
      <c r="V81">
        <f t="shared" si="55"/>
        <v>25</v>
      </c>
      <c r="W81">
        <f t="shared" si="51"/>
        <v>1</v>
      </c>
      <c r="X81" t="e">
        <f t="shared" si="56"/>
        <v>#VALUE!</v>
      </c>
      <c r="Y81" t="e">
        <f t="shared" si="57"/>
        <v>#VALUE!</v>
      </c>
      <c r="Z81" t="e">
        <f t="shared" si="58"/>
        <v>#VALUE!</v>
      </c>
    </row>
    <row r="82" spans="1:26" x14ac:dyDescent="0.3">
      <c r="A82" t="s">
        <v>134</v>
      </c>
      <c r="F82" t="s">
        <v>354</v>
      </c>
      <c r="G82" t="s">
        <v>355</v>
      </c>
      <c r="H82" t="s">
        <v>299</v>
      </c>
      <c r="I82" t="s">
        <v>62</v>
      </c>
      <c r="K82" t="s">
        <v>13</v>
      </c>
      <c r="L82" t="e">
        <f t="shared" si="52"/>
        <v>#VALUE!</v>
      </c>
      <c r="M82" t="e">
        <f t="shared" si="37"/>
        <v>#VALUE!</v>
      </c>
      <c r="N82" t="e">
        <f t="shared" si="38"/>
        <v>#VALUE!</v>
      </c>
      <c r="O82" t="e">
        <f t="shared" si="39"/>
        <v>#VALUE!</v>
      </c>
      <c r="P82">
        <f t="shared" si="40"/>
        <v>25</v>
      </c>
      <c r="Q82">
        <f t="shared" si="41"/>
        <v>75</v>
      </c>
      <c r="R82">
        <f t="shared" si="42"/>
        <v>125</v>
      </c>
      <c r="S82">
        <f t="shared" si="43"/>
        <v>250</v>
      </c>
      <c r="T82">
        <f t="shared" si="53"/>
        <v>25</v>
      </c>
      <c r="U82">
        <f t="shared" si="54"/>
        <v>25</v>
      </c>
      <c r="V82">
        <f t="shared" si="55"/>
        <v>25</v>
      </c>
      <c r="W82">
        <f t="shared" si="51"/>
        <v>1</v>
      </c>
      <c r="X82" t="e">
        <f t="shared" si="56"/>
        <v>#VALUE!</v>
      </c>
      <c r="Y82" t="e">
        <f t="shared" si="57"/>
        <v>#VALUE!</v>
      </c>
      <c r="Z82" t="e">
        <f t="shared" si="58"/>
        <v>#VALUE!</v>
      </c>
    </row>
    <row r="83" spans="1:26" x14ac:dyDescent="0.3">
      <c r="A83" t="s">
        <v>135</v>
      </c>
      <c r="F83" t="s">
        <v>29</v>
      </c>
      <c r="G83" t="s">
        <v>30</v>
      </c>
      <c r="H83" t="s">
        <v>31</v>
      </c>
      <c r="I83" t="s">
        <v>284</v>
      </c>
      <c r="K83" t="s">
        <v>13</v>
      </c>
      <c r="L83" t="e">
        <f t="shared" si="52"/>
        <v>#VALUE!</v>
      </c>
      <c r="M83" t="e">
        <f t="shared" si="37"/>
        <v>#VALUE!</v>
      </c>
      <c r="N83" t="e">
        <f t="shared" si="38"/>
        <v>#VALUE!</v>
      </c>
      <c r="O83" t="e">
        <f t="shared" si="39"/>
        <v>#VALUE!</v>
      </c>
      <c r="P83">
        <f t="shared" si="40"/>
        <v>35</v>
      </c>
      <c r="Q83">
        <f t="shared" si="41"/>
        <v>105</v>
      </c>
      <c r="R83">
        <f t="shared" si="42"/>
        <v>175</v>
      </c>
      <c r="S83">
        <f t="shared" si="43"/>
        <v>350</v>
      </c>
      <c r="T83">
        <f t="shared" si="53"/>
        <v>35</v>
      </c>
      <c r="U83">
        <f t="shared" si="54"/>
        <v>35</v>
      </c>
      <c r="V83">
        <f t="shared" si="55"/>
        <v>35</v>
      </c>
      <c r="W83">
        <f t="shared" si="51"/>
        <v>1</v>
      </c>
      <c r="X83" t="e">
        <f t="shared" si="56"/>
        <v>#VALUE!</v>
      </c>
      <c r="Y83" t="e">
        <f t="shared" si="57"/>
        <v>#VALUE!</v>
      </c>
      <c r="Z83" t="e">
        <f t="shared" si="58"/>
        <v>#VALUE!</v>
      </c>
    </row>
    <row r="84" spans="1:26" x14ac:dyDescent="0.3">
      <c r="A84" t="s">
        <v>136</v>
      </c>
      <c r="F84" t="s">
        <v>86</v>
      </c>
      <c r="G84" t="s">
        <v>78</v>
      </c>
      <c r="H84" t="s">
        <v>44</v>
      </c>
      <c r="I84" t="s">
        <v>384</v>
      </c>
      <c r="K84" t="s">
        <v>13</v>
      </c>
      <c r="L84" t="e">
        <f t="shared" si="52"/>
        <v>#VALUE!</v>
      </c>
      <c r="M84" t="e">
        <f t="shared" si="37"/>
        <v>#VALUE!</v>
      </c>
      <c r="N84" t="e">
        <f t="shared" si="38"/>
        <v>#VALUE!</v>
      </c>
      <c r="O84" t="e">
        <f t="shared" si="39"/>
        <v>#VALUE!</v>
      </c>
      <c r="P84">
        <f t="shared" si="40"/>
        <v>98</v>
      </c>
      <c r="Q84">
        <f t="shared" si="41"/>
        <v>294</v>
      </c>
      <c r="R84">
        <f t="shared" si="42"/>
        <v>490</v>
      </c>
      <c r="S84">
        <f t="shared" si="43"/>
        <v>980</v>
      </c>
      <c r="T84">
        <f t="shared" si="53"/>
        <v>98</v>
      </c>
      <c r="U84">
        <f t="shared" si="54"/>
        <v>98</v>
      </c>
      <c r="V84">
        <f t="shared" si="55"/>
        <v>98</v>
      </c>
      <c r="W84">
        <f t="shared" si="51"/>
        <v>1</v>
      </c>
      <c r="X84" t="e">
        <f t="shared" si="56"/>
        <v>#VALUE!</v>
      </c>
      <c r="Y84" t="e">
        <f t="shared" si="57"/>
        <v>#VALUE!</v>
      </c>
      <c r="Z84" t="e">
        <f t="shared" si="58"/>
        <v>#VALUE!</v>
      </c>
    </row>
    <row r="85" spans="1:26" x14ac:dyDescent="0.3">
      <c r="A85" t="s">
        <v>137</v>
      </c>
      <c r="F85" t="s">
        <v>352</v>
      </c>
      <c r="G85" t="s">
        <v>453</v>
      </c>
      <c r="H85" t="s">
        <v>454</v>
      </c>
      <c r="I85" t="s">
        <v>455</v>
      </c>
      <c r="K85" t="s">
        <v>13</v>
      </c>
      <c r="L85" t="e">
        <f t="shared" si="52"/>
        <v>#VALUE!</v>
      </c>
      <c r="M85" t="e">
        <f t="shared" ref="M85:M103" si="59">VALUE(LEFT(C85,SEARCH("元",C85)-1))</f>
        <v>#VALUE!</v>
      </c>
      <c r="N85" t="e">
        <f t="shared" ref="N85:N103" si="60">VALUE(LEFT(D85,SEARCH("元",D85)-1))</f>
        <v>#VALUE!</v>
      </c>
      <c r="O85" t="e">
        <f t="shared" ref="O85:O103" si="61">VALUE(LEFT(E85,SEARCH("元",E85)-1))</f>
        <v>#VALUE!</v>
      </c>
      <c r="P85">
        <f t="shared" ref="P85:P103" si="62">VALUE(LEFT(F85,SEARCH("元",F85)-1))</f>
        <v>119</v>
      </c>
      <c r="Q85">
        <f t="shared" ref="Q85:Q103" si="63">VALUE(LEFT(G85,SEARCH("元",G85)-1))</f>
        <v>335</v>
      </c>
      <c r="R85">
        <f t="shared" ref="R85:R103" si="64">VALUE(LEFT(H85,SEARCH("元",H85)-1))</f>
        <v>551</v>
      </c>
      <c r="S85">
        <f t="shared" ref="S85:S103" si="65">VALUE(LEFT(I85,SEARCH("元",I85)-1))</f>
        <v>1091</v>
      </c>
      <c r="T85">
        <f t="shared" si="53"/>
        <v>111.66666666666667</v>
      </c>
      <c r="U85">
        <f t="shared" si="54"/>
        <v>110.2</v>
      </c>
      <c r="V85">
        <f t="shared" si="55"/>
        <v>109.1</v>
      </c>
      <c r="W85" t="b">
        <f t="shared" si="51"/>
        <v>0</v>
      </c>
      <c r="X85" t="e">
        <f t="shared" si="56"/>
        <v>#VALUE!</v>
      </c>
      <c r="Y85" t="e">
        <f t="shared" si="57"/>
        <v>#VALUE!</v>
      </c>
      <c r="Z85" t="e">
        <f t="shared" si="58"/>
        <v>#VALUE!</v>
      </c>
    </row>
    <row r="86" spans="1:26" x14ac:dyDescent="0.3">
      <c r="A86" t="s">
        <v>138</v>
      </c>
      <c r="F86" t="s">
        <v>449</v>
      </c>
      <c r="G86" t="s">
        <v>450</v>
      </c>
      <c r="H86" t="s">
        <v>451</v>
      </c>
      <c r="I86" t="s">
        <v>452</v>
      </c>
      <c r="K86" t="s">
        <v>13</v>
      </c>
      <c r="L86" t="e">
        <f t="shared" si="52"/>
        <v>#VALUE!</v>
      </c>
      <c r="M86" t="e">
        <f t="shared" si="59"/>
        <v>#VALUE!</v>
      </c>
      <c r="N86" t="e">
        <f t="shared" si="60"/>
        <v>#VALUE!</v>
      </c>
      <c r="O86" t="e">
        <f t="shared" si="61"/>
        <v>#VALUE!</v>
      </c>
      <c r="P86">
        <f t="shared" si="62"/>
        <v>148</v>
      </c>
      <c r="Q86">
        <f t="shared" si="63"/>
        <v>444</v>
      </c>
      <c r="R86">
        <f t="shared" si="64"/>
        <v>740</v>
      </c>
      <c r="S86">
        <f t="shared" si="65"/>
        <v>1480</v>
      </c>
      <c r="T86">
        <f t="shared" si="53"/>
        <v>148</v>
      </c>
      <c r="U86">
        <f t="shared" si="54"/>
        <v>148</v>
      </c>
      <c r="V86">
        <f t="shared" si="55"/>
        <v>148</v>
      </c>
      <c r="W86">
        <f t="shared" si="51"/>
        <v>1</v>
      </c>
      <c r="X86" t="e">
        <f t="shared" si="56"/>
        <v>#VALUE!</v>
      </c>
      <c r="Y86" t="e">
        <f t="shared" si="57"/>
        <v>#VALUE!</v>
      </c>
      <c r="Z86" t="e">
        <f t="shared" si="58"/>
        <v>#VALUE!</v>
      </c>
    </row>
    <row r="87" spans="1:26" x14ac:dyDescent="0.3">
      <c r="A87" t="s">
        <v>139</v>
      </c>
      <c r="F87" t="s">
        <v>29</v>
      </c>
      <c r="G87" t="s">
        <v>30</v>
      </c>
      <c r="H87" t="s">
        <v>31</v>
      </c>
      <c r="I87" t="s">
        <v>284</v>
      </c>
      <c r="K87" t="s">
        <v>13</v>
      </c>
      <c r="L87" t="e">
        <f t="shared" si="52"/>
        <v>#VALUE!</v>
      </c>
      <c r="M87" t="e">
        <f t="shared" si="59"/>
        <v>#VALUE!</v>
      </c>
      <c r="N87" t="e">
        <f t="shared" si="60"/>
        <v>#VALUE!</v>
      </c>
      <c r="O87" t="e">
        <f t="shared" si="61"/>
        <v>#VALUE!</v>
      </c>
      <c r="P87">
        <f t="shared" si="62"/>
        <v>35</v>
      </c>
      <c r="Q87">
        <f t="shared" si="63"/>
        <v>105</v>
      </c>
      <c r="R87">
        <f t="shared" si="64"/>
        <v>175</v>
      </c>
      <c r="S87">
        <f t="shared" si="65"/>
        <v>350</v>
      </c>
      <c r="T87">
        <f t="shared" si="53"/>
        <v>35</v>
      </c>
      <c r="U87">
        <f t="shared" si="54"/>
        <v>35</v>
      </c>
      <c r="V87">
        <f t="shared" si="55"/>
        <v>35</v>
      </c>
      <c r="W87">
        <f t="shared" si="51"/>
        <v>1</v>
      </c>
      <c r="X87" t="e">
        <f t="shared" si="56"/>
        <v>#VALUE!</v>
      </c>
      <c r="Y87" t="e">
        <f t="shared" si="57"/>
        <v>#VALUE!</v>
      </c>
      <c r="Z87" t="e">
        <f t="shared" si="58"/>
        <v>#VALUE!</v>
      </c>
    </row>
    <row r="88" spans="1:26" x14ac:dyDescent="0.3">
      <c r="A88" t="s">
        <v>140</v>
      </c>
      <c r="F88" t="s">
        <v>285</v>
      </c>
      <c r="G88" t="s">
        <v>321</v>
      </c>
      <c r="H88" t="s">
        <v>64</v>
      </c>
      <c r="I88" t="s">
        <v>456</v>
      </c>
      <c r="K88" t="s">
        <v>13</v>
      </c>
      <c r="L88" t="e">
        <f t="shared" si="52"/>
        <v>#VALUE!</v>
      </c>
      <c r="M88" t="e">
        <f t="shared" si="59"/>
        <v>#VALUE!</v>
      </c>
      <c r="N88" t="e">
        <f t="shared" si="60"/>
        <v>#VALUE!</v>
      </c>
      <c r="O88" t="e">
        <f t="shared" si="61"/>
        <v>#VALUE!</v>
      </c>
      <c r="P88">
        <f t="shared" si="62"/>
        <v>33</v>
      </c>
      <c r="Q88">
        <f t="shared" si="63"/>
        <v>99</v>
      </c>
      <c r="R88">
        <f t="shared" si="64"/>
        <v>165</v>
      </c>
      <c r="S88">
        <f t="shared" si="65"/>
        <v>330</v>
      </c>
      <c r="T88">
        <f t="shared" si="53"/>
        <v>33</v>
      </c>
      <c r="U88">
        <f t="shared" si="54"/>
        <v>33</v>
      </c>
      <c r="V88">
        <f t="shared" si="55"/>
        <v>33</v>
      </c>
      <c r="W88">
        <f t="shared" si="51"/>
        <v>1</v>
      </c>
      <c r="X88" t="e">
        <f t="shared" si="56"/>
        <v>#VALUE!</v>
      </c>
      <c r="Y88" t="e">
        <f t="shared" si="57"/>
        <v>#VALUE!</v>
      </c>
      <c r="Z88" t="e">
        <f t="shared" si="58"/>
        <v>#VALUE!</v>
      </c>
    </row>
    <row r="89" spans="1:26" x14ac:dyDescent="0.3">
      <c r="A89" t="s">
        <v>141</v>
      </c>
      <c r="F89" t="s">
        <v>449</v>
      </c>
      <c r="G89" t="s">
        <v>450</v>
      </c>
      <c r="H89" t="s">
        <v>451</v>
      </c>
      <c r="I89" t="s">
        <v>452</v>
      </c>
      <c r="K89" t="s">
        <v>13</v>
      </c>
      <c r="L89">
        <v>6</v>
      </c>
      <c r="M89" t="e">
        <f t="shared" si="59"/>
        <v>#VALUE!</v>
      </c>
      <c r="N89" t="e">
        <f t="shared" si="60"/>
        <v>#VALUE!</v>
      </c>
      <c r="O89" t="e">
        <f t="shared" si="61"/>
        <v>#VALUE!</v>
      </c>
      <c r="P89">
        <f t="shared" si="62"/>
        <v>148</v>
      </c>
      <c r="Q89">
        <f t="shared" si="63"/>
        <v>444</v>
      </c>
      <c r="R89">
        <f t="shared" si="64"/>
        <v>740</v>
      </c>
      <c r="S89">
        <f t="shared" si="65"/>
        <v>1480</v>
      </c>
      <c r="T89">
        <v>3</v>
      </c>
      <c r="U89">
        <v>5</v>
      </c>
      <c r="V89">
        <v>10</v>
      </c>
      <c r="W89" t="b">
        <f t="shared" si="51"/>
        <v>0</v>
      </c>
      <c r="X89">
        <v>3</v>
      </c>
      <c r="Y89">
        <v>5</v>
      </c>
      <c r="Z89">
        <v>10</v>
      </c>
    </row>
    <row r="90" spans="1:26" x14ac:dyDescent="0.3">
      <c r="A90" t="s">
        <v>142</v>
      </c>
      <c r="F90" t="s">
        <v>334</v>
      </c>
      <c r="G90" t="s">
        <v>457</v>
      </c>
      <c r="H90" t="s">
        <v>458</v>
      </c>
      <c r="I90" t="s">
        <v>459</v>
      </c>
      <c r="K90" t="s">
        <v>13</v>
      </c>
      <c r="L90" t="e">
        <f t="shared" ref="L90:L103" si="66">VALUE(LEFT(B90,SEARCH("元",B90)-1))</f>
        <v>#VALUE!</v>
      </c>
      <c r="M90" t="e">
        <f t="shared" si="59"/>
        <v>#VALUE!</v>
      </c>
      <c r="N90" t="e">
        <f t="shared" si="60"/>
        <v>#VALUE!</v>
      </c>
      <c r="O90" t="e">
        <f t="shared" si="61"/>
        <v>#VALUE!</v>
      </c>
      <c r="P90">
        <f t="shared" si="62"/>
        <v>199</v>
      </c>
      <c r="Q90">
        <f t="shared" si="63"/>
        <v>555</v>
      </c>
      <c r="R90">
        <f t="shared" si="64"/>
        <v>911</v>
      </c>
      <c r="S90">
        <f t="shared" si="65"/>
        <v>1801</v>
      </c>
      <c r="T90">
        <f t="shared" ref="T90:T103" si="67">Q90/$Q$4</f>
        <v>185</v>
      </c>
      <c r="U90">
        <f t="shared" ref="U90:U103" si="68">R90/$R$4</f>
        <v>182.2</v>
      </c>
      <c r="V90">
        <f t="shared" ref="V90:V103" si="69">S90/$S$4</f>
        <v>180.1</v>
      </c>
      <c r="W90" t="b">
        <f t="shared" si="51"/>
        <v>0</v>
      </c>
      <c r="X90" t="e">
        <f t="shared" ref="X90:X103" si="70">L90+($M$4-$L$4)*P90-M90</f>
        <v>#VALUE!</v>
      </c>
      <c r="Y90" t="e">
        <f t="shared" ref="Y90:Y103" si="71">L90+($N$4-$L$4)*P90-N90</f>
        <v>#VALUE!</v>
      </c>
      <c r="Z90" t="e">
        <f t="shared" ref="Z90:Z103" si="72">L90+($O$4-$L$4)*P90-O90</f>
        <v>#VALUE!</v>
      </c>
    </row>
    <row r="91" spans="1:26" x14ac:dyDescent="0.3">
      <c r="A91" t="s">
        <v>143</v>
      </c>
      <c r="F91" t="s">
        <v>339</v>
      </c>
      <c r="G91" t="s">
        <v>368</v>
      </c>
      <c r="H91" t="s">
        <v>67</v>
      </c>
      <c r="I91" t="s">
        <v>369</v>
      </c>
      <c r="K91" t="s">
        <v>13</v>
      </c>
      <c r="L91" t="e">
        <f t="shared" si="66"/>
        <v>#VALUE!</v>
      </c>
      <c r="M91" t="e">
        <f t="shared" si="59"/>
        <v>#VALUE!</v>
      </c>
      <c r="N91" t="e">
        <f t="shared" si="60"/>
        <v>#VALUE!</v>
      </c>
      <c r="O91" t="e">
        <f t="shared" si="61"/>
        <v>#VALUE!</v>
      </c>
      <c r="P91">
        <f t="shared" si="62"/>
        <v>118</v>
      </c>
      <c r="Q91">
        <f t="shared" si="63"/>
        <v>354</v>
      </c>
      <c r="R91">
        <f t="shared" si="64"/>
        <v>590</v>
      </c>
      <c r="S91">
        <f t="shared" si="65"/>
        <v>1180</v>
      </c>
      <c r="T91">
        <f t="shared" si="67"/>
        <v>118</v>
      </c>
      <c r="U91">
        <f t="shared" si="68"/>
        <v>118</v>
      </c>
      <c r="V91">
        <f t="shared" si="69"/>
        <v>118</v>
      </c>
      <c r="W91">
        <f t="shared" si="51"/>
        <v>1</v>
      </c>
      <c r="X91" t="e">
        <f t="shared" si="70"/>
        <v>#VALUE!</v>
      </c>
      <c r="Y91" t="e">
        <f t="shared" si="71"/>
        <v>#VALUE!</v>
      </c>
      <c r="Z91" t="e">
        <f t="shared" si="72"/>
        <v>#VALUE!</v>
      </c>
    </row>
    <row r="92" spans="1:26" x14ac:dyDescent="0.3">
      <c r="A92" t="s">
        <v>144</v>
      </c>
      <c r="F92" t="s">
        <v>270</v>
      </c>
      <c r="G92" t="s">
        <v>460</v>
      </c>
      <c r="H92" t="s">
        <v>461</v>
      </c>
      <c r="I92" t="s">
        <v>462</v>
      </c>
      <c r="K92" t="s">
        <v>13</v>
      </c>
      <c r="L92" t="e">
        <f t="shared" si="66"/>
        <v>#VALUE!</v>
      </c>
      <c r="M92" t="e">
        <f t="shared" si="59"/>
        <v>#VALUE!</v>
      </c>
      <c r="N92" t="e">
        <f t="shared" si="60"/>
        <v>#VALUE!</v>
      </c>
      <c r="O92" t="e">
        <f t="shared" si="61"/>
        <v>#VALUE!</v>
      </c>
      <c r="P92">
        <f t="shared" si="62"/>
        <v>188</v>
      </c>
      <c r="Q92">
        <f t="shared" si="63"/>
        <v>564</v>
      </c>
      <c r="R92">
        <f t="shared" si="64"/>
        <v>940</v>
      </c>
      <c r="S92">
        <f t="shared" si="65"/>
        <v>1880</v>
      </c>
      <c r="T92">
        <f t="shared" si="67"/>
        <v>188</v>
      </c>
      <c r="U92">
        <f t="shared" si="68"/>
        <v>188</v>
      </c>
      <c r="V92">
        <f t="shared" si="69"/>
        <v>188</v>
      </c>
      <c r="W92">
        <f t="shared" si="51"/>
        <v>1</v>
      </c>
      <c r="X92" t="e">
        <f t="shared" si="70"/>
        <v>#VALUE!</v>
      </c>
      <c r="Y92" t="e">
        <f t="shared" si="71"/>
        <v>#VALUE!</v>
      </c>
      <c r="Z92" t="e">
        <f t="shared" si="72"/>
        <v>#VALUE!</v>
      </c>
    </row>
    <row r="93" spans="1:26" x14ac:dyDescent="0.3">
      <c r="A93" t="s">
        <v>145</v>
      </c>
      <c r="F93" t="s">
        <v>313</v>
      </c>
      <c r="G93" t="s">
        <v>446</v>
      </c>
      <c r="H93" t="s">
        <v>447</v>
      </c>
      <c r="I93" t="s">
        <v>448</v>
      </c>
      <c r="K93" t="s">
        <v>13</v>
      </c>
      <c r="L93" t="e">
        <f t="shared" si="66"/>
        <v>#VALUE!</v>
      </c>
      <c r="M93" t="e">
        <f t="shared" si="59"/>
        <v>#VALUE!</v>
      </c>
      <c r="N93" t="e">
        <f t="shared" si="60"/>
        <v>#VALUE!</v>
      </c>
      <c r="O93" t="e">
        <f t="shared" si="61"/>
        <v>#VALUE!</v>
      </c>
      <c r="P93">
        <f t="shared" si="62"/>
        <v>159</v>
      </c>
      <c r="Q93">
        <f t="shared" si="63"/>
        <v>477</v>
      </c>
      <c r="R93">
        <f t="shared" si="64"/>
        <v>795</v>
      </c>
      <c r="S93">
        <f t="shared" si="65"/>
        <v>1590</v>
      </c>
      <c r="T93">
        <f t="shared" si="67"/>
        <v>159</v>
      </c>
      <c r="U93">
        <f t="shared" si="68"/>
        <v>159</v>
      </c>
      <c r="V93">
        <f t="shared" si="69"/>
        <v>159</v>
      </c>
      <c r="W93">
        <f t="shared" si="51"/>
        <v>1</v>
      </c>
      <c r="X93" t="e">
        <f t="shared" si="70"/>
        <v>#VALUE!</v>
      </c>
      <c r="Y93" t="e">
        <f t="shared" si="71"/>
        <v>#VALUE!</v>
      </c>
      <c r="Z93" t="e">
        <f t="shared" si="72"/>
        <v>#VALUE!</v>
      </c>
    </row>
    <row r="94" spans="1:26" x14ac:dyDescent="0.3">
      <c r="A94" t="s">
        <v>146</v>
      </c>
      <c r="F94" t="s">
        <v>463</v>
      </c>
      <c r="G94" t="s">
        <v>464</v>
      </c>
      <c r="H94" t="s">
        <v>465</v>
      </c>
      <c r="I94" t="s">
        <v>466</v>
      </c>
      <c r="K94" t="s">
        <v>13</v>
      </c>
      <c r="L94" t="e">
        <f t="shared" si="66"/>
        <v>#VALUE!</v>
      </c>
      <c r="M94" t="e">
        <f t="shared" si="59"/>
        <v>#VALUE!</v>
      </c>
      <c r="N94" t="e">
        <f t="shared" si="60"/>
        <v>#VALUE!</v>
      </c>
      <c r="O94" t="e">
        <f t="shared" si="61"/>
        <v>#VALUE!</v>
      </c>
      <c r="P94">
        <f t="shared" si="62"/>
        <v>2600</v>
      </c>
      <c r="Q94">
        <f t="shared" si="63"/>
        <v>7800</v>
      </c>
      <c r="R94">
        <f t="shared" si="64"/>
        <v>13000</v>
      </c>
      <c r="S94">
        <f t="shared" si="65"/>
        <v>26000</v>
      </c>
      <c r="T94">
        <f t="shared" si="67"/>
        <v>2600</v>
      </c>
      <c r="U94">
        <f t="shared" si="68"/>
        <v>2600</v>
      </c>
      <c r="V94">
        <f t="shared" si="69"/>
        <v>2600</v>
      </c>
      <c r="W94">
        <f t="shared" si="51"/>
        <v>1</v>
      </c>
      <c r="X94" t="e">
        <f t="shared" si="70"/>
        <v>#VALUE!</v>
      </c>
      <c r="Y94" t="e">
        <f t="shared" si="71"/>
        <v>#VALUE!</v>
      </c>
      <c r="Z94" t="e">
        <f t="shared" si="72"/>
        <v>#VALUE!</v>
      </c>
    </row>
    <row r="95" spans="1:26" x14ac:dyDescent="0.3">
      <c r="A95" t="s">
        <v>147</v>
      </c>
      <c r="F95" t="s">
        <v>356</v>
      </c>
      <c r="G95" t="s">
        <v>363</v>
      </c>
      <c r="H95" t="s">
        <v>467</v>
      </c>
      <c r="I95" t="s">
        <v>468</v>
      </c>
      <c r="K95" t="s">
        <v>13</v>
      </c>
      <c r="L95" t="e">
        <f t="shared" si="66"/>
        <v>#VALUE!</v>
      </c>
      <c r="M95" t="e">
        <f t="shared" si="59"/>
        <v>#VALUE!</v>
      </c>
      <c r="N95" t="e">
        <f t="shared" si="60"/>
        <v>#VALUE!</v>
      </c>
      <c r="O95" t="e">
        <f t="shared" si="61"/>
        <v>#VALUE!</v>
      </c>
      <c r="P95">
        <f t="shared" si="62"/>
        <v>95</v>
      </c>
      <c r="Q95">
        <f t="shared" si="63"/>
        <v>285</v>
      </c>
      <c r="R95">
        <f t="shared" si="64"/>
        <v>475</v>
      </c>
      <c r="S95">
        <f t="shared" si="65"/>
        <v>950</v>
      </c>
      <c r="T95">
        <f t="shared" si="67"/>
        <v>95</v>
      </c>
      <c r="U95">
        <f t="shared" si="68"/>
        <v>95</v>
      </c>
      <c r="V95">
        <f t="shared" si="69"/>
        <v>95</v>
      </c>
      <c r="W95">
        <f t="shared" si="51"/>
        <v>1</v>
      </c>
      <c r="X95" t="e">
        <f t="shared" si="70"/>
        <v>#VALUE!</v>
      </c>
      <c r="Y95" t="e">
        <f t="shared" si="71"/>
        <v>#VALUE!</v>
      </c>
      <c r="Z95" t="e">
        <f t="shared" si="72"/>
        <v>#VALUE!</v>
      </c>
    </row>
    <row r="96" spans="1:26" x14ac:dyDescent="0.3">
      <c r="A96" t="s">
        <v>148</v>
      </c>
      <c r="F96" t="s">
        <v>313</v>
      </c>
      <c r="G96" t="s">
        <v>446</v>
      </c>
      <c r="H96" t="s">
        <v>447</v>
      </c>
      <c r="I96" t="s">
        <v>448</v>
      </c>
      <c r="K96" t="s">
        <v>13</v>
      </c>
      <c r="L96" t="e">
        <f t="shared" si="66"/>
        <v>#VALUE!</v>
      </c>
      <c r="M96" t="e">
        <f t="shared" si="59"/>
        <v>#VALUE!</v>
      </c>
      <c r="N96" t="e">
        <f t="shared" si="60"/>
        <v>#VALUE!</v>
      </c>
      <c r="O96" t="e">
        <f t="shared" si="61"/>
        <v>#VALUE!</v>
      </c>
      <c r="P96">
        <f t="shared" si="62"/>
        <v>159</v>
      </c>
      <c r="Q96">
        <f t="shared" si="63"/>
        <v>477</v>
      </c>
      <c r="R96">
        <f t="shared" si="64"/>
        <v>795</v>
      </c>
      <c r="S96">
        <f t="shared" si="65"/>
        <v>1590</v>
      </c>
      <c r="T96">
        <f t="shared" si="67"/>
        <v>159</v>
      </c>
      <c r="U96">
        <f t="shared" si="68"/>
        <v>159</v>
      </c>
      <c r="V96">
        <f t="shared" si="69"/>
        <v>159</v>
      </c>
      <c r="W96">
        <f t="shared" si="51"/>
        <v>1</v>
      </c>
      <c r="X96" t="e">
        <f t="shared" si="70"/>
        <v>#VALUE!</v>
      </c>
      <c r="Y96" t="e">
        <f t="shared" si="71"/>
        <v>#VALUE!</v>
      </c>
      <c r="Z96" t="e">
        <f t="shared" si="72"/>
        <v>#VALUE!</v>
      </c>
    </row>
    <row r="97" spans="1:26" x14ac:dyDescent="0.3">
      <c r="A97" t="s">
        <v>149</v>
      </c>
      <c r="F97" t="s">
        <v>97</v>
      </c>
      <c r="G97" t="s">
        <v>150</v>
      </c>
      <c r="H97" t="s">
        <v>151</v>
      </c>
      <c r="I97" t="s">
        <v>434</v>
      </c>
      <c r="K97" t="s">
        <v>13</v>
      </c>
      <c r="L97" t="e">
        <f t="shared" si="66"/>
        <v>#VALUE!</v>
      </c>
      <c r="M97" t="e">
        <f t="shared" si="59"/>
        <v>#VALUE!</v>
      </c>
      <c r="N97" t="e">
        <f t="shared" si="60"/>
        <v>#VALUE!</v>
      </c>
      <c r="O97" t="e">
        <f t="shared" si="61"/>
        <v>#VALUE!</v>
      </c>
      <c r="P97">
        <f t="shared" si="62"/>
        <v>89</v>
      </c>
      <c r="Q97">
        <f t="shared" si="63"/>
        <v>267</v>
      </c>
      <c r="R97">
        <f t="shared" si="64"/>
        <v>445</v>
      </c>
      <c r="S97">
        <f t="shared" si="65"/>
        <v>890</v>
      </c>
      <c r="T97">
        <f t="shared" si="67"/>
        <v>89</v>
      </c>
      <c r="U97">
        <f t="shared" si="68"/>
        <v>89</v>
      </c>
      <c r="V97">
        <f t="shared" si="69"/>
        <v>89</v>
      </c>
      <c r="W97">
        <f t="shared" si="51"/>
        <v>1</v>
      </c>
      <c r="X97" t="e">
        <f t="shared" si="70"/>
        <v>#VALUE!</v>
      </c>
      <c r="Y97" t="e">
        <f t="shared" si="71"/>
        <v>#VALUE!</v>
      </c>
      <c r="Z97" t="e">
        <f t="shared" si="72"/>
        <v>#VALUE!</v>
      </c>
    </row>
    <row r="98" spans="1:26" x14ac:dyDescent="0.3">
      <c r="A98" t="s">
        <v>152</v>
      </c>
      <c r="F98" t="s">
        <v>334</v>
      </c>
      <c r="G98" t="s">
        <v>336</v>
      </c>
      <c r="H98" t="s">
        <v>337</v>
      </c>
      <c r="I98" t="s">
        <v>338</v>
      </c>
      <c r="K98" t="s">
        <v>13</v>
      </c>
      <c r="L98" t="e">
        <f t="shared" si="66"/>
        <v>#VALUE!</v>
      </c>
      <c r="M98" t="e">
        <f t="shared" si="59"/>
        <v>#VALUE!</v>
      </c>
      <c r="N98" t="e">
        <f t="shared" si="60"/>
        <v>#VALUE!</v>
      </c>
      <c r="O98" t="e">
        <f t="shared" si="61"/>
        <v>#VALUE!</v>
      </c>
      <c r="P98">
        <f t="shared" si="62"/>
        <v>199</v>
      </c>
      <c r="Q98">
        <f t="shared" si="63"/>
        <v>597</v>
      </c>
      <c r="R98">
        <f t="shared" si="64"/>
        <v>995</v>
      </c>
      <c r="S98">
        <f t="shared" si="65"/>
        <v>1990</v>
      </c>
      <c r="T98">
        <f t="shared" si="67"/>
        <v>199</v>
      </c>
      <c r="U98">
        <f t="shared" si="68"/>
        <v>199</v>
      </c>
      <c r="V98">
        <f t="shared" si="69"/>
        <v>199</v>
      </c>
      <c r="W98">
        <f t="shared" si="51"/>
        <v>1</v>
      </c>
      <c r="X98" t="e">
        <f t="shared" si="70"/>
        <v>#VALUE!</v>
      </c>
      <c r="Y98" t="e">
        <f t="shared" si="71"/>
        <v>#VALUE!</v>
      </c>
      <c r="Z98" t="e">
        <f t="shared" si="72"/>
        <v>#VALUE!</v>
      </c>
    </row>
    <row r="99" spans="1:26" x14ac:dyDescent="0.3">
      <c r="A99" t="s">
        <v>153</v>
      </c>
      <c r="F99" t="s">
        <v>18</v>
      </c>
      <c r="G99" t="s">
        <v>154</v>
      </c>
      <c r="H99" t="s">
        <v>154</v>
      </c>
      <c r="I99" t="s">
        <v>154</v>
      </c>
      <c r="K99" t="s">
        <v>13</v>
      </c>
      <c r="L99" t="e">
        <f t="shared" si="66"/>
        <v>#VALUE!</v>
      </c>
      <c r="M99" t="e">
        <f t="shared" si="59"/>
        <v>#VALUE!</v>
      </c>
      <c r="N99" t="e">
        <f t="shared" si="60"/>
        <v>#VALUE!</v>
      </c>
      <c r="O99" t="e">
        <f t="shared" si="61"/>
        <v>#VALUE!</v>
      </c>
      <c r="P99">
        <f t="shared" si="62"/>
        <v>390</v>
      </c>
      <c r="Q99" t="e">
        <f t="shared" si="63"/>
        <v>#VALUE!</v>
      </c>
      <c r="R99" t="e">
        <f t="shared" si="64"/>
        <v>#VALUE!</v>
      </c>
      <c r="S99" t="e">
        <f t="shared" si="65"/>
        <v>#VALUE!</v>
      </c>
      <c r="T99" t="e">
        <f t="shared" si="67"/>
        <v>#VALUE!</v>
      </c>
      <c r="U99" t="e">
        <f t="shared" si="68"/>
        <v>#VALUE!</v>
      </c>
      <c r="V99" t="e">
        <f t="shared" si="69"/>
        <v>#VALUE!</v>
      </c>
      <c r="W99" t="e">
        <f t="shared" si="51"/>
        <v>#VALUE!</v>
      </c>
      <c r="X99" t="e">
        <f t="shared" si="70"/>
        <v>#VALUE!</v>
      </c>
      <c r="Y99" t="e">
        <f t="shared" si="71"/>
        <v>#VALUE!</v>
      </c>
      <c r="Z99" t="e">
        <f t="shared" si="72"/>
        <v>#VALUE!</v>
      </c>
    </row>
    <row r="100" spans="1:26" x14ac:dyDescent="0.3">
      <c r="A100" t="s">
        <v>155</v>
      </c>
      <c r="F100" t="s">
        <v>37</v>
      </c>
      <c r="G100" t="s">
        <v>80</v>
      </c>
      <c r="H100" t="s">
        <v>18</v>
      </c>
      <c r="I100" t="s">
        <v>376</v>
      </c>
      <c r="K100" t="s">
        <v>13</v>
      </c>
      <c r="L100" t="e">
        <f t="shared" si="66"/>
        <v>#VALUE!</v>
      </c>
      <c r="M100" t="e">
        <f t="shared" si="59"/>
        <v>#VALUE!</v>
      </c>
      <c r="N100" t="e">
        <f t="shared" si="60"/>
        <v>#VALUE!</v>
      </c>
      <c r="O100" t="e">
        <f t="shared" si="61"/>
        <v>#VALUE!</v>
      </c>
      <c r="P100">
        <f t="shared" si="62"/>
        <v>78</v>
      </c>
      <c r="Q100">
        <f t="shared" si="63"/>
        <v>234</v>
      </c>
      <c r="R100">
        <f t="shared" si="64"/>
        <v>390</v>
      </c>
      <c r="S100">
        <f t="shared" si="65"/>
        <v>780</v>
      </c>
      <c r="T100">
        <f t="shared" si="67"/>
        <v>78</v>
      </c>
      <c r="U100">
        <f t="shared" si="68"/>
        <v>78</v>
      </c>
      <c r="V100">
        <f t="shared" si="69"/>
        <v>78</v>
      </c>
      <c r="W100">
        <f t="shared" si="51"/>
        <v>1</v>
      </c>
      <c r="X100" t="e">
        <f t="shared" si="70"/>
        <v>#VALUE!</v>
      </c>
      <c r="Y100" t="e">
        <f t="shared" si="71"/>
        <v>#VALUE!</v>
      </c>
      <c r="Z100" t="e">
        <f t="shared" si="72"/>
        <v>#VALUE!</v>
      </c>
    </row>
    <row r="101" spans="1:26" x14ac:dyDescent="0.3">
      <c r="A101" t="s">
        <v>156</v>
      </c>
      <c r="B101" t="s">
        <v>154</v>
      </c>
      <c r="C101" t="s">
        <v>154</v>
      </c>
      <c r="D101" t="s">
        <v>154</v>
      </c>
      <c r="E101" t="s">
        <v>154</v>
      </c>
      <c r="F101" t="s">
        <v>297</v>
      </c>
      <c r="G101" t="s">
        <v>469</v>
      </c>
      <c r="H101" t="s">
        <v>470</v>
      </c>
      <c r="I101" t="s">
        <v>154</v>
      </c>
      <c r="K101" t="s">
        <v>13</v>
      </c>
      <c r="L101" t="e">
        <f t="shared" si="66"/>
        <v>#VALUE!</v>
      </c>
      <c r="M101" t="e">
        <f t="shared" si="59"/>
        <v>#VALUE!</v>
      </c>
      <c r="N101" t="e">
        <f t="shared" si="60"/>
        <v>#VALUE!</v>
      </c>
      <c r="O101" t="e">
        <f t="shared" si="61"/>
        <v>#VALUE!</v>
      </c>
      <c r="P101">
        <f t="shared" si="62"/>
        <v>400</v>
      </c>
      <c r="Q101">
        <f t="shared" si="63"/>
        <v>1050</v>
      </c>
      <c r="R101">
        <f t="shared" si="64"/>
        <v>1680</v>
      </c>
      <c r="S101" t="e">
        <f t="shared" si="65"/>
        <v>#VALUE!</v>
      </c>
      <c r="T101">
        <f t="shared" si="67"/>
        <v>350</v>
      </c>
      <c r="U101">
        <f t="shared" si="68"/>
        <v>336</v>
      </c>
      <c r="V101" t="e">
        <f t="shared" si="69"/>
        <v>#VALUE!</v>
      </c>
      <c r="W101" t="e">
        <f t="shared" ref="W101:W132" si="73">IF(AND(P101=T101,P101=U101,P101=V101),1)</f>
        <v>#VALUE!</v>
      </c>
      <c r="X101" t="e">
        <f t="shared" si="70"/>
        <v>#VALUE!</v>
      </c>
      <c r="Y101" t="e">
        <f t="shared" si="71"/>
        <v>#VALUE!</v>
      </c>
      <c r="Z101" t="e">
        <f t="shared" si="72"/>
        <v>#VALUE!</v>
      </c>
    </row>
    <row r="102" spans="1:26" x14ac:dyDescent="0.3">
      <c r="A102" t="s">
        <v>157</v>
      </c>
      <c r="B102" t="s">
        <v>272</v>
      </c>
      <c r="C102" t="s">
        <v>309</v>
      </c>
      <c r="D102" t="s">
        <v>310</v>
      </c>
      <c r="E102" t="s">
        <v>311</v>
      </c>
      <c r="F102" t="s">
        <v>272</v>
      </c>
      <c r="G102" t="s">
        <v>309</v>
      </c>
      <c r="H102" t="s">
        <v>310</v>
      </c>
      <c r="I102" t="s">
        <v>311</v>
      </c>
      <c r="J102" t="s">
        <v>272</v>
      </c>
      <c r="K102" t="s">
        <v>13</v>
      </c>
      <c r="L102">
        <f t="shared" si="66"/>
        <v>88</v>
      </c>
      <c r="M102">
        <f t="shared" si="59"/>
        <v>264</v>
      </c>
      <c r="N102">
        <f t="shared" si="60"/>
        <v>440</v>
      </c>
      <c r="O102">
        <f t="shared" si="61"/>
        <v>880</v>
      </c>
      <c r="P102">
        <f t="shared" si="62"/>
        <v>88</v>
      </c>
      <c r="Q102">
        <f t="shared" si="63"/>
        <v>264</v>
      </c>
      <c r="R102">
        <f t="shared" si="64"/>
        <v>440</v>
      </c>
      <c r="S102">
        <f t="shared" si="65"/>
        <v>880</v>
      </c>
      <c r="T102">
        <f t="shared" si="67"/>
        <v>88</v>
      </c>
      <c r="U102">
        <f t="shared" si="68"/>
        <v>88</v>
      </c>
      <c r="V102">
        <f t="shared" si="69"/>
        <v>88</v>
      </c>
      <c r="W102">
        <f t="shared" si="73"/>
        <v>1</v>
      </c>
      <c r="X102">
        <f t="shared" si="70"/>
        <v>0</v>
      </c>
      <c r="Y102">
        <f t="shared" si="71"/>
        <v>0</v>
      </c>
      <c r="Z102">
        <f t="shared" si="72"/>
        <v>0</v>
      </c>
    </row>
    <row r="103" spans="1:26" x14ac:dyDescent="0.3">
      <c r="A103" t="s">
        <v>158</v>
      </c>
      <c r="B103" t="s">
        <v>154</v>
      </c>
      <c r="C103" t="s">
        <v>154</v>
      </c>
      <c r="D103" t="s">
        <v>154</v>
      </c>
      <c r="E103" t="s">
        <v>154</v>
      </c>
      <c r="F103" t="s">
        <v>297</v>
      </c>
      <c r="G103" t="s">
        <v>367</v>
      </c>
      <c r="H103" t="s">
        <v>471</v>
      </c>
      <c r="I103" t="s">
        <v>154</v>
      </c>
      <c r="K103" t="s">
        <v>13</v>
      </c>
      <c r="L103" t="e">
        <f t="shared" si="66"/>
        <v>#VALUE!</v>
      </c>
      <c r="M103" t="e">
        <f t="shared" si="59"/>
        <v>#VALUE!</v>
      </c>
      <c r="N103" t="e">
        <f t="shared" si="60"/>
        <v>#VALUE!</v>
      </c>
      <c r="O103" t="e">
        <f t="shared" si="61"/>
        <v>#VALUE!</v>
      </c>
      <c r="P103">
        <f t="shared" si="62"/>
        <v>400</v>
      </c>
      <c r="Q103">
        <f t="shared" si="63"/>
        <v>1080</v>
      </c>
      <c r="R103">
        <f t="shared" si="64"/>
        <v>1720</v>
      </c>
      <c r="S103" t="e">
        <f t="shared" si="65"/>
        <v>#VALUE!</v>
      </c>
      <c r="T103">
        <f t="shared" si="67"/>
        <v>360</v>
      </c>
      <c r="U103">
        <f t="shared" si="68"/>
        <v>344</v>
      </c>
      <c r="V103" t="e">
        <f t="shared" si="69"/>
        <v>#VALUE!</v>
      </c>
      <c r="W103" t="e">
        <f t="shared" si="73"/>
        <v>#VALUE!</v>
      </c>
      <c r="X103" t="e">
        <f t="shared" si="70"/>
        <v>#VALUE!</v>
      </c>
      <c r="Y103" t="e">
        <f t="shared" si="71"/>
        <v>#VALUE!</v>
      </c>
      <c r="Z103" t="e">
        <f t="shared" si="72"/>
        <v>#VALUE!</v>
      </c>
    </row>
  </sheetData>
  <phoneticPr fontId="1" type="noConversion"/>
  <hyperlinks>
    <hyperlink ref="A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"/>
  <sheetViews>
    <sheetView workbookViewId="0">
      <selection activeCell="F9" sqref="F9"/>
    </sheetView>
  </sheetViews>
  <sheetFormatPr defaultRowHeight="14" x14ac:dyDescent="0.3"/>
  <cols>
    <col min="1" max="1" width="28.5" customWidth="1"/>
    <col min="2" max="2" width="18.33203125" customWidth="1"/>
    <col min="10" max="10" width="12.08203125" customWidth="1"/>
    <col min="11" max="12" width="8.6640625" customWidth="1"/>
    <col min="21" max="21" width="14.58203125" customWidth="1"/>
    <col min="24" max="24" width="13.5" customWidth="1"/>
    <col min="25" max="25" width="19.08203125" customWidth="1"/>
  </cols>
  <sheetData>
    <row r="1" spans="1:27" x14ac:dyDescent="0.3">
      <c r="A1" s="1" t="s">
        <v>240</v>
      </c>
    </row>
    <row r="2" spans="1:27" x14ac:dyDescent="0.3">
      <c r="A2" t="s">
        <v>159</v>
      </c>
      <c r="B2" t="s">
        <v>160</v>
      </c>
      <c r="F2" t="s">
        <v>1</v>
      </c>
      <c r="J2" t="s">
        <v>2</v>
      </c>
    </row>
    <row r="3" spans="1:27" x14ac:dyDescent="0.3">
      <c r="M3" s="5" t="s">
        <v>245</v>
      </c>
      <c r="N3" s="5"/>
      <c r="O3" s="5"/>
      <c r="P3" s="5"/>
      <c r="Q3" s="4" t="s">
        <v>244</v>
      </c>
      <c r="R3" s="4"/>
      <c r="S3" s="4"/>
      <c r="T3" s="4"/>
      <c r="U3" s="5" t="s">
        <v>242</v>
      </c>
      <c r="V3" s="5"/>
      <c r="W3" s="5"/>
      <c r="X3" s="3" t="s">
        <v>243</v>
      </c>
      <c r="Y3" s="6" t="s">
        <v>247</v>
      </c>
      <c r="Z3" s="6"/>
      <c r="AA3" s="6"/>
    </row>
    <row r="4" spans="1:27" x14ac:dyDescent="0.3">
      <c r="B4" t="s">
        <v>4</v>
      </c>
      <c r="C4" t="s">
        <v>5</v>
      </c>
      <c r="D4" t="s">
        <v>6</v>
      </c>
      <c r="E4" t="s">
        <v>7</v>
      </c>
      <c r="F4" t="s">
        <v>4</v>
      </c>
      <c r="G4" t="s">
        <v>5</v>
      </c>
      <c r="H4" t="s">
        <v>6</v>
      </c>
      <c r="I4" t="s">
        <v>162</v>
      </c>
      <c r="J4" t="s">
        <v>161</v>
      </c>
      <c r="M4">
        <v>1</v>
      </c>
      <c r="N4">
        <v>3</v>
      </c>
      <c r="O4">
        <v>5</v>
      </c>
      <c r="P4">
        <v>10</v>
      </c>
      <c r="Q4">
        <v>1</v>
      </c>
      <c r="R4">
        <v>3</v>
      </c>
      <c r="S4">
        <v>5</v>
      </c>
      <c r="T4">
        <v>9</v>
      </c>
      <c r="U4">
        <v>3</v>
      </c>
      <c r="V4">
        <v>5</v>
      </c>
      <c r="W4">
        <v>9</v>
      </c>
      <c r="Y4">
        <v>3</v>
      </c>
      <c r="Z4">
        <v>5</v>
      </c>
      <c r="AA4">
        <v>10</v>
      </c>
    </row>
    <row r="5" spans="1:27" x14ac:dyDescent="0.3">
      <c r="A5" t="s">
        <v>205</v>
      </c>
      <c r="B5" t="s">
        <v>206</v>
      </c>
      <c r="C5" t="s">
        <v>53</v>
      </c>
      <c r="D5" t="s">
        <v>163</v>
      </c>
      <c r="E5" t="s">
        <v>164</v>
      </c>
      <c r="F5" t="s">
        <v>9</v>
      </c>
      <c r="G5" t="s">
        <v>64</v>
      </c>
      <c r="H5" t="s">
        <v>82</v>
      </c>
      <c r="I5" t="s">
        <v>33</v>
      </c>
      <c r="J5" t="s">
        <v>9</v>
      </c>
      <c r="K5">
        <f t="shared" ref="K5:K20" si="0">SEARCH("元",B5)</f>
        <v>4</v>
      </c>
      <c r="L5">
        <f t="shared" ref="L5:L20" si="1">SEARCH("元",B5,K5+1)</f>
        <v>7</v>
      </c>
      <c r="M5">
        <f t="shared" ref="M5:M20" si="2">VALUE(MID(B5,K5+1,L5-K5-1))</f>
        <v>19</v>
      </c>
      <c r="N5">
        <f t="shared" ref="N5:N20" si="3">VALUE(LEFT(C5,SEARCH("元",C5)-1))</f>
        <v>129</v>
      </c>
      <c r="O5">
        <f t="shared" ref="O5:O20" si="4">VALUE(LEFT(D5,SEARCH("元",D5)-1))</f>
        <v>239</v>
      </c>
      <c r="P5">
        <f t="shared" ref="P5:P20" si="5">VALUE(LEFT(E5,SEARCH("元",E5)-1))</f>
        <v>514</v>
      </c>
      <c r="Q5">
        <f t="shared" ref="Q5:Q20" si="6">VALUE(LEFT(F5,SEARCH("元",F5)-1))</f>
        <v>55</v>
      </c>
      <c r="R5">
        <f t="shared" ref="R5:R20" si="7">VALUE(LEFT(G5,SEARCH("元",G5)-1))</f>
        <v>165</v>
      </c>
      <c r="S5">
        <f t="shared" ref="S5:S20" si="8">VALUE(LEFT(H5,SEARCH("元",H5)-1))</f>
        <v>275</v>
      </c>
      <c r="T5">
        <f t="shared" ref="T5:T20" si="9">VALUE(LEFT(I5,SEARCH("元",I5)-1))</f>
        <v>495</v>
      </c>
      <c r="U5">
        <f>R5/$R$4</f>
        <v>55</v>
      </c>
      <c r="V5">
        <f>S5/$S$4</f>
        <v>55</v>
      </c>
      <c r="W5">
        <f>T5/$T$4</f>
        <v>55</v>
      </c>
      <c r="X5">
        <f t="shared" ref="X5:X20" si="10">IF(AND(Q5=U5,Q5=V5,Q5=W5),1)</f>
        <v>1</v>
      </c>
      <c r="Y5">
        <f>M5+($N$4-$M$4)*Q5-N5</f>
        <v>0</v>
      </c>
      <c r="Z5">
        <f>M5+($O$4-$M$4)*Q5-O5</f>
        <v>0</v>
      </c>
      <c r="AA5">
        <f>M5+($P$4-$M$4)*Q5-P5</f>
        <v>0</v>
      </c>
    </row>
    <row r="6" spans="1:27" x14ac:dyDescent="0.3">
      <c r="A6" t="s">
        <v>207</v>
      </c>
      <c r="B6" t="s">
        <v>208</v>
      </c>
      <c r="C6" t="s">
        <v>165</v>
      </c>
      <c r="D6" t="s">
        <v>39</v>
      </c>
      <c r="E6" t="s">
        <v>67</v>
      </c>
      <c r="F6" t="s">
        <v>166</v>
      </c>
      <c r="G6" t="s">
        <v>47</v>
      </c>
      <c r="H6" t="s">
        <v>40</v>
      </c>
      <c r="I6" t="s">
        <v>23</v>
      </c>
      <c r="J6" t="s">
        <v>209</v>
      </c>
      <c r="K6">
        <f t="shared" si="0"/>
        <v>3</v>
      </c>
      <c r="L6">
        <f t="shared" si="1"/>
        <v>6</v>
      </c>
      <c r="M6">
        <f t="shared" si="2"/>
        <v>55</v>
      </c>
      <c r="N6">
        <f t="shared" si="3"/>
        <v>170</v>
      </c>
      <c r="O6">
        <f t="shared" si="4"/>
        <v>290</v>
      </c>
      <c r="P6">
        <f t="shared" si="5"/>
        <v>590</v>
      </c>
      <c r="Q6">
        <f t="shared" si="6"/>
        <v>60</v>
      </c>
      <c r="R6">
        <f t="shared" si="7"/>
        <v>180</v>
      </c>
      <c r="S6">
        <f t="shared" si="8"/>
        <v>300</v>
      </c>
      <c r="T6">
        <f t="shared" si="9"/>
        <v>540</v>
      </c>
      <c r="U6">
        <f t="shared" ref="U6:U20" si="11">R6/$R$4</f>
        <v>60</v>
      </c>
      <c r="V6">
        <f t="shared" ref="V6:V20" si="12">S6/$S$4</f>
        <v>60</v>
      </c>
      <c r="W6">
        <f t="shared" ref="W6:W20" si="13">T6/$T$4</f>
        <v>60</v>
      </c>
      <c r="X6">
        <f t="shared" si="10"/>
        <v>1</v>
      </c>
      <c r="Y6">
        <f t="shared" ref="Y6:Y20" si="14">M6+($N$4-$M$4)*Q6-N6</f>
        <v>5</v>
      </c>
      <c r="Z6">
        <f t="shared" ref="Z6:Z20" si="15">M6+($O$4-$M$4)*Q6-O6</f>
        <v>5</v>
      </c>
      <c r="AA6">
        <f t="shared" ref="AA6:AA20" si="16">M6+($P$4-$M$4)*Q6-P6</f>
        <v>5</v>
      </c>
    </row>
    <row r="7" spans="1:27" x14ac:dyDescent="0.3">
      <c r="A7" t="s">
        <v>210</v>
      </c>
      <c r="B7" t="s">
        <v>211</v>
      </c>
      <c r="C7" t="s">
        <v>35</v>
      </c>
      <c r="D7" t="s">
        <v>167</v>
      </c>
      <c r="E7" t="s">
        <v>168</v>
      </c>
      <c r="F7" t="s">
        <v>169</v>
      </c>
      <c r="G7" t="s">
        <v>170</v>
      </c>
      <c r="H7" t="s">
        <v>65</v>
      </c>
      <c r="I7" t="s">
        <v>171</v>
      </c>
      <c r="J7" t="s">
        <v>169</v>
      </c>
      <c r="K7">
        <f t="shared" si="0"/>
        <v>3</v>
      </c>
      <c r="L7">
        <f t="shared" si="1"/>
        <v>6</v>
      </c>
      <c r="M7">
        <f t="shared" si="2"/>
        <v>53</v>
      </c>
      <c r="N7">
        <f t="shared" si="3"/>
        <v>189</v>
      </c>
      <c r="O7">
        <f t="shared" si="4"/>
        <v>325</v>
      </c>
      <c r="P7">
        <f t="shared" si="5"/>
        <v>665</v>
      </c>
      <c r="Q7">
        <f t="shared" si="6"/>
        <v>68</v>
      </c>
      <c r="R7">
        <f t="shared" si="7"/>
        <v>204</v>
      </c>
      <c r="S7">
        <f t="shared" si="8"/>
        <v>340</v>
      </c>
      <c r="T7">
        <f t="shared" si="9"/>
        <v>612</v>
      </c>
      <c r="U7">
        <f t="shared" si="11"/>
        <v>68</v>
      </c>
      <c r="V7">
        <f t="shared" si="12"/>
        <v>68</v>
      </c>
      <c r="W7">
        <f t="shared" si="13"/>
        <v>68</v>
      </c>
      <c r="X7">
        <f t="shared" si="10"/>
        <v>1</v>
      </c>
      <c r="Y7">
        <f t="shared" si="14"/>
        <v>0</v>
      </c>
      <c r="Z7">
        <f t="shared" si="15"/>
        <v>0</v>
      </c>
      <c r="AA7">
        <f t="shared" si="16"/>
        <v>0</v>
      </c>
    </row>
    <row r="8" spans="1:27" x14ac:dyDescent="0.3">
      <c r="A8" t="s">
        <v>212</v>
      </c>
      <c r="B8" t="s">
        <v>213</v>
      </c>
      <c r="C8" t="s">
        <v>76</v>
      </c>
      <c r="D8" t="s">
        <v>165</v>
      </c>
      <c r="E8" t="s">
        <v>12</v>
      </c>
      <c r="F8" t="s">
        <v>29</v>
      </c>
      <c r="G8" t="s">
        <v>30</v>
      </c>
      <c r="H8" t="s">
        <v>31</v>
      </c>
      <c r="I8" t="s">
        <v>172</v>
      </c>
      <c r="J8" t="s">
        <v>214</v>
      </c>
      <c r="K8">
        <f t="shared" si="0"/>
        <v>3</v>
      </c>
      <c r="L8">
        <f t="shared" si="1"/>
        <v>6</v>
      </c>
      <c r="M8">
        <f t="shared" si="2"/>
        <v>30</v>
      </c>
      <c r="N8">
        <f t="shared" si="3"/>
        <v>100</v>
      </c>
      <c r="O8">
        <f t="shared" si="4"/>
        <v>170</v>
      </c>
      <c r="P8">
        <f t="shared" si="5"/>
        <v>345</v>
      </c>
      <c r="Q8">
        <f t="shared" si="6"/>
        <v>35</v>
      </c>
      <c r="R8">
        <f t="shared" si="7"/>
        <v>105</v>
      </c>
      <c r="S8">
        <f t="shared" si="8"/>
        <v>175</v>
      </c>
      <c r="T8">
        <f t="shared" si="9"/>
        <v>315</v>
      </c>
      <c r="U8">
        <f t="shared" si="11"/>
        <v>35</v>
      </c>
      <c r="V8">
        <f t="shared" si="12"/>
        <v>35</v>
      </c>
      <c r="W8">
        <f t="shared" si="13"/>
        <v>35</v>
      </c>
      <c r="X8">
        <f t="shared" si="10"/>
        <v>1</v>
      </c>
      <c r="Y8">
        <f t="shared" si="14"/>
        <v>0</v>
      </c>
      <c r="Z8">
        <f t="shared" si="15"/>
        <v>0</v>
      </c>
      <c r="AA8">
        <f t="shared" si="16"/>
        <v>0</v>
      </c>
    </row>
    <row r="9" spans="1:27" x14ac:dyDescent="0.3">
      <c r="A9" t="s">
        <v>215</v>
      </c>
      <c r="B9" t="s">
        <v>216</v>
      </c>
      <c r="C9" t="s">
        <v>28</v>
      </c>
      <c r="D9" t="s">
        <v>51</v>
      </c>
      <c r="E9" t="s">
        <v>173</v>
      </c>
      <c r="F9" t="s">
        <v>10</v>
      </c>
      <c r="G9" t="s">
        <v>11</v>
      </c>
      <c r="H9" t="s">
        <v>12</v>
      </c>
      <c r="I9" t="s">
        <v>174</v>
      </c>
      <c r="J9" t="s">
        <v>10</v>
      </c>
      <c r="K9">
        <f t="shared" si="0"/>
        <v>3</v>
      </c>
      <c r="L9">
        <f t="shared" si="1"/>
        <v>6</v>
      </c>
      <c r="M9">
        <f t="shared" si="2"/>
        <v>11</v>
      </c>
      <c r="N9">
        <f t="shared" si="3"/>
        <v>149</v>
      </c>
      <c r="O9">
        <f t="shared" si="4"/>
        <v>287</v>
      </c>
      <c r="P9">
        <f t="shared" si="5"/>
        <v>632</v>
      </c>
      <c r="Q9">
        <f t="shared" si="6"/>
        <v>69</v>
      </c>
      <c r="R9">
        <f t="shared" si="7"/>
        <v>207</v>
      </c>
      <c r="S9">
        <f t="shared" si="8"/>
        <v>345</v>
      </c>
      <c r="T9">
        <f t="shared" si="9"/>
        <v>621</v>
      </c>
      <c r="U9">
        <f t="shared" si="11"/>
        <v>69</v>
      </c>
      <c r="V9">
        <f t="shared" si="12"/>
        <v>69</v>
      </c>
      <c r="W9">
        <f t="shared" si="13"/>
        <v>69</v>
      </c>
      <c r="X9">
        <f t="shared" si="10"/>
        <v>1</v>
      </c>
      <c r="Y9">
        <f t="shared" si="14"/>
        <v>0</v>
      </c>
      <c r="Z9">
        <f t="shared" si="15"/>
        <v>0</v>
      </c>
      <c r="AA9">
        <f t="shared" si="16"/>
        <v>0</v>
      </c>
    </row>
    <row r="10" spans="1:27" x14ac:dyDescent="0.3">
      <c r="A10" t="s">
        <v>217</v>
      </c>
      <c r="B10" t="s">
        <v>218</v>
      </c>
      <c r="C10" t="s">
        <v>175</v>
      </c>
      <c r="D10" t="s">
        <v>176</v>
      </c>
      <c r="E10" t="s">
        <v>177</v>
      </c>
      <c r="F10" t="s">
        <v>37</v>
      </c>
      <c r="G10" t="s">
        <v>80</v>
      </c>
      <c r="H10" t="s">
        <v>18</v>
      </c>
      <c r="I10" t="s">
        <v>178</v>
      </c>
      <c r="J10" t="s">
        <v>219</v>
      </c>
      <c r="K10">
        <f t="shared" si="0"/>
        <v>3</v>
      </c>
      <c r="L10">
        <f t="shared" si="1"/>
        <v>6</v>
      </c>
      <c r="M10">
        <f t="shared" si="2"/>
        <v>60</v>
      </c>
      <c r="N10">
        <f t="shared" si="3"/>
        <v>216</v>
      </c>
      <c r="O10">
        <f t="shared" si="4"/>
        <v>372</v>
      </c>
      <c r="P10">
        <f t="shared" si="5"/>
        <v>762</v>
      </c>
      <c r="Q10">
        <f t="shared" si="6"/>
        <v>78</v>
      </c>
      <c r="R10">
        <f t="shared" si="7"/>
        <v>234</v>
      </c>
      <c r="S10">
        <f t="shared" si="8"/>
        <v>390</v>
      </c>
      <c r="T10">
        <f t="shared" si="9"/>
        <v>702</v>
      </c>
      <c r="U10">
        <f t="shared" si="11"/>
        <v>78</v>
      </c>
      <c r="V10">
        <f t="shared" si="12"/>
        <v>78</v>
      </c>
      <c r="W10">
        <f t="shared" si="13"/>
        <v>78</v>
      </c>
      <c r="X10">
        <f t="shared" si="10"/>
        <v>1</v>
      </c>
      <c r="Y10">
        <f t="shared" si="14"/>
        <v>0</v>
      </c>
      <c r="Z10">
        <f t="shared" si="15"/>
        <v>0</v>
      </c>
      <c r="AA10">
        <f t="shared" si="16"/>
        <v>0</v>
      </c>
    </row>
    <row r="11" spans="1:27" x14ac:dyDescent="0.3">
      <c r="A11" t="s">
        <v>220</v>
      </c>
      <c r="B11" t="s">
        <v>221</v>
      </c>
      <c r="C11" t="s">
        <v>62</v>
      </c>
      <c r="D11" t="s">
        <v>179</v>
      </c>
      <c r="E11" t="s">
        <v>180</v>
      </c>
      <c r="F11" t="s">
        <v>97</v>
      </c>
      <c r="G11" t="s">
        <v>150</v>
      </c>
      <c r="H11" t="s">
        <v>151</v>
      </c>
      <c r="I11" t="s">
        <v>181</v>
      </c>
      <c r="J11" t="s">
        <v>97</v>
      </c>
      <c r="K11">
        <f t="shared" si="0"/>
        <v>4</v>
      </c>
      <c r="L11">
        <f t="shared" si="1"/>
        <v>7</v>
      </c>
      <c r="M11">
        <f t="shared" si="2"/>
        <v>72</v>
      </c>
      <c r="N11">
        <f t="shared" si="3"/>
        <v>250</v>
      </c>
      <c r="O11">
        <f t="shared" si="4"/>
        <v>428</v>
      </c>
      <c r="P11">
        <f t="shared" si="5"/>
        <v>873</v>
      </c>
      <c r="Q11">
        <f t="shared" si="6"/>
        <v>89</v>
      </c>
      <c r="R11">
        <f t="shared" si="7"/>
        <v>267</v>
      </c>
      <c r="S11">
        <f t="shared" si="8"/>
        <v>445</v>
      </c>
      <c r="T11">
        <f t="shared" si="9"/>
        <v>801</v>
      </c>
      <c r="U11">
        <f t="shared" si="11"/>
        <v>89</v>
      </c>
      <c r="V11">
        <f t="shared" si="12"/>
        <v>89</v>
      </c>
      <c r="W11">
        <f t="shared" si="13"/>
        <v>89</v>
      </c>
      <c r="X11">
        <f t="shared" si="10"/>
        <v>1</v>
      </c>
      <c r="Y11">
        <f t="shared" si="14"/>
        <v>0</v>
      </c>
      <c r="Z11">
        <f t="shared" si="15"/>
        <v>0</v>
      </c>
      <c r="AA11">
        <f t="shared" si="16"/>
        <v>0</v>
      </c>
    </row>
    <row r="12" spans="1:27" x14ac:dyDescent="0.3">
      <c r="A12" t="s">
        <v>222</v>
      </c>
      <c r="B12" t="s">
        <v>223</v>
      </c>
      <c r="C12" t="s">
        <v>182</v>
      </c>
      <c r="D12" t="s">
        <v>50</v>
      </c>
      <c r="E12" t="s">
        <v>183</v>
      </c>
      <c r="F12" t="s">
        <v>29</v>
      </c>
      <c r="G12" t="s">
        <v>30</v>
      </c>
      <c r="H12" t="s">
        <v>31</v>
      </c>
      <c r="I12" t="s">
        <v>172</v>
      </c>
      <c r="J12" t="s">
        <v>29</v>
      </c>
      <c r="K12">
        <f t="shared" si="0"/>
        <v>3</v>
      </c>
      <c r="L12">
        <f t="shared" si="1"/>
        <v>6</v>
      </c>
      <c r="M12">
        <f t="shared" si="2"/>
        <v>31</v>
      </c>
      <c r="N12">
        <f t="shared" si="3"/>
        <v>101</v>
      </c>
      <c r="O12">
        <f t="shared" si="4"/>
        <v>171</v>
      </c>
      <c r="P12">
        <f t="shared" si="5"/>
        <v>346</v>
      </c>
      <c r="Q12">
        <f t="shared" si="6"/>
        <v>35</v>
      </c>
      <c r="R12">
        <f t="shared" si="7"/>
        <v>105</v>
      </c>
      <c r="S12">
        <f t="shared" si="8"/>
        <v>175</v>
      </c>
      <c r="T12">
        <f t="shared" si="9"/>
        <v>315</v>
      </c>
      <c r="U12">
        <f t="shared" si="11"/>
        <v>35</v>
      </c>
      <c r="V12">
        <f t="shared" si="12"/>
        <v>35</v>
      </c>
      <c r="W12">
        <f t="shared" si="13"/>
        <v>35</v>
      </c>
      <c r="X12">
        <f t="shared" si="10"/>
        <v>1</v>
      </c>
      <c r="Y12">
        <f t="shared" si="14"/>
        <v>0</v>
      </c>
      <c r="Z12">
        <f t="shared" si="15"/>
        <v>0</v>
      </c>
      <c r="AA12">
        <f t="shared" si="16"/>
        <v>0</v>
      </c>
    </row>
    <row r="13" spans="1:27" x14ac:dyDescent="0.3">
      <c r="A13" t="s">
        <v>224</v>
      </c>
      <c r="B13" t="s">
        <v>223</v>
      </c>
      <c r="C13" t="s">
        <v>182</v>
      </c>
      <c r="D13" t="s">
        <v>50</v>
      </c>
      <c r="E13" t="s">
        <v>183</v>
      </c>
      <c r="F13" t="s">
        <v>29</v>
      </c>
      <c r="G13" t="s">
        <v>30</v>
      </c>
      <c r="H13" t="s">
        <v>31</v>
      </c>
      <c r="I13" t="s">
        <v>172</v>
      </c>
      <c r="J13" t="s">
        <v>29</v>
      </c>
      <c r="K13">
        <f t="shared" si="0"/>
        <v>3</v>
      </c>
      <c r="L13">
        <f t="shared" si="1"/>
        <v>6</v>
      </c>
      <c r="M13">
        <f t="shared" si="2"/>
        <v>31</v>
      </c>
      <c r="N13">
        <f t="shared" si="3"/>
        <v>101</v>
      </c>
      <c r="O13">
        <f t="shared" si="4"/>
        <v>171</v>
      </c>
      <c r="P13">
        <f t="shared" si="5"/>
        <v>346</v>
      </c>
      <c r="Q13">
        <f t="shared" si="6"/>
        <v>35</v>
      </c>
      <c r="R13">
        <f t="shared" si="7"/>
        <v>105</v>
      </c>
      <c r="S13">
        <f t="shared" si="8"/>
        <v>175</v>
      </c>
      <c r="T13">
        <f t="shared" si="9"/>
        <v>315</v>
      </c>
      <c r="U13">
        <f t="shared" si="11"/>
        <v>35</v>
      </c>
      <c r="V13">
        <f t="shared" si="12"/>
        <v>35</v>
      </c>
      <c r="W13">
        <f t="shared" si="13"/>
        <v>35</v>
      </c>
      <c r="X13">
        <f t="shared" si="10"/>
        <v>1</v>
      </c>
      <c r="Y13">
        <f t="shared" si="14"/>
        <v>0</v>
      </c>
      <c r="Z13">
        <f t="shared" si="15"/>
        <v>0</v>
      </c>
      <c r="AA13">
        <f t="shared" si="16"/>
        <v>0</v>
      </c>
    </row>
    <row r="14" spans="1:27" x14ac:dyDescent="0.3">
      <c r="A14" t="s">
        <v>225</v>
      </c>
      <c r="B14" t="s">
        <v>226</v>
      </c>
      <c r="C14" t="s">
        <v>184</v>
      </c>
      <c r="D14" t="s">
        <v>185</v>
      </c>
      <c r="E14" t="s">
        <v>186</v>
      </c>
      <c r="F14" t="s">
        <v>9</v>
      </c>
      <c r="G14" t="s">
        <v>64</v>
      </c>
      <c r="H14" t="s">
        <v>82</v>
      </c>
      <c r="I14" t="s">
        <v>33</v>
      </c>
      <c r="J14" t="s">
        <v>9</v>
      </c>
      <c r="K14">
        <f t="shared" si="0"/>
        <v>3</v>
      </c>
      <c r="L14">
        <f t="shared" si="1"/>
        <v>6</v>
      </c>
      <c r="M14">
        <f t="shared" si="2"/>
        <v>59</v>
      </c>
      <c r="N14">
        <f t="shared" si="3"/>
        <v>169</v>
      </c>
      <c r="O14">
        <f t="shared" si="4"/>
        <v>279</v>
      </c>
      <c r="P14">
        <f t="shared" si="5"/>
        <v>554</v>
      </c>
      <c r="Q14">
        <f t="shared" si="6"/>
        <v>55</v>
      </c>
      <c r="R14">
        <f t="shared" si="7"/>
        <v>165</v>
      </c>
      <c r="S14">
        <f t="shared" si="8"/>
        <v>275</v>
      </c>
      <c r="T14">
        <f t="shared" si="9"/>
        <v>495</v>
      </c>
      <c r="U14">
        <f t="shared" si="11"/>
        <v>55</v>
      </c>
      <c r="V14">
        <f t="shared" si="12"/>
        <v>55</v>
      </c>
      <c r="W14">
        <f t="shared" si="13"/>
        <v>55</v>
      </c>
      <c r="X14">
        <f t="shared" si="10"/>
        <v>1</v>
      </c>
      <c r="Y14">
        <f t="shared" si="14"/>
        <v>0</v>
      </c>
      <c r="Z14">
        <f t="shared" si="15"/>
        <v>0</v>
      </c>
      <c r="AA14">
        <f t="shared" si="16"/>
        <v>0</v>
      </c>
    </row>
    <row r="15" spans="1:27" x14ac:dyDescent="0.3">
      <c r="A15" t="s">
        <v>227</v>
      </c>
      <c r="B15" t="s">
        <v>228</v>
      </c>
      <c r="C15" t="s">
        <v>187</v>
      </c>
      <c r="D15" t="s">
        <v>188</v>
      </c>
      <c r="E15" t="s">
        <v>189</v>
      </c>
      <c r="F15" t="s">
        <v>86</v>
      </c>
      <c r="G15" t="s">
        <v>78</v>
      </c>
      <c r="H15" t="s">
        <v>44</v>
      </c>
      <c r="I15" t="s">
        <v>190</v>
      </c>
      <c r="J15" t="s">
        <v>229</v>
      </c>
      <c r="K15">
        <f t="shared" si="0"/>
        <v>3</v>
      </c>
      <c r="L15">
        <f t="shared" si="1"/>
        <v>6</v>
      </c>
      <c r="M15">
        <f t="shared" si="2"/>
        <v>66</v>
      </c>
      <c r="N15">
        <f t="shared" si="3"/>
        <v>262</v>
      </c>
      <c r="O15">
        <f t="shared" si="4"/>
        <v>458</v>
      </c>
      <c r="P15">
        <f t="shared" si="5"/>
        <v>948</v>
      </c>
      <c r="Q15">
        <f t="shared" si="6"/>
        <v>98</v>
      </c>
      <c r="R15">
        <f t="shared" si="7"/>
        <v>294</v>
      </c>
      <c r="S15">
        <f t="shared" si="8"/>
        <v>490</v>
      </c>
      <c r="T15">
        <f t="shared" si="9"/>
        <v>882</v>
      </c>
      <c r="U15">
        <f t="shared" si="11"/>
        <v>98</v>
      </c>
      <c r="V15">
        <f t="shared" si="12"/>
        <v>98</v>
      </c>
      <c r="W15">
        <f t="shared" si="13"/>
        <v>98</v>
      </c>
      <c r="X15">
        <f t="shared" si="10"/>
        <v>1</v>
      </c>
      <c r="Y15">
        <f t="shared" si="14"/>
        <v>0</v>
      </c>
      <c r="Z15">
        <f t="shared" si="15"/>
        <v>0</v>
      </c>
      <c r="AA15">
        <f t="shared" si="16"/>
        <v>0</v>
      </c>
    </row>
    <row r="16" spans="1:27" x14ac:dyDescent="0.3">
      <c r="A16" t="s">
        <v>230</v>
      </c>
      <c r="B16" t="s">
        <v>231</v>
      </c>
      <c r="C16" t="s">
        <v>20</v>
      </c>
      <c r="D16" t="s">
        <v>191</v>
      </c>
      <c r="E16" t="s">
        <v>26</v>
      </c>
      <c r="F16" t="s">
        <v>16</v>
      </c>
      <c r="G16" t="s">
        <v>125</v>
      </c>
      <c r="H16" t="s">
        <v>126</v>
      </c>
      <c r="I16" t="s">
        <v>192</v>
      </c>
      <c r="J16" t="s">
        <v>16</v>
      </c>
      <c r="K16">
        <f t="shared" si="0"/>
        <v>3</v>
      </c>
      <c r="L16">
        <f t="shared" si="1"/>
        <v>6</v>
      </c>
      <c r="M16">
        <f t="shared" si="2"/>
        <v>21</v>
      </c>
      <c r="N16">
        <f t="shared" si="3"/>
        <v>79</v>
      </c>
      <c r="O16">
        <f t="shared" si="4"/>
        <v>137</v>
      </c>
      <c r="P16">
        <f t="shared" si="5"/>
        <v>282</v>
      </c>
      <c r="Q16">
        <f t="shared" si="6"/>
        <v>29</v>
      </c>
      <c r="R16">
        <f t="shared" si="7"/>
        <v>87</v>
      </c>
      <c r="S16">
        <f t="shared" si="8"/>
        <v>145</v>
      </c>
      <c r="T16">
        <f t="shared" si="9"/>
        <v>261</v>
      </c>
      <c r="U16">
        <f t="shared" si="11"/>
        <v>29</v>
      </c>
      <c r="V16">
        <f t="shared" si="12"/>
        <v>29</v>
      </c>
      <c r="W16">
        <f t="shared" si="13"/>
        <v>29</v>
      </c>
      <c r="X16">
        <f t="shared" si="10"/>
        <v>1</v>
      </c>
      <c r="Y16">
        <f t="shared" si="14"/>
        <v>0</v>
      </c>
      <c r="Z16">
        <f t="shared" si="15"/>
        <v>0</v>
      </c>
      <c r="AA16">
        <f t="shared" si="16"/>
        <v>0</v>
      </c>
    </row>
    <row r="17" spans="1:27" x14ac:dyDescent="0.3">
      <c r="A17" t="s">
        <v>232</v>
      </c>
      <c r="B17" t="s">
        <v>223</v>
      </c>
      <c r="C17" t="s">
        <v>17</v>
      </c>
      <c r="D17" t="s">
        <v>24</v>
      </c>
      <c r="E17" t="s">
        <v>46</v>
      </c>
      <c r="F17" t="s">
        <v>193</v>
      </c>
      <c r="G17" t="s">
        <v>194</v>
      </c>
      <c r="H17" t="s">
        <v>101</v>
      </c>
      <c r="I17" t="s">
        <v>195</v>
      </c>
      <c r="J17" t="s">
        <v>193</v>
      </c>
      <c r="K17">
        <f t="shared" si="0"/>
        <v>3</v>
      </c>
      <c r="L17">
        <f t="shared" si="1"/>
        <v>6</v>
      </c>
      <c r="M17">
        <f t="shared" si="2"/>
        <v>31</v>
      </c>
      <c r="N17">
        <f t="shared" si="3"/>
        <v>107</v>
      </c>
      <c r="O17">
        <f t="shared" si="4"/>
        <v>183</v>
      </c>
      <c r="P17">
        <f t="shared" si="5"/>
        <v>373</v>
      </c>
      <c r="Q17">
        <f t="shared" si="6"/>
        <v>38</v>
      </c>
      <c r="R17">
        <f t="shared" si="7"/>
        <v>114</v>
      </c>
      <c r="S17">
        <f t="shared" si="8"/>
        <v>190</v>
      </c>
      <c r="T17">
        <f t="shared" si="9"/>
        <v>342</v>
      </c>
      <c r="U17">
        <f t="shared" si="11"/>
        <v>38</v>
      </c>
      <c r="V17">
        <f t="shared" si="12"/>
        <v>38</v>
      </c>
      <c r="W17">
        <f t="shared" si="13"/>
        <v>38</v>
      </c>
      <c r="X17">
        <f t="shared" si="10"/>
        <v>1</v>
      </c>
      <c r="Y17">
        <f t="shared" si="14"/>
        <v>0</v>
      </c>
      <c r="Z17">
        <f t="shared" si="15"/>
        <v>0</v>
      </c>
      <c r="AA17">
        <f t="shared" si="16"/>
        <v>0</v>
      </c>
    </row>
    <row r="18" spans="1:27" x14ac:dyDescent="0.3">
      <c r="A18" t="s">
        <v>238</v>
      </c>
      <c r="B18" t="s">
        <v>233</v>
      </c>
      <c r="C18" t="s">
        <v>196</v>
      </c>
      <c r="D18" t="s">
        <v>197</v>
      </c>
      <c r="E18" t="s">
        <v>198</v>
      </c>
      <c r="F18" t="s">
        <v>88</v>
      </c>
      <c r="G18" t="s">
        <v>89</v>
      </c>
      <c r="H18" t="s">
        <v>90</v>
      </c>
      <c r="I18" t="s">
        <v>199</v>
      </c>
      <c r="J18" t="s">
        <v>233</v>
      </c>
      <c r="K18">
        <f t="shared" si="0"/>
        <v>5</v>
      </c>
      <c r="L18">
        <f t="shared" si="1"/>
        <v>10</v>
      </c>
      <c r="M18">
        <f t="shared" si="2"/>
        <v>1800</v>
      </c>
      <c r="N18">
        <f t="shared" si="3"/>
        <v>5760</v>
      </c>
      <c r="O18">
        <f t="shared" si="4"/>
        <v>9720</v>
      </c>
      <c r="P18">
        <f t="shared" si="5"/>
        <v>19620</v>
      </c>
      <c r="Q18">
        <f t="shared" si="6"/>
        <v>1980</v>
      </c>
      <c r="R18">
        <f t="shared" si="7"/>
        <v>5940</v>
      </c>
      <c r="S18">
        <f t="shared" si="8"/>
        <v>9900</v>
      </c>
      <c r="T18">
        <f t="shared" si="9"/>
        <v>17820</v>
      </c>
      <c r="U18">
        <f t="shared" si="11"/>
        <v>1980</v>
      </c>
      <c r="V18">
        <f t="shared" si="12"/>
        <v>1980</v>
      </c>
      <c r="W18">
        <f t="shared" si="13"/>
        <v>1980</v>
      </c>
      <c r="X18">
        <f t="shared" si="10"/>
        <v>1</v>
      </c>
      <c r="Y18">
        <f t="shared" si="14"/>
        <v>0</v>
      </c>
      <c r="Z18">
        <f t="shared" si="15"/>
        <v>0</v>
      </c>
      <c r="AA18">
        <f t="shared" si="16"/>
        <v>0</v>
      </c>
    </row>
    <row r="19" spans="1:27" x14ac:dyDescent="0.3">
      <c r="A19" t="s">
        <v>234</v>
      </c>
      <c r="B19" t="s">
        <v>235</v>
      </c>
      <c r="C19" t="s">
        <v>44</v>
      </c>
      <c r="D19" t="s">
        <v>96</v>
      </c>
      <c r="E19" t="s">
        <v>200</v>
      </c>
      <c r="F19" t="s">
        <v>113</v>
      </c>
      <c r="G19" t="s">
        <v>114</v>
      </c>
      <c r="H19" t="s">
        <v>115</v>
      </c>
      <c r="I19" t="s">
        <v>88</v>
      </c>
      <c r="J19" t="s">
        <v>113</v>
      </c>
      <c r="K19">
        <f t="shared" si="0"/>
        <v>4</v>
      </c>
      <c r="L19">
        <f t="shared" si="1"/>
        <v>7</v>
      </c>
      <c r="M19">
        <f t="shared" si="2"/>
        <v>50</v>
      </c>
      <c r="N19">
        <f t="shared" si="3"/>
        <v>490</v>
      </c>
      <c r="O19">
        <f t="shared" si="4"/>
        <v>930</v>
      </c>
      <c r="P19">
        <f t="shared" si="5"/>
        <v>2030</v>
      </c>
      <c r="Q19">
        <f t="shared" si="6"/>
        <v>220</v>
      </c>
      <c r="R19">
        <f t="shared" si="7"/>
        <v>660</v>
      </c>
      <c r="S19">
        <f t="shared" si="8"/>
        <v>1100</v>
      </c>
      <c r="T19">
        <f t="shared" si="9"/>
        <v>1980</v>
      </c>
      <c r="U19">
        <f t="shared" si="11"/>
        <v>220</v>
      </c>
      <c r="V19">
        <f t="shared" si="12"/>
        <v>220</v>
      </c>
      <c r="W19">
        <f t="shared" si="13"/>
        <v>220</v>
      </c>
      <c r="X19">
        <f t="shared" si="10"/>
        <v>1</v>
      </c>
      <c r="Y19">
        <f t="shared" si="14"/>
        <v>0</v>
      </c>
      <c r="Z19">
        <f t="shared" si="15"/>
        <v>0</v>
      </c>
      <c r="AA19">
        <f t="shared" si="16"/>
        <v>0</v>
      </c>
    </row>
    <row r="20" spans="1:27" x14ac:dyDescent="0.3">
      <c r="A20" t="s">
        <v>236</v>
      </c>
      <c r="B20" t="s">
        <v>237</v>
      </c>
      <c r="C20" t="s">
        <v>112</v>
      </c>
      <c r="D20" t="s">
        <v>201</v>
      </c>
      <c r="E20" t="s">
        <v>202</v>
      </c>
      <c r="F20" t="s">
        <v>203</v>
      </c>
      <c r="G20" t="s">
        <v>112</v>
      </c>
      <c r="H20" t="s">
        <v>201</v>
      </c>
      <c r="I20" t="s">
        <v>204</v>
      </c>
      <c r="J20" t="s">
        <v>203</v>
      </c>
      <c r="K20">
        <f t="shared" si="0"/>
        <v>4</v>
      </c>
      <c r="L20">
        <f t="shared" si="1"/>
        <v>8</v>
      </c>
      <c r="M20">
        <f t="shared" si="2"/>
        <v>720</v>
      </c>
      <c r="N20">
        <f t="shared" si="3"/>
        <v>2160</v>
      </c>
      <c r="O20">
        <f t="shared" si="4"/>
        <v>3600</v>
      </c>
      <c r="P20">
        <f t="shared" si="5"/>
        <v>7200</v>
      </c>
      <c r="Q20">
        <f t="shared" si="6"/>
        <v>720</v>
      </c>
      <c r="R20">
        <f t="shared" si="7"/>
        <v>2160</v>
      </c>
      <c r="S20">
        <f t="shared" si="8"/>
        <v>3600</v>
      </c>
      <c r="T20">
        <f t="shared" si="9"/>
        <v>6480</v>
      </c>
      <c r="U20">
        <f t="shared" si="11"/>
        <v>720</v>
      </c>
      <c r="V20">
        <f t="shared" si="12"/>
        <v>720</v>
      </c>
      <c r="W20">
        <f t="shared" si="13"/>
        <v>720</v>
      </c>
      <c r="X20">
        <f t="shared" si="10"/>
        <v>1</v>
      </c>
      <c r="Y20">
        <f t="shared" si="14"/>
        <v>0</v>
      </c>
      <c r="Z20">
        <f t="shared" si="15"/>
        <v>0</v>
      </c>
      <c r="AA20">
        <f t="shared" si="16"/>
        <v>0</v>
      </c>
    </row>
  </sheetData>
  <mergeCells count="4">
    <mergeCell ref="Q3:T3"/>
    <mergeCell ref="M3:P3"/>
    <mergeCell ref="U3:W3"/>
    <mergeCell ref="Y3:AA3"/>
  </mergeCells>
  <phoneticPr fontId="1" type="noConversion"/>
  <hyperlinks>
    <hyperlink ref="A1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阿里云</vt:lpstr>
      <vt:lpstr>腾讯云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童瑞斌</dc:creator>
  <cp:lastModifiedBy>童瑞斌</cp:lastModifiedBy>
  <dcterms:created xsi:type="dcterms:W3CDTF">2019-03-28T04:44:39Z</dcterms:created>
  <dcterms:modified xsi:type="dcterms:W3CDTF">2019-03-31T08:49:39Z</dcterms:modified>
</cp:coreProperties>
</file>