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lizih\Desktop\"/>
    </mc:Choice>
  </mc:AlternateContent>
  <xr:revisionPtr revIDLastSave="0" documentId="8_{7AB6CFC2-D06D-41F1-BF3D-A16B33A4F5E4}" xr6:coauthVersionLast="45" xr6:coauthVersionMax="45" xr10:uidLastSave="{00000000-0000-0000-0000-000000000000}"/>
  <bookViews>
    <workbookView xWindow="-120" yWindow="-120" windowWidth="29040" windowHeight="15840" tabRatio="560" xr2:uid="{00000000-000D-0000-FFFF-FFFF00000000}"/>
  </bookViews>
  <sheets>
    <sheet name="2020_analysis_updated" sheetId="10" r:id="rId1"/>
    <sheet name="urate00-14" sheetId="1" r:id="rId2"/>
    <sheet name="Math_Scores" sheetId="2" r:id="rId3"/>
    <sheet name="Reading_Scores" sheetId="3" r:id="rId4"/>
    <sheet name="Sheet4" sheetId="4" r:id="rId5"/>
    <sheet name="Sheet2_1" sheetId="5" r:id="rId6"/>
    <sheet name="sasdata" sheetId="6" r:id="rId7"/>
    <sheet name="Sheet1_1" sheetId="7" r:id="rId8"/>
    <sheet name="2020_analysis" sheetId="8" r:id="rId9"/>
    <sheet name="employment % chg" sheetId="9" r:id="rId10"/>
    <sheet name="zihan" sheetId="11" r:id="rId11"/>
  </sheets>
  <definedNames>
    <definedName name="_xlnm._FilterDatabase" localSheetId="8" hidden="1">'2020_analysis'!$A$1:$BM$72</definedName>
    <definedName name="_xlnm._FilterDatabase" localSheetId="0" hidden="1">'2020_analysis_updated'!$A$1:$BY$72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70" i="10" l="1"/>
  <c r="BD70" i="10"/>
  <c r="BE70" i="10"/>
  <c r="BF70" i="10"/>
  <c r="BG70" i="10"/>
  <c r="BH70" i="10"/>
  <c r="BI70" i="10"/>
  <c r="BJ70" i="10"/>
  <c r="BC71" i="10"/>
  <c r="BD71" i="10"/>
  <c r="BE71" i="10"/>
  <c r="BF71" i="10"/>
  <c r="BG71" i="10"/>
  <c r="BH71" i="10"/>
  <c r="BI71" i="10"/>
  <c r="BJ71" i="10"/>
  <c r="BC72" i="10"/>
  <c r="BD72" i="10"/>
  <c r="BE72" i="10"/>
  <c r="BF72" i="10"/>
  <c r="BG72" i="10"/>
  <c r="BH72" i="10"/>
  <c r="BI72" i="10"/>
  <c r="BJ72" i="10"/>
  <c r="BL70" i="10"/>
  <c r="BM70" i="10"/>
  <c r="BN70" i="10"/>
  <c r="BO70" i="10"/>
  <c r="BP70" i="10"/>
  <c r="BQ70" i="10"/>
  <c r="BR70" i="10"/>
  <c r="BS70" i="10"/>
  <c r="BT70" i="10"/>
  <c r="BU70" i="10"/>
  <c r="BL71" i="10"/>
  <c r="BM71" i="10"/>
  <c r="BN71" i="10"/>
  <c r="BO71" i="10"/>
  <c r="BP71" i="10"/>
  <c r="BQ71" i="10"/>
  <c r="BR71" i="10"/>
  <c r="BS71" i="10"/>
  <c r="BT71" i="10"/>
  <c r="BU71" i="10"/>
  <c r="BL72" i="10"/>
  <c r="BM72" i="10"/>
  <c r="BN72" i="10"/>
  <c r="BO72" i="10"/>
  <c r="BP72" i="10"/>
  <c r="BQ72" i="10"/>
  <c r="BR72" i="10"/>
  <c r="BS72" i="10"/>
  <c r="BT72" i="10"/>
  <c r="BU72" i="10"/>
  <c r="BK72" i="10"/>
  <c r="BK70" i="10"/>
  <c r="BK71" i="10"/>
  <c r="BW3" i="10" l="1"/>
  <c r="BW4" i="10"/>
  <c r="BW5" i="10"/>
  <c r="BW6" i="10"/>
  <c r="BW7" i="10"/>
  <c r="BW8" i="10"/>
  <c r="BW9" i="10"/>
  <c r="BW10" i="10"/>
  <c r="BW11" i="10"/>
  <c r="BW12" i="10"/>
  <c r="BW13" i="10"/>
  <c r="BW14" i="10"/>
  <c r="BW15" i="10"/>
  <c r="BW16" i="10"/>
  <c r="BW17" i="10"/>
  <c r="BW18" i="10"/>
  <c r="BW19" i="10"/>
  <c r="BW20" i="10"/>
  <c r="BW21" i="10"/>
  <c r="BW22" i="10"/>
  <c r="BW23" i="10"/>
  <c r="BW24" i="10"/>
  <c r="BW25" i="10"/>
  <c r="BW26" i="10"/>
  <c r="BW27" i="10"/>
  <c r="BW28" i="10"/>
  <c r="BW29" i="10"/>
  <c r="BW30" i="10"/>
  <c r="BW31" i="10"/>
  <c r="BW32" i="10"/>
  <c r="BW33" i="10"/>
  <c r="BW34" i="10"/>
  <c r="BW35" i="10"/>
  <c r="BW36" i="10"/>
  <c r="BW37" i="10"/>
  <c r="BW38" i="10"/>
  <c r="BW39" i="10"/>
  <c r="BW40" i="10"/>
  <c r="BW41" i="10"/>
  <c r="BW42" i="10"/>
  <c r="BW43" i="10"/>
  <c r="BW44" i="10"/>
  <c r="BW45" i="10"/>
  <c r="BW46" i="10"/>
  <c r="BW47" i="10"/>
  <c r="BW48" i="10"/>
  <c r="BW49" i="10"/>
  <c r="BW50" i="10"/>
  <c r="BW51" i="10"/>
  <c r="BW52" i="10"/>
  <c r="BW53" i="10"/>
  <c r="BW54" i="10"/>
  <c r="BW55" i="10"/>
  <c r="BW56" i="10"/>
  <c r="BW57" i="10"/>
  <c r="BW58" i="10"/>
  <c r="BW59" i="10"/>
  <c r="BW60" i="10"/>
  <c r="BW61" i="10"/>
  <c r="BW62" i="10"/>
  <c r="BW63" i="10"/>
  <c r="BW64" i="10"/>
  <c r="BW65" i="10"/>
  <c r="BW66" i="10"/>
  <c r="BW67" i="10"/>
  <c r="BW68" i="10"/>
  <c r="BW2" i="10"/>
  <c r="BV3" i="10"/>
  <c r="BV4" i="10"/>
  <c r="BV5" i="10"/>
  <c r="BV6" i="10"/>
  <c r="BV7" i="10"/>
  <c r="BV8" i="10"/>
  <c r="BV9" i="10"/>
  <c r="BV10" i="10"/>
  <c r="BV11" i="10"/>
  <c r="BV12" i="10"/>
  <c r="BV13" i="10"/>
  <c r="BV14" i="10"/>
  <c r="BV15" i="10"/>
  <c r="BV16" i="10"/>
  <c r="BV17" i="10"/>
  <c r="BV18" i="10"/>
  <c r="BV19" i="10"/>
  <c r="BV20" i="10"/>
  <c r="BV21" i="10"/>
  <c r="BV22" i="10"/>
  <c r="BV23" i="10"/>
  <c r="BV24" i="10"/>
  <c r="BV25" i="10"/>
  <c r="BV26" i="10"/>
  <c r="BV27" i="10"/>
  <c r="BV28" i="10"/>
  <c r="BV29" i="10"/>
  <c r="BV30" i="10"/>
  <c r="BV31" i="10"/>
  <c r="BV32" i="10"/>
  <c r="BV33" i="10"/>
  <c r="BV34" i="10"/>
  <c r="BV35" i="10"/>
  <c r="BV36" i="10"/>
  <c r="BV37" i="10"/>
  <c r="BV38" i="10"/>
  <c r="BV39" i="10"/>
  <c r="BV40" i="10"/>
  <c r="BV41" i="10"/>
  <c r="BV42" i="10"/>
  <c r="BV43" i="10"/>
  <c r="BV44" i="10"/>
  <c r="BV45" i="10"/>
  <c r="BV46" i="10"/>
  <c r="BV47" i="10"/>
  <c r="BV48" i="10"/>
  <c r="BV49" i="10"/>
  <c r="BV50" i="10"/>
  <c r="BV51" i="10"/>
  <c r="BV52" i="10"/>
  <c r="BV53" i="10"/>
  <c r="BV54" i="10"/>
  <c r="BV55" i="10"/>
  <c r="BV56" i="10"/>
  <c r="BV57" i="10"/>
  <c r="BV58" i="10"/>
  <c r="BV59" i="10"/>
  <c r="BV60" i="10"/>
  <c r="BV61" i="10"/>
  <c r="BV62" i="10"/>
  <c r="BV63" i="10"/>
  <c r="BV64" i="10"/>
  <c r="BV65" i="10"/>
  <c r="BV66" i="10"/>
  <c r="BV67" i="10"/>
  <c r="BV68" i="10"/>
  <c r="BV2" i="10"/>
  <c r="BQ3" i="10"/>
  <c r="BR3" i="10"/>
  <c r="BS3" i="10"/>
  <c r="BT3" i="10"/>
  <c r="BU3" i="10"/>
  <c r="BQ4" i="10"/>
  <c r="BR4" i="10"/>
  <c r="BS4" i="10"/>
  <c r="BT4" i="10"/>
  <c r="BU4" i="10"/>
  <c r="BQ5" i="10"/>
  <c r="BR5" i="10"/>
  <c r="BS5" i="10"/>
  <c r="BT5" i="10"/>
  <c r="BU5" i="10"/>
  <c r="BQ6" i="10"/>
  <c r="BR6" i="10"/>
  <c r="BS6" i="10"/>
  <c r="BT6" i="10"/>
  <c r="BU6" i="10"/>
  <c r="BQ7" i="10"/>
  <c r="BR7" i="10"/>
  <c r="BS7" i="10"/>
  <c r="BT7" i="10"/>
  <c r="BU7" i="10"/>
  <c r="BQ8" i="10"/>
  <c r="BR8" i="10"/>
  <c r="BS8" i="10"/>
  <c r="BT8" i="10"/>
  <c r="BU8" i="10"/>
  <c r="BQ9" i="10"/>
  <c r="BR9" i="10"/>
  <c r="BS9" i="10"/>
  <c r="BT9" i="10"/>
  <c r="BU9" i="10"/>
  <c r="BQ10" i="10"/>
  <c r="BR10" i="10"/>
  <c r="BS10" i="10"/>
  <c r="BT10" i="10"/>
  <c r="BU10" i="10"/>
  <c r="BQ11" i="10"/>
  <c r="BR11" i="10"/>
  <c r="BS11" i="10"/>
  <c r="BT11" i="10"/>
  <c r="BU11" i="10"/>
  <c r="BQ12" i="10"/>
  <c r="BR12" i="10"/>
  <c r="BS12" i="10"/>
  <c r="BT12" i="10"/>
  <c r="BU12" i="10"/>
  <c r="BQ13" i="10"/>
  <c r="BR13" i="10"/>
  <c r="BS13" i="10"/>
  <c r="BT13" i="10"/>
  <c r="BU13" i="10"/>
  <c r="BQ14" i="10"/>
  <c r="BR14" i="10"/>
  <c r="BS14" i="10"/>
  <c r="BT14" i="10"/>
  <c r="BU14" i="10"/>
  <c r="BQ15" i="10"/>
  <c r="BR15" i="10"/>
  <c r="BS15" i="10"/>
  <c r="BT15" i="10"/>
  <c r="BU15" i="10"/>
  <c r="BQ16" i="10"/>
  <c r="BR16" i="10"/>
  <c r="BS16" i="10"/>
  <c r="BT16" i="10"/>
  <c r="BU16" i="10"/>
  <c r="BQ17" i="10"/>
  <c r="BR17" i="10"/>
  <c r="BS17" i="10"/>
  <c r="BT17" i="10"/>
  <c r="BU17" i="10"/>
  <c r="BQ18" i="10"/>
  <c r="BR18" i="10"/>
  <c r="BS18" i="10"/>
  <c r="BT18" i="10"/>
  <c r="BU18" i="10"/>
  <c r="BQ19" i="10"/>
  <c r="BR19" i="10"/>
  <c r="BS19" i="10"/>
  <c r="BT19" i="10"/>
  <c r="BU19" i="10"/>
  <c r="BQ20" i="10"/>
  <c r="BR20" i="10"/>
  <c r="BS20" i="10"/>
  <c r="BT20" i="10"/>
  <c r="BU20" i="10"/>
  <c r="BQ21" i="10"/>
  <c r="BR21" i="10"/>
  <c r="BS21" i="10"/>
  <c r="BT21" i="10"/>
  <c r="BU21" i="10"/>
  <c r="BQ22" i="10"/>
  <c r="BR22" i="10"/>
  <c r="BS22" i="10"/>
  <c r="BT22" i="10"/>
  <c r="BU22" i="10"/>
  <c r="BQ23" i="10"/>
  <c r="BR23" i="10"/>
  <c r="BS23" i="10"/>
  <c r="BT23" i="10"/>
  <c r="BU23" i="10"/>
  <c r="BQ24" i="10"/>
  <c r="BR24" i="10"/>
  <c r="BS24" i="10"/>
  <c r="BT24" i="10"/>
  <c r="BU24" i="10"/>
  <c r="BQ25" i="10"/>
  <c r="BR25" i="10"/>
  <c r="BS25" i="10"/>
  <c r="BT25" i="10"/>
  <c r="BU25" i="10"/>
  <c r="BQ26" i="10"/>
  <c r="BR26" i="10"/>
  <c r="BS26" i="10"/>
  <c r="BT26" i="10"/>
  <c r="BU26" i="10"/>
  <c r="BQ27" i="10"/>
  <c r="BR27" i="10"/>
  <c r="BS27" i="10"/>
  <c r="BT27" i="10"/>
  <c r="BU27" i="10"/>
  <c r="BQ28" i="10"/>
  <c r="BR28" i="10"/>
  <c r="BS28" i="10"/>
  <c r="BT28" i="10"/>
  <c r="BU28" i="10"/>
  <c r="BQ29" i="10"/>
  <c r="BR29" i="10"/>
  <c r="BS29" i="10"/>
  <c r="BT29" i="10"/>
  <c r="BU29" i="10"/>
  <c r="BQ30" i="10"/>
  <c r="BR30" i="10"/>
  <c r="BS30" i="10"/>
  <c r="BT30" i="10"/>
  <c r="BU30" i="10"/>
  <c r="BQ31" i="10"/>
  <c r="BR31" i="10"/>
  <c r="BS31" i="10"/>
  <c r="BT31" i="10"/>
  <c r="BU31" i="10"/>
  <c r="BQ32" i="10"/>
  <c r="BR32" i="10"/>
  <c r="BS32" i="10"/>
  <c r="BT32" i="10"/>
  <c r="BU32" i="10"/>
  <c r="BQ33" i="10"/>
  <c r="BR33" i="10"/>
  <c r="BS33" i="10"/>
  <c r="BT33" i="10"/>
  <c r="BU33" i="10"/>
  <c r="BQ34" i="10"/>
  <c r="BR34" i="10"/>
  <c r="BS34" i="10"/>
  <c r="BT34" i="10"/>
  <c r="BU34" i="10"/>
  <c r="BQ35" i="10"/>
  <c r="BR35" i="10"/>
  <c r="BS35" i="10"/>
  <c r="BT35" i="10"/>
  <c r="BU35" i="10"/>
  <c r="BQ36" i="10"/>
  <c r="BR36" i="10"/>
  <c r="BS36" i="10"/>
  <c r="BT36" i="10"/>
  <c r="BU36" i="10"/>
  <c r="BQ37" i="10"/>
  <c r="BR37" i="10"/>
  <c r="BS37" i="10"/>
  <c r="BT37" i="10"/>
  <c r="BU37" i="10"/>
  <c r="BQ38" i="10"/>
  <c r="BR38" i="10"/>
  <c r="BS38" i="10"/>
  <c r="BT38" i="10"/>
  <c r="BU38" i="10"/>
  <c r="BQ39" i="10"/>
  <c r="BR39" i="10"/>
  <c r="BS39" i="10"/>
  <c r="BT39" i="10"/>
  <c r="BU39" i="10"/>
  <c r="BQ40" i="10"/>
  <c r="BR40" i="10"/>
  <c r="BS40" i="10"/>
  <c r="BT40" i="10"/>
  <c r="BU40" i="10"/>
  <c r="BQ41" i="10"/>
  <c r="BR41" i="10"/>
  <c r="BS41" i="10"/>
  <c r="BT41" i="10"/>
  <c r="BU41" i="10"/>
  <c r="BQ42" i="10"/>
  <c r="BR42" i="10"/>
  <c r="BS42" i="10"/>
  <c r="BT42" i="10"/>
  <c r="BU42" i="10"/>
  <c r="BQ43" i="10"/>
  <c r="BR43" i="10"/>
  <c r="BS43" i="10"/>
  <c r="BT43" i="10"/>
  <c r="BU43" i="10"/>
  <c r="BQ44" i="10"/>
  <c r="BR44" i="10"/>
  <c r="BS44" i="10"/>
  <c r="BT44" i="10"/>
  <c r="BU44" i="10"/>
  <c r="BQ45" i="10"/>
  <c r="BR45" i="10"/>
  <c r="BS45" i="10"/>
  <c r="BT45" i="10"/>
  <c r="BU45" i="10"/>
  <c r="BQ46" i="10"/>
  <c r="BR46" i="10"/>
  <c r="BS46" i="10"/>
  <c r="BT46" i="10"/>
  <c r="BU46" i="10"/>
  <c r="BQ47" i="10"/>
  <c r="BR47" i="10"/>
  <c r="BS47" i="10"/>
  <c r="BT47" i="10"/>
  <c r="BU47" i="10"/>
  <c r="BQ48" i="10"/>
  <c r="BR48" i="10"/>
  <c r="BS48" i="10"/>
  <c r="BT48" i="10"/>
  <c r="BU48" i="10"/>
  <c r="BQ49" i="10"/>
  <c r="BR49" i="10"/>
  <c r="BS49" i="10"/>
  <c r="BT49" i="10"/>
  <c r="BU49" i="10"/>
  <c r="BQ50" i="10"/>
  <c r="BR50" i="10"/>
  <c r="BS50" i="10"/>
  <c r="BT50" i="10"/>
  <c r="BU50" i="10"/>
  <c r="BQ51" i="10"/>
  <c r="BR51" i="10"/>
  <c r="BS51" i="10"/>
  <c r="BT51" i="10"/>
  <c r="BU51" i="10"/>
  <c r="BQ52" i="10"/>
  <c r="BR52" i="10"/>
  <c r="BS52" i="10"/>
  <c r="BT52" i="10"/>
  <c r="BU52" i="10"/>
  <c r="BQ53" i="10"/>
  <c r="BR53" i="10"/>
  <c r="BS53" i="10"/>
  <c r="BT53" i="10"/>
  <c r="BU53" i="10"/>
  <c r="BQ54" i="10"/>
  <c r="BR54" i="10"/>
  <c r="BS54" i="10"/>
  <c r="BT54" i="10"/>
  <c r="BU54" i="10"/>
  <c r="BQ55" i="10"/>
  <c r="BR55" i="10"/>
  <c r="BS55" i="10"/>
  <c r="BT55" i="10"/>
  <c r="BU55" i="10"/>
  <c r="BQ56" i="10"/>
  <c r="BR56" i="10"/>
  <c r="BS56" i="10"/>
  <c r="BT56" i="10"/>
  <c r="BU56" i="10"/>
  <c r="BQ57" i="10"/>
  <c r="BR57" i="10"/>
  <c r="BS57" i="10"/>
  <c r="BT57" i="10"/>
  <c r="BU57" i="10"/>
  <c r="BQ58" i="10"/>
  <c r="BR58" i="10"/>
  <c r="BS58" i="10"/>
  <c r="BT58" i="10"/>
  <c r="BU58" i="10"/>
  <c r="BQ59" i="10"/>
  <c r="BR59" i="10"/>
  <c r="BS59" i="10"/>
  <c r="BT59" i="10"/>
  <c r="BU59" i="10"/>
  <c r="BQ60" i="10"/>
  <c r="BR60" i="10"/>
  <c r="BS60" i="10"/>
  <c r="BT60" i="10"/>
  <c r="BU60" i="10"/>
  <c r="BQ61" i="10"/>
  <c r="BR61" i="10"/>
  <c r="BS61" i="10"/>
  <c r="BT61" i="10"/>
  <c r="BU61" i="10"/>
  <c r="BQ62" i="10"/>
  <c r="BR62" i="10"/>
  <c r="BS62" i="10"/>
  <c r="BT62" i="10"/>
  <c r="BU62" i="10"/>
  <c r="BQ63" i="10"/>
  <c r="BR63" i="10"/>
  <c r="BS63" i="10"/>
  <c r="BT63" i="10"/>
  <c r="BU63" i="10"/>
  <c r="BQ64" i="10"/>
  <c r="BR64" i="10"/>
  <c r="BS64" i="10"/>
  <c r="BT64" i="10"/>
  <c r="BU64" i="10"/>
  <c r="BQ65" i="10"/>
  <c r="BR65" i="10"/>
  <c r="BS65" i="10"/>
  <c r="BT65" i="10"/>
  <c r="BU65" i="10"/>
  <c r="BQ66" i="10"/>
  <c r="BR66" i="10"/>
  <c r="BS66" i="10"/>
  <c r="BT66" i="10"/>
  <c r="BU66" i="10"/>
  <c r="BQ67" i="10"/>
  <c r="BR67" i="10"/>
  <c r="BS67" i="10"/>
  <c r="BT67" i="10"/>
  <c r="BU67" i="10"/>
  <c r="BQ68" i="10"/>
  <c r="BR68" i="10"/>
  <c r="BS68" i="10"/>
  <c r="BT68" i="10"/>
  <c r="BU68" i="10"/>
  <c r="BR2" i="10"/>
  <c r="BQ2" i="10"/>
  <c r="BS2" i="10"/>
  <c r="BT2" i="10"/>
  <c r="BU2" i="10"/>
  <c r="BP2" i="10"/>
  <c r="AW68" i="10"/>
  <c r="BP68" i="10" s="1"/>
  <c r="AV68" i="10"/>
  <c r="AU68" i="10"/>
  <c r="AT68" i="10"/>
  <c r="BM68" i="10" s="1"/>
  <c r="AS68" i="10"/>
  <c r="AR68" i="10"/>
  <c r="BL68" i="10" s="1"/>
  <c r="AQ68" i="10"/>
  <c r="AP68" i="10"/>
  <c r="AO68" i="10"/>
  <c r="AN68" i="10"/>
  <c r="AM68" i="10"/>
  <c r="AL68" i="10"/>
  <c r="BE68" i="10" s="1"/>
  <c r="AK68" i="10"/>
  <c r="AJ68" i="10"/>
  <c r="BD68" i="10" s="1"/>
  <c r="AI68" i="10"/>
  <c r="AW67" i="10"/>
  <c r="AV67" i="10"/>
  <c r="AU67" i="10"/>
  <c r="AT67" i="10"/>
  <c r="AS67" i="10"/>
  <c r="AR67" i="10"/>
  <c r="AQ67" i="10"/>
  <c r="AP67" i="10"/>
  <c r="AO67" i="10"/>
  <c r="BI67" i="10" s="1"/>
  <c r="AN67" i="10"/>
  <c r="BG67" i="10" s="1"/>
  <c r="AM67" i="10"/>
  <c r="AL67" i="10"/>
  <c r="AK67" i="10"/>
  <c r="AJ67" i="10"/>
  <c r="AI67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W65" i="10"/>
  <c r="AV65" i="10"/>
  <c r="AU65" i="10"/>
  <c r="AT65" i="10"/>
  <c r="AS65" i="10"/>
  <c r="AR65" i="10"/>
  <c r="AQ65" i="10"/>
  <c r="BK65" i="10" s="1"/>
  <c r="AP65" i="10"/>
  <c r="AO65" i="10"/>
  <c r="AN65" i="10"/>
  <c r="AM65" i="10"/>
  <c r="AL65" i="10"/>
  <c r="AK65" i="10"/>
  <c r="AJ65" i="10"/>
  <c r="AI65" i="10"/>
  <c r="BC65" i="10" s="1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W63" i="10"/>
  <c r="AV63" i="10"/>
  <c r="AU63" i="10"/>
  <c r="BN63" i="10" s="1"/>
  <c r="AT63" i="10"/>
  <c r="AS63" i="10"/>
  <c r="AR63" i="10"/>
  <c r="AQ63" i="10"/>
  <c r="AP63" i="10"/>
  <c r="AO63" i="10"/>
  <c r="AN63" i="10"/>
  <c r="AM63" i="10"/>
  <c r="AL63" i="10"/>
  <c r="AK63" i="10"/>
  <c r="AJ63" i="10"/>
  <c r="BC63" i="10" s="1"/>
  <c r="AI63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W59" i="10"/>
  <c r="AV59" i="10"/>
  <c r="BO59" i="10" s="1"/>
  <c r="AU59" i="10"/>
  <c r="AT59" i="10"/>
  <c r="AS59" i="10"/>
  <c r="AR59" i="10"/>
  <c r="AQ59" i="10"/>
  <c r="AP59" i="10"/>
  <c r="AO59" i="10"/>
  <c r="AN59" i="10"/>
  <c r="BG59" i="10" s="1"/>
  <c r="AM59" i="10"/>
  <c r="AL59" i="10"/>
  <c r="AK59" i="10"/>
  <c r="AJ59" i="10"/>
  <c r="AI59" i="10"/>
  <c r="AW58" i="10"/>
  <c r="BP58" i="10" s="1"/>
  <c r="AV58" i="10"/>
  <c r="AU58" i="10"/>
  <c r="AT58" i="10"/>
  <c r="AS58" i="10"/>
  <c r="AR58" i="10"/>
  <c r="AQ58" i="10"/>
  <c r="AP58" i="10"/>
  <c r="AO58" i="10"/>
  <c r="BH58" i="10" s="1"/>
  <c r="AN58" i="10"/>
  <c r="AM58" i="10"/>
  <c r="AL58" i="10"/>
  <c r="AK58" i="10"/>
  <c r="AJ58" i="10"/>
  <c r="AI58" i="10"/>
  <c r="AW57" i="10"/>
  <c r="AV57" i="10"/>
  <c r="AU57" i="10"/>
  <c r="AT57" i="10"/>
  <c r="BM57" i="10" s="1"/>
  <c r="AS57" i="10"/>
  <c r="AR57" i="10"/>
  <c r="BL57" i="10" s="1"/>
  <c r="AQ57" i="10"/>
  <c r="AP57" i="10"/>
  <c r="AO57" i="10"/>
  <c r="BH57" i="10" s="1"/>
  <c r="AN57" i="10"/>
  <c r="AM57" i="10"/>
  <c r="AL57" i="10"/>
  <c r="BE57" i="10" s="1"/>
  <c r="AK57" i="10"/>
  <c r="AJ57" i="10"/>
  <c r="AI57" i="10"/>
  <c r="AW56" i="10"/>
  <c r="AV56" i="10"/>
  <c r="BP56" i="10" s="1"/>
  <c r="AU56" i="10"/>
  <c r="AT56" i="10"/>
  <c r="AS56" i="10"/>
  <c r="AR56" i="10"/>
  <c r="AQ56" i="10"/>
  <c r="AP56" i="10"/>
  <c r="AO56" i="10"/>
  <c r="AN56" i="10"/>
  <c r="BH56" i="10" s="1"/>
  <c r="AM56" i="10"/>
  <c r="AL56" i="10"/>
  <c r="AK56" i="10"/>
  <c r="AJ56" i="10"/>
  <c r="AI56" i="10"/>
  <c r="AW55" i="10"/>
  <c r="AV55" i="10"/>
  <c r="AU55" i="10"/>
  <c r="BN55" i="10" s="1"/>
  <c r="AT55" i="10"/>
  <c r="AS55" i="10"/>
  <c r="AR55" i="10"/>
  <c r="AQ55" i="10"/>
  <c r="AP55" i="10"/>
  <c r="AO55" i="10"/>
  <c r="AN55" i="10"/>
  <c r="AM55" i="10"/>
  <c r="AL55" i="10"/>
  <c r="AK55" i="10"/>
  <c r="AJ55" i="10"/>
  <c r="BC55" i="10" s="1"/>
  <c r="AI55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W53" i="10"/>
  <c r="AV53" i="10"/>
  <c r="BP53" i="10" s="1"/>
  <c r="AU53" i="10"/>
  <c r="AT53" i="10"/>
  <c r="AS53" i="10"/>
  <c r="AR53" i="10"/>
  <c r="AQ53" i="10"/>
  <c r="AP53" i="10"/>
  <c r="BI53" i="10" s="1"/>
  <c r="AO53" i="10"/>
  <c r="AN53" i="10"/>
  <c r="BH53" i="10" s="1"/>
  <c r="AM53" i="10"/>
  <c r="AL53" i="10"/>
  <c r="AK53" i="10"/>
  <c r="BD53" i="10" s="1"/>
  <c r="AJ53" i="10"/>
  <c r="AI53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W48" i="10"/>
  <c r="AV48" i="10"/>
  <c r="AU48" i="10"/>
  <c r="AT48" i="10"/>
  <c r="AS48" i="10"/>
  <c r="AR48" i="10"/>
  <c r="AQ48" i="10"/>
  <c r="AP48" i="10"/>
  <c r="BI48" i="10" s="1"/>
  <c r="AO48" i="10"/>
  <c r="AN48" i="10"/>
  <c r="AM48" i="10"/>
  <c r="AL48" i="10"/>
  <c r="BE48" i="10" s="1"/>
  <c r="AK48" i="10"/>
  <c r="AJ48" i="10"/>
  <c r="AI48" i="10"/>
  <c r="AW47" i="10"/>
  <c r="BP47" i="10" s="1"/>
  <c r="AV47" i="10"/>
  <c r="AU47" i="10"/>
  <c r="AT47" i="10"/>
  <c r="AS47" i="10"/>
  <c r="AR47" i="10"/>
  <c r="AQ47" i="10"/>
  <c r="AP47" i="10"/>
  <c r="AO47" i="10"/>
  <c r="BH47" i="10" s="1"/>
  <c r="AN47" i="10"/>
  <c r="AM47" i="10"/>
  <c r="AL47" i="10"/>
  <c r="AK47" i="10"/>
  <c r="AJ47" i="10"/>
  <c r="AI47" i="10"/>
  <c r="AW46" i="10"/>
  <c r="AV46" i="10"/>
  <c r="AU46" i="10"/>
  <c r="AT46" i="10"/>
  <c r="AS46" i="10"/>
  <c r="BL46" i="10" s="1"/>
  <c r="AR46" i="10"/>
  <c r="AQ46" i="10"/>
  <c r="AP46" i="10"/>
  <c r="AO46" i="10"/>
  <c r="AN46" i="10"/>
  <c r="AM46" i="10"/>
  <c r="AL46" i="10"/>
  <c r="AK46" i="10"/>
  <c r="BD46" i="10" s="1"/>
  <c r="AJ46" i="10"/>
  <c r="BC46" i="10" s="1"/>
  <c r="AI46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W44" i="10"/>
  <c r="AV44" i="10"/>
  <c r="AU44" i="10"/>
  <c r="AT44" i="10"/>
  <c r="AS44" i="10"/>
  <c r="AR44" i="10"/>
  <c r="AQ44" i="10"/>
  <c r="AP44" i="10"/>
  <c r="BI44" i="10" s="1"/>
  <c r="AO44" i="10"/>
  <c r="AN44" i="10"/>
  <c r="AM44" i="10"/>
  <c r="AL44" i="10"/>
  <c r="AK44" i="10"/>
  <c r="AJ44" i="10"/>
  <c r="AI44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W42" i="10"/>
  <c r="BP42" i="10" s="1"/>
  <c r="AV42" i="10"/>
  <c r="BO42" i="10" s="1"/>
  <c r="AU42" i="10"/>
  <c r="AT42" i="10"/>
  <c r="AS42" i="10"/>
  <c r="AR42" i="10"/>
  <c r="AQ42" i="10"/>
  <c r="AP42" i="10"/>
  <c r="AO42" i="10"/>
  <c r="BH42" i="10" s="1"/>
  <c r="AN42" i="10"/>
  <c r="BG42" i="10" s="1"/>
  <c r="AM42" i="10"/>
  <c r="AL42" i="10"/>
  <c r="AK42" i="10"/>
  <c r="AJ42" i="10"/>
  <c r="AI42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BD38" i="10" s="1"/>
  <c r="AJ38" i="10"/>
  <c r="AI38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W36" i="10"/>
  <c r="AV36" i="10"/>
  <c r="AU36" i="10"/>
  <c r="AT36" i="10"/>
  <c r="AS36" i="10"/>
  <c r="AR36" i="10"/>
  <c r="AQ36" i="10"/>
  <c r="BJ36" i="10" s="1"/>
  <c r="AP36" i="10"/>
  <c r="AO36" i="10"/>
  <c r="AN36" i="10"/>
  <c r="AM36" i="10"/>
  <c r="AL36" i="10"/>
  <c r="AK36" i="10"/>
  <c r="AJ36" i="10"/>
  <c r="AI36" i="10"/>
  <c r="AW35" i="10"/>
  <c r="AV35" i="10"/>
  <c r="AU35" i="10"/>
  <c r="AT35" i="10"/>
  <c r="AS35" i="10"/>
  <c r="AR35" i="10"/>
  <c r="AQ35" i="10"/>
  <c r="AP35" i="10"/>
  <c r="BI35" i="10" s="1"/>
  <c r="AO35" i="10"/>
  <c r="AN35" i="10"/>
  <c r="AM35" i="10"/>
  <c r="AL35" i="10"/>
  <c r="AK35" i="10"/>
  <c r="AJ35" i="10"/>
  <c r="AI35" i="10"/>
  <c r="AW34" i="10"/>
  <c r="BP34" i="10" s="1"/>
  <c r="AV34" i="10"/>
  <c r="AU34" i="10"/>
  <c r="AT34" i="10"/>
  <c r="AS34" i="10"/>
  <c r="AR34" i="10"/>
  <c r="AQ34" i="10"/>
  <c r="AP34" i="10"/>
  <c r="AO34" i="10"/>
  <c r="BH34" i="10" s="1"/>
  <c r="AN34" i="10"/>
  <c r="BG34" i="10" s="1"/>
  <c r="AM34" i="10"/>
  <c r="AL34" i="10"/>
  <c r="AK34" i="10"/>
  <c r="AJ34" i="10"/>
  <c r="AI34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W32" i="10"/>
  <c r="AV32" i="10"/>
  <c r="AU32" i="10"/>
  <c r="AT32" i="10"/>
  <c r="BM32" i="10" s="1"/>
  <c r="AS32" i="10"/>
  <c r="AR32" i="10"/>
  <c r="AQ32" i="10"/>
  <c r="AP32" i="10"/>
  <c r="AO32" i="10"/>
  <c r="AN32" i="10"/>
  <c r="AM32" i="10"/>
  <c r="AL32" i="10"/>
  <c r="BE32" i="10" s="1"/>
  <c r="AK32" i="10"/>
  <c r="AJ32" i="10"/>
  <c r="AI32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W28" i="10"/>
  <c r="AV28" i="10"/>
  <c r="AU28" i="10"/>
  <c r="AT28" i="10"/>
  <c r="AS28" i="10"/>
  <c r="AR28" i="10"/>
  <c r="AQ28" i="10"/>
  <c r="AP28" i="10"/>
  <c r="BJ28" i="10" s="1"/>
  <c r="AO28" i="10"/>
  <c r="AN28" i="10"/>
  <c r="AM28" i="10"/>
  <c r="AL28" i="10"/>
  <c r="AK28" i="10"/>
  <c r="AJ28" i="10"/>
  <c r="AI28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W24" i="10"/>
  <c r="AV24" i="10"/>
  <c r="AU24" i="10"/>
  <c r="AT24" i="10"/>
  <c r="AS24" i="10"/>
  <c r="AR24" i="10"/>
  <c r="AQ24" i="10"/>
  <c r="AP24" i="10"/>
  <c r="BI24" i="10" s="1"/>
  <c r="AO24" i="10"/>
  <c r="AN24" i="10"/>
  <c r="AM24" i="10"/>
  <c r="AL24" i="10"/>
  <c r="AK24" i="10"/>
  <c r="AJ24" i="10"/>
  <c r="AI24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W22" i="10"/>
  <c r="AV22" i="10"/>
  <c r="BO22" i="10" s="1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W18" i="10"/>
  <c r="BP18" i="10" s="1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W17" i="10"/>
  <c r="AV17" i="10"/>
  <c r="AU17" i="10"/>
  <c r="AT17" i="10"/>
  <c r="AS17" i="10"/>
  <c r="AR17" i="10"/>
  <c r="AQ17" i="10"/>
  <c r="AP17" i="10"/>
  <c r="AO17" i="10"/>
  <c r="AN17" i="10"/>
  <c r="BG17" i="10" s="1"/>
  <c r="AM17" i="10"/>
  <c r="AL17" i="10"/>
  <c r="AK17" i="10"/>
  <c r="AJ17" i="10"/>
  <c r="AI17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W15" i="10"/>
  <c r="AV15" i="10"/>
  <c r="AU15" i="10"/>
  <c r="AT15" i="10"/>
  <c r="BM15" i="10" s="1"/>
  <c r="AS15" i="10"/>
  <c r="AR15" i="10"/>
  <c r="AQ15" i="10"/>
  <c r="AP15" i="10"/>
  <c r="AO15" i="10"/>
  <c r="AN15" i="10"/>
  <c r="AM15" i="10"/>
  <c r="AL15" i="10"/>
  <c r="AK15" i="10"/>
  <c r="AJ15" i="10"/>
  <c r="AI15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BD14" i="10" s="1"/>
  <c r="AJ14" i="10"/>
  <c r="AI14" i="10"/>
  <c r="AW13" i="10"/>
  <c r="AV13" i="10"/>
  <c r="AU13" i="10"/>
  <c r="AT13" i="10"/>
  <c r="AS13" i="10"/>
  <c r="AR13" i="10"/>
  <c r="BK13" i="10" s="1"/>
  <c r="AQ13" i="10"/>
  <c r="AP13" i="10"/>
  <c r="AO13" i="10"/>
  <c r="AN13" i="10"/>
  <c r="AM13" i="10"/>
  <c r="AL13" i="10"/>
  <c r="AK13" i="10"/>
  <c r="AJ13" i="10"/>
  <c r="BC13" i="10" s="1"/>
  <c r="AI13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W10" i="10"/>
  <c r="AV10" i="10"/>
  <c r="AU10" i="10"/>
  <c r="AT10" i="10"/>
  <c r="AS10" i="10"/>
  <c r="AR10" i="10"/>
  <c r="AQ10" i="10"/>
  <c r="AP10" i="10"/>
  <c r="AO10" i="10"/>
  <c r="BH10" i="10" s="1"/>
  <c r="AN10" i="10"/>
  <c r="AM10" i="10"/>
  <c r="AL10" i="10"/>
  <c r="AK10" i="10"/>
  <c r="AJ10" i="10"/>
  <c r="AI10" i="10"/>
  <c r="AW9" i="10"/>
  <c r="AV9" i="10"/>
  <c r="AU9" i="10"/>
  <c r="AT9" i="10"/>
  <c r="AS9" i="10"/>
  <c r="AR9" i="10"/>
  <c r="AQ9" i="10"/>
  <c r="AP9" i="10"/>
  <c r="AO9" i="10"/>
  <c r="AN9" i="10"/>
  <c r="BG9" i="10" s="1"/>
  <c r="AM9" i="10"/>
  <c r="AL9" i="10"/>
  <c r="AK9" i="10"/>
  <c r="AJ9" i="10"/>
  <c r="AI9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W5" i="10"/>
  <c r="AV5" i="10"/>
  <c r="AU5" i="10"/>
  <c r="AT5" i="10"/>
  <c r="AS5" i="10"/>
  <c r="AR5" i="10"/>
  <c r="AQ5" i="10"/>
  <c r="AP5" i="10"/>
  <c r="AO5" i="10"/>
  <c r="AN5" i="10"/>
  <c r="BH5" i="10" s="1"/>
  <c r="AM5" i="10"/>
  <c r="AL5" i="10"/>
  <c r="AK5" i="10"/>
  <c r="AJ5" i="10"/>
  <c r="AI5" i="10"/>
  <c r="AW4" i="10"/>
  <c r="BP4" i="10" s="1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X71" i="8"/>
  <c r="AJ2" i="8"/>
  <c r="AX2" i="8"/>
  <c r="AI2" i="8"/>
  <c r="AK2" i="8"/>
  <c r="AY2" i="8" s="1"/>
  <c r="AL2" i="8"/>
  <c r="AZ2" i="8" s="1"/>
  <c r="AM2" i="8"/>
  <c r="AN2" i="8"/>
  <c r="AO2" i="8"/>
  <c r="BC2" i="8" s="1"/>
  <c r="AP2" i="8"/>
  <c r="AQ2" i="8"/>
  <c r="AR2" i="8"/>
  <c r="AS2" i="8"/>
  <c r="BG2" i="8" s="1"/>
  <c r="AT2" i="8"/>
  <c r="AU2" i="8"/>
  <c r="AV2" i="8"/>
  <c r="AW2" i="8"/>
  <c r="BK2" i="8" s="1"/>
  <c r="BA2" i="8"/>
  <c r="BB2" i="8"/>
  <c r="BE2" i="8"/>
  <c r="BF2" i="8"/>
  <c r="BJ2" i="8"/>
  <c r="AI3" i="8"/>
  <c r="AJ3" i="8"/>
  <c r="AK3" i="8"/>
  <c r="AL3" i="8"/>
  <c r="BA3" i="8" s="1"/>
  <c r="AM3" i="8"/>
  <c r="AN3" i="8"/>
  <c r="BB3" i="8" s="1"/>
  <c r="AO3" i="8"/>
  <c r="AP3" i="8"/>
  <c r="AQ3" i="8"/>
  <c r="AR3" i="8"/>
  <c r="AS3" i="8"/>
  <c r="AT3" i="8"/>
  <c r="AU3" i="8"/>
  <c r="AV3" i="8"/>
  <c r="BJ3" i="8" s="1"/>
  <c r="AW3" i="8"/>
  <c r="AZ3" i="8"/>
  <c r="BD3" i="8"/>
  <c r="BE3" i="8"/>
  <c r="BH3" i="8"/>
  <c r="BI3" i="8"/>
  <c r="AI4" i="8"/>
  <c r="AJ4" i="8"/>
  <c r="AK4" i="8"/>
  <c r="AL4" i="8"/>
  <c r="AM4" i="8"/>
  <c r="BA4" i="8" s="1"/>
  <c r="AN4" i="8"/>
  <c r="BB4" i="8" s="1"/>
  <c r="AO4" i="8"/>
  <c r="AP4" i="8"/>
  <c r="AQ4" i="8"/>
  <c r="BE4" i="8" s="1"/>
  <c r="AR4" i="8"/>
  <c r="AS4" i="8"/>
  <c r="AT4" i="8"/>
  <c r="AU4" i="8"/>
  <c r="BI4" i="8" s="1"/>
  <c r="AV4" i="8"/>
  <c r="BJ4" i="8" s="1"/>
  <c r="AW4" i="8"/>
  <c r="AZ4" i="8"/>
  <c r="BD4" i="8"/>
  <c r="BH4" i="8"/>
  <c r="AI5" i="8"/>
  <c r="AJ5" i="8"/>
  <c r="AK5" i="8"/>
  <c r="AL5" i="8"/>
  <c r="AZ5" i="8" s="1"/>
  <c r="AM5" i="8"/>
  <c r="AN5" i="8"/>
  <c r="AO5" i="8"/>
  <c r="AP5" i="8"/>
  <c r="BD5" i="8" s="1"/>
  <c r="AQ5" i="8"/>
  <c r="AR5" i="8"/>
  <c r="AS5" i="8"/>
  <c r="AT5" i="8"/>
  <c r="BH5" i="8" s="1"/>
  <c r="AU5" i="8"/>
  <c r="BJ5" i="8" s="1"/>
  <c r="AV5" i="8"/>
  <c r="AW5" i="8"/>
  <c r="AX5" i="8"/>
  <c r="AY5" i="8"/>
  <c r="BC5" i="8"/>
  <c r="BF5" i="8"/>
  <c r="BG5" i="8"/>
  <c r="BK5" i="8"/>
  <c r="AI6" i="8"/>
  <c r="AJ6" i="8"/>
  <c r="AK6" i="8"/>
  <c r="AY6" i="8" s="1"/>
  <c r="AL6" i="8"/>
  <c r="AZ6" i="8" s="1"/>
  <c r="AM6" i="8"/>
  <c r="AN6" i="8"/>
  <c r="AO6" i="8"/>
  <c r="BC6" i="8" s="1"/>
  <c r="AP6" i="8"/>
  <c r="AQ6" i="8"/>
  <c r="AR6" i="8"/>
  <c r="AS6" i="8"/>
  <c r="BG6" i="8" s="1"/>
  <c r="AT6" i="8"/>
  <c r="BH6" i="8" s="1"/>
  <c r="AU6" i="8"/>
  <c r="AV6" i="8"/>
  <c r="AW6" i="8"/>
  <c r="BK6" i="8" s="1"/>
  <c r="AX6" i="8"/>
  <c r="BA6" i="8"/>
  <c r="BB6" i="8"/>
  <c r="BF6" i="8"/>
  <c r="BI6" i="8"/>
  <c r="BJ6" i="8"/>
  <c r="AI7" i="8"/>
  <c r="AJ7" i="8"/>
  <c r="AX7" i="8" s="1"/>
  <c r="AK7" i="8"/>
  <c r="AL7" i="8"/>
  <c r="AM7" i="8"/>
  <c r="AN7" i="8"/>
  <c r="BB7" i="8" s="1"/>
  <c r="AO7" i="8"/>
  <c r="BC7" i="8" s="1"/>
  <c r="AP7" i="8"/>
  <c r="AQ7" i="8"/>
  <c r="AR7" i="8"/>
  <c r="BF7" i="8" s="1"/>
  <c r="AS7" i="8"/>
  <c r="AT7" i="8"/>
  <c r="AU7" i="8"/>
  <c r="AV7" i="8"/>
  <c r="BJ7" i="8" s="1"/>
  <c r="AW7" i="8"/>
  <c r="BK7" i="8" s="1"/>
  <c r="BA7" i="8"/>
  <c r="BD7" i="8"/>
  <c r="BE7" i="8"/>
  <c r="BI7" i="8"/>
  <c r="AI8" i="8"/>
  <c r="AJ8" i="8"/>
  <c r="AK8" i="8"/>
  <c r="AL8" i="8"/>
  <c r="AM8" i="8"/>
  <c r="BA8" i="8" s="1"/>
  <c r="AN8" i="8"/>
  <c r="BB8" i="8" s="1"/>
  <c r="AO8" i="8"/>
  <c r="AP8" i="8"/>
  <c r="AQ8" i="8"/>
  <c r="BE8" i="8" s="1"/>
  <c r="AR8" i="8"/>
  <c r="BF8" i="8" s="1"/>
  <c r="AS8" i="8"/>
  <c r="AT8" i="8"/>
  <c r="AU8" i="8"/>
  <c r="BI8" i="8" s="1"/>
  <c r="AV8" i="8"/>
  <c r="AW8" i="8"/>
  <c r="AZ8" i="8"/>
  <c r="BD8" i="8"/>
  <c r="BH8" i="8"/>
  <c r="AI9" i="8"/>
  <c r="AJ9" i="8"/>
  <c r="AX9" i="8" s="1"/>
  <c r="AK9" i="8"/>
  <c r="AL9" i="8"/>
  <c r="AM9" i="8"/>
  <c r="AN9" i="8"/>
  <c r="AO9" i="8"/>
  <c r="AP9" i="8"/>
  <c r="BD9" i="8" s="1"/>
  <c r="AQ9" i="8"/>
  <c r="BE9" i="8" s="1"/>
  <c r="AR9" i="8"/>
  <c r="BF9" i="8" s="1"/>
  <c r="AS9" i="8"/>
  <c r="AT9" i="8"/>
  <c r="AU9" i="8"/>
  <c r="BI9" i="8" s="1"/>
  <c r="AV9" i="8"/>
  <c r="AW9" i="8"/>
  <c r="AZ9" i="8"/>
  <c r="BB9" i="8"/>
  <c r="BC9" i="8"/>
  <c r="BG9" i="8"/>
  <c r="BH9" i="8"/>
  <c r="BK9" i="8"/>
  <c r="AI10" i="8"/>
  <c r="AJ10" i="8"/>
  <c r="AK10" i="8"/>
  <c r="AY10" i="8" s="1"/>
  <c r="AL10" i="8"/>
  <c r="AZ10" i="8" s="1"/>
  <c r="AM10" i="8"/>
  <c r="BA10" i="8" s="1"/>
  <c r="AN10" i="8"/>
  <c r="AO10" i="8"/>
  <c r="AP10" i="8"/>
  <c r="BD10" i="8" s="1"/>
  <c r="AQ10" i="8"/>
  <c r="AR10" i="8"/>
  <c r="AS10" i="8"/>
  <c r="BG10" i="8" s="1"/>
  <c r="AT10" i="8"/>
  <c r="BH10" i="8" s="1"/>
  <c r="AU10" i="8"/>
  <c r="BJ10" i="8" s="1"/>
  <c r="AV10" i="8"/>
  <c r="AW10" i="8"/>
  <c r="AX10" i="8"/>
  <c r="BC10" i="8"/>
  <c r="BF10" i="8"/>
  <c r="BK10" i="8"/>
  <c r="AI11" i="8"/>
  <c r="AJ11" i="8"/>
  <c r="AX11" i="8" s="1"/>
  <c r="AK11" i="8"/>
  <c r="AL11" i="8"/>
  <c r="AM11" i="8"/>
  <c r="AN11" i="8"/>
  <c r="BB11" i="8" s="1"/>
  <c r="AO11" i="8"/>
  <c r="AP11" i="8"/>
  <c r="BD11" i="8" s="1"/>
  <c r="AQ11" i="8"/>
  <c r="AR11" i="8"/>
  <c r="AS11" i="8"/>
  <c r="BG11" i="8" s="1"/>
  <c r="AT11" i="8"/>
  <c r="AU11" i="8"/>
  <c r="AV11" i="8"/>
  <c r="BJ11" i="8" s="1"/>
  <c r="AW11" i="8"/>
  <c r="AY11" i="8"/>
  <c r="AZ11" i="8"/>
  <c r="BA11" i="8"/>
  <c r="BE11" i="8"/>
  <c r="BF11" i="8"/>
  <c r="BH11" i="8"/>
  <c r="BI11" i="8"/>
  <c r="AI12" i="8"/>
  <c r="AJ12" i="8"/>
  <c r="AK12" i="8"/>
  <c r="AL12" i="8"/>
  <c r="AM12" i="8"/>
  <c r="AN12" i="8"/>
  <c r="AO12" i="8"/>
  <c r="AP12" i="8"/>
  <c r="AQ12" i="8"/>
  <c r="BE12" i="8" s="1"/>
  <c r="AR12" i="8"/>
  <c r="AS12" i="8"/>
  <c r="BG12" i="8" s="1"/>
  <c r="AT12" i="8"/>
  <c r="BH12" i="8" s="1"/>
  <c r="AU12" i="8"/>
  <c r="BI12" i="8" s="1"/>
  <c r="AV12" i="8"/>
  <c r="AW12" i="8"/>
  <c r="AY12" i="8"/>
  <c r="AZ12" i="8"/>
  <c r="BC12" i="8"/>
  <c r="BD12" i="8"/>
  <c r="BJ12" i="8"/>
  <c r="BK12" i="8"/>
  <c r="AI13" i="8"/>
  <c r="AJ13" i="8"/>
  <c r="AK13" i="8"/>
  <c r="AL13" i="8"/>
  <c r="AZ13" i="8" s="1"/>
  <c r="AM13" i="8"/>
  <c r="BA13" i="8" s="1"/>
  <c r="AN13" i="8"/>
  <c r="AO13" i="8"/>
  <c r="BD13" i="8" s="1"/>
  <c r="AP13" i="8"/>
  <c r="AQ13" i="8"/>
  <c r="AR13" i="8"/>
  <c r="AS13" i="8"/>
  <c r="AT13" i="8"/>
  <c r="BH13" i="8" s="1"/>
  <c r="AU13" i="8"/>
  <c r="BI13" i="8" s="1"/>
  <c r="AV13" i="8"/>
  <c r="BJ13" i="8" s="1"/>
  <c r="AW13" i="8"/>
  <c r="BK13" i="8" s="1"/>
  <c r="AX13" i="8"/>
  <c r="AY13" i="8"/>
  <c r="BB13" i="8"/>
  <c r="BC13" i="8"/>
  <c r="BE13" i="8"/>
  <c r="BF13" i="8"/>
  <c r="BG13" i="8"/>
  <c r="AI14" i="8"/>
  <c r="AJ14" i="8"/>
  <c r="AX14" i="8" s="1"/>
  <c r="AK14" i="8"/>
  <c r="AL14" i="8"/>
  <c r="BA14" i="8" s="1"/>
  <c r="AM14" i="8"/>
  <c r="AN14" i="8"/>
  <c r="AO14" i="8"/>
  <c r="BC14" i="8" s="1"/>
  <c r="AP14" i="8"/>
  <c r="AQ14" i="8"/>
  <c r="BE14" i="8" s="1"/>
  <c r="AR14" i="8"/>
  <c r="BG14" i="8" s="1"/>
  <c r="AS14" i="8"/>
  <c r="AT14" i="8"/>
  <c r="BH14" i="8" s="1"/>
  <c r="AU14" i="8"/>
  <c r="AV14" i="8"/>
  <c r="AW14" i="8"/>
  <c r="BK14" i="8" s="1"/>
  <c r="AZ14" i="8"/>
  <c r="BB14" i="8"/>
  <c r="BI14" i="8"/>
  <c r="BJ14" i="8"/>
  <c r="AI15" i="8"/>
  <c r="AJ15" i="8"/>
  <c r="AX15" i="8" s="1"/>
  <c r="AK15" i="8"/>
  <c r="AY15" i="8" s="1"/>
  <c r="AL15" i="8"/>
  <c r="AM15" i="8"/>
  <c r="AN15" i="8"/>
  <c r="AO15" i="8"/>
  <c r="BC15" i="8" s="1"/>
  <c r="AP15" i="8"/>
  <c r="AQ15" i="8"/>
  <c r="AR15" i="8"/>
  <c r="BF15" i="8" s="1"/>
  <c r="AS15" i="8"/>
  <c r="BG15" i="8" s="1"/>
  <c r="AT15" i="8"/>
  <c r="BH15" i="8" s="1"/>
  <c r="AU15" i="8"/>
  <c r="AV15" i="8"/>
  <c r="AW15" i="8"/>
  <c r="BK15" i="8" s="1"/>
  <c r="AZ15" i="8"/>
  <c r="BB15" i="8"/>
  <c r="BE15" i="8"/>
  <c r="BJ15" i="8"/>
  <c r="AI16" i="8"/>
  <c r="AJ16" i="8"/>
  <c r="AK16" i="8"/>
  <c r="AL16" i="8"/>
  <c r="AM16" i="8"/>
  <c r="BA16" i="8" s="1"/>
  <c r="AN16" i="8"/>
  <c r="BB16" i="8" s="1"/>
  <c r="AO16" i="8"/>
  <c r="BD16" i="8" s="1"/>
  <c r="AP16" i="8"/>
  <c r="AQ16" i="8"/>
  <c r="BE16" i="8" s="1"/>
  <c r="AR16" i="8"/>
  <c r="BG16" i="8" s="1"/>
  <c r="AS16" i="8"/>
  <c r="AT16" i="8"/>
  <c r="AU16" i="8"/>
  <c r="BI16" i="8" s="1"/>
  <c r="AV16" i="8"/>
  <c r="BJ16" i="8" s="1"/>
  <c r="AW16" i="8"/>
  <c r="AZ16" i="8"/>
  <c r="BF16" i="8"/>
  <c r="BH16" i="8"/>
  <c r="AI17" i="8"/>
  <c r="AJ17" i="8"/>
  <c r="AX17" i="8" s="1"/>
  <c r="AK17" i="8"/>
  <c r="AL17" i="8"/>
  <c r="AM17" i="8"/>
  <c r="AN17" i="8"/>
  <c r="AO17" i="8"/>
  <c r="AP17" i="8"/>
  <c r="BD17" i="8" s="1"/>
  <c r="AQ17" i="8"/>
  <c r="BE17" i="8" s="1"/>
  <c r="AR17" i="8"/>
  <c r="BF17" i="8" s="1"/>
  <c r="AS17" i="8"/>
  <c r="AT17" i="8"/>
  <c r="AU17" i="8"/>
  <c r="AV17" i="8"/>
  <c r="AW17" i="8"/>
  <c r="AZ17" i="8"/>
  <c r="BC17" i="8"/>
  <c r="BH17" i="8"/>
  <c r="BI17" i="8"/>
  <c r="BJ17" i="8"/>
  <c r="BK17" i="8"/>
  <c r="AI18" i="8"/>
  <c r="AJ18" i="8"/>
  <c r="AK18" i="8"/>
  <c r="AY18" i="8" s="1"/>
  <c r="AL18" i="8"/>
  <c r="AM18" i="8"/>
  <c r="BA18" i="8" s="1"/>
  <c r="AN18" i="8"/>
  <c r="BB18" i="8" s="1"/>
  <c r="AO18" i="8"/>
  <c r="BD18" i="8" s="1"/>
  <c r="AP18" i="8"/>
  <c r="AQ18" i="8"/>
  <c r="AR18" i="8"/>
  <c r="AS18" i="8"/>
  <c r="BG18" i="8" s="1"/>
  <c r="AT18" i="8"/>
  <c r="AU18" i="8"/>
  <c r="AV18" i="8"/>
  <c r="BJ18" i="8" s="1"/>
  <c r="AW18" i="8"/>
  <c r="BK18" i="8" s="1"/>
  <c r="AX18" i="8"/>
  <c r="BE18" i="8"/>
  <c r="BF18" i="8"/>
  <c r="BI18" i="8"/>
  <c r="AI19" i="8"/>
  <c r="AJ19" i="8"/>
  <c r="AX19" i="8" s="1"/>
  <c r="AK19" i="8"/>
  <c r="AL19" i="8"/>
  <c r="AM19" i="8"/>
  <c r="AN19" i="8"/>
  <c r="BB19" i="8" s="1"/>
  <c r="AO19" i="8"/>
  <c r="AP19" i="8"/>
  <c r="AQ19" i="8"/>
  <c r="BE19" i="8" s="1"/>
  <c r="AR19" i="8"/>
  <c r="BF19" i="8" s="1"/>
  <c r="AS19" i="8"/>
  <c r="AT19" i="8"/>
  <c r="AU19" i="8"/>
  <c r="AV19" i="8"/>
  <c r="BJ19" i="8" s="1"/>
  <c r="AW19" i="8"/>
  <c r="AZ19" i="8"/>
  <c r="BA19" i="8"/>
  <c r="BD19" i="8"/>
  <c r="BI19" i="8"/>
  <c r="AI20" i="8"/>
  <c r="AJ20" i="8"/>
  <c r="AK20" i="8"/>
  <c r="AL20" i="8"/>
  <c r="AZ20" i="8" s="1"/>
  <c r="AM20" i="8"/>
  <c r="AN20" i="8"/>
  <c r="AO20" i="8"/>
  <c r="AP20" i="8"/>
  <c r="AQ20" i="8"/>
  <c r="BE20" i="8" s="1"/>
  <c r="AR20" i="8"/>
  <c r="AS20" i="8"/>
  <c r="BG20" i="8" s="1"/>
  <c r="AT20" i="8"/>
  <c r="BH20" i="8" s="1"/>
  <c r="AU20" i="8"/>
  <c r="AV20" i="8"/>
  <c r="AW20" i="8"/>
  <c r="AY20" i="8"/>
  <c r="BC20" i="8"/>
  <c r="BD20" i="8"/>
  <c r="BJ20" i="8"/>
  <c r="BK20" i="8"/>
  <c r="AI21" i="8"/>
  <c r="AX21" i="8" s="1"/>
  <c r="AJ21" i="8"/>
  <c r="AK21" i="8"/>
  <c r="AL21" i="8"/>
  <c r="AZ21" i="8" s="1"/>
  <c r="AM21" i="8"/>
  <c r="AN21" i="8"/>
  <c r="BB21" i="8" s="1"/>
  <c r="AO21" i="8"/>
  <c r="AP21" i="8"/>
  <c r="BD21" i="8" s="1"/>
  <c r="AQ21" i="8"/>
  <c r="BE21" i="8" s="1"/>
  <c r="AR21" i="8"/>
  <c r="AS21" i="8"/>
  <c r="AT21" i="8"/>
  <c r="BH21" i="8" s="1"/>
  <c r="AU21" i="8"/>
  <c r="AV21" i="8"/>
  <c r="BJ21" i="8" s="1"/>
  <c r="AW21" i="8"/>
  <c r="AY21" i="8"/>
  <c r="BF21" i="8"/>
  <c r="BG21" i="8"/>
  <c r="AI22" i="8"/>
  <c r="AJ22" i="8"/>
  <c r="AX22" i="8" s="1"/>
  <c r="AK22" i="8"/>
  <c r="AL22" i="8"/>
  <c r="AM22" i="8"/>
  <c r="AN22" i="8"/>
  <c r="AO22" i="8"/>
  <c r="BC22" i="8" s="1"/>
  <c r="AP22" i="8"/>
  <c r="BD22" i="8" s="1"/>
  <c r="AQ22" i="8"/>
  <c r="BE22" i="8" s="1"/>
  <c r="AR22" i="8"/>
  <c r="BG22" i="8" s="1"/>
  <c r="AS22" i="8"/>
  <c r="AT22" i="8"/>
  <c r="AU22" i="8"/>
  <c r="AV22" i="8"/>
  <c r="AW22" i="8"/>
  <c r="BK22" i="8" s="1"/>
  <c r="AZ22" i="8"/>
  <c r="BA22" i="8"/>
  <c r="BB22" i="8"/>
  <c r="BH22" i="8"/>
  <c r="BI22" i="8"/>
  <c r="BJ22" i="8"/>
  <c r="AI23" i="8"/>
  <c r="AJ23" i="8"/>
  <c r="AX23" i="8" s="1"/>
  <c r="AK23" i="8"/>
  <c r="AY23" i="8" s="1"/>
  <c r="AL23" i="8"/>
  <c r="AM23" i="8"/>
  <c r="BA23" i="8" s="1"/>
  <c r="AN23" i="8"/>
  <c r="BB23" i="8" s="1"/>
  <c r="AO23" i="8"/>
  <c r="AP23" i="8"/>
  <c r="AQ23" i="8"/>
  <c r="AR23" i="8"/>
  <c r="BF23" i="8" s="1"/>
  <c r="AS23" i="8"/>
  <c r="BG23" i="8" s="1"/>
  <c r="AT23" i="8"/>
  <c r="BH23" i="8" s="1"/>
  <c r="AU23" i="8"/>
  <c r="AV23" i="8"/>
  <c r="AW23" i="8"/>
  <c r="BK23" i="8" s="1"/>
  <c r="AZ23" i="8"/>
  <c r="BC23" i="8"/>
  <c r="BD23" i="8"/>
  <c r="BE23" i="8"/>
  <c r="BI23" i="8"/>
  <c r="BJ23" i="8"/>
  <c r="AI24" i="8"/>
  <c r="AJ24" i="8"/>
  <c r="AK24" i="8"/>
  <c r="AL24" i="8"/>
  <c r="AM24" i="8"/>
  <c r="AN24" i="8"/>
  <c r="BB24" i="8" s="1"/>
  <c r="AO24" i="8"/>
  <c r="AP24" i="8"/>
  <c r="AQ24" i="8"/>
  <c r="AR24" i="8"/>
  <c r="BG24" i="8" s="1"/>
  <c r="AS24" i="8"/>
  <c r="AT24" i="8"/>
  <c r="AU24" i="8"/>
  <c r="AV24" i="8"/>
  <c r="BJ24" i="8" s="1"/>
  <c r="AW24" i="8"/>
  <c r="BK24" i="8" s="1"/>
  <c r="AZ24" i="8"/>
  <c r="BA24" i="8"/>
  <c r="BE24" i="8"/>
  <c r="BF24" i="8"/>
  <c r="BH24" i="8"/>
  <c r="BI24" i="8"/>
  <c r="AI25" i="8"/>
  <c r="AJ25" i="8"/>
  <c r="AK25" i="8"/>
  <c r="AY25" i="8" s="1"/>
  <c r="AL25" i="8"/>
  <c r="AM25" i="8"/>
  <c r="AN25" i="8"/>
  <c r="AO25" i="8"/>
  <c r="AP25" i="8"/>
  <c r="BD25" i="8" s="1"/>
  <c r="AQ25" i="8"/>
  <c r="AR25" i="8"/>
  <c r="AS25" i="8"/>
  <c r="BG25" i="8" s="1"/>
  <c r="AT25" i="8"/>
  <c r="AU25" i="8"/>
  <c r="AV25" i="8"/>
  <c r="AW25" i="8"/>
  <c r="AX25" i="8"/>
  <c r="BA25" i="8"/>
  <c r="BB25" i="8"/>
  <c r="BC25" i="8"/>
  <c r="BF25" i="8"/>
  <c r="BJ25" i="8"/>
  <c r="BK25" i="8"/>
  <c r="AI26" i="8"/>
  <c r="AJ26" i="8"/>
  <c r="AK26" i="8"/>
  <c r="AY26" i="8" s="1"/>
  <c r="AL26" i="8"/>
  <c r="AZ26" i="8" s="1"/>
  <c r="AM26" i="8"/>
  <c r="AN26" i="8"/>
  <c r="AO26" i="8"/>
  <c r="BC26" i="8" s="1"/>
  <c r="AP26" i="8"/>
  <c r="AQ26" i="8"/>
  <c r="AR26" i="8"/>
  <c r="AS26" i="8"/>
  <c r="AT26" i="8"/>
  <c r="BH26" i="8" s="1"/>
  <c r="AU26" i="8"/>
  <c r="AV26" i="8"/>
  <c r="BJ26" i="8" s="1"/>
  <c r="AW26" i="8"/>
  <c r="BK26" i="8" s="1"/>
  <c r="AX26" i="8"/>
  <c r="BB26" i="8"/>
  <c r="BF26" i="8"/>
  <c r="BG26" i="8"/>
  <c r="AI27" i="8"/>
  <c r="AX27" i="8" s="1"/>
  <c r="AJ27" i="8"/>
  <c r="AK27" i="8"/>
  <c r="AL27" i="8"/>
  <c r="AM27" i="8"/>
  <c r="AN27" i="8"/>
  <c r="AO27" i="8"/>
  <c r="AP27" i="8"/>
  <c r="AQ27" i="8"/>
  <c r="BE27" i="8" s="1"/>
  <c r="AR27" i="8"/>
  <c r="BF27" i="8" s="1"/>
  <c r="AS27" i="8"/>
  <c r="AT27" i="8"/>
  <c r="BI27" i="8" s="1"/>
  <c r="AU27" i="8"/>
  <c r="AV27" i="8"/>
  <c r="AW27" i="8"/>
  <c r="AY27" i="8"/>
  <c r="BB27" i="8"/>
  <c r="BD27" i="8"/>
  <c r="BG27" i="8"/>
  <c r="BH27" i="8"/>
  <c r="BJ27" i="8"/>
  <c r="AI28" i="8"/>
  <c r="AJ28" i="8"/>
  <c r="AK28" i="8"/>
  <c r="AL28" i="8"/>
  <c r="AM28" i="8"/>
  <c r="BA28" i="8" s="1"/>
  <c r="AN28" i="8"/>
  <c r="AO28" i="8"/>
  <c r="AP28" i="8"/>
  <c r="AQ28" i="8"/>
  <c r="BE28" i="8" s="1"/>
  <c r="AR28" i="8"/>
  <c r="AS28" i="8"/>
  <c r="AT28" i="8"/>
  <c r="AU28" i="8"/>
  <c r="BJ28" i="8" s="1"/>
  <c r="AV28" i="8"/>
  <c r="AW28" i="8"/>
  <c r="AZ28" i="8"/>
  <c r="BD28" i="8"/>
  <c r="BH28" i="8"/>
  <c r="BI28" i="8"/>
  <c r="AI29" i="8"/>
  <c r="AJ29" i="8"/>
  <c r="AK29" i="8"/>
  <c r="AL29" i="8"/>
  <c r="AM29" i="8"/>
  <c r="BA29" i="8" s="1"/>
  <c r="AN29" i="8"/>
  <c r="BB29" i="8" s="1"/>
  <c r="AO29" i="8"/>
  <c r="AP29" i="8"/>
  <c r="AQ29" i="8"/>
  <c r="AR29" i="8"/>
  <c r="BG29" i="8" s="1"/>
  <c r="AS29" i="8"/>
  <c r="AT29" i="8"/>
  <c r="BH29" i="8" s="1"/>
  <c r="AU29" i="8"/>
  <c r="BI29" i="8" s="1"/>
  <c r="AV29" i="8"/>
  <c r="BJ29" i="8" s="1"/>
  <c r="AW29" i="8"/>
  <c r="BK29" i="8" s="1"/>
  <c r="AZ29" i="8"/>
  <c r="BE29" i="8"/>
  <c r="BF29" i="8"/>
  <c r="AI30" i="8"/>
  <c r="AJ30" i="8"/>
  <c r="AK30" i="8"/>
  <c r="AY30" i="8" s="1"/>
  <c r="AL30" i="8"/>
  <c r="AM30" i="8"/>
  <c r="AN30" i="8"/>
  <c r="AO30" i="8"/>
  <c r="BC30" i="8" s="1"/>
  <c r="AP30" i="8"/>
  <c r="BD30" i="8" s="1"/>
  <c r="AQ30" i="8"/>
  <c r="BE30" i="8" s="1"/>
  <c r="AR30" i="8"/>
  <c r="AS30" i="8"/>
  <c r="BG30" i="8" s="1"/>
  <c r="AT30" i="8"/>
  <c r="AU30" i="8"/>
  <c r="AV30" i="8"/>
  <c r="AW30" i="8"/>
  <c r="AX30" i="8"/>
  <c r="BA30" i="8"/>
  <c r="BB30" i="8"/>
  <c r="BF30" i="8"/>
  <c r="BJ30" i="8"/>
  <c r="BK30" i="8"/>
  <c r="AI31" i="8"/>
  <c r="AJ31" i="8"/>
  <c r="AK31" i="8"/>
  <c r="AY31" i="8" s="1"/>
  <c r="AL31" i="8"/>
  <c r="AZ31" i="8" s="1"/>
  <c r="AM31" i="8"/>
  <c r="AN31" i="8"/>
  <c r="AO31" i="8"/>
  <c r="BC31" i="8" s="1"/>
  <c r="AP31" i="8"/>
  <c r="AQ31" i="8"/>
  <c r="AR31" i="8"/>
  <c r="AS31" i="8"/>
  <c r="BG31" i="8" s="1"/>
  <c r="AT31" i="8"/>
  <c r="AU31" i="8"/>
  <c r="AV31" i="8"/>
  <c r="BJ31" i="8" s="1"/>
  <c r="AW31" i="8"/>
  <c r="BK31" i="8" s="1"/>
  <c r="AX31" i="8"/>
  <c r="BB31" i="8"/>
  <c r="BF31" i="8"/>
  <c r="BH31" i="8"/>
  <c r="AI32" i="8"/>
  <c r="AJ32" i="8"/>
  <c r="AK32" i="8"/>
  <c r="AZ32" i="8" s="1"/>
  <c r="AL32" i="8"/>
  <c r="AM32" i="8"/>
  <c r="BA32" i="8" s="1"/>
  <c r="AN32" i="8"/>
  <c r="AO32" i="8"/>
  <c r="AP32" i="8"/>
  <c r="AQ32" i="8"/>
  <c r="AR32" i="8"/>
  <c r="BF32" i="8" s="1"/>
  <c r="AS32" i="8"/>
  <c r="AT32" i="8"/>
  <c r="AU32" i="8"/>
  <c r="BI32" i="8" s="1"/>
  <c r="AV32" i="8"/>
  <c r="AW32" i="8"/>
  <c r="AX32" i="8"/>
  <c r="AY32" i="8"/>
  <c r="BC32" i="8"/>
  <c r="BD32" i="8"/>
  <c r="BG32" i="8"/>
  <c r="BH32" i="8"/>
  <c r="BK32" i="8"/>
  <c r="AI33" i="8"/>
  <c r="AJ33" i="8"/>
  <c r="AK33" i="8"/>
  <c r="AL33" i="8"/>
  <c r="AM33" i="8"/>
  <c r="BA33" i="8" s="1"/>
  <c r="AN33" i="8"/>
  <c r="AO33" i="8"/>
  <c r="AP33" i="8"/>
  <c r="AQ33" i="8"/>
  <c r="BE33" i="8" s="1"/>
  <c r="AR33" i="8"/>
  <c r="AS33" i="8"/>
  <c r="AT33" i="8"/>
  <c r="AU33" i="8"/>
  <c r="AV33" i="8"/>
  <c r="AW33" i="8"/>
  <c r="AY33" i="8"/>
  <c r="AZ33" i="8"/>
  <c r="BD33" i="8"/>
  <c r="BH33" i="8"/>
  <c r="BI33" i="8"/>
  <c r="AI34" i="8"/>
  <c r="AX34" i="8" s="1"/>
  <c r="AJ34" i="8"/>
  <c r="AK34" i="8"/>
  <c r="AL34" i="8"/>
  <c r="AZ34" i="8" s="1"/>
  <c r="AM34" i="8"/>
  <c r="AN34" i="8"/>
  <c r="AO34" i="8"/>
  <c r="AP34" i="8"/>
  <c r="AQ34" i="8"/>
  <c r="BF34" i="8" s="1"/>
  <c r="AR34" i="8"/>
  <c r="AS34" i="8"/>
  <c r="BG34" i="8" s="1"/>
  <c r="AT34" i="8"/>
  <c r="BH34" i="8" s="1"/>
  <c r="AU34" i="8"/>
  <c r="AV34" i="8"/>
  <c r="BK34" i="8" s="1"/>
  <c r="AW34" i="8"/>
  <c r="AY34" i="8"/>
  <c r="BA34" i="8"/>
  <c r="BD34" i="8"/>
  <c r="BE34" i="8"/>
  <c r="BI34" i="8"/>
  <c r="BJ34" i="8"/>
  <c r="AI35" i="8"/>
  <c r="AJ35" i="8"/>
  <c r="AX35" i="8" s="1"/>
  <c r="AK35" i="8"/>
  <c r="AY35" i="8" s="1"/>
  <c r="AL35" i="8"/>
  <c r="AM35" i="8"/>
  <c r="AN35" i="8"/>
  <c r="BB35" i="8" s="1"/>
  <c r="AO35" i="8"/>
  <c r="BC35" i="8" s="1"/>
  <c r="AP35" i="8"/>
  <c r="AQ35" i="8"/>
  <c r="AR35" i="8"/>
  <c r="AS35" i="8"/>
  <c r="AT35" i="8"/>
  <c r="AU35" i="8"/>
  <c r="AV35" i="8"/>
  <c r="BJ35" i="8" s="1"/>
  <c r="AW35" i="8"/>
  <c r="BK35" i="8" s="1"/>
  <c r="BA35" i="8"/>
  <c r="BE35" i="8"/>
  <c r="BF35" i="8"/>
  <c r="BI35" i="8"/>
  <c r="AI36" i="8"/>
  <c r="AJ36" i="8"/>
  <c r="AK36" i="8"/>
  <c r="AL36" i="8"/>
  <c r="AM36" i="8"/>
  <c r="BA36" i="8" s="1"/>
  <c r="AN36" i="8"/>
  <c r="AO36" i="8"/>
  <c r="BD36" i="8" s="1"/>
  <c r="AP36" i="8"/>
  <c r="AQ36" i="8"/>
  <c r="AR36" i="8"/>
  <c r="AS36" i="8"/>
  <c r="BG36" i="8" s="1"/>
  <c r="AT36" i="8"/>
  <c r="AU36" i="8"/>
  <c r="BI36" i="8" s="1"/>
  <c r="AV36" i="8"/>
  <c r="BJ36" i="8" s="1"/>
  <c r="AW36" i="8"/>
  <c r="AY36" i="8"/>
  <c r="BB36" i="8"/>
  <c r="BC36" i="8"/>
  <c r="BE36" i="8"/>
  <c r="BH36" i="8"/>
  <c r="BK36" i="8"/>
  <c r="AI37" i="8"/>
  <c r="AJ37" i="8"/>
  <c r="AK37" i="8"/>
  <c r="AL37" i="8"/>
  <c r="AZ37" i="8" s="1"/>
  <c r="AM37" i="8"/>
  <c r="AN37" i="8"/>
  <c r="AO37" i="8"/>
  <c r="AP37" i="8"/>
  <c r="BD37" i="8" s="1"/>
  <c r="AQ37" i="8"/>
  <c r="AR37" i="8"/>
  <c r="BF37" i="8" s="1"/>
  <c r="AS37" i="8"/>
  <c r="AT37" i="8"/>
  <c r="BH37" i="8" s="1"/>
  <c r="AU37" i="8"/>
  <c r="AV37" i="8"/>
  <c r="AW37" i="8"/>
  <c r="AX37" i="8"/>
  <c r="AY37" i="8"/>
  <c r="BC37" i="8"/>
  <c r="BG37" i="8"/>
  <c r="BK37" i="8"/>
  <c r="AI38" i="8"/>
  <c r="AJ38" i="8"/>
  <c r="AX38" i="8" s="1"/>
  <c r="AK38" i="8"/>
  <c r="AL38" i="8"/>
  <c r="AM38" i="8"/>
  <c r="AN38" i="8"/>
  <c r="AO38" i="8"/>
  <c r="AP38" i="8"/>
  <c r="BD38" i="8" s="1"/>
  <c r="AQ38" i="8"/>
  <c r="BE38" i="8" s="1"/>
  <c r="AR38" i="8"/>
  <c r="AS38" i="8"/>
  <c r="AT38" i="8"/>
  <c r="AU38" i="8"/>
  <c r="BJ38" i="8" s="1"/>
  <c r="AV38" i="8"/>
  <c r="AW38" i="8"/>
  <c r="BK38" i="8" s="1"/>
  <c r="AZ38" i="8"/>
  <c r="BC38" i="8"/>
  <c r="BH38" i="8"/>
  <c r="BI38" i="8"/>
  <c r="AI39" i="8"/>
  <c r="AJ39" i="8"/>
  <c r="AX39" i="8" s="1"/>
  <c r="AK39" i="8"/>
  <c r="AL39" i="8"/>
  <c r="AM39" i="8"/>
  <c r="AN39" i="8"/>
  <c r="AO39" i="8"/>
  <c r="AP39" i="8"/>
  <c r="AQ39" i="8"/>
  <c r="AR39" i="8"/>
  <c r="BF39" i="8" s="1"/>
  <c r="AS39" i="8"/>
  <c r="AT39" i="8"/>
  <c r="BH39" i="8" s="1"/>
  <c r="AU39" i="8"/>
  <c r="BI39" i="8" s="1"/>
  <c r="AV39" i="8"/>
  <c r="BK39" i="8" s="1"/>
  <c r="AW39" i="8"/>
  <c r="AZ39" i="8"/>
  <c r="BA39" i="8"/>
  <c r="BD39" i="8"/>
  <c r="BE39" i="8"/>
  <c r="BJ39" i="8"/>
  <c r="AI40" i="8"/>
  <c r="AJ40" i="8"/>
  <c r="AX40" i="8" s="1"/>
  <c r="AK40" i="8"/>
  <c r="AY40" i="8" s="1"/>
  <c r="AL40" i="8"/>
  <c r="AM40" i="8"/>
  <c r="AN40" i="8"/>
  <c r="BB40" i="8" s="1"/>
  <c r="AO40" i="8"/>
  <c r="BC40" i="8" s="1"/>
  <c r="AP40" i="8"/>
  <c r="BD40" i="8" s="1"/>
  <c r="AQ40" i="8"/>
  <c r="AR40" i="8"/>
  <c r="AS40" i="8"/>
  <c r="AT40" i="8"/>
  <c r="AU40" i="8"/>
  <c r="AV40" i="8"/>
  <c r="BJ40" i="8" s="1"/>
  <c r="AW40" i="8"/>
  <c r="BK40" i="8" s="1"/>
  <c r="AZ40" i="8"/>
  <c r="BA40" i="8"/>
  <c r="BE40" i="8"/>
  <c r="BF40" i="8"/>
  <c r="BI40" i="8"/>
  <c r="AI41" i="8"/>
  <c r="AJ41" i="8"/>
  <c r="AK41" i="8"/>
  <c r="AY41" i="8" s="1"/>
  <c r="AL41" i="8"/>
  <c r="AM41" i="8"/>
  <c r="AN41" i="8"/>
  <c r="BC41" i="8" s="1"/>
  <c r="AO41" i="8"/>
  <c r="AP41" i="8"/>
  <c r="BD41" i="8" s="1"/>
  <c r="AQ41" i="8"/>
  <c r="AR41" i="8"/>
  <c r="AS41" i="8"/>
  <c r="BG41" i="8" s="1"/>
  <c r="AT41" i="8"/>
  <c r="AU41" i="8"/>
  <c r="BI41" i="8" s="1"/>
  <c r="AV41" i="8"/>
  <c r="AW41" i="8"/>
  <c r="AX41" i="8"/>
  <c r="BB41" i="8"/>
  <c r="BF41" i="8"/>
  <c r="BJ41" i="8"/>
  <c r="BK41" i="8"/>
  <c r="AI42" i="8"/>
  <c r="AJ42" i="8"/>
  <c r="AK42" i="8"/>
  <c r="AY42" i="8" s="1"/>
  <c r="AL42" i="8"/>
  <c r="AM42" i="8"/>
  <c r="AN42" i="8"/>
  <c r="AO42" i="8"/>
  <c r="BC42" i="8" s="1"/>
  <c r="AP42" i="8"/>
  <c r="BD42" i="8" s="1"/>
  <c r="AQ42" i="8"/>
  <c r="BE42" i="8" s="1"/>
  <c r="AR42" i="8"/>
  <c r="AS42" i="8"/>
  <c r="AT42" i="8"/>
  <c r="AU42" i="8"/>
  <c r="AV42" i="8"/>
  <c r="AW42" i="8"/>
  <c r="BK42" i="8" s="1"/>
  <c r="AX42" i="8"/>
  <c r="BB42" i="8"/>
  <c r="BF42" i="8"/>
  <c r="BG42" i="8"/>
  <c r="BJ42" i="8"/>
  <c r="AI43" i="8"/>
  <c r="AX43" i="8" s="1"/>
  <c r="AJ43" i="8"/>
  <c r="AK43" i="8"/>
  <c r="AL43" i="8"/>
  <c r="AM43" i="8"/>
  <c r="AN43" i="8"/>
  <c r="AO43" i="8"/>
  <c r="BC43" i="8" s="1"/>
  <c r="AP43" i="8"/>
  <c r="AQ43" i="8"/>
  <c r="AR43" i="8"/>
  <c r="AS43" i="8"/>
  <c r="AT43" i="8"/>
  <c r="BI43" i="8" s="1"/>
  <c r="AU43" i="8"/>
  <c r="AV43" i="8"/>
  <c r="BJ43" i="8" s="1"/>
  <c r="AW43" i="8"/>
  <c r="BK43" i="8" s="1"/>
  <c r="AY43" i="8"/>
  <c r="BB43" i="8"/>
  <c r="BD43" i="8"/>
  <c r="BG43" i="8"/>
  <c r="AI44" i="8"/>
  <c r="AJ44" i="8"/>
  <c r="AX44" i="8" s="1"/>
  <c r="AK44" i="8"/>
  <c r="AL44" i="8"/>
  <c r="AM44" i="8"/>
  <c r="BA44" i="8" s="1"/>
  <c r="AN44" i="8"/>
  <c r="AO44" i="8"/>
  <c r="AP44" i="8"/>
  <c r="AQ44" i="8"/>
  <c r="BE44" i="8" s="1"/>
  <c r="AR44" i="8"/>
  <c r="BF44" i="8" s="1"/>
  <c r="AS44" i="8"/>
  <c r="AT44" i="8"/>
  <c r="BH44" i="8" s="1"/>
  <c r="AU44" i="8"/>
  <c r="BI44" i="8" s="1"/>
  <c r="AV44" i="8"/>
  <c r="BK44" i="8" s="1"/>
  <c r="AW44" i="8"/>
  <c r="AZ44" i="8"/>
  <c r="BD44" i="8"/>
  <c r="AI45" i="8"/>
  <c r="AJ45" i="8"/>
  <c r="AX45" i="8" s="1"/>
  <c r="AK45" i="8"/>
  <c r="AL45" i="8"/>
  <c r="AM45" i="8"/>
  <c r="AN45" i="8"/>
  <c r="BB45" i="8" s="1"/>
  <c r="AO45" i="8"/>
  <c r="BC45" i="8" s="1"/>
  <c r="AP45" i="8"/>
  <c r="BD45" i="8" s="1"/>
  <c r="AQ45" i="8"/>
  <c r="BF45" i="8" s="1"/>
  <c r="AR45" i="8"/>
  <c r="BG45" i="8" s="1"/>
  <c r="AS45" i="8"/>
  <c r="AT45" i="8"/>
  <c r="AU45" i="8"/>
  <c r="BI45" i="8" s="1"/>
  <c r="AV45" i="8"/>
  <c r="AW45" i="8"/>
  <c r="AY45" i="8"/>
  <c r="AZ45" i="8"/>
  <c r="BH45" i="8"/>
  <c r="BJ45" i="8"/>
  <c r="BK45" i="8"/>
  <c r="AI46" i="8"/>
  <c r="AJ46" i="8"/>
  <c r="AK46" i="8"/>
  <c r="AY46" i="8" s="1"/>
  <c r="AL46" i="8"/>
  <c r="AM46" i="8"/>
  <c r="AN46" i="8"/>
  <c r="AO46" i="8"/>
  <c r="BC46" i="8" s="1"/>
  <c r="AP46" i="8"/>
  <c r="BD46" i="8" s="1"/>
  <c r="AQ46" i="8"/>
  <c r="AR46" i="8"/>
  <c r="AS46" i="8"/>
  <c r="AT46" i="8"/>
  <c r="AU46" i="8"/>
  <c r="BI46" i="8" s="1"/>
  <c r="AV46" i="8"/>
  <c r="AW46" i="8"/>
  <c r="AX46" i="8"/>
  <c r="BA46" i="8"/>
  <c r="BB46" i="8"/>
  <c r="BF46" i="8"/>
  <c r="BG46" i="8"/>
  <c r="BJ46" i="8"/>
  <c r="BK46" i="8"/>
  <c r="AI47" i="8"/>
  <c r="AJ47" i="8"/>
  <c r="AX47" i="8" s="1"/>
  <c r="AK47" i="8"/>
  <c r="AY47" i="8" s="1"/>
  <c r="AL47" i="8"/>
  <c r="AM47" i="8"/>
  <c r="AN47" i="8"/>
  <c r="AO47" i="8"/>
  <c r="AP47" i="8"/>
  <c r="AQ47" i="8"/>
  <c r="AR47" i="8"/>
  <c r="BF47" i="8" s="1"/>
  <c r="AS47" i="8"/>
  <c r="BG47" i="8" s="1"/>
  <c r="AT47" i="8"/>
  <c r="BI47" i="8" s="1"/>
  <c r="AU47" i="8"/>
  <c r="AV47" i="8"/>
  <c r="AW47" i="8"/>
  <c r="BA47" i="8"/>
  <c r="BB47" i="8"/>
  <c r="BC47" i="8"/>
  <c r="BJ47" i="8"/>
  <c r="BK47" i="8"/>
  <c r="AI48" i="8"/>
  <c r="AJ48" i="8"/>
  <c r="AK48" i="8"/>
  <c r="AL48" i="8"/>
  <c r="AM48" i="8"/>
  <c r="BA48" i="8" s="1"/>
  <c r="AN48" i="8"/>
  <c r="AO48" i="8"/>
  <c r="AP48" i="8"/>
  <c r="AQ48" i="8"/>
  <c r="AR48" i="8"/>
  <c r="AS48" i="8"/>
  <c r="AT48" i="8"/>
  <c r="AU48" i="8"/>
  <c r="BI48" i="8" s="1"/>
  <c r="AV48" i="8"/>
  <c r="AW48" i="8"/>
  <c r="BK48" i="8" s="1"/>
  <c r="AX48" i="8"/>
  <c r="AY48" i="8"/>
  <c r="AZ48" i="8"/>
  <c r="BC48" i="8"/>
  <c r="BD48" i="8"/>
  <c r="BG48" i="8"/>
  <c r="BH48" i="8"/>
  <c r="AI49" i="8"/>
  <c r="AJ49" i="8"/>
  <c r="AK49" i="8"/>
  <c r="AL49" i="8"/>
  <c r="AM49" i="8"/>
  <c r="BA49" i="8" s="1"/>
  <c r="AN49" i="8"/>
  <c r="AO49" i="8"/>
  <c r="AP49" i="8"/>
  <c r="AQ49" i="8"/>
  <c r="BE49" i="8" s="1"/>
  <c r="AR49" i="8"/>
  <c r="AS49" i="8"/>
  <c r="BG49" i="8" s="1"/>
  <c r="AT49" i="8"/>
  <c r="BH49" i="8" s="1"/>
  <c r="AU49" i="8"/>
  <c r="BJ49" i="8" s="1"/>
  <c r="AV49" i="8"/>
  <c r="AW49" i="8"/>
  <c r="AY49" i="8"/>
  <c r="AZ49" i="8"/>
  <c r="BC49" i="8"/>
  <c r="BD49" i="8"/>
  <c r="BK49" i="8"/>
  <c r="AI50" i="8"/>
  <c r="AJ50" i="8"/>
  <c r="AK50" i="8"/>
  <c r="AL50" i="8"/>
  <c r="AZ50" i="8" s="1"/>
  <c r="AM50" i="8"/>
  <c r="AN50" i="8"/>
  <c r="AO50" i="8"/>
  <c r="BC50" i="8" s="1"/>
  <c r="AP50" i="8"/>
  <c r="BD50" i="8" s="1"/>
  <c r="AQ50" i="8"/>
  <c r="BF50" i="8" s="1"/>
  <c r="AR50" i="8"/>
  <c r="AS50" i="8"/>
  <c r="AT50" i="8"/>
  <c r="AU50" i="8"/>
  <c r="AV50" i="8"/>
  <c r="AW50" i="8"/>
  <c r="BK50" i="8" s="1"/>
  <c r="AX50" i="8"/>
  <c r="AY50" i="8"/>
  <c r="BA50" i="8"/>
  <c r="BE50" i="8"/>
  <c r="BG50" i="8"/>
  <c r="BH50" i="8"/>
  <c r="BI50" i="8"/>
  <c r="AI51" i="8"/>
  <c r="AJ51" i="8"/>
  <c r="AK51" i="8"/>
  <c r="AL51" i="8"/>
  <c r="AZ51" i="8" s="1"/>
  <c r="AM51" i="8"/>
  <c r="AN51" i="8"/>
  <c r="AO51" i="8"/>
  <c r="AP51" i="8"/>
  <c r="AQ51" i="8"/>
  <c r="BE51" i="8" s="1"/>
  <c r="AR51" i="8"/>
  <c r="AS51" i="8"/>
  <c r="BG51" i="8" s="1"/>
  <c r="AT51" i="8"/>
  <c r="BH51" i="8" s="1"/>
  <c r="AU51" i="8"/>
  <c r="AV51" i="8"/>
  <c r="AW51" i="8"/>
  <c r="AY51" i="8"/>
  <c r="BB51" i="8"/>
  <c r="BC51" i="8"/>
  <c r="BD51" i="8"/>
  <c r="BJ51" i="8"/>
  <c r="BK51" i="8"/>
  <c r="AI52" i="8"/>
  <c r="AX52" i="8" s="1"/>
  <c r="AJ52" i="8"/>
  <c r="AK52" i="8"/>
  <c r="AL52" i="8"/>
  <c r="AZ52" i="8" s="1"/>
  <c r="AM52" i="8"/>
  <c r="BA52" i="8" s="1"/>
  <c r="AN52" i="8"/>
  <c r="AO52" i="8"/>
  <c r="BC52" i="8" s="1"/>
  <c r="AP52" i="8"/>
  <c r="BD52" i="8" s="1"/>
  <c r="AQ52" i="8"/>
  <c r="BE52" i="8" s="1"/>
  <c r="AR52" i="8"/>
  <c r="AS52" i="8"/>
  <c r="AT52" i="8"/>
  <c r="BH52" i="8" s="1"/>
  <c r="AU52" i="8"/>
  <c r="BI52" i="8" s="1"/>
  <c r="AV52" i="8"/>
  <c r="BJ52" i="8" s="1"/>
  <c r="AW52" i="8"/>
  <c r="AY52" i="8"/>
  <c r="BB52" i="8"/>
  <c r="BF52" i="8"/>
  <c r="BG52" i="8"/>
  <c r="AI53" i="8"/>
  <c r="AX53" i="8" s="1"/>
  <c r="AJ53" i="8"/>
  <c r="AK53" i="8"/>
  <c r="AL53" i="8"/>
  <c r="AZ53" i="8" s="1"/>
  <c r="AM53" i="8"/>
  <c r="AN53" i="8"/>
  <c r="AO53" i="8"/>
  <c r="BC53" i="8" s="1"/>
  <c r="AP53" i="8"/>
  <c r="BD53" i="8" s="1"/>
  <c r="AQ53" i="8"/>
  <c r="BE53" i="8" s="1"/>
  <c r="AR53" i="8"/>
  <c r="AS53" i="8"/>
  <c r="AT53" i="8"/>
  <c r="AU53" i="8"/>
  <c r="AV53" i="8"/>
  <c r="AW53" i="8"/>
  <c r="BK53" i="8" s="1"/>
  <c r="AY53" i="8"/>
  <c r="BB53" i="8"/>
  <c r="BG53" i="8"/>
  <c r="BH53" i="8"/>
  <c r="BI53" i="8"/>
  <c r="BJ53" i="8"/>
  <c r="AI54" i="8"/>
  <c r="AJ54" i="8"/>
  <c r="AX54" i="8" s="1"/>
  <c r="AK54" i="8"/>
  <c r="AY54" i="8" s="1"/>
  <c r="AL54" i="8"/>
  <c r="AZ54" i="8" s="1"/>
  <c r="AM54" i="8"/>
  <c r="BA54" i="8" s="1"/>
  <c r="AN54" i="8"/>
  <c r="BB54" i="8" s="1"/>
  <c r="AO54" i="8"/>
  <c r="BC54" i="8" s="1"/>
  <c r="AP54" i="8"/>
  <c r="AQ54" i="8"/>
  <c r="AR54" i="8"/>
  <c r="BF54" i="8" s="1"/>
  <c r="AS54" i="8"/>
  <c r="BG54" i="8" s="1"/>
  <c r="AT54" i="8"/>
  <c r="AU54" i="8"/>
  <c r="AV54" i="8"/>
  <c r="BJ54" i="8" s="1"/>
  <c r="AW54" i="8"/>
  <c r="BK54" i="8" s="1"/>
  <c r="BE54" i="8"/>
  <c r="BI54" i="8"/>
  <c r="AI55" i="8"/>
  <c r="AJ55" i="8"/>
  <c r="AY55" i="8" s="1"/>
  <c r="AK55" i="8"/>
  <c r="AL55" i="8"/>
  <c r="AM55" i="8"/>
  <c r="BA55" i="8" s="1"/>
  <c r="AN55" i="8"/>
  <c r="BB55" i="8" s="1"/>
  <c r="AO55" i="8"/>
  <c r="AP55" i="8"/>
  <c r="AQ55" i="8"/>
  <c r="AR55" i="8"/>
  <c r="BG55" i="8" s="1"/>
  <c r="AS55" i="8"/>
  <c r="AT55" i="8"/>
  <c r="AU55" i="8"/>
  <c r="BI55" i="8" s="1"/>
  <c r="AV55" i="8"/>
  <c r="BJ55" i="8" s="1"/>
  <c r="AW55" i="8"/>
  <c r="AZ55" i="8"/>
  <c r="BD55" i="8"/>
  <c r="BE55" i="8"/>
  <c r="BF55" i="8"/>
  <c r="BH55" i="8"/>
  <c r="AI56" i="8"/>
  <c r="AX56" i="8" s="1"/>
  <c r="AJ56" i="8"/>
  <c r="AK56" i="8"/>
  <c r="AL56" i="8"/>
  <c r="AZ56" i="8" s="1"/>
  <c r="AM56" i="8"/>
  <c r="BA56" i="8" s="1"/>
  <c r="AN56" i="8"/>
  <c r="AO56" i="8"/>
  <c r="AP56" i="8"/>
  <c r="BD56" i="8" s="1"/>
  <c r="AQ56" i="8"/>
  <c r="BE56" i="8" s="1"/>
  <c r="AR56" i="8"/>
  <c r="BF56" i="8" s="1"/>
  <c r="AS56" i="8"/>
  <c r="BG56" i="8" s="1"/>
  <c r="AT56" i="8"/>
  <c r="BH56" i="8" s="1"/>
  <c r="AU56" i="8"/>
  <c r="BI56" i="8" s="1"/>
  <c r="AV56" i="8"/>
  <c r="AW56" i="8"/>
  <c r="AY56" i="8"/>
  <c r="BC56" i="8"/>
  <c r="BK56" i="8"/>
  <c r="AI57" i="8"/>
  <c r="AJ57" i="8"/>
  <c r="AK57" i="8"/>
  <c r="AY57" i="8" s="1"/>
  <c r="AL57" i="8"/>
  <c r="AM57" i="8"/>
  <c r="AN57" i="8"/>
  <c r="AO57" i="8"/>
  <c r="BC57" i="8" s="1"/>
  <c r="AP57" i="8"/>
  <c r="BD57" i="8" s="1"/>
  <c r="AQ57" i="8"/>
  <c r="AR57" i="8"/>
  <c r="AS57" i="8"/>
  <c r="BG57" i="8" s="1"/>
  <c r="AT57" i="8"/>
  <c r="AU57" i="8"/>
  <c r="BI57" i="8" s="1"/>
  <c r="AV57" i="8"/>
  <c r="BJ57" i="8" s="1"/>
  <c r="AW57" i="8"/>
  <c r="AX57" i="8"/>
  <c r="BA57" i="8"/>
  <c r="BB57" i="8"/>
  <c r="BE57" i="8"/>
  <c r="BF57" i="8"/>
  <c r="AI58" i="8"/>
  <c r="AX58" i="8" s="1"/>
  <c r="AJ58" i="8"/>
  <c r="AK58" i="8"/>
  <c r="AL58" i="8"/>
  <c r="AM58" i="8"/>
  <c r="AN58" i="8"/>
  <c r="BB58" i="8" s="1"/>
  <c r="AO58" i="8"/>
  <c r="AP58" i="8"/>
  <c r="BD58" i="8" s="1"/>
  <c r="AQ58" i="8"/>
  <c r="BE58" i="8" s="1"/>
  <c r="AR58" i="8"/>
  <c r="AS58" i="8"/>
  <c r="AT58" i="8"/>
  <c r="AU58" i="8"/>
  <c r="AV58" i="8"/>
  <c r="BJ58" i="8" s="1"/>
  <c r="AW58" i="8"/>
  <c r="AY58" i="8"/>
  <c r="AZ58" i="8"/>
  <c r="BA58" i="8"/>
  <c r="BG58" i="8"/>
  <c r="BH58" i="8"/>
  <c r="BI58" i="8"/>
  <c r="AI59" i="8"/>
  <c r="AJ59" i="8"/>
  <c r="AK59" i="8"/>
  <c r="AY59" i="8" s="1"/>
  <c r="AL59" i="8"/>
  <c r="AZ59" i="8" s="1"/>
  <c r="AM59" i="8"/>
  <c r="AN59" i="8"/>
  <c r="AO59" i="8"/>
  <c r="AP59" i="8"/>
  <c r="BD59" i="8" s="1"/>
  <c r="AQ59" i="8"/>
  <c r="AR59" i="8"/>
  <c r="AS59" i="8"/>
  <c r="AT59" i="8"/>
  <c r="BH59" i="8" s="1"/>
  <c r="AU59" i="8"/>
  <c r="BI59" i="8" s="1"/>
  <c r="AV59" i="8"/>
  <c r="AW59" i="8"/>
  <c r="AX59" i="8"/>
  <c r="BB59" i="8"/>
  <c r="BC59" i="8"/>
  <c r="BF59" i="8"/>
  <c r="BG59" i="8"/>
  <c r="BJ59" i="8"/>
  <c r="BK59" i="8"/>
  <c r="AI60" i="8"/>
  <c r="AJ60" i="8"/>
  <c r="AK60" i="8"/>
  <c r="AY60" i="8" s="1"/>
  <c r="AL60" i="8"/>
  <c r="AZ60" i="8" s="1"/>
  <c r="AM60" i="8"/>
  <c r="AN60" i="8"/>
  <c r="AO60" i="8"/>
  <c r="AP60" i="8"/>
  <c r="BD60" i="8" s="1"/>
  <c r="AQ60" i="8"/>
  <c r="BE60" i="8" s="1"/>
  <c r="AR60" i="8"/>
  <c r="AS60" i="8"/>
  <c r="AT60" i="8"/>
  <c r="BH60" i="8" s="1"/>
  <c r="AU60" i="8"/>
  <c r="AV60" i="8"/>
  <c r="AW60" i="8"/>
  <c r="AX60" i="8"/>
  <c r="BB60" i="8"/>
  <c r="BC60" i="8"/>
  <c r="BF60" i="8"/>
  <c r="BG60" i="8"/>
  <c r="BJ60" i="8"/>
  <c r="BK60" i="8"/>
  <c r="AI61" i="8"/>
  <c r="AX61" i="8" s="1"/>
  <c r="AJ61" i="8"/>
  <c r="AK61" i="8"/>
  <c r="AL61" i="8"/>
  <c r="AZ61" i="8" s="1"/>
  <c r="AM61" i="8"/>
  <c r="AN61" i="8"/>
  <c r="AO61" i="8"/>
  <c r="AP61" i="8"/>
  <c r="BD61" i="8" s="1"/>
  <c r="AQ61" i="8"/>
  <c r="BF61" i="8" s="1"/>
  <c r="AR61" i="8"/>
  <c r="AS61" i="8"/>
  <c r="AT61" i="8"/>
  <c r="BH61" i="8" s="1"/>
  <c r="AU61" i="8"/>
  <c r="BI61" i="8" s="1"/>
  <c r="AV61" i="8"/>
  <c r="AW61" i="8"/>
  <c r="AY61" i="8"/>
  <c r="BB61" i="8"/>
  <c r="BC61" i="8"/>
  <c r="BG61" i="8"/>
  <c r="BK61" i="8"/>
  <c r="AI62" i="8"/>
  <c r="AJ62" i="8"/>
  <c r="AK62" i="8"/>
  <c r="AY62" i="8" s="1"/>
  <c r="AL62" i="8"/>
  <c r="AZ62" i="8" s="1"/>
  <c r="AM62" i="8"/>
  <c r="AN62" i="8"/>
  <c r="AO62" i="8"/>
  <c r="BC62" i="8" s="1"/>
  <c r="AP62" i="8"/>
  <c r="BE62" i="8" s="1"/>
  <c r="AQ62" i="8"/>
  <c r="AR62" i="8"/>
  <c r="AS62" i="8"/>
  <c r="BG62" i="8" s="1"/>
  <c r="AT62" i="8"/>
  <c r="BI62" i="8" s="1"/>
  <c r="AU62" i="8"/>
  <c r="AV62" i="8"/>
  <c r="AW62" i="8"/>
  <c r="BK62" i="8" s="1"/>
  <c r="AX62" i="8"/>
  <c r="BB62" i="8"/>
  <c r="BF62" i="8"/>
  <c r="BJ62" i="8"/>
  <c r="AI63" i="8"/>
  <c r="AJ63" i="8"/>
  <c r="AX63" i="8" s="1"/>
  <c r="AK63" i="8"/>
  <c r="AY63" i="8" s="1"/>
  <c r="AL63" i="8"/>
  <c r="AM63" i="8"/>
  <c r="AN63" i="8"/>
  <c r="BB63" i="8" s="1"/>
  <c r="AO63" i="8"/>
  <c r="BC63" i="8" s="1"/>
  <c r="AP63" i="8"/>
  <c r="AQ63" i="8"/>
  <c r="AR63" i="8"/>
  <c r="BF63" i="8" s="1"/>
  <c r="AS63" i="8"/>
  <c r="BH63" i="8" s="1"/>
  <c r="AT63" i="8"/>
  <c r="AU63" i="8"/>
  <c r="AV63" i="8"/>
  <c r="BJ63" i="8" s="1"/>
  <c r="AW63" i="8"/>
  <c r="BK63" i="8" s="1"/>
  <c r="BA63" i="8"/>
  <c r="BE63" i="8"/>
  <c r="BI63" i="8"/>
  <c r="AI64" i="8"/>
  <c r="AJ64" i="8"/>
  <c r="AY64" i="8" s="1"/>
  <c r="AK64" i="8"/>
  <c r="AL64" i="8"/>
  <c r="AM64" i="8"/>
  <c r="BA64" i="8" s="1"/>
  <c r="AN64" i="8"/>
  <c r="BB64" i="8" s="1"/>
  <c r="AO64" i="8"/>
  <c r="AP64" i="8"/>
  <c r="AQ64" i="8"/>
  <c r="BE64" i="8" s="1"/>
  <c r="AR64" i="8"/>
  <c r="BF64" i="8" s="1"/>
  <c r="AS64" i="8"/>
  <c r="AT64" i="8"/>
  <c r="AU64" i="8"/>
  <c r="BI64" i="8" s="1"/>
  <c r="AV64" i="8"/>
  <c r="BK64" i="8" s="1"/>
  <c r="AW64" i="8"/>
  <c r="AZ64" i="8"/>
  <c r="BD64" i="8"/>
  <c r="BH64" i="8"/>
  <c r="AI65" i="8"/>
  <c r="AX65" i="8" s="1"/>
  <c r="AJ65" i="8"/>
  <c r="AK65" i="8"/>
  <c r="AL65" i="8"/>
  <c r="AZ65" i="8" s="1"/>
  <c r="AM65" i="8"/>
  <c r="BB65" i="8" s="1"/>
  <c r="AN65" i="8"/>
  <c r="AO65" i="8"/>
  <c r="AP65" i="8"/>
  <c r="BD65" i="8" s="1"/>
  <c r="AQ65" i="8"/>
  <c r="BF65" i="8" s="1"/>
  <c r="AR65" i="8"/>
  <c r="AS65" i="8"/>
  <c r="AT65" i="8"/>
  <c r="BH65" i="8" s="1"/>
  <c r="AU65" i="8"/>
  <c r="BI65" i="8" s="1"/>
  <c r="AV65" i="8"/>
  <c r="AW65" i="8"/>
  <c r="AY65" i="8"/>
  <c r="BC65" i="8"/>
  <c r="BG65" i="8"/>
  <c r="BK65" i="8"/>
  <c r="AI66" i="8"/>
  <c r="AJ66" i="8"/>
  <c r="AK66" i="8"/>
  <c r="AY66" i="8" s="1"/>
  <c r="AL66" i="8"/>
  <c r="BA66" i="8" s="1"/>
  <c r="AM66" i="8"/>
  <c r="AN66" i="8"/>
  <c r="AO66" i="8"/>
  <c r="BC66" i="8" s="1"/>
  <c r="AP66" i="8"/>
  <c r="BE66" i="8" s="1"/>
  <c r="AQ66" i="8"/>
  <c r="AR66" i="8"/>
  <c r="AS66" i="8"/>
  <c r="BG66" i="8" s="1"/>
  <c r="AT66" i="8"/>
  <c r="BH66" i="8" s="1"/>
  <c r="AU66" i="8"/>
  <c r="AV66" i="8"/>
  <c r="AW66" i="8"/>
  <c r="BK66" i="8" s="1"/>
  <c r="AX66" i="8"/>
  <c r="BB66" i="8"/>
  <c r="BF66" i="8"/>
  <c r="BJ66" i="8"/>
  <c r="AI67" i="8"/>
  <c r="AJ67" i="8"/>
  <c r="AX67" i="8" s="1"/>
  <c r="AK67" i="8"/>
  <c r="AY67" i="8" s="1"/>
  <c r="AL67" i="8"/>
  <c r="AM67" i="8"/>
  <c r="AN67" i="8"/>
  <c r="BB67" i="8" s="1"/>
  <c r="AO67" i="8"/>
  <c r="BD67" i="8" s="1"/>
  <c r="AP67" i="8"/>
  <c r="AQ67" i="8"/>
  <c r="AR67" i="8"/>
  <c r="BF67" i="8" s="1"/>
  <c r="AS67" i="8"/>
  <c r="BG67" i="8" s="1"/>
  <c r="AT67" i="8"/>
  <c r="AU67" i="8"/>
  <c r="AV67" i="8"/>
  <c r="BJ67" i="8" s="1"/>
  <c r="AW67" i="8"/>
  <c r="BK67" i="8" s="1"/>
  <c r="BA67" i="8"/>
  <c r="BE67" i="8"/>
  <c r="BI67" i="8"/>
  <c r="AI68" i="8"/>
  <c r="AJ68" i="8"/>
  <c r="AY68" i="8" s="1"/>
  <c r="AK68" i="8"/>
  <c r="AL68" i="8"/>
  <c r="AM68" i="8"/>
  <c r="BA68" i="8" s="1"/>
  <c r="AN68" i="8"/>
  <c r="BC68" i="8" s="1"/>
  <c r="AO68" i="8"/>
  <c r="AP68" i="8"/>
  <c r="AQ68" i="8"/>
  <c r="BE68" i="8" s="1"/>
  <c r="AR68" i="8"/>
  <c r="BF68" i="8" s="1"/>
  <c r="AS68" i="8"/>
  <c r="AT68" i="8"/>
  <c r="AU68" i="8"/>
  <c r="BI68" i="8" s="1"/>
  <c r="AV68" i="8"/>
  <c r="BJ68" i="8" s="1"/>
  <c r="AW68" i="8"/>
  <c r="AZ68" i="8"/>
  <c r="BD68" i="8"/>
  <c r="BH68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Y72" i="8"/>
  <c r="AZ72" i="8"/>
  <c r="BA72" i="8"/>
  <c r="BB72" i="8"/>
  <c r="BC72" i="8"/>
  <c r="BD72" i="8"/>
  <c r="BE72" i="8"/>
  <c r="BF72" i="8"/>
  <c r="BG72" i="8"/>
  <c r="BP8" i="10" l="1"/>
  <c r="BD36" i="10"/>
  <c r="BG39" i="10"/>
  <c r="BO39" i="10"/>
  <c r="BC43" i="10"/>
  <c r="BK43" i="10"/>
  <c r="BE45" i="10"/>
  <c r="BM45" i="10"/>
  <c r="BF46" i="10"/>
  <c r="BN46" i="10"/>
  <c r="BC59" i="10"/>
  <c r="BK59" i="10"/>
  <c r="BC67" i="10"/>
  <c r="BN4" i="10"/>
  <c r="BD26" i="10"/>
  <c r="BL26" i="10"/>
  <c r="BJ15" i="10"/>
  <c r="BO20" i="10"/>
  <c r="BJ23" i="10"/>
  <c r="BC24" i="10"/>
  <c r="BK24" i="10"/>
  <c r="BD25" i="10"/>
  <c r="BL33" i="10"/>
  <c r="BG36" i="10"/>
  <c r="BO36" i="10"/>
  <c r="BJ39" i="10"/>
  <c r="BC40" i="10"/>
  <c r="BK40" i="10"/>
  <c r="BF43" i="10"/>
  <c r="BG44" i="10"/>
  <c r="BO44" i="10"/>
  <c r="BH45" i="10"/>
  <c r="BO68" i="10"/>
  <c r="BF9" i="10"/>
  <c r="BJ13" i="10"/>
  <c r="BM56" i="10"/>
  <c r="BG58" i="10"/>
  <c r="BO67" i="10"/>
  <c r="BC5" i="10"/>
  <c r="BI2" i="10"/>
  <c r="BC4" i="10"/>
  <c r="BK4" i="10"/>
  <c r="BF15" i="10"/>
  <c r="BI18" i="10"/>
  <c r="BG24" i="10"/>
  <c r="BD45" i="10"/>
  <c r="BL45" i="10"/>
  <c r="BN6" i="10"/>
  <c r="BJ27" i="10"/>
  <c r="BE30" i="10"/>
  <c r="BH33" i="10"/>
  <c r="BP33" i="10"/>
  <c r="BP57" i="10"/>
  <c r="BH64" i="10"/>
  <c r="BP64" i="10"/>
  <c r="BD3" i="10"/>
  <c r="BL3" i="10"/>
  <c r="BF5" i="10"/>
  <c r="BN5" i="10"/>
  <c r="BE12" i="10"/>
  <c r="BM12" i="10"/>
  <c r="BH16" i="10"/>
  <c r="BP16" i="10"/>
  <c r="BH24" i="10"/>
  <c r="BP24" i="10"/>
  <c r="BH32" i="10"/>
  <c r="BI49" i="10"/>
  <c r="BO54" i="10"/>
  <c r="BK67" i="10"/>
  <c r="BI7" i="10"/>
  <c r="BJ8" i="10"/>
  <c r="BC9" i="10"/>
  <c r="BE11" i="10"/>
  <c r="BM11" i="10"/>
  <c r="BF12" i="10"/>
  <c r="BE27" i="10"/>
  <c r="BM27" i="10"/>
  <c r="BG28" i="10"/>
  <c r="BG37" i="10"/>
  <c r="BE43" i="10"/>
  <c r="BM43" i="10"/>
  <c r="BH46" i="10"/>
  <c r="BP46" i="10"/>
  <c r="BH54" i="10"/>
  <c r="BP54" i="10"/>
  <c r="BJ56" i="10"/>
  <c r="BH62" i="10"/>
  <c r="BP62" i="10"/>
  <c r="BJ64" i="10"/>
  <c r="BN67" i="10"/>
  <c r="BF3" i="10"/>
  <c r="BN3" i="10"/>
  <c r="BH4" i="10"/>
  <c r="BE26" i="10"/>
  <c r="BM26" i="10"/>
  <c r="BP45" i="10"/>
  <c r="BD49" i="10"/>
  <c r="BN51" i="10"/>
  <c r="BD65" i="10"/>
  <c r="BL65" i="10"/>
  <c r="BC14" i="10"/>
  <c r="BE33" i="10"/>
  <c r="BM33" i="10"/>
  <c r="BH68" i="10"/>
  <c r="BM48" i="10"/>
  <c r="BM64" i="10"/>
  <c r="BO66" i="10"/>
  <c r="BI19" i="10"/>
  <c r="BD22" i="10"/>
  <c r="BL22" i="10"/>
  <c r="BO24" i="10"/>
  <c r="BL38" i="10"/>
  <c r="BF64" i="10"/>
  <c r="BN64" i="10"/>
  <c r="BF7" i="10"/>
  <c r="BN7" i="10"/>
  <c r="BG8" i="10"/>
  <c r="BO8" i="10"/>
  <c r="BG10" i="10"/>
  <c r="BO10" i="10"/>
  <c r="BF11" i="10"/>
  <c r="BH12" i="10"/>
  <c r="BI15" i="10"/>
  <c r="BC16" i="10"/>
  <c r="BK16" i="10"/>
  <c r="BE19" i="10"/>
  <c r="BM19" i="10"/>
  <c r="BN20" i="10"/>
  <c r="BP22" i="10"/>
  <c r="BE28" i="10"/>
  <c r="BF29" i="10"/>
  <c r="BN29" i="10"/>
  <c r="BH31" i="10"/>
  <c r="BP31" i="10"/>
  <c r="BI32" i="10"/>
  <c r="BJ35" i="10"/>
  <c r="BD37" i="10"/>
  <c r="BL37" i="10"/>
  <c r="BF39" i="10"/>
  <c r="BN39" i="10"/>
  <c r="BH41" i="10"/>
  <c r="BP41" i="10"/>
  <c r="BG50" i="10"/>
  <c r="BO50" i="10"/>
  <c r="BG51" i="10"/>
  <c r="BO51" i="10"/>
  <c r="BJ55" i="10"/>
  <c r="BC56" i="10"/>
  <c r="BK56" i="10"/>
  <c r="BD57" i="10"/>
  <c r="BF59" i="10"/>
  <c r="BN59" i="10"/>
  <c r="BG60" i="10"/>
  <c r="BO60" i="10"/>
  <c r="BH61" i="10"/>
  <c r="BP61" i="10"/>
  <c r="BJ62" i="10"/>
  <c r="BH8" i="10"/>
  <c r="BH9" i="10"/>
  <c r="BP9" i="10"/>
  <c r="BP10" i="10"/>
  <c r="BD16" i="10"/>
  <c r="BL16" i="10"/>
  <c r="BI21" i="10"/>
  <c r="BC23" i="10"/>
  <c r="BK23" i="10"/>
  <c r="BD24" i="10"/>
  <c r="BL24" i="10"/>
  <c r="BF26" i="10"/>
  <c r="BN26" i="10"/>
  <c r="BP29" i="10"/>
  <c r="BC33" i="10"/>
  <c r="BK33" i="10"/>
  <c r="BC34" i="10"/>
  <c r="BK34" i="10"/>
  <c r="BD35" i="10"/>
  <c r="BL35" i="10"/>
  <c r="BE36" i="10"/>
  <c r="BG38" i="10"/>
  <c r="BO38" i="10"/>
  <c r="BI40" i="10"/>
  <c r="BK42" i="10"/>
  <c r="BD43" i="10"/>
  <c r="BL43" i="10"/>
  <c r="BG47" i="10"/>
  <c r="BH49" i="10"/>
  <c r="BP49" i="10"/>
  <c r="BH50" i="10"/>
  <c r="BP50" i="10"/>
  <c r="BI52" i="10"/>
  <c r="BJ53" i="10"/>
  <c r="BC54" i="10"/>
  <c r="BK54" i="10"/>
  <c r="BI60" i="10"/>
  <c r="BC62" i="10"/>
  <c r="BK62" i="10"/>
  <c r="BE64" i="10"/>
  <c r="BE65" i="10"/>
  <c r="BM65" i="10"/>
  <c r="BE2" i="10"/>
  <c r="BM2" i="10"/>
  <c r="BE3" i="10"/>
  <c r="BM3" i="10"/>
  <c r="BG4" i="10"/>
  <c r="BO4" i="10"/>
  <c r="BJ9" i="10"/>
  <c r="BC12" i="10"/>
  <c r="BK12" i="10"/>
  <c r="BI20" i="10"/>
  <c r="BJ21" i="10"/>
  <c r="BC22" i="10"/>
  <c r="BK22" i="10"/>
  <c r="BE24" i="10"/>
  <c r="BC31" i="10"/>
  <c r="BK31" i="10"/>
  <c r="BN35" i="10"/>
  <c r="BP37" i="10"/>
  <c r="BH38" i="10"/>
  <c r="BP38" i="10"/>
  <c r="BI39" i="10"/>
  <c r="BJ40" i="10"/>
  <c r="BD42" i="10"/>
  <c r="BI50" i="10"/>
  <c r="BJ51" i="10"/>
  <c r="BO46" i="10"/>
  <c r="BC11" i="10"/>
  <c r="BK11" i="10"/>
  <c r="BF14" i="10"/>
  <c r="BN14" i="10"/>
  <c r="BD21" i="10"/>
  <c r="BL21" i="10"/>
  <c r="BE22" i="10"/>
  <c r="BM22" i="10"/>
  <c r="BF32" i="10"/>
  <c r="BN32" i="10"/>
  <c r="BF33" i="10"/>
  <c r="BN33" i="10"/>
  <c r="BI37" i="10"/>
  <c r="BC39" i="10"/>
  <c r="BK39" i="10"/>
  <c r="BE41" i="10"/>
  <c r="BM41" i="10"/>
  <c r="BC50" i="10"/>
  <c r="BK50" i="10"/>
  <c r="BE53" i="10"/>
  <c r="BM53" i="10"/>
  <c r="BI57" i="10"/>
  <c r="BE61" i="10"/>
  <c r="BM61" i="10"/>
  <c r="BF62" i="10"/>
  <c r="BN62" i="10"/>
  <c r="BJ6" i="10"/>
  <c r="BE10" i="10"/>
  <c r="BM10" i="10"/>
  <c r="BO13" i="10"/>
  <c r="BJ17" i="10"/>
  <c r="BJ18" i="10"/>
  <c r="BC19" i="10"/>
  <c r="BK19" i="10"/>
  <c r="BE20" i="10"/>
  <c r="BD28" i="10"/>
  <c r="BM30" i="10"/>
  <c r="BN31" i="10"/>
  <c r="BO34" i="10"/>
  <c r="BK38" i="10"/>
  <c r="BD39" i="10"/>
  <c r="BL39" i="10"/>
  <c r="BE40" i="10"/>
  <c r="BM40" i="10"/>
  <c r="BK46" i="10"/>
  <c r="BC47" i="10"/>
  <c r="BK47" i="10"/>
  <c r="BL49" i="10"/>
  <c r="BD50" i="10"/>
  <c r="BL50" i="10"/>
  <c r="BF51" i="10"/>
  <c r="BI56" i="10"/>
  <c r="BC58" i="10"/>
  <c r="BK58" i="10"/>
  <c r="BH63" i="10"/>
  <c r="BP63" i="10"/>
  <c r="BI64" i="10"/>
  <c r="BI65" i="10"/>
  <c r="BJ67" i="10"/>
  <c r="BN2" i="10"/>
  <c r="BK5" i="10"/>
  <c r="BD7" i="10"/>
  <c r="BL7" i="10"/>
  <c r="BD8" i="10"/>
  <c r="BL8" i="10"/>
  <c r="BJ10" i="10"/>
  <c r="BN10" i="10"/>
  <c r="BJ11" i="10"/>
  <c r="BP12" i="10"/>
  <c r="BH13" i="10"/>
  <c r="BP13" i="10"/>
  <c r="BG14" i="10"/>
  <c r="BO14" i="10"/>
  <c r="BO15" i="10"/>
  <c r="BF17" i="10"/>
  <c r="BN17" i="10"/>
  <c r="BG18" i="10"/>
  <c r="BO18" i="10"/>
  <c r="BE21" i="10"/>
  <c r="BM21" i="10"/>
  <c r="BF23" i="10"/>
  <c r="BN23" i="10"/>
  <c r="BF25" i="10"/>
  <c r="BN25" i="10"/>
  <c r="BG26" i="10"/>
  <c r="BO26" i="10"/>
  <c r="BF27" i="10"/>
  <c r="BH29" i="10"/>
  <c r="BO29" i="10"/>
  <c r="BG31" i="10"/>
  <c r="BF34" i="10"/>
  <c r="BF35" i="10"/>
  <c r="BF36" i="10"/>
  <c r="BN36" i="10"/>
  <c r="BE37" i="10"/>
  <c r="BM37" i="10"/>
  <c r="BF38" i="10"/>
  <c r="BN38" i="10"/>
  <c r="BG43" i="10"/>
  <c r="BO43" i="10"/>
  <c r="BH44" i="10"/>
  <c r="BP44" i="10"/>
  <c r="BI45" i="10"/>
  <c r="BJ47" i="10"/>
  <c r="BC48" i="10"/>
  <c r="BK48" i="10"/>
  <c r="BC49" i="10"/>
  <c r="BC51" i="10"/>
  <c r="BK51" i="10"/>
  <c r="BL53" i="10"/>
  <c r="BD54" i="10"/>
  <c r="BL54" i="10"/>
  <c r="BE56" i="10"/>
  <c r="BD58" i="10"/>
  <c r="BE59" i="10"/>
  <c r="BM59" i="10"/>
  <c r="BE60" i="10"/>
  <c r="BM60" i="10"/>
  <c r="BG62" i="10"/>
  <c r="BH65" i="10"/>
  <c r="BP65" i="10"/>
  <c r="BI68" i="10"/>
  <c r="BG2" i="10"/>
  <c r="BO2" i="10"/>
  <c r="BE4" i="10"/>
  <c r="BM4" i="10"/>
  <c r="BE6" i="10"/>
  <c r="BM6" i="10"/>
  <c r="BD9" i="10"/>
  <c r="BL9" i="10"/>
  <c r="BH15" i="10"/>
  <c r="BP15" i="10"/>
  <c r="BO17" i="10"/>
  <c r="BH19" i="10"/>
  <c r="BP19" i="10"/>
  <c r="BG20" i="10"/>
  <c r="BG21" i="10"/>
  <c r="BO21" i="10"/>
  <c r="BP23" i="10"/>
  <c r="BH27" i="10"/>
  <c r="BH30" i="10"/>
  <c r="BF55" i="10"/>
  <c r="BI13" i="10"/>
  <c r="BO62" i="10"/>
  <c r="BF6" i="10"/>
  <c r="BN9" i="10"/>
  <c r="BF10" i="10"/>
  <c r="BK14" i="10"/>
  <c r="BF18" i="10"/>
  <c r="BH20" i="10"/>
  <c r="BJ22" i="10"/>
  <c r="BI27" i="10"/>
  <c r="BJ29" i="10"/>
  <c r="BG29" i="10"/>
  <c r="BJ31" i="10"/>
  <c r="BI34" i="10"/>
  <c r="BI36" i="10"/>
  <c r="BH37" i="10"/>
  <c r="BI41" i="10"/>
  <c r="BJ43" i="10"/>
  <c r="BF47" i="10"/>
  <c r="BN47" i="10"/>
  <c r="BF48" i="10"/>
  <c r="BN48" i="10"/>
  <c r="BE49" i="10"/>
  <c r="BM49" i="10"/>
  <c r="BE52" i="10"/>
  <c r="BM52" i="10"/>
  <c r="BG54" i="10"/>
  <c r="BG55" i="10"/>
  <c r="BO58" i="10"/>
  <c r="BI59" i="10"/>
  <c r="BH60" i="10"/>
  <c r="BP60" i="10"/>
  <c r="BI61" i="10"/>
  <c r="BJ63" i="10"/>
  <c r="BC64" i="10"/>
  <c r="BK64" i="10"/>
  <c r="BC66" i="10"/>
  <c r="BK66" i="10"/>
  <c r="BH2" i="10"/>
  <c r="BO5" i="10"/>
  <c r="BO7" i="10"/>
  <c r="BD20" i="10"/>
  <c r="BC38" i="10"/>
  <c r="BC42" i="10"/>
  <c r="BJ2" i="10"/>
  <c r="BJ3" i="10"/>
  <c r="BC3" i="10"/>
  <c r="BO9" i="10"/>
  <c r="BN11" i="10"/>
  <c r="BN12" i="10"/>
  <c r="BE14" i="10"/>
  <c r="BM14" i="10"/>
  <c r="BD15" i="10"/>
  <c r="BL15" i="10"/>
  <c r="BC20" i="10"/>
  <c r="BK20" i="10"/>
  <c r="BL25" i="10"/>
  <c r="BL27" i="10"/>
  <c r="BC30" i="10"/>
  <c r="BK30" i="10"/>
  <c r="BD33" i="10"/>
  <c r="BD41" i="10"/>
  <c r="BL41" i="10"/>
  <c r="BE44" i="10"/>
  <c r="BM44" i="10"/>
  <c r="BG46" i="10"/>
  <c r="BO47" i="10"/>
  <c r="BG49" i="10"/>
  <c r="BO49" i="10"/>
  <c r="BG52" i="10"/>
  <c r="BO52" i="10"/>
  <c r="BJ59" i="10"/>
  <c r="BD61" i="10"/>
  <c r="BL61" i="10"/>
  <c r="BD62" i="10"/>
  <c r="BL62" i="10"/>
  <c r="BF67" i="10"/>
  <c r="BJ5" i="10"/>
  <c r="BI10" i="10"/>
  <c r="BH11" i="10"/>
  <c r="BP11" i="10"/>
  <c r="BG12" i="10"/>
  <c r="BO12" i="10"/>
  <c r="BD17" i="10"/>
  <c r="BL17" i="10"/>
  <c r="BE18" i="10"/>
  <c r="BM18" i="10"/>
  <c r="BF31" i="10"/>
  <c r="BM36" i="10"/>
  <c r="BC57" i="10"/>
  <c r="BD60" i="10"/>
  <c r="BL60" i="10"/>
  <c r="BF63" i="10"/>
  <c r="BG66" i="10"/>
  <c r="BK3" i="10"/>
  <c r="BI5" i="10"/>
  <c r="BG6" i="10"/>
  <c r="BO6" i="10"/>
  <c r="BE15" i="10"/>
  <c r="BE16" i="10"/>
  <c r="BM16" i="10"/>
  <c r="BC17" i="10"/>
  <c r="BN18" i="10"/>
  <c r="BM20" i="10"/>
  <c r="BL20" i="10"/>
  <c r="BH21" i="10"/>
  <c r="BP21" i="10"/>
  <c r="BI25" i="10"/>
  <c r="BO28" i="10"/>
  <c r="BE29" i="10"/>
  <c r="BM29" i="10"/>
  <c r="BI30" i="10"/>
  <c r="BD32" i="10"/>
  <c r="BL32" i="10"/>
  <c r="BI33" i="10"/>
  <c r="BD34" i="10"/>
  <c r="BL34" i="10"/>
  <c r="BJ37" i="10"/>
  <c r="BE38" i="10"/>
  <c r="BM38" i="10"/>
  <c r="BF41" i="10"/>
  <c r="BN41" i="10"/>
  <c r="BP43" i="10"/>
  <c r="BF44" i="10"/>
  <c r="BN44" i="10"/>
  <c r="BD48" i="10"/>
  <c r="BL48" i="10"/>
  <c r="BD51" i="10"/>
  <c r="BL51" i="10"/>
  <c r="BJ52" i="10"/>
  <c r="BE54" i="10"/>
  <c r="BM54" i="10"/>
  <c r="BF57" i="10"/>
  <c r="BN57" i="10"/>
  <c r="BP59" i="10"/>
  <c r="BF60" i="10"/>
  <c r="BN60" i="10"/>
  <c r="BD64" i="10"/>
  <c r="BL64" i="10"/>
  <c r="BD67" i="10"/>
  <c r="BL67" i="10"/>
  <c r="BJ68" i="10"/>
  <c r="BF2" i="10"/>
  <c r="BI4" i="10"/>
  <c r="BD4" i="10"/>
  <c r="BD5" i="10"/>
  <c r="BL5" i="10"/>
  <c r="BI6" i="10"/>
  <c r="BP6" i="10"/>
  <c r="BM7" i="10"/>
  <c r="BI8" i="10"/>
  <c r="BK9" i="10"/>
  <c r="BD11" i="10"/>
  <c r="BL11" i="10"/>
  <c r="BI11" i="10"/>
  <c r="BG13" i="10"/>
  <c r="BG15" i="10"/>
  <c r="BG16" i="10"/>
  <c r="BO16" i="10"/>
  <c r="BE17" i="10"/>
  <c r="BJ19" i="10"/>
  <c r="BC25" i="10"/>
  <c r="BK25" i="10"/>
  <c r="BH28" i="10"/>
  <c r="BP28" i="10"/>
  <c r="BG30" i="10"/>
  <c r="BO31" i="10"/>
  <c r="BC37" i="10"/>
  <c r="BK37" i="10"/>
  <c r="BL42" i="10"/>
  <c r="BK55" i="10"/>
  <c r="BL58" i="10"/>
  <c r="BG63" i="10"/>
  <c r="BO63" i="10"/>
  <c r="BH66" i="10"/>
  <c r="BP66" i="10"/>
  <c r="BF4" i="10"/>
  <c r="BD6" i="10"/>
  <c r="BM9" i="10"/>
  <c r="BE55" i="10"/>
  <c r="BM55" i="10"/>
  <c r="BF58" i="10"/>
  <c r="BN58" i="10"/>
  <c r="BG61" i="10"/>
  <c r="BO61" i="10"/>
  <c r="BI66" i="10"/>
  <c r="BC2" i="10"/>
  <c r="BK2" i="10"/>
  <c r="BH3" i="10"/>
  <c r="BP3" i="10"/>
  <c r="BC6" i="10"/>
  <c r="BK6" i="10"/>
  <c r="BC8" i="10"/>
  <c r="BK8" i="10"/>
  <c r="BI12" i="10"/>
  <c r="BD12" i="10"/>
  <c r="BD13" i="10"/>
  <c r="BL13" i="10"/>
  <c r="BI14" i="10"/>
  <c r="BP14" i="10"/>
  <c r="BI16" i="10"/>
  <c r="BK17" i="10"/>
  <c r="BD19" i="10"/>
  <c r="BL19" i="10"/>
  <c r="BC21" i="10"/>
  <c r="BK21" i="10"/>
  <c r="BE23" i="10"/>
  <c r="BM23" i="10"/>
  <c r="BJ24" i="10"/>
  <c r="BI26" i="10"/>
  <c r="BC26" i="10"/>
  <c r="BD27" i="10"/>
  <c r="BD30" i="10"/>
  <c r="BL30" i="10"/>
  <c r="BG32" i="10"/>
  <c r="BO32" i="10"/>
  <c r="BC35" i="10"/>
  <c r="BK35" i="10"/>
  <c r="BO37" i="10"/>
  <c r="BN43" i="10"/>
  <c r="BL4" i="10"/>
  <c r="BP5" i="10"/>
  <c r="BH7" i="10"/>
  <c r="BP7" i="10"/>
  <c r="BF13" i="10"/>
  <c r="BN13" i="10"/>
  <c r="BN15" i="10"/>
  <c r="BM17" i="10"/>
  <c r="BH22" i="10"/>
  <c r="BL28" i="10"/>
  <c r="BC41" i="10"/>
  <c r="BJ44" i="10"/>
  <c r="BE46" i="10"/>
  <c r="BM46" i="10"/>
  <c r="BF49" i="10"/>
  <c r="BN49" i="10"/>
  <c r="BP51" i="10"/>
  <c r="BF52" i="10"/>
  <c r="BN52" i="10"/>
  <c r="BJ54" i="10"/>
  <c r="BK57" i="10"/>
  <c r="BD59" i="10"/>
  <c r="BL59" i="10"/>
  <c r="BJ60" i="10"/>
  <c r="BE62" i="10"/>
  <c r="BM62" i="10"/>
  <c r="BF65" i="10"/>
  <c r="BN65" i="10"/>
  <c r="BP67" i="10"/>
  <c r="BF68" i="10"/>
  <c r="BN68" i="10"/>
  <c r="BL6" i="10"/>
  <c r="BC10" i="10"/>
  <c r="BK10" i="10"/>
  <c r="BN27" i="10"/>
  <c r="BO55" i="10"/>
  <c r="BK63" i="10"/>
  <c r="BG65" i="10"/>
  <c r="BO65" i="10"/>
  <c r="BD66" i="10"/>
  <c r="BL66" i="10"/>
  <c r="BG68" i="10"/>
  <c r="BE7" i="10"/>
  <c r="BE8" i="10"/>
  <c r="BM8" i="10"/>
  <c r="BL12" i="10"/>
  <c r="BJ14" i="10"/>
  <c r="BJ16" i="10"/>
  <c r="BH18" i="10"/>
  <c r="BF19" i="10"/>
  <c r="BN19" i="10"/>
  <c r="BF20" i="10"/>
  <c r="BN21" i="10"/>
  <c r="BM24" i="10"/>
  <c r="BN24" i="10"/>
  <c r="BG25" i="10"/>
  <c r="BO25" i="10"/>
  <c r="BK26" i="10"/>
  <c r="BO27" i="10"/>
  <c r="BM28" i="10"/>
  <c r="BC29" i="10"/>
  <c r="BK29" i="10"/>
  <c r="BD31" i="10"/>
  <c r="BL31" i="10"/>
  <c r="BJ32" i="10"/>
  <c r="BC36" i="10"/>
  <c r="BK36" i="10"/>
  <c r="BH39" i="10"/>
  <c r="BP39" i="10"/>
  <c r="BF40" i="10"/>
  <c r="BN40" i="10"/>
  <c r="BI42" i="10"/>
  <c r="BJ45" i="10"/>
  <c r="BJ48" i="10"/>
  <c r="BH52" i="10"/>
  <c r="BP52" i="10"/>
  <c r="BG53" i="10"/>
  <c r="BO53" i="10"/>
  <c r="BH55" i="10"/>
  <c r="BP55" i="10"/>
  <c r="BF56" i="10"/>
  <c r="BN56" i="10"/>
  <c r="BI58" i="10"/>
  <c r="BJ61" i="10"/>
  <c r="BE63" i="10"/>
  <c r="BM63" i="10"/>
  <c r="BF66" i="10"/>
  <c r="BN66" i="10"/>
  <c r="BI3" i="10"/>
  <c r="BG5" i="10"/>
  <c r="BJ7" i="10"/>
  <c r="BG7" i="10"/>
  <c r="BE9" i="10"/>
  <c r="BL14" i="10"/>
  <c r="BH17" i="10"/>
  <c r="BP17" i="10"/>
  <c r="BC18" i="10"/>
  <c r="BK18" i="10"/>
  <c r="BI22" i="10"/>
  <c r="BH23" i="10"/>
  <c r="BF24" i="10"/>
  <c r="BH25" i="10"/>
  <c r="BP25" i="10"/>
  <c r="BP27" i="10"/>
  <c r="BF28" i="10"/>
  <c r="BN28" i="10"/>
  <c r="BD29" i="10"/>
  <c r="BP30" i="10"/>
  <c r="BC32" i="10"/>
  <c r="BK32" i="10"/>
  <c r="BG35" i="10"/>
  <c r="BO35" i="10"/>
  <c r="BG23" i="10"/>
  <c r="BO23" i="10"/>
  <c r="BJ26" i="10"/>
  <c r="BK28" i="10"/>
  <c r="BJ30" i="10"/>
  <c r="BG33" i="10"/>
  <c r="BO33" i="10"/>
  <c r="BJ34" i="10"/>
  <c r="BE35" i="10"/>
  <c r="BM35" i="10"/>
  <c r="BF37" i="10"/>
  <c r="BN37" i="10"/>
  <c r="BI38" i="10"/>
  <c r="BG41" i="10"/>
  <c r="BO41" i="10"/>
  <c r="BE51" i="10"/>
  <c r="BM51" i="10"/>
  <c r="BD52" i="10"/>
  <c r="BC52" i="10"/>
  <c r="BL52" i="10"/>
  <c r="BK52" i="10"/>
  <c r="BF54" i="10"/>
  <c r="BN54" i="10"/>
  <c r="BG57" i="10"/>
  <c r="BO57" i="10"/>
  <c r="BE67" i="10"/>
  <c r="BM67" i="10"/>
  <c r="BM39" i="10"/>
  <c r="BI43" i="10"/>
  <c r="BH43" i="10"/>
  <c r="BK49" i="10"/>
  <c r="BJ49" i="10"/>
  <c r="BF21" i="10"/>
  <c r="BL23" i="10"/>
  <c r="BL29" i="10"/>
  <c r="BF42" i="10"/>
  <c r="BE42" i="10"/>
  <c r="BN42" i="10"/>
  <c r="BM42" i="10"/>
  <c r="BG45" i="10"/>
  <c r="BF45" i="10"/>
  <c r="BO45" i="10"/>
  <c r="BN45" i="10"/>
  <c r="BI23" i="10"/>
  <c r="BE25" i="10"/>
  <c r="BM25" i="10"/>
  <c r="BC28" i="10"/>
  <c r="BF30" i="10"/>
  <c r="BN30" i="10"/>
  <c r="BO30" i="10"/>
  <c r="BI31" i="10"/>
  <c r="BE31" i="10"/>
  <c r="BP32" i="10"/>
  <c r="BL36" i="10"/>
  <c r="BJ38" i="10"/>
  <c r="BI47" i="10"/>
  <c r="BH48" i="10"/>
  <c r="BG48" i="10"/>
  <c r="BP48" i="10"/>
  <c r="BO48" i="10"/>
  <c r="BJ50" i="10"/>
  <c r="BC53" i="10"/>
  <c r="BK53" i="10"/>
  <c r="BI63" i="10"/>
  <c r="BJ66" i="10"/>
  <c r="BJ46" i="10"/>
  <c r="BI46" i="10"/>
  <c r="BD2" i="10"/>
  <c r="BL2" i="10"/>
  <c r="BG3" i="10"/>
  <c r="BO3" i="10"/>
  <c r="BJ4" i="10"/>
  <c r="BE5" i="10"/>
  <c r="BM5" i="10"/>
  <c r="BH6" i="10"/>
  <c r="BC7" i="10"/>
  <c r="BK7" i="10"/>
  <c r="BF8" i="10"/>
  <c r="BN8" i="10"/>
  <c r="BI9" i="10"/>
  <c r="BD10" i="10"/>
  <c r="BL10" i="10"/>
  <c r="BG11" i="10"/>
  <c r="BO11" i="10"/>
  <c r="BJ12" i="10"/>
  <c r="BE13" i="10"/>
  <c r="BM13" i="10"/>
  <c r="BH14" i="10"/>
  <c r="BC15" i="10"/>
  <c r="BK15" i="10"/>
  <c r="BF16" i="10"/>
  <c r="BN16" i="10"/>
  <c r="BI17" i="10"/>
  <c r="BD18" i="10"/>
  <c r="BL18" i="10"/>
  <c r="BG19" i="10"/>
  <c r="BO19" i="10"/>
  <c r="BP20" i="10"/>
  <c r="BJ20" i="10"/>
  <c r="BG22" i="10"/>
  <c r="BD23" i="10"/>
  <c r="BJ25" i="10"/>
  <c r="BC27" i="10"/>
  <c r="BK27" i="10"/>
  <c r="BG27" i="10"/>
  <c r="BI29" i="10"/>
  <c r="BJ33" i="10"/>
  <c r="BE34" i="10"/>
  <c r="BM34" i="10"/>
  <c r="BN34" i="10"/>
  <c r="BH35" i="10"/>
  <c r="BP35" i="10"/>
  <c r="BD40" i="10"/>
  <c r="BL40" i="10"/>
  <c r="BK41" i="10"/>
  <c r="BJ41" i="10"/>
  <c r="BI51" i="10"/>
  <c r="BH51" i="10"/>
  <c r="BD56" i="10"/>
  <c r="BL56" i="10"/>
  <c r="BE39" i="10"/>
  <c r="BD44" i="10"/>
  <c r="BC44" i="10"/>
  <c r="BL44" i="10"/>
  <c r="BK44" i="10"/>
  <c r="BM31" i="10"/>
  <c r="BE47" i="10"/>
  <c r="BD47" i="10"/>
  <c r="BM47" i="10"/>
  <c r="BL47" i="10"/>
  <c r="BF50" i="10"/>
  <c r="BE50" i="10"/>
  <c r="BN50" i="10"/>
  <c r="BM50" i="10"/>
  <c r="BF22" i="10"/>
  <c r="BN22" i="10"/>
  <c r="BH26" i="10"/>
  <c r="BP26" i="10"/>
  <c r="BI28" i="10"/>
  <c r="BH36" i="10"/>
  <c r="BP36" i="10"/>
  <c r="BH40" i="10"/>
  <c r="BG40" i="10"/>
  <c r="BP40" i="10"/>
  <c r="BO40" i="10"/>
  <c r="BJ42" i="10"/>
  <c r="BC45" i="10"/>
  <c r="BK45" i="10"/>
  <c r="BI55" i="10"/>
  <c r="BJ58" i="10"/>
  <c r="BC61" i="10"/>
  <c r="BK61" i="10"/>
  <c r="BF53" i="10"/>
  <c r="BN53" i="10"/>
  <c r="BI54" i="10"/>
  <c r="BD55" i="10"/>
  <c r="BL55" i="10"/>
  <c r="BG56" i="10"/>
  <c r="BO56" i="10"/>
  <c r="BJ57" i="10"/>
  <c r="BE58" i="10"/>
  <c r="BM58" i="10"/>
  <c r="BH59" i="10"/>
  <c r="BC60" i="10"/>
  <c r="BK60" i="10"/>
  <c r="BF61" i="10"/>
  <c r="BN61" i="10"/>
  <c r="BI62" i="10"/>
  <c r="BD63" i="10"/>
  <c r="BL63" i="10"/>
  <c r="BG64" i="10"/>
  <c r="BO64" i="10"/>
  <c r="BJ65" i="10"/>
  <c r="BE66" i="10"/>
  <c r="BM66" i="10"/>
  <c r="BH67" i="10"/>
  <c r="BC68" i="10"/>
  <c r="BK68" i="10"/>
  <c r="BD26" i="8"/>
  <c r="BE26" i="8"/>
  <c r="BK68" i="8"/>
  <c r="BH67" i="8"/>
  <c r="AZ67" i="8"/>
  <c r="BJ65" i="8"/>
  <c r="BG64" i="8"/>
  <c r="BD63" i="8"/>
  <c r="BA62" i="8"/>
  <c r="BK57" i="8"/>
  <c r="BB56" i="8"/>
  <c r="BH54" i="8"/>
  <c r="BK52" i="8"/>
  <c r="BA38" i="8"/>
  <c r="BB38" i="8"/>
  <c r="BA17" i="8"/>
  <c r="BB17" i="8"/>
  <c r="BC16" i="8"/>
  <c r="BI10" i="8"/>
  <c r="BF3" i="8"/>
  <c r="BG3" i="8"/>
  <c r="AX3" i="8"/>
  <c r="AY3" i="8"/>
  <c r="BB68" i="8"/>
  <c r="BD66" i="8"/>
  <c r="BA65" i="8"/>
  <c r="AX64" i="8"/>
  <c r="BH62" i="8"/>
  <c r="BE61" i="8"/>
  <c r="BA60" i="8"/>
  <c r="BK58" i="8"/>
  <c r="BC58" i="8"/>
  <c r="BA51" i="8"/>
  <c r="BF51" i="8"/>
  <c r="AX51" i="8"/>
  <c r="BB49" i="8"/>
  <c r="BE43" i="8"/>
  <c r="BF43" i="8"/>
  <c r="AY22" i="8"/>
  <c r="AY19" i="8"/>
  <c r="BF14" i="8"/>
  <c r="BC29" i="8"/>
  <c r="BD29" i="8"/>
  <c r="BI20" i="8"/>
  <c r="AX16" i="8"/>
  <c r="AY16" i="8"/>
  <c r="BJ8" i="8"/>
  <c r="BK8" i="8"/>
  <c r="BJ44" i="8"/>
  <c r="BG40" i="8"/>
  <c r="BH40" i="8"/>
  <c r="BI60" i="8"/>
  <c r="BF58" i="8"/>
  <c r="BJ56" i="8"/>
  <c r="BC55" i="8"/>
  <c r="BD54" i="8"/>
  <c r="BF53" i="8"/>
  <c r="BF49" i="8"/>
  <c r="AX49" i="8"/>
  <c r="BE48" i="8"/>
  <c r="BD47" i="8"/>
  <c r="BE47" i="8"/>
  <c r="BG44" i="8"/>
  <c r="AY44" i="8"/>
  <c r="BH41" i="8"/>
  <c r="AZ41" i="8"/>
  <c r="BB39" i="8"/>
  <c r="BC39" i="8"/>
  <c r="BE37" i="8"/>
  <c r="BJ33" i="8"/>
  <c r="BK33" i="8"/>
  <c r="BB33" i="8"/>
  <c r="BF28" i="8"/>
  <c r="BG28" i="8"/>
  <c r="AX28" i="8"/>
  <c r="AY28" i="8"/>
  <c r="BI26" i="8"/>
  <c r="BA26" i="8"/>
  <c r="BH25" i="8"/>
  <c r="BI25" i="8"/>
  <c r="AZ25" i="8"/>
  <c r="AX24" i="8"/>
  <c r="AY24" i="8"/>
  <c r="BG17" i="8"/>
  <c r="BK16" i="8"/>
  <c r="BI15" i="8"/>
  <c r="BA15" i="8"/>
  <c r="BG8" i="8"/>
  <c r="BK4" i="8"/>
  <c r="BI51" i="8"/>
  <c r="BF38" i="8"/>
  <c r="BG38" i="8"/>
  <c r="BC21" i="8"/>
  <c r="BB10" i="8"/>
  <c r="AX8" i="8"/>
  <c r="AY8" i="8"/>
  <c r="BG68" i="8"/>
  <c r="BI66" i="8"/>
  <c r="BC64" i="8"/>
  <c r="AZ63" i="8"/>
  <c r="BJ61" i="8"/>
  <c r="BA59" i="8"/>
  <c r="BK55" i="8"/>
  <c r="AZ42" i="8"/>
  <c r="BA42" i="8"/>
  <c r="BC18" i="8"/>
  <c r="BD15" i="8"/>
  <c r="BA12" i="8"/>
  <c r="BB12" i="8"/>
  <c r="BF4" i="8"/>
  <c r="BG4" i="8"/>
  <c r="AX4" i="8"/>
  <c r="AY4" i="8"/>
  <c r="AX68" i="8"/>
  <c r="BC67" i="8"/>
  <c r="AZ66" i="8"/>
  <c r="BE65" i="8"/>
  <c r="BJ64" i="8"/>
  <c r="BG63" i="8"/>
  <c r="BD62" i="8"/>
  <c r="BA61" i="8"/>
  <c r="BH57" i="8"/>
  <c r="AZ57" i="8"/>
  <c r="AX55" i="8"/>
  <c r="BA53" i="8"/>
  <c r="BJ50" i="8"/>
  <c r="BB50" i="8"/>
  <c r="BI49" i="8"/>
  <c r="BH47" i="8"/>
  <c r="BH46" i="8"/>
  <c r="AZ46" i="8"/>
  <c r="BE45" i="8"/>
  <c r="BH43" i="8"/>
  <c r="BA41" i="8"/>
  <c r="AY38" i="8"/>
  <c r="AZ36" i="8"/>
  <c r="BB34" i="8"/>
  <c r="BC34" i="8"/>
  <c r="BE32" i="8"/>
  <c r="BH30" i="8"/>
  <c r="BI30" i="8"/>
  <c r="AZ30" i="8"/>
  <c r="BK28" i="8"/>
  <c r="BC28" i="8"/>
  <c r="BC24" i="8"/>
  <c r="BD24" i="8"/>
  <c r="AY17" i="8"/>
  <c r="AY14" i="8"/>
  <c r="BG7" i="8"/>
  <c r="BH7" i="8"/>
  <c r="AY7" i="8"/>
  <c r="AZ7" i="8"/>
  <c r="BD6" i="8"/>
  <c r="BE6" i="8"/>
  <c r="BC4" i="8"/>
  <c r="BB44" i="8"/>
  <c r="BC44" i="8"/>
  <c r="BG35" i="8"/>
  <c r="BH35" i="8"/>
  <c r="BD31" i="8"/>
  <c r="BE31" i="8"/>
  <c r="BH2" i="8"/>
  <c r="BI2" i="8"/>
  <c r="BH42" i="8"/>
  <c r="BI42" i="8"/>
  <c r="AX29" i="8"/>
  <c r="AY29" i="8"/>
  <c r="BF22" i="8"/>
  <c r="BC8" i="8"/>
  <c r="BE59" i="8"/>
  <c r="BF48" i="8"/>
  <c r="AZ47" i="8"/>
  <c r="BE46" i="8"/>
  <c r="AZ43" i="8"/>
  <c r="BA43" i="8"/>
  <c r="BI37" i="8"/>
  <c r="BJ37" i="8"/>
  <c r="BA37" i="8"/>
  <c r="BB37" i="8"/>
  <c r="AZ35" i="8"/>
  <c r="BD35" i="8"/>
  <c r="BC33" i="8"/>
  <c r="BF33" i="8"/>
  <c r="BG33" i="8"/>
  <c r="AX33" i="8"/>
  <c r="BI31" i="8"/>
  <c r="BA31" i="8"/>
  <c r="BB28" i="8"/>
  <c r="AZ27" i="8"/>
  <c r="BA27" i="8"/>
  <c r="BK21" i="8"/>
  <c r="BA20" i="8"/>
  <c r="BB20" i="8"/>
  <c r="BG19" i="8"/>
  <c r="BA45" i="8"/>
  <c r="BF36" i="8"/>
  <c r="AX36" i="8"/>
  <c r="BK27" i="8"/>
  <c r="BC27" i="8"/>
  <c r="BI21" i="8"/>
  <c r="BA21" i="8"/>
  <c r="BH19" i="8"/>
  <c r="BD14" i="8"/>
  <c r="BE10" i="8"/>
  <c r="BA9" i="8"/>
  <c r="BE41" i="8"/>
  <c r="BJ32" i="8"/>
  <c r="BB32" i="8"/>
  <c r="BK19" i="8"/>
  <c r="BC19" i="8"/>
  <c r="BF12" i="8"/>
  <c r="AX12" i="8"/>
  <c r="BI5" i="8"/>
  <c r="BA5" i="8"/>
  <c r="BK3" i="8"/>
  <c r="BC3" i="8"/>
  <c r="AY9" i="8"/>
  <c r="BB5" i="8"/>
  <c r="BJ48" i="8"/>
  <c r="BB48" i="8"/>
  <c r="BG39" i="8"/>
  <c r="AY39" i="8"/>
  <c r="BE25" i="8"/>
  <c r="BF20" i="8"/>
  <c r="AX20" i="8"/>
  <c r="BH18" i="8"/>
  <c r="AZ18" i="8"/>
  <c r="BK11" i="8"/>
  <c r="BC11" i="8"/>
  <c r="BJ9" i="8"/>
  <c r="BE5" i="8"/>
  <c r="BD2" i="8"/>
</calcChain>
</file>

<file path=xl/sharedStrings.xml><?xml version="1.0" encoding="utf-8"?>
<sst xmlns="http://schemas.openxmlformats.org/spreadsheetml/2006/main" count="1503" uniqueCount="202">
  <si>
    <t>2000-2014 Unemployment Rate, not seasonally adjusted, http://data.bls.gov/map/MapToolServlet</t>
  </si>
  <si>
    <t>County</t>
  </si>
  <si>
    <t xml:space="preserve">Adams  </t>
  </si>
  <si>
    <t xml:space="preserve">Allegheny  </t>
  </si>
  <si>
    <t xml:space="preserve">Armstrong  </t>
  </si>
  <si>
    <t xml:space="preserve">Beaver  </t>
  </si>
  <si>
    <t xml:space="preserve">Bedford  </t>
  </si>
  <si>
    <t xml:space="preserve">Berks  </t>
  </si>
  <si>
    <t xml:space="preserve">Blair  </t>
  </si>
  <si>
    <t xml:space="preserve">Bradford  </t>
  </si>
  <si>
    <t xml:space="preserve">Bucks  </t>
  </si>
  <si>
    <t xml:space="preserve">Butler  </t>
  </si>
  <si>
    <t xml:space="preserve">Cambria  </t>
  </si>
  <si>
    <t xml:space="preserve">Cameron  </t>
  </si>
  <si>
    <t xml:space="preserve">Carbon  </t>
  </si>
  <si>
    <t xml:space="preserve">Centre  </t>
  </si>
  <si>
    <t xml:space="preserve">Chester  </t>
  </si>
  <si>
    <t xml:space="preserve">Clarion  </t>
  </si>
  <si>
    <t xml:space="preserve">Clearfield  </t>
  </si>
  <si>
    <t xml:space="preserve">Clinton  </t>
  </si>
  <si>
    <t xml:space="preserve">Columbia  </t>
  </si>
  <si>
    <t xml:space="preserve">Crawford  </t>
  </si>
  <si>
    <t xml:space="preserve">Cumberland  </t>
  </si>
  <si>
    <t xml:space="preserve">Dauphin  </t>
  </si>
  <si>
    <t xml:space="preserve">Delaware  </t>
  </si>
  <si>
    <t xml:space="preserve">Elk  </t>
  </si>
  <si>
    <t xml:space="preserve">Erie  </t>
  </si>
  <si>
    <t xml:space="preserve">Fayette  </t>
  </si>
  <si>
    <t xml:space="preserve">Forest  </t>
  </si>
  <si>
    <t xml:space="preserve">Franklin  </t>
  </si>
  <si>
    <t xml:space="preserve">Fulton  </t>
  </si>
  <si>
    <t xml:space="preserve">Greene  </t>
  </si>
  <si>
    <t xml:space="preserve">Huntingdon  </t>
  </si>
  <si>
    <t xml:space="preserve">Indiana  </t>
  </si>
  <si>
    <t xml:space="preserve">Jefferson  </t>
  </si>
  <si>
    <t xml:space="preserve">Juniata  </t>
  </si>
  <si>
    <t xml:space="preserve">Lackawanna  </t>
  </si>
  <si>
    <t xml:space="preserve">Lancaster  </t>
  </si>
  <si>
    <t xml:space="preserve">Lawrence  </t>
  </si>
  <si>
    <t xml:space="preserve">Lebanon  </t>
  </si>
  <si>
    <t xml:space="preserve">Lehigh  </t>
  </si>
  <si>
    <t xml:space="preserve">Luzerne  </t>
  </si>
  <si>
    <t xml:space="preserve">Lycoming  </t>
  </si>
  <si>
    <t xml:space="preserve">Mc Kean  </t>
  </si>
  <si>
    <t xml:space="preserve">Mercer  </t>
  </si>
  <si>
    <t xml:space="preserve">Mifflin  </t>
  </si>
  <si>
    <t xml:space="preserve">Monroe  </t>
  </si>
  <si>
    <t xml:space="preserve">Montgomery  </t>
  </si>
  <si>
    <t xml:space="preserve">Montour  </t>
  </si>
  <si>
    <t xml:space="preserve">Northampton  </t>
  </si>
  <si>
    <t xml:space="preserve">Northumberland  </t>
  </si>
  <si>
    <t xml:space="preserve">Perry  </t>
  </si>
  <si>
    <t xml:space="preserve">Philadelphia  </t>
  </si>
  <si>
    <t xml:space="preserve">Pike  </t>
  </si>
  <si>
    <t xml:space="preserve">Potter  </t>
  </si>
  <si>
    <t xml:space="preserve">Schuylkill  </t>
  </si>
  <si>
    <t xml:space="preserve">Snyder  </t>
  </si>
  <si>
    <t xml:space="preserve">Somerset  </t>
  </si>
  <si>
    <t xml:space="preserve">Sullivan  </t>
  </si>
  <si>
    <t xml:space="preserve">Susquehanna  </t>
  </si>
  <si>
    <t xml:space="preserve">Tioga  </t>
  </si>
  <si>
    <t xml:space="preserve">Union  </t>
  </si>
  <si>
    <t xml:space="preserve">Venango  </t>
  </si>
  <si>
    <t xml:space="preserve">Warren  </t>
  </si>
  <si>
    <t xml:space="preserve">Washington  </t>
  </si>
  <si>
    <t xml:space="preserve">Wayne  </t>
  </si>
  <si>
    <t xml:space="preserve">Westmoreland  </t>
  </si>
  <si>
    <t xml:space="preserve">Wyoming  </t>
  </si>
  <si>
    <t xml:space="preserve">York  </t>
  </si>
  <si>
    <t>county_id</t>
  </si>
  <si>
    <t>math_2001_2002</t>
  </si>
  <si>
    <t>math_2002_2003</t>
  </si>
  <si>
    <t>math_2003_2004</t>
  </si>
  <si>
    <t>math_2004_2005</t>
  </si>
  <si>
    <t>math_2005_2006</t>
  </si>
  <si>
    <t>math_2006_2007</t>
  </si>
  <si>
    <t>math_2007_2008</t>
  </si>
  <si>
    <t>read_2001_2002</t>
  </si>
  <si>
    <t>read_2002_2003</t>
  </si>
  <si>
    <t>read_2003_2004</t>
  </si>
  <si>
    <t>read_2004_2005</t>
  </si>
  <si>
    <t>read_2005_2006</t>
  </si>
  <si>
    <t>read_2006_2007</t>
  </si>
  <si>
    <t>read_2007_2008</t>
  </si>
  <si>
    <t>u_2000</t>
  </si>
  <si>
    <t>u_2001</t>
  </si>
  <si>
    <t>u_2002</t>
  </si>
  <si>
    <t>u_2003</t>
  </si>
  <si>
    <t>u_2004</t>
  </si>
  <si>
    <t>u_2005</t>
  </si>
  <si>
    <t>u_2006</t>
  </si>
  <si>
    <t>u_2007</t>
  </si>
  <si>
    <t>u_2008</t>
  </si>
  <si>
    <t>u_2009</t>
  </si>
  <si>
    <t>u_2010</t>
  </si>
  <si>
    <t>u_2011</t>
  </si>
  <si>
    <t>u_2012</t>
  </si>
  <si>
    <t>u_2013</t>
  </si>
  <si>
    <t>u_2014</t>
  </si>
  <si>
    <t xml:space="preserve">McKean  </t>
  </si>
  <si>
    <t>Pennsylvania statewide counties performance for Reading of All Ethnic students in Grade 11 in terms of 'High Performance'</t>
  </si>
  <si>
    <t>2001-2002</t>
  </si>
  <si>
    <t>2002-2003</t>
  </si>
  <si>
    <t>2003-2004</t>
  </si>
  <si>
    <t>2004-2005</t>
  </si>
  <si>
    <t>2005-2006</t>
  </si>
  <si>
    <t>2006-2007</t>
  </si>
  <si>
    <t>2007-2008</t>
  </si>
  <si>
    <t>Mean</t>
  </si>
  <si>
    <t>CV</t>
  </si>
  <si>
    <t>N</t>
  </si>
  <si>
    <t>Min</t>
  </si>
  <si>
    <t>Max</t>
  </si>
  <si>
    <t>EDS</t>
  </si>
  <si>
    <t>College</t>
  </si>
  <si>
    <t>Post-graduate</t>
  </si>
  <si>
    <t>Pennsylvania statewide counties performance for Math of All Ethnic students in Grade 11 in terms of 'High Performance'</t>
  </si>
  <si>
    <t>math_2002</t>
  </si>
  <si>
    <t>math_2003</t>
  </si>
  <si>
    <t>math_2004</t>
  </si>
  <si>
    <t>math_2005</t>
  </si>
  <si>
    <t>math_2006</t>
  </si>
  <si>
    <t>math_2007</t>
  </si>
  <si>
    <t>math_2008</t>
  </si>
  <si>
    <t>read_2002</t>
  </si>
  <si>
    <t>read_2003</t>
  </si>
  <si>
    <t>read_2004</t>
  </si>
  <si>
    <t>read_2005</t>
  </si>
  <si>
    <t>read_2006</t>
  </si>
  <si>
    <t>read_2007</t>
  </si>
  <si>
    <t>read_2008</t>
  </si>
  <si>
    <t>laborforce_2000</t>
  </si>
  <si>
    <t>laborforce_2001</t>
  </si>
  <si>
    <t>laborforce_2002</t>
  </si>
  <si>
    <t>laborforce_2003</t>
  </si>
  <si>
    <t>laborforce_2004</t>
  </si>
  <si>
    <t>laborforce_2005</t>
  </si>
  <si>
    <t>laborforce_2006</t>
  </si>
  <si>
    <t>laborforce_2007</t>
  </si>
  <si>
    <t>laborforce_2008</t>
  </si>
  <si>
    <t>laborforce_2009</t>
  </si>
  <si>
    <t>laborforce_2010</t>
  </si>
  <si>
    <t>laborforce_2011</t>
  </si>
  <si>
    <t>laborforce_2012</t>
  </si>
  <si>
    <t>laborforce_2013</t>
  </si>
  <si>
    <t>laborforce_2014</t>
  </si>
  <si>
    <t>dced_regions</t>
  </si>
  <si>
    <t>dcedregion</t>
  </si>
  <si>
    <t>e_2000</t>
  </si>
  <si>
    <t>e_2001</t>
  </si>
  <si>
    <t>e_2002</t>
  </si>
  <si>
    <t>e_2003</t>
  </si>
  <si>
    <t>e_2004</t>
  </si>
  <si>
    <t>e_2005</t>
  </si>
  <si>
    <t>e_2006</t>
  </si>
  <si>
    <t>e_2007</t>
  </si>
  <si>
    <t>e_2008</t>
  </si>
  <si>
    <t>e_2009</t>
  </si>
  <si>
    <t>e_2010</t>
  </si>
  <si>
    <t>e_2011</t>
  </si>
  <si>
    <t>e_2012</t>
  </si>
  <si>
    <t>e_2013</t>
  </si>
  <si>
    <t>e_2014</t>
  </si>
  <si>
    <t>chg_2001</t>
  </si>
  <si>
    <t>chg_2002</t>
  </si>
  <si>
    <t>chg_2003</t>
  </si>
  <si>
    <t>chg_2004</t>
  </si>
  <si>
    <t>chg_2005</t>
  </si>
  <si>
    <t>chg_2006</t>
  </si>
  <si>
    <t>chg_2007</t>
  </si>
  <si>
    <t>chg_2008</t>
  </si>
  <si>
    <t>chg_2009</t>
  </si>
  <si>
    <t>chg_2010</t>
  </si>
  <si>
    <t>chg_2011</t>
  </si>
  <si>
    <t>chg_2012</t>
  </si>
  <si>
    <t>chg_2013</t>
  </si>
  <si>
    <t>chg_2014</t>
  </si>
  <si>
    <t>1: SE Pa.</t>
  </si>
  <si>
    <t>2: NE Pa.</t>
  </si>
  <si>
    <t>3: SC Pa.</t>
  </si>
  <si>
    <t>4: Cent Pa.</t>
  </si>
  <si>
    <t>5: SW Pa.</t>
  </si>
  <si>
    <t>6: NW Pa.</t>
  </si>
  <si>
    <t>pta_region</t>
  </si>
  <si>
    <t>https://www.papta.org/domain/32</t>
  </si>
  <si>
    <t>Total</t>
  </si>
  <si>
    <t>labor_region</t>
  </si>
  <si>
    <t>e_201+V:AW4</t>
  </si>
  <si>
    <t>e_2015</t>
  </si>
  <si>
    <t>e_2016</t>
  </si>
  <si>
    <t>e_2017</t>
  </si>
  <si>
    <t>e_2018</t>
  </si>
  <si>
    <t>e_2019</t>
  </si>
  <si>
    <t>chg_2015</t>
  </si>
  <si>
    <t>chg_2016</t>
  </si>
  <si>
    <t>chg_2017</t>
  </si>
  <si>
    <t>chg_2018</t>
  </si>
  <si>
    <t>chg_2019</t>
  </si>
  <si>
    <t>count_neg_empl</t>
  </si>
  <si>
    <t>pct_neg_empl</t>
  </si>
  <si>
    <t>Number of sd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</si>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</sst>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* #,##0_);_([$$-409]* &quot;#,&quot;##0\);_([$$-409]* \-_);_(@_)"/>
    <numFmt numFmtId="165" formatCode="0.0%"/>
    <numFmt numFmtId="166" formatCode="0.000"/>
  </numFmts>
  <fonts count="18" x14ac:knownFonts="1">
    <font>
      <sz val="10"/>
      <name val="Arial"/>
      <family val="2"/>
    </font>
    <font>
      <sz val="12"/>
      <name val="Calibri"/>
      <family val="2"/>
      <charset val="1"/>
    </font>
    <font>
      <sz val="12"/>
      <color indexed="28"/>
      <name val="Calibri"/>
      <family val="2"/>
      <charset val="1"/>
    </font>
    <font>
      <b/>
      <sz val="12"/>
      <color indexed="11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i/>
      <sz val="12"/>
      <color indexed="21"/>
      <name val="Calibri"/>
      <family val="2"/>
      <charset val="1"/>
    </font>
    <font>
      <sz val="12"/>
      <color indexed="20"/>
      <name val="Calibri"/>
      <family val="2"/>
      <charset val="1"/>
    </font>
    <font>
      <b/>
      <sz val="15"/>
      <name val="Calibri"/>
      <family val="2"/>
      <charset val="1"/>
    </font>
    <font>
      <b/>
      <sz val="13"/>
      <name val="Calibri"/>
      <family val="2"/>
      <charset val="1"/>
    </font>
    <font>
      <b/>
      <sz val="11"/>
      <name val="Calibri"/>
      <family val="2"/>
      <charset val="1"/>
    </font>
    <font>
      <sz val="12"/>
      <color indexed="34"/>
      <name val="Calibri"/>
      <family val="2"/>
      <charset val="1"/>
    </font>
    <font>
      <sz val="12"/>
      <color indexed="11"/>
      <name val="Calibri"/>
      <family val="2"/>
      <charset val="1"/>
    </font>
    <font>
      <sz val="12"/>
      <color indexed="57"/>
      <name val="Calibri"/>
      <family val="2"/>
      <charset val="1"/>
    </font>
    <font>
      <b/>
      <sz val="12"/>
      <color indexed="19"/>
      <name val="Calibri"/>
      <family val="2"/>
      <charset val="1"/>
    </font>
    <font>
      <b/>
      <sz val="18"/>
      <name val="Cambria"/>
      <family val="1"/>
      <charset val="1"/>
    </font>
    <font>
      <sz val="12"/>
      <color indexed="32"/>
      <name val="Calibri"/>
      <family val="2"/>
      <charset val="1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32"/>
      </patternFill>
    </fill>
    <fill>
      <patternFill patternType="solid">
        <fgColor indexed="59"/>
        <bgColor indexed="58"/>
      </patternFill>
    </fill>
    <fill>
      <patternFill patternType="solid">
        <fgColor indexed="38"/>
        <bgColor indexed="56"/>
      </patternFill>
    </fill>
    <fill>
      <patternFill patternType="solid">
        <fgColor indexed="17"/>
        <bgColor indexed="38"/>
      </patternFill>
    </fill>
    <fill>
      <patternFill patternType="solid">
        <fgColor indexed="57"/>
        <bgColor indexed="21"/>
      </patternFill>
    </fill>
    <fill>
      <patternFill patternType="solid">
        <fgColor indexed="16"/>
        <bgColor indexed="60"/>
      </patternFill>
    </fill>
    <fill>
      <patternFill patternType="solid">
        <fgColor indexed="56"/>
        <bgColor indexed="38"/>
      </patternFill>
    </fill>
    <fill>
      <patternFill patternType="solid">
        <fgColor indexed="63"/>
        <bgColor indexed="56"/>
      </patternFill>
    </fill>
    <fill>
      <patternFill patternType="solid">
        <fgColor indexed="37"/>
        <bgColor indexed="18"/>
      </patternFill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  <fill>
      <patternFill patternType="solid">
        <fgColor indexed="18"/>
        <bgColor indexed="32"/>
      </patternFill>
    </fill>
    <fill>
      <patternFill patternType="solid">
        <fgColor indexed="58"/>
        <bgColor indexed="59"/>
      </patternFill>
    </fill>
    <fill>
      <patternFill patternType="solid">
        <fgColor indexed="51"/>
        <bgColor indexed="50"/>
      </patternFill>
    </fill>
    <fill>
      <patternFill patternType="solid">
        <fgColor indexed="9"/>
        <bgColor indexed="26"/>
      </patternFill>
    </fill>
    <fill>
      <patternFill patternType="solid">
        <fgColor indexed="50"/>
        <bgColor indexed="51"/>
      </patternFill>
    </fill>
    <fill>
      <patternFill patternType="solid">
        <fgColor indexed="10"/>
        <bgColor indexed="16"/>
      </patternFill>
    </fill>
    <fill>
      <patternFill patternType="solid">
        <fgColor indexed="44"/>
        <bgColor indexed="49"/>
      </patternFill>
    </fill>
    <fill>
      <patternFill patternType="solid">
        <fgColor indexed="29"/>
        <bgColor indexed="53"/>
      </patternFill>
    </fill>
    <fill>
      <patternFill patternType="solid">
        <fgColor rgb="FFFFC000"/>
        <bgColor indexed="51"/>
      </patternFill>
    </fill>
  </fills>
  <borders count="13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double">
        <color indexed="19"/>
      </left>
      <right style="double">
        <color indexed="19"/>
      </right>
      <top style="double">
        <color indexed="19"/>
      </top>
      <bottom style="double">
        <color indexed="19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37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double">
        <color indexed="11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4" borderId="0"/>
    <xf numFmtId="0" fontId="1" fillId="2" borderId="0"/>
    <xf numFmtId="0" fontId="1" fillId="5" borderId="0"/>
    <xf numFmtId="0" fontId="1" fillId="3" borderId="0"/>
    <xf numFmtId="0" fontId="1" fillId="4" borderId="0"/>
    <xf numFmtId="0" fontId="1" fillId="3" borderId="0"/>
    <xf numFmtId="0" fontId="1" fillId="4" borderId="0"/>
    <xf numFmtId="0" fontId="1" fillId="6" borderId="0"/>
    <xf numFmtId="0" fontId="1" fillId="4" borderId="0"/>
    <xf numFmtId="0" fontId="1" fillId="7" borderId="0"/>
    <xf numFmtId="0" fontId="1" fillId="8" borderId="0"/>
    <xf numFmtId="0" fontId="1" fillId="9" borderId="0"/>
    <xf numFmtId="0" fontId="1" fillId="4" borderId="0"/>
    <xf numFmtId="0" fontId="1" fillId="10" borderId="0"/>
    <xf numFmtId="0" fontId="1" fillId="11" borderId="0"/>
    <xf numFmtId="0" fontId="1" fillId="3" borderId="0"/>
    <xf numFmtId="0" fontId="1" fillId="12" borderId="0"/>
    <xf numFmtId="0" fontId="1" fillId="13" borderId="0"/>
    <xf numFmtId="0" fontId="1" fillId="4" borderId="0"/>
    <xf numFmtId="0" fontId="1" fillId="5" borderId="0"/>
    <xf numFmtId="0" fontId="1" fillId="11" borderId="0"/>
    <xf numFmtId="0" fontId="1" fillId="9" borderId="0"/>
    <xf numFmtId="0" fontId="2" fillId="14" borderId="0"/>
    <xf numFmtId="0" fontId="3" fillId="10" borderId="1"/>
    <xf numFmtId="0" fontId="4" fillId="15" borderId="2"/>
    <xf numFmtId="3" fontId="5" fillId="0" borderId="0"/>
    <xf numFmtId="164" fontId="5" fillId="0" borderId="0"/>
    <xf numFmtId="0" fontId="6" fillId="0" borderId="0"/>
    <xf numFmtId="0" fontId="7" fillId="4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3" borderId="1"/>
    <xf numFmtId="0" fontId="12" fillId="0" borderId="6"/>
    <xf numFmtId="0" fontId="13" fillId="2" borderId="0"/>
    <xf numFmtId="0" fontId="5" fillId="0" borderId="0"/>
    <xf numFmtId="0" fontId="5" fillId="4" borderId="7"/>
    <xf numFmtId="0" fontId="14" fillId="10" borderId="8"/>
    <xf numFmtId="0" fontId="15" fillId="0" borderId="0"/>
    <xf numFmtId="0" fontId="4" fillId="0" borderId="9"/>
    <xf numFmtId="0" fontId="16" fillId="0" borderId="0"/>
  </cellStyleXfs>
  <cellXfs count="35">
    <xf numFmtId="0" fontId="0" fillId="0" borderId="0" xfId="0"/>
    <xf numFmtId="0" fontId="5" fillId="0" borderId="0" xfId="2" applyFont="1" applyFill="1"/>
    <xf numFmtId="0" fontId="10" fillId="0" borderId="10" xfId="2" applyFont="1" applyFill="1" applyBorder="1"/>
    <xf numFmtId="0" fontId="10" fillId="0" borderId="11" xfId="2" applyFont="1" applyFill="1" applyBorder="1"/>
    <xf numFmtId="0" fontId="5" fillId="0" borderId="12" xfId="2" applyFont="1" applyFill="1" applyBorder="1" applyAlignment="1">
      <alignment horizontal="left" vertical="center" wrapText="1"/>
    </xf>
    <xf numFmtId="165" fontId="5" fillId="0" borderId="0" xfId="1" applyNumberFormat="1" applyFont="1" applyFill="1" applyAlignment="1">
      <alignment horizontal="right" wrapText="1"/>
    </xf>
    <xf numFmtId="0" fontId="10" fillId="0" borderId="0" xfId="2" applyFont="1" applyFill="1"/>
    <xf numFmtId="0" fontId="10" fillId="0" borderId="10" xfId="2" applyFont="1" applyFill="1" applyBorder="1" applyAlignment="1">
      <alignment horizontal="center"/>
    </xf>
    <xf numFmtId="0" fontId="10" fillId="0" borderId="11" xfId="2" applyFont="1" applyFill="1" applyBorder="1" applyAlignment="1">
      <alignment horizontal="center"/>
    </xf>
    <xf numFmtId="1" fontId="5" fillId="0" borderId="0" xfId="2" applyNumberFormat="1" applyFont="1" applyFill="1"/>
    <xf numFmtId="166" fontId="5" fillId="0" borderId="0" xfId="2" applyNumberFormat="1" applyFont="1" applyFill="1" applyAlignment="1">
      <alignment wrapText="1"/>
    </xf>
    <xf numFmtId="166" fontId="5" fillId="0" borderId="0" xfId="1" applyNumberFormat="1" applyFont="1" applyFill="1" applyAlignment="1">
      <alignment horizontal="right" wrapText="1"/>
    </xf>
    <xf numFmtId="10" fontId="5" fillId="0" borderId="0" xfId="2" applyNumberFormat="1" applyFont="1" applyFill="1" applyAlignment="1">
      <alignment wrapText="1"/>
    </xf>
    <xf numFmtId="0" fontId="5" fillId="0" borderId="12" xfId="2" applyFont="1" applyFill="1" applyBorder="1"/>
    <xf numFmtId="10" fontId="10" fillId="0" borderId="0" xfId="2" applyNumberFormat="1" applyFont="1" applyFill="1" applyAlignment="1">
      <alignment wrapText="1"/>
    </xf>
    <xf numFmtId="0" fontId="5" fillId="0" borderId="0" xfId="2" applyFont="1" applyFill="1" applyAlignment="1">
      <alignment wrapText="1"/>
    </xf>
    <xf numFmtId="10" fontId="5" fillId="0" borderId="12" xfId="2" applyNumberFormat="1" applyFont="1" applyFill="1" applyBorder="1" applyAlignment="1">
      <alignment horizontal="center" wrapText="1"/>
    </xf>
    <xf numFmtId="3" fontId="5" fillId="0" borderId="0" xfId="2" applyNumberFormat="1" applyFont="1" applyFill="1" applyAlignment="1">
      <alignment horizontal="right" wrapText="1"/>
    </xf>
    <xf numFmtId="0" fontId="5" fillId="0" borderId="0" xfId="39" applyAlignment="1"/>
    <xf numFmtId="0" fontId="5" fillId="16" borderId="0" xfId="39" applyFill="1" applyAlignment="1"/>
    <xf numFmtId="0" fontId="0" fillId="17" borderId="0" xfId="0" applyFont="1" applyFill="1"/>
    <xf numFmtId="0" fontId="10" fillId="17" borderId="11" xfId="2" applyFont="1" applyFill="1" applyBorder="1"/>
    <xf numFmtId="0" fontId="10" fillId="17" borderId="10" xfId="2" applyFont="1" applyFill="1" applyBorder="1" applyAlignment="1">
      <alignment horizontal="center"/>
    </xf>
    <xf numFmtId="0" fontId="5" fillId="0" borderId="0" xfId="2" applyFont="1" applyFill="1" applyAlignment="1">
      <alignment horizontal="left" vertical="center" wrapText="1"/>
    </xf>
    <xf numFmtId="3" fontId="5" fillId="16" borderId="0" xfId="39" applyNumberFormat="1" applyFill="1" applyAlignment="1"/>
    <xf numFmtId="165" fontId="5" fillId="16" borderId="0" xfId="39" applyNumberFormat="1" applyFill="1" applyAlignment="1"/>
    <xf numFmtId="165" fontId="5" fillId="18" borderId="0" xfId="39" applyNumberFormat="1" applyFill="1" applyAlignment="1"/>
    <xf numFmtId="0" fontId="5" fillId="19" borderId="0" xfId="2" applyFont="1" applyFill="1" applyAlignment="1">
      <alignment horizontal="left" vertical="center" wrapText="1"/>
    </xf>
    <xf numFmtId="0" fontId="5" fillId="19" borderId="12" xfId="2" applyFont="1" applyFill="1" applyBorder="1" applyAlignment="1">
      <alignment horizontal="left" vertical="center" wrapText="1"/>
    </xf>
    <xf numFmtId="165" fontId="5" fillId="20" borderId="0" xfId="39" applyNumberFormat="1" applyFill="1" applyAlignment="1"/>
    <xf numFmtId="3" fontId="5" fillId="0" borderId="0" xfId="39" applyNumberFormat="1" applyAlignment="1"/>
    <xf numFmtId="0" fontId="0" fillId="21" borderId="0" xfId="0" applyFont="1" applyFill="1"/>
    <xf numFmtId="1" fontId="5" fillId="16" borderId="0" xfId="39" applyNumberFormat="1" applyFill="1" applyAlignment="1"/>
    <xf numFmtId="165" fontId="0" fillId="0" borderId="0" xfId="0" applyNumberFormat="1"/>
    <xf numFmtId="0" fontId="5" fillId="0" borderId="0" xfId="2" applyFont="1" applyFill="1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0" xfId="28" xr:uid="{00000000-0005-0000-0000-00001B000000}"/>
    <cellStyle name="Currency0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1EFF0D"/>
      <rgbColor rgb="000000FF"/>
      <rgbColor rgb="00FFFF00"/>
      <rgbColor rgb="00FF00FF"/>
      <rgbColor rgb="0000FFFF"/>
      <rgbColor rgb="00920800"/>
      <rgbColor rgb="00007400"/>
      <rgbColor rgb="0005000C"/>
      <rgbColor rgb="006E7432"/>
      <rgbColor rgb="006E0074"/>
      <rgbColor rgb="00009208"/>
      <rgbColor rgb="00C0C0C0"/>
      <rgbColor rgb="00808080"/>
      <rgbColor rgb="009999FF"/>
      <rgbColor rgb="00993366"/>
      <rgbColor rgb="00FFFFCC"/>
      <rgbColor rgb="00CCFFFF"/>
      <rgbColor rgb="0065006E"/>
      <rgbColor rgb="00FF6666"/>
      <rgbColor rgb="000066CC"/>
      <rgbColor rgb="00CCCCFF"/>
      <rgbColor rgb="00000001"/>
      <rgbColor rgb="00FF00FF"/>
      <rgbColor rgb="00FFFF25"/>
      <rgbColor rgb="0000FFFF"/>
      <rgbColor rgb="00800080"/>
      <rgbColor rgb="00250005"/>
      <rgbColor rgb="00006500"/>
      <rgbColor rgb="000000FF"/>
      <rgbColor rgb="0000CCFF"/>
      <rgbColor rgb="00CCFFFF"/>
      <rgbColor rgb="00CCFFCC"/>
      <rgbColor rgb="00FFFF99"/>
      <rgbColor rgb="0066FFFF"/>
      <rgbColor rgb="00FF99CC"/>
      <rgbColor rgb="00CC99FF"/>
      <rgbColor rgb="00FFCC99"/>
      <rgbColor rgb="003366FF"/>
      <rgbColor rgb="0033CCCC"/>
      <rgbColor rgb="0099FF33"/>
      <rgbColor rgb="00BCFF05"/>
      <rgbColor rgb="00FF9900"/>
      <rgbColor rgb="00FF6600"/>
      <rgbColor rgb="00666699"/>
      <rgbColor rgb="00969696"/>
      <rgbColor rgb="00006300"/>
      <rgbColor rgb="00029302"/>
      <rgbColor rgb="00003200"/>
      <rgbColor rgb="00003600"/>
      <rgbColor rgb="00993300"/>
      <rgbColor rgb="00993366"/>
      <rgbColor rgb="00333399"/>
      <rgbColor rgb="00005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zihan!$B$1</c:f>
              <c:strCache>
                <c:ptCount val="1"/>
                <c:pt idx="0">
                  <c:v>Number of 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zihan!$A$2:$A$12</c:f>
              <c:strCache>
                <c:ptCount val="11"/>
                <c:pt idx="0">
                  <c:v>chg_2007</c:v>
                </c:pt>
                <c:pt idx="1">
                  <c:v>chg_2008</c:v>
                </c:pt>
                <c:pt idx="2">
                  <c:v>chg_2009</c:v>
                </c:pt>
                <c:pt idx="3">
                  <c:v>chg_2010</c:v>
                </c:pt>
                <c:pt idx="4">
                  <c:v>chg_2011</c:v>
                </c:pt>
                <c:pt idx="5">
                  <c:v>chg_2012</c:v>
                </c:pt>
                <c:pt idx="6">
                  <c:v>chg_2013</c:v>
                </c:pt>
                <c:pt idx="7">
                  <c:v>chg_2014</c:v>
                </c:pt>
                <c:pt idx="8">
                  <c:v>chg_2015</c:v>
                </c:pt>
                <c:pt idx="9">
                  <c:v>chg_2016</c:v>
                </c:pt>
                <c:pt idx="10">
                  <c:v>chg_2017</c:v>
                </c:pt>
              </c:strCache>
            </c:strRef>
          </c:cat>
          <c:val>
            <c:numRef>
              <c:f>zihan!$B$2:$B$12</c:f>
              <c:numCache>
                <c:formatCode>General</c:formatCode>
                <c:ptCount val="11"/>
                <c:pt idx="0">
                  <c:v>26</c:v>
                </c:pt>
                <c:pt idx="1">
                  <c:v>213</c:v>
                </c:pt>
                <c:pt idx="2">
                  <c:v>470</c:v>
                </c:pt>
                <c:pt idx="3">
                  <c:v>77</c:v>
                </c:pt>
                <c:pt idx="4">
                  <c:v>71</c:v>
                </c:pt>
                <c:pt idx="5">
                  <c:v>98</c:v>
                </c:pt>
                <c:pt idx="6">
                  <c:v>220</c:v>
                </c:pt>
                <c:pt idx="7">
                  <c:v>46</c:v>
                </c:pt>
                <c:pt idx="8">
                  <c:v>108</c:v>
                </c:pt>
                <c:pt idx="9">
                  <c:v>305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045-A07D-C705AA37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61839"/>
        <c:axId val="621185791"/>
      </c:lineChart>
      <c:catAx>
        <c:axId val="8746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5791"/>
        <c:crosses val="autoZero"/>
        <c:auto val="1"/>
        <c:lblAlgn val="ctr"/>
        <c:lblOffset val="100"/>
        <c:noMultiLvlLbl val="0"/>
      </c:catAx>
      <c:valAx>
        <c:axId val="6211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10</xdr:row>
      <xdr:rowOff>133350</xdr:rowOff>
    </xdr:from>
    <xdr:to>
      <xdr:col>12</xdr:col>
      <xdr:colOff>457200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835AE-E142-483E-80A1-FDABCDC64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2"/>
  <sheetViews>
    <sheetView tabSelected="1" defaultGridColor="0" topLeftCell="AU18" colorId="8" zoomScale="90" zoomScaleNormal="90" workbookViewId="0">
      <selection activeCell="BE58" sqref="BE58"/>
    </sheetView>
  </sheetViews>
  <sheetFormatPr defaultRowHeight="15" x14ac:dyDescent="0.25"/>
  <cols>
    <col min="1" max="1" width="9.28515625" bestFit="1" customWidth="1"/>
    <col min="2" max="2" width="13" customWidth="1"/>
    <col min="3" max="3" width="11.85546875" style="18" customWidth="1"/>
    <col min="4" max="4" width="15.140625" style="18" customWidth="1"/>
    <col min="5" max="20" width="8.7109375" customWidth="1"/>
    <col min="21" max="34" width="10.140625" customWidth="1"/>
    <col min="35" max="47" width="10.140625" style="19" customWidth="1"/>
    <col min="48" max="48" width="9.140625" style="19" customWidth="1"/>
    <col min="49" max="54" width="10.140625" style="19" customWidth="1"/>
    <col min="73" max="73" width="12.28515625" customWidth="1"/>
    <col min="76" max="76" width="11.140625" style="18" customWidth="1"/>
    <col min="77" max="77" width="19.42578125" customWidth="1"/>
  </cols>
  <sheetData>
    <row r="1" spans="1:77" x14ac:dyDescent="0.25">
      <c r="A1" s="6" t="s">
        <v>69</v>
      </c>
      <c r="B1" s="7" t="s">
        <v>1</v>
      </c>
      <c r="C1" s="3" t="s">
        <v>146</v>
      </c>
      <c r="D1" s="3" t="s">
        <v>147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19" t="s">
        <v>148</v>
      </c>
      <c r="AJ1" s="19" t="s">
        <v>149</v>
      </c>
      <c r="AK1" s="19" t="s">
        <v>150</v>
      </c>
      <c r="AL1" s="19" t="s">
        <v>151</v>
      </c>
      <c r="AM1" s="19" t="s">
        <v>152</v>
      </c>
      <c r="AN1" s="19" t="s">
        <v>153</v>
      </c>
      <c r="AO1" s="19" t="s">
        <v>154</v>
      </c>
      <c r="AP1" s="19" t="s">
        <v>155</v>
      </c>
      <c r="AQ1" s="19" t="s">
        <v>156</v>
      </c>
      <c r="AR1" s="19" t="s">
        <v>157</v>
      </c>
      <c r="AS1" s="19" t="s">
        <v>158</v>
      </c>
      <c r="AT1" s="19" t="s">
        <v>159</v>
      </c>
      <c r="AU1" s="19" t="s">
        <v>160</v>
      </c>
      <c r="AV1" s="19" t="s">
        <v>161</v>
      </c>
      <c r="AW1" s="19" t="s">
        <v>187</v>
      </c>
      <c r="AX1" s="19" t="s">
        <v>188</v>
      </c>
      <c r="AY1" s="19" t="s">
        <v>189</v>
      </c>
      <c r="AZ1" s="19" t="s">
        <v>190</v>
      </c>
      <c r="BA1" s="19" t="s">
        <v>191</v>
      </c>
      <c r="BB1" s="19" t="s">
        <v>192</v>
      </c>
      <c r="BC1" s="20" t="s">
        <v>163</v>
      </c>
      <c r="BD1" s="20" t="s">
        <v>164</v>
      </c>
      <c r="BE1" s="20" t="s">
        <v>165</v>
      </c>
      <c r="BF1" s="20" t="s">
        <v>166</v>
      </c>
      <c r="BG1" s="20" t="s">
        <v>167</v>
      </c>
      <c r="BH1" s="20" t="s">
        <v>168</v>
      </c>
      <c r="BI1" s="20" t="s">
        <v>169</v>
      </c>
      <c r="BJ1" s="20" t="s">
        <v>170</v>
      </c>
      <c r="BK1" s="20" t="s">
        <v>171</v>
      </c>
      <c r="BL1" s="20" t="s">
        <v>172</v>
      </c>
      <c r="BM1" s="20" t="s">
        <v>173</v>
      </c>
      <c r="BN1" s="20" t="s">
        <v>174</v>
      </c>
      <c r="BO1" s="20" t="s">
        <v>175</v>
      </c>
      <c r="BP1" s="20" t="s">
        <v>176</v>
      </c>
      <c r="BQ1" s="20" t="s">
        <v>193</v>
      </c>
      <c r="BR1" s="20" t="s">
        <v>194</v>
      </c>
      <c r="BS1" s="20" t="s">
        <v>195</v>
      </c>
      <c r="BT1" s="20" t="s">
        <v>196</v>
      </c>
      <c r="BU1" s="20" t="s">
        <v>197</v>
      </c>
      <c r="BV1" s="31" t="s">
        <v>198</v>
      </c>
      <c r="BW1" s="31" t="s">
        <v>199</v>
      </c>
      <c r="BX1" s="21" t="s">
        <v>147</v>
      </c>
      <c r="BY1" s="22" t="s">
        <v>1</v>
      </c>
    </row>
    <row r="2" spans="1:77" x14ac:dyDescent="0.25">
      <c r="A2" s="9">
        <v>9</v>
      </c>
      <c r="B2" s="4" t="s">
        <v>10</v>
      </c>
      <c r="C2" s="23">
        <v>1</v>
      </c>
      <c r="D2" s="23" t="s">
        <v>177</v>
      </c>
      <c r="E2" s="11">
        <v>3.4000000000000002E-2</v>
      </c>
      <c r="F2" s="11">
        <v>0.04</v>
      </c>
      <c r="G2" s="11">
        <v>4.8000000000000001E-2</v>
      </c>
      <c r="H2" s="11">
        <v>4.7E-2</v>
      </c>
      <c r="I2" s="11">
        <v>4.6000000000000006E-2</v>
      </c>
      <c r="J2" s="11">
        <v>4.1000000000000002E-2</v>
      </c>
      <c r="K2" s="11">
        <v>3.9E-2</v>
      </c>
      <c r="L2" s="11">
        <v>3.8000000000000006E-2</v>
      </c>
      <c r="M2" s="11">
        <v>4.7E-2</v>
      </c>
      <c r="N2" s="11">
        <v>7.2999999999999995E-2</v>
      </c>
      <c r="O2" s="11">
        <v>7.6000000000000012E-2</v>
      </c>
      <c r="P2" s="11">
        <v>7.2999999999999995E-2</v>
      </c>
      <c r="Q2" s="11">
        <v>7.2000000000000008E-2</v>
      </c>
      <c r="R2" s="11">
        <v>6.7000000000000004E-2</v>
      </c>
      <c r="S2" s="11">
        <v>5.2000000000000011E-2</v>
      </c>
      <c r="T2" s="17">
        <v>330200</v>
      </c>
      <c r="U2" s="17">
        <v>336100</v>
      </c>
      <c r="V2" s="17">
        <v>339100</v>
      </c>
      <c r="W2" s="17">
        <v>336900</v>
      </c>
      <c r="X2" s="17">
        <v>338200</v>
      </c>
      <c r="Y2" s="17">
        <v>341300</v>
      </c>
      <c r="Z2" s="17">
        <v>346000</v>
      </c>
      <c r="AA2" s="17">
        <v>347400</v>
      </c>
      <c r="AB2" s="17">
        <v>353500</v>
      </c>
      <c r="AC2" s="17">
        <v>343900</v>
      </c>
      <c r="AD2" s="17">
        <v>337100</v>
      </c>
      <c r="AE2" s="17">
        <v>336300</v>
      </c>
      <c r="AF2" s="17">
        <v>338900</v>
      </c>
      <c r="AG2" s="17">
        <v>337200</v>
      </c>
      <c r="AH2" s="17">
        <v>335600</v>
      </c>
      <c r="AI2" s="24">
        <f t="shared" ref="AI2:AI33" si="0">(1-E2)*T2</f>
        <v>318973.2</v>
      </c>
      <c r="AJ2" s="24">
        <f t="shared" ref="AJ2:AJ33" si="1">(1-F2)*U2</f>
        <v>322656</v>
      </c>
      <c r="AK2" s="24">
        <f t="shared" ref="AK2:AK33" si="2">(1-G2)*V2</f>
        <v>322823.2</v>
      </c>
      <c r="AL2" s="24">
        <f t="shared" ref="AL2:AL33" si="3">(1-H2)*W2</f>
        <v>321065.7</v>
      </c>
      <c r="AM2" s="24">
        <f t="shared" ref="AM2:AM33" si="4">(1-I2)*X2</f>
        <v>322642.8</v>
      </c>
      <c r="AN2" s="24">
        <f t="shared" ref="AN2:AN33" si="5">(1-J2)*Y2</f>
        <v>327306.7</v>
      </c>
      <c r="AO2" s="24">
        <f t="shared" ref="AO2:AO33" si="6">(1-K2)*Z2</f>
        <v>332506</v>
      </c>
      <c r="AP2" s="24">
        <f t="shared" ref="AP2:AP33" si="7">(1-L2)*AA2</f>
        <v>334198.8</v>
      </c>
      <c r="AQ2" s="24">
        <f t="shared" ref="AQ2:AQ33" si="8">(1-M2)*AB2</f>
        <v>336885.5</v>
      </c>
      <c r="AR2" s="24">
        <f t="shared" ref="AR2:AR33" si="9">(1-N2)*AC2</f>
        <v>318795.3</v>
      </c>
      <c r="AS2" s="24">
        <f t="shared" ref="AS2:AS33" si="10">(1-O2)*AD2</f>
        <v>311480.39999999997</v>
      </c>
      <c r="AT2" s="24">
        <f t="shared" ref="AT2:AT33" si="11">(1-P2)*AE2</f>
        <v>311750.10000000003</v>
      </c>
      <c r="AU2" s="24">
        <f t="shared" ref="AU2:AU33" si="12">(1-Q2)*AF2</f>
        <v>314499.19999999995</v>
      </c>
      <c r="AV2" s="24">
        <f t="shared" ref="AV2:AV33" si="13">(1-R2)*AG2</f>
        <v>314607.60000000003</v>
      </c>
      <c r="AW2" s="24">
        <f t="shared" ref="AW2:AW33" si="14">(1-S2)*AH2</f>
        <v>318148.8</v>
      </c>
      <c r="AX2" s="24">
        <v>321500</v>
      </c>
      <c r="AY2" s="24">
        <v>325000</v>
      </c>
      <c r="AZ2" s="24">
        <v>326000</v>
      </c>
      <c r="BA2" s="24">
        <v>327700</v>
      </c>
      <c r="BB2" s="24">
        <v>332100</v>
      </c>
      <c r="BC2" s="25">
        <f>(AJ2-AI2)/AI2</f>
        <v>1.1545797577978301E-2</v>
      </c>
      <c r="BD2" s="25">
        <f t="shared" ref="BD2:BP21" si="15">(AK2-AJ2)/AJ2</f>
        <v>5.1819894872561379E-4</v>
      </c>
      <c r="BE2" s="26">
        <f t="shared" si="15"/>
        <v>-5.4441564298972319E-3</v>
      </c>
      <c r="BF2" s="25">
        <f t="shared" si="15"/>
        <v>4.9120787427619226E-3</v>
      </c>
      <c r="BG2" s="25">
        <f t="shared" si="15"/>
        <v>1.445530475188048E-2</v>
      </c>
      <c r="BH2" s="25">
        <f t="shared" si="15"/>
        <v>1.5885101038261632E-2</v>
      </c>
      <c r="BI2" s="25">
        <f t="shared" si="15"/>
        <v>5.0910359512309203E-3</v>
      </c>
      <c r="BJ2" s="25">
        <f t="shared" si="15"/>
        <v>8.0392269511440854E-3</v>
      </c>
      <c r="BK2" s="26">
        <f t="shared" si="15"/>
        <v>-5.3698363390528865E-2</v>
      </c>
      <c r="BL2" s="26">
        <f t="shared" si="15"/>
        <v>-2.2945444929708889E-2</v>
      </c>
      <c r="BM2" s="25">
        <f t="shared" si="15"/>
        <v>8.6586507529870223E-4</v>
      </c>
      <c r="BN2" s="25">
        <f t="shared" si="15"/>
        <v>8.8182810526762235E-3</v>
      </c>
      <c r="BO2" s="25">
        <f t="shared" si="15"/>
        <v>3.4467496260747724E-4</v>
      </c>
      <c r="BP2" s="25">
        <f>(AW2-AV2)/AV2</f>
        <v>1.1255926430257733E-2</v>
      </c>
      <c r="BQ2" s="25">
        <f>(AX2-AW2)/AW2</f>
        <v>1.0533435926836787E-2</v>
      </c>
      <c r="BR2" s="25">
        <f>(AY2-AX2)/AX2</f>
        <v>1.088646967340591E-2</v>
      </c>
      <c r="BS2" s="25">
        <f t="shared" ref="BS2:BU2" si="16">(AZ2-AY2)/AY2</f>
        <v>3.0769230769230769E-3</v>
      </c>
      <c r="BT2" s="25">
        <f t="shared" si="16"/>
        <v>5.2147239263803684E-3</v>
      </c>
      <c r="BU2" s="25">
        <f t="shared" si="16"/>
        <v>1.3426914861153494E-2</v>
      </c>
      <c r="BV2" s="32">
        <f>COUNTIF(BC2:BU2,"&lt;0")</f>
        <v>3</v>
      </c>
      <c r="BW2" s="25">
        <f>BV2/19</f>
        <v>0.15789473684210525</v>
      </c>
      <c r="BX2" s="27" t="s">
        <v>177</v>
      </c>
      <c r="BY2" s="28" t="s">
        <v>10</v>
      </c>
    </row>
    <row r="3" spans="1:77" x14ac:dyDescent="0.25">
      <c r="A3" s="9">
        <v>15</v>
      </c>
      <c r="B3" s="4" t="s">
        <v>16</v>
      </c>
      <c r="C3" s="23">
        <v>1</v>
      </c>
      <c r="D3" s="23" t="s">
        <v>177</v>
      </c>
      <c r="E3" s="11">
        <v>3.0000000000000002E-2</v>
      </c>
      <c r="F3" s="11">
        <v>3.4000000000000002E-2</v>
      </c>
      <c r="G3" s="11">
        <v>4.1000000000000002E-2</v>
      </c>
      <c r="H3" s="11">
        <v>4.1000000000000002E-2</v>
      </c>
      <c r="I3" s="11">
        <v>3.7000000000000012E-2</v>
      </c>
      <c r="J3" s="11">
        <v>3.6000000000000004E-2</v>
      </c>
      <c r="K3" s="11">
        <v>3.3000000000000002E-2</v>
      </c>
      <c r="L3" s="11">
        <v>3.1E-2</v>
      </c>
      <c r="M3" s="11">
        <v>3.9E-2</v>
      </c>
      <c r="N3" s="11">
        <v>6.2E-2</v>
      </c>
      <c r="O3" s="11">
        <v>6.2E-2</v>
      </c>
      <c r="P3" s="11">
        <v>5.8000000000000003E-2</v>
      </c>
      <c r="Q3" s="11">
        <v>5.7000000000000002E-2</v>
      </c>
      <c r="R3" s="11">
        <v>5.3000000000000005E-2</v>
      </c>
      <c r="S3" s="11">
        <v>4.1000000000000002E-2</v>
      </c>
      <c r="T3" s="17">
        <v>236700</v>
      </c>
      <c r="U3" s="17">
        <v>242000</v>
      </c>
      <c r="V3" s="17">
        <v>245900</v>
      </c>
      <c r="W3" s="17">
        <v>247400</v>
      </c>
      <c r="X3" s="17">
        <v>250500</v>
      </c>
      <c r="Y3" s="17">
        <v>256300</v>
      </c>
      <c r="Z3" s="17">
        <v>263400</v>
      </c>
      <c r="AA3" s="17">
        <v>267200</v>
      </c>
      <c r="AB3" s="17">
        <v>274200</v>
      </c>
      <c r="AC3" s="17">
        <v>268100</v>
      </c>
      <c r="AD3" s="17">
        <v>269500</v>
      </c>
      <c r="AE3" s="17">
        <v>270000</v>
      </c>
      <c r="AF3" s="17">
        <v>273100</v>
      </c>
      <c r="AG3" s="17">
        <v>273500</v>
      </c>
      <c r="AH3" s="17">
        <v>272300</v>
      </c>
      <c r="AI3" s="24">
        <f t="shared" si="0"/>
        <v>229599</v>
      </c>
      <c r="AJ3" s="24">
        <f t="shared" si="1"/>
        <v>233772</v>
      </c>
      <c r="AK3" s="24">
        <f t="shared" si="2"/>
        <v>235818.09999999998</v>
      </c>
      <c r="AL3" s="24">
        <f t="shared" si="3"/>
        <v>237256.59999999998</v>
      </c>
      <c r="AM3" s="24">
        <f t="shared" si="4"/>
        <v>241231.5</v>
      </c>
      <c r="AN3" s="24">
        <f t="shared" si="5"/>
        <v>247073.19999999998</v>
      </c>
      <c r="AO3" s="24">
        <f t="shared" si="6"/>
        <v>254707.8</v>
      </c>
      <c r="AP3" s="24">
        <f t="shared" si="7"/>
        <v>258916.8</v>
      </c>
      <c r="AQ3" s="24">
        <f t="shared" si="8"/>
        <v>263506.2</v>
      </c>
      <c r="AR3" s="24">
        <f t="shared" si="9"/>
        <v>251477.8</v>
      </c>
      <c r="AS3" s="24">
        <f t="shared" si="10"/>
        <v>252790.99999999997</v>
      </c>
      <c r="AT3" s="24">
        <f t="shared" si="11"/>
        <v>254340</v>
      </c>
      <c r="AU3" s="24">
        <f t="shared" si="12"/>
        <v>257533.3</v>
      </c>
      <c r="AV3" s="24">
        <f t="shared" si="13"/>
        <v>259004.5</v>
      </c>
      <c r="AW3" s="24">
        <f t="shared" si="14"/>
        <v>261135.69999999998</v>
      </c>
      <c r="AX3" s="24">
        <v>266200</v>
      </c>
      <c r="AY3" s="24">
        <v>269400</v>
      </c>
      <c r="AZ3" s="24">
        <v>271000</v>
      </c>
      <c r="BA3" s="24">
        <v>273700</v>
      </c>
      <c r="BB3" s="24">
        <v>277300</v>
      </c>
      <c r="BC3" s="25">
        <f t="shared" ref="BC3:BK34" si="17">(AJ3-AI3)/AI3</f>
        <v>1.8175166268145766E-2</v>
      </c>
      <c r="BD3" s="25">
        <f t="shared" si="15"/>
        <v>8.7525452149957075E-3</v>
      </c>
      <c r="BE3" s="25">
        <f t="shared" si="15"/>
        <v>6.1000406669377803E-3</v>
      </c>
      <c r="BF3" s="25">
        <f t="shared" si="15"/>
        <v>1.6753590837936747E-2</v>
      </c>
      <c r="BG3" s="25">
        <f t="shared" si="15"/>
        <v>2.4216157508451353E-2</v>
      </c>
      <c r="BH3" s="25">
        <f t="shared" si="15"/>
        <v>3.0900154286260129E-2</v>
      </c>
      <c r="BI3" s="25">
        <f t="shared" si="15"/>
        <v>1.6524817850101174E-2</v>
      </c>
      <c r="BJ3" s="25">
        <f t="shared" si="15"/>
        <v>1.7725385143026733E-2</v>
      </c>
      <c r="BK3" s="26">
        <f t="shared" si="15"/>
        <v>-4.564750279120576E-2</v>
      </c>
      <c r="BL3" s="25">
        <f t="shared" si="15"/>
        <v>5.2219321148824372E-3</v>
      </c>
      <c r="BM3" s="25">
        <f t="shared" si="15"/>
        <v>6.1275915677378914E-3</v>
      </c>
      <c r="BN3" s="25">
        <f t="shared" si="15"/>
        <v>1.2555241015962839E-2</v>
      </c>
      <c r="BO3" s="25">
        <f t="shared" si="15"/>
        <v>5.7126592949339437E-3</v>
      </c>
      <c r="BP3" s="25">
        <f t="shared" si="15"/>
        <v>8.2284284635980552E-3</v>
      </c>
      <c r="BQ3" s="25">
        <f t="shared" ref="BQ3:BQ66" si="18">(AX3-AW3)/AW3</f>
        <v>1.9393365212033505E-2</v>
      </c>
      <c r="BR3" s="25">
        <f t="shared" ref="BR3:BR66" si="19">(AY3-AX3)/AX3</f>
        <v>1.2021036814425245E-2</v>
      </c>
      <c r="BS3" s="25">
        <f t="shared" ref="BS3:BS66" si="20">(AZ3-AY3)/AY3</f>
        <v>5.9391239792130658E-3</v>
      </c>
      <c r="BT3" s="25">
        <f t="shared" ref="BT3:BT66" si="21">(BA3-AZ3)/AZ3</f>
        <v>9.9630996309963103E-3</v>
      </c>
      <c r="BU3" s="25">
        <f t="shared" ref="BU3:BU66" si="22">(BB3-BA3)/BA3</f>
        <v>1.3153087321885276E-2</v>
      </c>
      <c r="BV3" s="32">
        <f t="shared" ref="BV3:BV66" si="23">COUNTIF(BC3:BU3,"&lt;0")</f>
        <v>1</v>
      </c>
      <c r="BW3" s="25">
        <f t="shared" ref="BW3:BW66" si="24">BV3/19</f>
        <v>5.2631578947368418E-2</v>
      </c>
      <c r="BX3" s="27" t="s">
        <v>177</v>
      </c>
      <c r="BY3" s="28" t="s">
        <v>16</v>
      </c>
    </row>
    <row r="4" spans="1:77" x14ac:dyDescent="0.25">
      <c r="A4" s="9">
        <v>23</v>
      </c>
      <c r="B4" s="4" t="s">
        <v>24</v>
      </c>
      <c r="C4" s="23">
        <v>1</v>
      </c>
      <c r="D4" s="23" t="s">
        <v>177</v>
      </c>
      <c r="E4" s="11">
        <v>3.7000000000000012E-2</v>
      </c>
      <c r="F4" s="11">
        <v>4.2000000000000003E-2</v>
      </c>
      <c r="G4" s="11">
        <v>5.1000000000000004E-2</v>
      </c>
      <c r="H4" s="11">
        <v>5.1000000000000004E-2</v>
      </c>
      <c r="I4" s="11">
        <v>0.05</v>
      </c>
      <c r="J4" s="11">
        <v>4.6000000000000006E-2</v>
      </c>
      <c r="K4" s="11">
        <v>4.3000000000000003E-2</v>
      </c>
      <c r="L4" s="11">
        <v>4.1000000000000002E-2</v>
      </c>
      <c r="M4" s="11">
        <v>0.05</v>
      </c>
      <c r="N4" s="11">
        <v>7.6000000000000012E-2</v>
      </c>
      <c r="O4" s="11">
        <v>0.08</v>
      </c>
      <c r="P4" s="11">
        <v>7.8E-2</v>
      </c>
      <c r="Q4" s="11">
        <v>7.6999999999999999E-2</v>
      </c>
      <c r="R4" s="11">
        <v>7.2000000000000008E-2</v>
      </c>
      <c r="S4" s="11">
        <v>5.5E-2</v>
      </c>
      <c r="T4" s="17">
        <v>278000</v>
      </c>
      <c r="U4" s="17">
        <v>280800</v>
      </c>
      <c r="V4" s="17">
        <v>281200</v>
      </c>
      <c r="W4" s="17">
        <v>278800</v>
      </c>
      <c r="X4" s="17">
        <v>278000</v>
      </c>
      <c r="Y4" s="17">
        <v>279300</v>
      </c>
      <c r="Z4" s="17">
        <v>282300</v>
      </c>
      <c r="AA4" s="17">
        <v>283100</v>
      </c>
      <c r="AB4" s="17">
        <v>287500</v>
      </c>
      <c r="AC4" s="17">
        <v>280100</v>
      </c>
      <c r="AD4" s="17">
        <v>286200</v>
      </c>
      <c r="AE4" s="17">
        <v>286900</v>
      </c>
      <c r="AF4" s="17">
        <v>289700</v>
      </c>
      <c r="AG4" s="17">
        <v>290700</v>
      </c>
      <c r="AH4" s="17">
        <v>290000</v>
      </c>
      <c r="AI4" s="24">
        <f t="shared" si="0"/>
        <v>267714</v>
      </c>
      <c r="AJ4" s="24">
        <f t="shared" si="1"/>
        <v>269006.39999999997</v>
      </c>
      <c r="AK4" s="24">
        <f t="shared" si="2"/>
        <v>266858.8</v>
      </c>
      <c r="AL4" s="24">
        <f t="shared" si="3"/>
        <v>264581.2</v>
      </c>
      <c r="AM4" s="24">
        <f t="shared" si="4"/>
        <v>264100</v>
      </c>
      <c r="AN4" s="24">
        <f t="shared" si="5"/>
        <v>266452.2</v>
      </c>
      <c r="AO4" s="24">
        <f t="shared" si="6"/>
        <v>270161.09999999998</v>
      </c>
      <c r="AP4" s="24">
        <f t="shared" si="7"/>
        <v>271492.89999999997</v>
      </c>
      <c r="AQ4" s="24">
        <f t="shared" si="8"/>
        <v>273125</v>
      </c>
      <c r="AR4" s="24">
        <f t="shared" si="9"/>
        <v>258812.4</v>
      </c>
      <c r="AS4" s="24">
        <f t="shared" si="10"/>
        <v>263304</v>
      </c>
      <c r="AT4" s="24">
        <f t="shared" si="11"/>
        <v>264521.8</v>
      </c>
      <c r="AU4" s="24">
        <f t="shared" si="12"/>
        <v>267393.10000000003</v>
      </c>
      <c r="AV4" s="24">
        <f t="shared" si="13"/>
        <v>269769.59999999998</v>
      </c>
      <c r="AW4" s="24">
        <f t="shared" si="14"/>
        <v>274050</v>
      </c>
      <c r="AX4" s="24">
        <v>277000</v>
      </c>
      <c r="AY4" s="24">
        <v>279800</v>
      </c>
      <c r="AZ4" s="24">
        <v>281800</v>
      </c>
      <c r="BA4" s="24">
        <v>283900</v>
      </c>
      <c r="BB4" s="24">
        <v>287700</v>
      </c>
      <c r="BC4" s="25">
        <f t="shared" si="17"/>
        <v>4.8275398372889166E-3</v>
      </c>
      <c r="BD4" s="29">
        <f t="shared" si="15"/>
        <v>-7.9834531817829495E-3</v>
      </c>
      <c r="BE4" s="26">
        <f t="shared" si="15"/>
        <v>-8.5348506401137104E-3</v>
      </c>
      <c r="BF4" s="26">
        <f t="shared" si="15"/>
        <v>-1.8187233257692219E-3</v>
      </c>
      <c r="BG4" s="25">
        <f t="shared" si="15"/>
        <v>8.9064748201439295E-3</v>
      </c>
      <c r="BH4" s="25">
        <f t="shared" si="15"/>
        <v>1.3919569814022797E-2</v>
      </c>
      <c r="BI4" s="25">
        <f t="shared" si="15"/>
        <v>4.9296512340229158E-3</v>
      </c>
      <c r="BJ4" s="25">
        <f t="shared" si="15"/>
        <v>6.0115752566643E-3</v>
      </c>
      <c r="BK4" s="26">
        <f t="shared" si="15"/>
        <v>-5.2403112128146474E-2</v>
      </c>
      <c r="BL4" s="25">
        <f t="shared" si="15"/>
        <v>1.7354655341088782E-2</v>
      </c>
      <c r="BM4" s="25">
        <f t="shared" si="15"/>
        <v>4.6250721599367592E-3</v>
      </c>
      <c r="BN4" s="25">
        <f t="shared" si="15"/>
        <v>1.0854681920356079E-2</v>
      </c>
      <c r="BO4" s="25">
        <f t="shared" si="15"/>
        <v>8.8876638925983568E-3</v>
      </c>
      <c r="BP4" s="25">
        <f t="shared" si="15"/>
        <v>1.5866873065015566E-2</v>
      </c>
      <c r="BQ4" s="25">
        <f t="shared" si="18"/>
        <v>1.076445904032111E-2</v>
      </c>
      <c r="BR4" s="25">
        <f t="shared" si="19"/>
        <v>1.0108303249097473E-2</v>
      </c>
      <c r="BS4" s="25">
        <f t="shared" si="20"/>
        <v>7.1479628305932807E-3</v>
      </c>
      <c r="BT4" s="25">
        <f t="shared" si="21"/>
        <v>7.4520936834634489E-3</v>
      </c>
      <c r="BU4" s="25">
        <f t="shared" si="22"/>
        <v>1.3384994716449454E-2</v>
      </c>
      <c r="BV4" s="32">
        <f t="shared" si="23"/>
        <v>4</v>
      </c>
      <c r="BW4" s="25">
        <f t="shared" si="24"/>
        <v>0.21052631578947367</v>
      </c>
      <c r="BX4" s="27" t="s">
        <v>177</v>
      </c>
      <c r="BY4" s="28" t="s">
        <v>24</v>
      </c>
    </row>
    <row r="5" spans="1:77" x14ac:dyDescent="0.25">
      <c r="A5" s="9">
        <v>46</v>
      </c>
      <c r="B5" s="4" t="s">
        <v>47</v>
      </c>
      <c r="C5" s="23">
        <v>1</v>
      </c>
      <c r="D5" s="23" t="s">
        <v>177</v>
      </c>
      <c r="E5" s="11">
        <v>3.1E-2</v>
      </c>
      <c r="F5" s="11">
        <v>3.7000000000000012E-2</v>
      </c>
      <c r="G5" s="11">
        <v>4.6000000000000006E-2</v>
      </c>
      <c r="H5" s="11">
        <v>4.5000000000000005E-2</v>
      </c>
      <c r="I5" s="11">
        <v>4.2000000000000003E-2</v>
      </c>
      <c r="J5" s="11">
        <v>3.9E-2</v>
      </c>
      <c r="K5" s="11">
        <v>3.6000000000000004E-2</v>
      </c>
      <c r="L5" s="11">
        <v>3.5000000000000003E-2</v>
      </c>
      <c r="M5" s="11">
        <v>4.3000000000000003E-2</v>
      </c>
      <c r="N5" s="11">
        <v>6.8000000000000019E-2</v>
      </c>
      <c r="O5" s="11">
        <v>6.900000000000002E-2</v>
      </c>
      <c r="P5" s="11">
        <v>6.5000000000000002E-2</v>
      </c>
      <c r="Q5" s="11">
        <v>6.4000000000000001E-2</v>
      </c>
      <c r="R5" s="11">
        <v>5.9000000000000004E-2</v>
      </c>
      <c r="S5" s="11">
        <v>4.6000000000000006E-2</v>
      </c>
      <c r="T5" s="17">
        <v>410200</v>
      </c>
      <c r="U5" s="17">
        <v>418300</v>
      </c>
      <c r="V5" s="17">
        <v>422000</v>
      </c>
      <c r="W5" s="17">
        <v>420500</v>
      </c>
      <c r="X5" s="17">
        <v>419600</v>
      </c>
      <c r="Y5" s="17">
        <v>422600</v>
      </c>
      <c r="Z5" s="17">
        <v>426900</v>
      </c>
      <c r="AA5" s="17">
        <v>430100</v>
      </c>
      <c r="AB5" s="17">
        <v>438000</v>
      </c>
      <c r="AC5" s="17">
        <v>425100</v>
      </c>
      <c r="AD5" s="17">
        <v>430400</v>
      </c>
      <c r="AE5" s="17">
        <v>430500</v>
      </c>
      <c r="AF5" s="17">
        <v>435800</v>
      </c>
      <c r="AG5" s="17">
        <v>435600</v>
      </c>
      <c r="AH5" s="17">
        <v>434400</v>
      </c>
      <c r="AI5" s="24">
        <f t="shared" si="0"/>
        <v>397483.8</v>
      </c>
      <c r="AJ5" s="24">
        <f t="shared" si="1"/>
        <v>402822.89999999997</v>
      </c>
      <c r="AK5" s="24">
        <f t="shared" si="2"/>
        <v>402588</v>
      </c>
      <c r="AL5" s="24">
        <f t="shared" si="3"/>
        <v>401577.5</v>
      </c>
      <c r="AM5" s="24">
        <f t="shared" si="4"/>
        <v>401976.8</v>
      </c>
      <c r="AN5" s="24">
        <f t="shared" si="5"/>
        <v>406118.6</v>
      </c>
      <c r="AO5" s="24">
        <f t="shared" si="6"/>
        <v>411531.6</v>
      </c>
      <c r="AP5" s="24">
        <f t="shared" si="7"/>
        <v>415046.5</v>
      </c>
      <c r="AQ5" s="24">
        <f t="shared" si="8"/>
        <v>419166</v>
      </c>
      <c r="AR5" s="24">
        <f t="shared" si="9"/>
        <v>396193.19999999995</v>
      </c>
      <c r="AS5" s="24">
        <f t="shared" si="10"/>
        <v>400702.39999999997</v>
      </c>
      <c r="AT5" s="24">
        <f t="shared" si="11"/>
        <v>402517.5</v>
      </c>
      <c r="AU5" s="24">
        <f t="shared" si="12"/>
        <v>407908.8</v>
      </c>
      <c r="AV5" s="24">
        <f t="shared" si="13"/>
        <v>409899.6</v>
      </c>
      <c r="AW5" s="24">
        <f t="shared" si="14"/>
        <v>414417.6</v>
      </c>
      <c r="AX5" s="24">
        <v>422100</v>
      </c>
      <c r="AY5" s="24">
        <v>428800</v>
      </c>
      <c r="AZ5" s="24">
        <v>431100</v>
      </c>
      <c r="BA5" s="24">
        <v>434700</v>
      </c>
      <c r="BB5" s="24">
        <v>440400</v>
      </c>
      <c r="BC5" s="25">
        <f t="shared" si="17"/>
        <v>1.3432245540572917E-2</v>
      </c>
      <c r="BD5" s="29">
        <f t="shared" si="15"/>
        <v>-5.8313467283008268E-4</v>
      </c>
      <c r="BE5" s="26">
        <f t="shared" si="15"/>
        <v>-2.5100102337873957E-3</v>
      </c>
      <c r="BF5" s="25">
        <f t="shared" si="15"/>
        <v>9.9432861651857583E-4</v>
      </c>
      <c r="BG5" s="25">
        <f t="shared" si="15"/>
        <v>1.030357970907771E-2</v>
      </c>
      <c r="BH5" s="25">
        <f t="shared" si="15"/>
        <v>1.3328618782789068E-2</v>
      </c>
      <c r="BI5" s="25">
        <f t="shared" si="15"/>
        <v>8.5410209082365084E-3</v>
      </c>
      <c r="BJ5" s="25">
        <f t="shared" si="15"/>
        <v>9.9253939016471643E-3</v>
      </c>
      <c r="BK5" s="26">
        <f t="shared" si="15"/>
        <v>-5.4805971858404655E-2</v>
      </c>
      <c r="BL5" s="25">
        <f t="shared" si="15"/>
        <v>1.138131598422187E-2</v>
      </c>
      <c r="BM5" s="25">
        <f t="shared" si="15"/>
        <v>4.5297956787881356E-3</v>
      </c>
      <c r="BN5" s="25">
        <f t="shared" si="15"/>
        <v>1.3393951815759534E-2</v>
      </c>
      <c r="BO5" s="25">
        <f t="shared" si="15"/>
        <v>4.880502700603636E-3</v>
      </c>
      <c r="BP5" s="25">
        <f t="shared" si="15"/>
        <v>1.1022211292716558E-2</v>
      </c>
      <c r="BQ5" s="25">
        <f t="shared" si="18"/>
        <v>1.8537822717954122E-2</v>
      </c>
      <c r="BR5" s="25">
        <f t="shared" si="19"/>
        <v>1.5873015873015872E-2</v>
      </c>
      <c r="BS5" s="25">
        <f t="shared" si="20"/>
        <v>5.3638059701492536E-3</v>
      </c>
      <c r="BT5" s="25">
        <f t="shared" si="21"/>
        <v>8.350730688935281E-3</v>
      </c>
      <c r="BU5" s="25">
        <f t="shared" si="22"/>
        <v>1.3112491373360938E-2</v>
      </c>
      <c r="BV5" s="32">
        <f t="shared" si="23"/>
        <v>3</v>
      </c>
      <c r="BW5" s="25">
        <f t="shared" si="24"/>
        <v>0.15789473684210525</v>
      </c>
      <c r="BX5" s="27" t="s">
        <v>177</v>
      </c>
      <c r="BY5" s="28" t="s">
        <v>47</v>
      </c>
    </row>
    <row r="6" spans="1:77" x14ac:dyDescent="0.25">
      <c r="A6" s="9">
        <v>51</v>
      </c>
      <c r="B6" s="4" t="s">
        <v>52</v>
      </c>
      <c r="C6" s="23">
        <v>1</v>
      </c>
      <c r="D6" s="23" t="s">
        <v>177</v>
      </c>
      <c r="E6" s="11">
        <v>5.5E-2</v>
      </c>
      <c r="F6" s="11">
        <v>6.1000000000000006E-2</v>
      </c>
      <c r="G6" s="11">
        <v>7.400000000000001E-2</v>
      </c>
      <c r="H6" s="11">
        <v>7.4999999999999983E-2</v>
      </c>
      <c r="I6" s="11">
        <v>7.2999999999999995E-2</v>
      </c>
      <c r="J6" s="11">
        <v>6.7000000000000004E-2</v>
      </c>
      <c r="K6" s="11">
        <v>6.2E-2</v>
      </c>
      <c r="L6" s="11">
        <v>6.1000000000000006E-2</v>
      </c>
      <c r="M6" s="11">
        <v>7.1000000000000008E-2</v>
      </c>
      <c r="N6" s="11">
        <v>9.7000000000000003E-2</v>
      </c>
      <c r="O6" s="11">
        <v>0.106</v>
      </c>
      <c r="P6" s="11">
        <v>0.107</v>
      </c>
      <c r="Q6" s="11">
        <v>0.109</v>
      </c>
      <c r="R6" s="11">
        <v>0.10400000000000001</v>
      </c>
      <c r="S6" s="11">
        <v>0.08</v>
      </c>
      <c r="T6" s="17">
        <v>637100</v>
      </c>
      <c r="U6" s="17">
        <v>637200</v>
      </c>
      <c r="V6" s="17">
        <v>635300</v>
      </c>
      <c r="W6" s="17">
        <v>625100</v>
      </c>
      <c r="X6" s="17">
        <v>619900</v>
      </c>
      <c r="Y6" s="17">
        <v>617100</v>
      </c>
      <c r="Z6" s="17">
        <v>615900</v>
      </c>
      <c r="AA6" s="17">
        <v>620500</v>
      </c>
      <c r="AB6" s="17">
        <v>630600</v>
      </c>
      <c r="AC6" s="17">
        <v>652400</v>
      </c>
      <c r="AD6" s="17">
        <v>687800</v>
      </c>
      <c r="AE6" s="17">
        <v>690900</v>
      </c>
      <c r="AF6" s="17">
        <v>699600</v>
      </c>
      <c r="AG6" s="17">
        <v>698500</v>
      </c>
      <c r="AH6" s="17">
        <v>689200</v>
      </c>
      <c r="AI6" s="24">
        <f t="shared" si="0"/>
        <v>602059.5</v>
      </c>
      <c r="AJ6" s="24">
        <f t="shared" si="1"/>
        <v>598330.79999999993</v>
      </c>
      <c r="AK6" s="24">
        <f t="shared" si="2"/>
        <v>588287.79999999993</v>
      </c>
      <c r="AL6" s="24">
        <f t="shared" si="3"/>
        <v>578217.5</v>
      </c>
      <c r="AM6" s="24">
        <f t="shared" si="4"/>
        <v>574647.30000000005</v>
      </c>
      <c r="AN6" s="24">
        <f t="shared" si="5"/>
        <v>575754.30000000005</v>
      </c>
      <c r="AO6" s="24">
        <f t="shared" si="6"/>
        <v>577714.19999999995</v>
      </c>
      <c r="AP6" s="24">
        <f t="shared" si="7"/>
        <v>582649.5</v>
      </c>
      <c r="AQ6" s="24">
        <f t="shared" si="8"/>
        <v>585827.4</v>
      </c>
      <c r="AR6" s="24">
        <f t="shared" si="9"/>
        <v>589117.20000000007</v>
      </c>
      <c r="AS6" s="24">
        <f t="shared" si="10"/>
        <v>614893.19999999995</v>
      </c>
      <c r="AT6" s="24">
        <f t="shared" si="11"/>
        <v>616973.69999999995</v>
      </c>
      <c r="AU6" s="24">
        <f t="shared" si="12"/>
        <v>623343.6</v>
      </c>
      <c r="AV6" s="24">
        <f t="shared" si="13"/>
        <v>625856</v>
      </c>
      <c r="AW6" s="24">
        <f t="shared" si="14"/>
        <v>634064</v>
      </c>
      <c r="AX6" s="24">
        <v>645400</v>
      </c>
      <c r="AY6" s="24">
        <v>655700</v>
      </c>
      <c r="AZ6" s="24">
        <v>661200</v>
      </c>
      <c r="BA6" s="24">
        <v>670100</v>
      </c>
      <c r="BB6" s="24">
        <v>682000</v>
      </c>
      <c r="BC6" s="26">
        <f t="shared" si="17"/>
        <v>-6.1932416978721701E-3</v>
      </c>
      <c r="BD6" s="29">
        <f t="shared" si="15"/>
        <v>-1.678502928480366E-2</v>
      </c>
      <c r="BE6" s="26">
        <f t="shared" si="15"/>
        <v>-1.7117982048922196E-2</v>
      </c>
      <c r="BF6" s="26">
        <f t="shared" si="15"/>
        <v>-6.1744931621750525E-3</v>
      </c>
      <c r="BG6" s="25">
        <f t="shared" si="15"/>
        <v>1.9263990277166533E-3</v>
      </c>
      <c r="BH6" s="25">
        <f t="shared" si="15"/>
        <v>3.4040562093933242E-3</v>
      </c>
      <c r="BI6" s="25">
        <f t="shared" si="15"/>
        <v>8.5428054217813014E-3</v>
      </c>
      <c r="BJ6" s="25">
        <f t="shared" si="15"/>
        <v>5.4542224785227196E-3</v>
      </c>
      <c r="BK6" s="25">
        <f t="shared" si="15"/>
        <v>5.6156472025720317E-3</v>
      </c>
      <c r="BL6" s="25">
        <f t="shared" si="15"/>
        <v>4.3753602848465266E-2</v>
      </c>
      <c r="BM6" s="25">
        <f t="shared" si="15"/>
        <v>3.3835144054284554E-3</v>
      </c>
      <c r="BN6" s="25">
        <f t="shared" si="15"/>
        <v>1.0324427119016618E-2</v>
      </c>
      <c r="BO6" s="25">
        <f t="shared" si="15"/>
        <v>4.0305218502283864E-3</v>
      </c>
      <c r="BP6" s="25">
        <f t="shared" si="15"/>
        <v>1.3114837917987524E-2</v>
      </c>
      <c r="BQ6" s="25">
        <f t="shared" si="18"/>
        <v>1.7878321431275077E-2</v>
      </c>
      <c r="BR6" s="25">
        <f t="shared" si="19"/>
        <v>1.5959095134800125E-2</v>
      </c>
      <c r="BS6" s="25">
        <f t="shared" si="20"/>
        <v>8.3879823089827669E-3</v>
      </c>
      <c r="BT6" s="25">
        <f t="shared" si="21"/>
        <v>1.3460375075620085E-2</v>
      </c>
      <c r="BU6" s="25">
        <f t="shared" si="22"/>
        <v>1.7758543500970003E-2</v>
      </c>
      <c r="BV6" s="32">
        <f t="shared" si="23"/>
        <v>4</v>
      </c>
      <c r="BW6" s="25">
        <f t="shared" si="24"/>
        <v>0.21052631578947367</v>
      </c>
      <c r="BX6" s="27" t="s">
        <v>177</v>
      </c>
      <c r="BY6" s="28" t="s">
        <v>52</v>
      </c>
    </row>
    <row r="7" spans="1:77" x14ac:dyDescent="0.25">
      <c r="A7" s="9">
        <v>6</v>
      </c>
      <c r="B7" s="4" t="s">
        <v>7</v>
      </c>
      <c r="C7" s="23">
        <v>2</v>
      </c>
      <c r="D7" s="23" t="s">
        <v>178</v>
      </c>
      <c r="E7" s="11">
        <v>3.9E-2</v>
      </c>
      <c r="F7" s="11">
        <v>4.8000000000000001E-2</v>
      </c>
      <c r="G7" s="11">
        <v>6.0000000000000005E-2</v>
      </c>
      <c r="H7" s="11">
        <v>5.9000000000000004E-2</v>
      </c>
      <c r="I7" s="11">
        <v>5.2000000000000011E-2</v>
      </c>
      <c r="J7" s="11">
        <v>4.9000000000000002E-2</v>
      </c>
      <c r="K7" s="11">
        <v>4.4000000000000004E-2</v>
      </c>
      <c r="L7" s="11">
        <v>4.2000000000000003E-2</v>
      </c>
      <c r="M7" s="11">
        <v>5.3000000000000005E-2</v>
      </c>
      <c r="N7" s="11">
        <v>8.6999999999999994E-2</v>
      </c>
      <c r="O7" s="11">
        <v>8.6999999999999994E-2</v>
      </c>
      <c r="P7" s="11">
        <v>7.9000000000000001E-2</v>
      </c>
      <c r="Q7" s="11">
        <v>7.6999999999999999E-2</v>
      </c>
      <c r="R7" s="11">
        <v>7.2000000000000008E-2</v>
      </c>
      <c r="S7" s="11">
        <v>5.5E-2</v>
      </c>
      <c r="T7" s="17">
        <v>195300</v>
      </c>
      <c r="U7" s="17">
        <v>197000</v>
      </c>
      <c r="V7" s="17">
        <v>198100</v>
      </c>
      <c r="W7" s="17">
        <v>193100</v>
      </c>
      <c r="X7" s="17">
        <v>195700</v>
      </c>
      <c r="Y7" s="17">
        <v>198700</v>
      </c>
      <c r="Z7" s="17">
        <v>201400</v>
      </c>
      <c r="AA7" s="17">
        <v>203100</v>
      </c>
      <c r="AB7" s="17">
        <v>206500</v>
      </c>
      <c r="AC7" s="17">
        <v>203900</v>
      </c>
      <c r="AD7" s="17">
        <v>210100</v>
      </c>
      <c r="AE7" s="17">
        <v>210200</v>
      </c>
      <c r="AF7" s="17">
        <v>211900</v>
      </c>
      <c r="AG7" s="17">
        <v>211400</v>
      </c>
      <c r="AH7" s="17">
        <v>210600</v>
      </c>
      <c r="AI7" s="24">
        <f t="shared" si="0"/>
        <v>187683.3</v>
      </c>
      <c r="AJ7" s="24">
        <f t="shared" si="1"/>
        <v>187544</v>
      </c>
      <c r="AK7" s="24">
        <f t="shared" si="2"/>
        <v>186214</v>
      </c>
      <c r="AL7" s="24">
        <f t="shared" si="3"/>
        <v>181707.09999999998</v>
      </c>
      <c r="AM7" s="24">
        <f t="shared" si="4"/>
        <v>185523.59999999998</v>
      </c>
      <c r="AN7" s="24">
        <f t="shared" si="5"/>
        <v>188963.69999999998</v>
      </c>
      <c r="AO7" s="24">
        <f t="shared" si="6"/>
        <v>192538.4</v>
      </c>
      <c r="AP7" s="24">
        <f t="shared" si="7"/>
        <v>194569.8</v>
      </c>
      <c r="AQ7" s="24">
        <f t="shared" si="8"/>
        <v>195555.5</v>
      </c>
      <c r="AR7" s="24">
        <f t="shared" si="9"/>
        <v>186160.7</v>
      </c>
      <c r="AS7" s="24">
        <f t="shared" si="10"/>
        <v>191821.30000000002</v>
      </c>
      <c r="AT7" s="24">
        <f t="shared" si="11"/>
        <v>193594.2</v>
      </c>
      <c r="AU7" s="24">
        <f t="shared" si="12"/>
        <v>195583.7</v>
      </c>
      <c r="AV7" s="24">
        <f t="shared" si="13"/>
        <v>196179.19999999998</v>
      </c>
      <c r="AW7" s="24">
        <f t="shared" si="14"/>
        <v>199017</v>
      </c>
      <c r="AX7" s="24">
        <v>201800</v>
      </c>
      <c r="AY7" s="24">
        <v>202600</v>
      </c>
      <c r="AZ7" s="24">
        <v>202800</v>
      </c>
      <c r="BA7" s="24">
        <v>203900</v>
      </c>
      <c r="BB7" s="24">
        <v>206800</v>
      </c>
      <c r="BC7" s="26">
        <f t="shared" si="17"/>
        <v>-7.4220775103585866E-4</v>
      </c>
      <c r="BD7" s="29">
        <f t="shared" si="15"/>
        <v>-7.0916691549716337E-3</v>
      </c>
      <c r="BE7" s="26">
        <f t="shared" si="15"/>
        <v>-2.4202798930263156E-2</v>
      </c>
      <c r="BF7" s="25">
        <f t="shared" si="15"/>
        <v>2.1003582138507525E-2</v>
      </c>
      <c r="BG7" s="25">
        <f t="shared" si="15"/>
        <v>1.8542654411622058E-2</v>
      </c>
      <c r="BH7" s="25">
        <f t="shared" si="15"/>
        <v>1.8917389953731916E-2</v>
      </c>
      <c r="BI7" s="25">
        <f t="shared" si="15"/>
        <v>1.0550622629044357E-2</v>
      </c>
      <c r="BJ7" s="25">
        <f t="shared" si="15"/>
        <v>5.0660482767624351E-3</v>
      </c>
      <c r="BK7" s="26">
        <f t="shared" si="15"/>
        <v>-4.8041604557273965E-2</v>
      </c>
      <c r="BL7" s="25">
        <f t="shared" si="15"/>
        <v>3.0407062285434067E-2</v>
      </c>
      <c r="BM7" s="25">
        <f t="shared" si="15"/>
        <v>9.2424563904008258E-3</v>
      </c>
      <c r="BN7" s="25">
        <f t="shared" si="15"/>
        <v>1.027665085007712E-2</v>
      </c>
      <c r="BO7" s="25">
        <f t="shared" si="15"/>
        <v>3.0447322552951545E-3</v>
      </c>
      <c r="BP7" s="25">
        <f t="shared" si="15"/>
        <v>1.4465345969399497E-2</v>
      </c>
      <c r="BQ7" s="25">
        <f t="shared" si="18"/>
        <v>1.3983730033112748E-2</v>
      </c>
      <c r="BR7" s="25">
        <f t="shared" si="19"/>
        <v>3.9643211100099107E-3</v>
      </c>
      <c r="BS7" s="25">
        <f t="shared" si="20"/>
        <v>9.871668311944718E-4</v>
      </c>
      <c r="BT7" s="25">
        <f t="shared" si="21"/>
        <v>5.4240631163708086E-3</v>
      </c>
      <c r="BU7" s="25">
        <f t="shared" si="22"/>
        <v>1.4222658165767533E-2</v>
      </c>
      <c r="BV7" s="32">
        <f t="shared" si="23"/>
        <v>4</v>
      </c>
      <c r="BW7" s="25">
        <f t="shared" si="24"/>
        <v>0.21052631578947367</v>
      </c>
      <c r="BX7" s="27" t="s">
        <v>178</v>
      </c>
      <c r="BY7" s="28" t="s">
        <v>7</v>
      </c>
    </row>
    <row r="8" spans="1:77" x14ac:dyDescent="0.25">
      <c r="A8" s="9">
        <v>8</v>
      </c>
      <c r="B8" s="4" t="s">
        <v>9</v>
      </c>
      <c r="C8" s="23">
        <v>2</v>
      </c>
      <c r="D8" s="23" t="s">
        <v>178</v>
      </c>
      <c r="E8" s="11">
        <v>3.6000000000000004E-2</v>
      </c>
      <c r="F8" s="11">
        <v>0.05</v>
      </c>
      <c r="G8" s="11">
        <v>5.3000000000000005E-2</v>
      </c>
      <c r="H8" s="11">
        <v>5.3000000000000005E-2</v>
      </c>
      <c r="I8" s="11">
        <v>5.2000000000000011E-2</v>
      </c>
      <c r="J8" s="11">
        <v>0.05</v>
      </c>
      <c r="K8" s="11">
        <v>4.7E-2</v>
      </c>
      <c r="L8" s="11">
        <v>4.7E-2</v>
      </c>
      <c r="M8" s="11">
        <v>5.3000000000000005E-2</v>
      </c>
      <c r="N8" s="11">
        <v>8.4000000000000005E-2</v>
      </c>
      <c r="O8" s="11">
        <v>7.2000000000000008E-2</v>
      </c>
      <c r="P8" s="11">
        <v>6.4000000000000001E-2</v>
      </c>
      <c r="Q8" s="11">
        <v>6.8000000000000019E-2</v>
      </c>
      <c r="R8" s="11">
        <v>7.2999999999999995E-2</v>
      </c>
      <c r="S8" s="11">
        <v>5.3000000000000005E-2</v>
      </c>
      <c r="T8" s="17">
        <v>30300</v>
      </c>
      <c r="U8" s="17">
        <v>31800</v>
      </c>
      <c r="V8" s="17">
        <v>32800</v>
      </c>
      <c r="W8" s="17">
        <v>31500</v>
      </c>
      <c r="X8" s="17">
        <v>32200</v>
      </c>
      <c r="Y8" s="17">
        <v>32200</v>
      </c>
      <c r="Z8" s="17">
        <v>30700</v>
      </c>
      <c r="AA8" s="17">
        <v>30800</v>
      </c>
      <c r="AB8" s="17">
        <v>31100</v>
      </c>
      <c r="AC8" s="17">
        <v>31300</v>
      </c>
      <c r="AD8" s="17">
        <v>30800</v>
      </c>
      <c r="AE8" s="17">
        <v>32000</v>
      </c>
      <c r="AF8" s="17">
        <v>32600</v>
      </c>
      <c r="AG8" s="17">
        <v>31900</v>
      </c>
      <c r="AH8" s="17">
        <v>31500</v>
      </c>
      <c r="AI8" s="24">
        <f t="shared" si="0"/>
        <v>29209.200000000001</v>
      </c>
      <c r="AJ8" s="24">
        <f t="shared" si="1"/>
        <v>30210</v>
      </c>
      <c r="AK8" s="24">
        <f t="shared" si="2"/>
        <v>31061.599999999999</v>
      </c>
      <c r="AL8" s="24">
        <f t="shared" si="3"/>
        <v>29830.5</v>
      </c>
      <c r="AM8" s="24">
        <f t="shared" si="4"/>
        <v>30525.599999999999</v>
      </c>
      <c r="AN8" s="24">
        <f t="shared" si="5"/>
        <v>30590</v>
      </c>
      <c r="AO8" s="24">
        <f t="shared" si="6"/>
        <v>29257.1</v>
      </c>
      <c r="AP8" s="24">
        <f t="shared" si="7"/>
        <v>29352.399999999998</v>
      </c>
      <c r="AQ8" s="24">
        <f t="shared" si="8"/>
        <v>29451.699999999997</v>
      </c>
      <c r="AR8" s="24">
        <f t="shared" si="9"/>
        <v>28670.800000000003</v>
      </c>
      <c r="AS8" s="24">
        <f t="shared" si="10"/>
        <v>28582.399999999998</v>
      </c>
      <c r="AT8" s="24">
        <f t="shared" si="11"/>
        <v>29952</v>
      </c>
      <c r="AU8" s="24">
        <f t="shared" si="12"/>
        <v>30383.199999999997</v>
      </c>
      <c r="AV8" s="24">
        <f t="shared" si="13"/>
        <v>29571.300000000003</v>
      </c>
      <c r="AW8" s="24">
        <f t="shared" si="14"/>
        <v>29830.5</v>
      </c>
      <c r="AX8" s="24">
        <v>29500</v>
      </c>
      <c r="AY8" s="24">
        <v>28200</v>
      </c>
      <c r="AZ8" s="24">
        <v>27800</v>
      </c>
      <c r="BA8" s="24">
        <v>27600</v>
      </c>
      <c r="BB8" s="24">
        <v>27700</v>
      </c>
      <c r="BC8" s="25">
        <f t="shared" si="17"/>
        <v>3.4263177355079881E-2</v>
      </c>
      <c r="BD8" s="25">
        <f t="shared" si="15"/>
        <v>2.818934127772256E-2</v>
      </c>
      <c r="BE8" s="26">
        <f t="shared" si="15"/>
        <v>-3.9634146341463367E-2</v>
      </c>
      <c r="BF8" s="25">
        <f t="shared" si="15"/>
        <v>2.3301654347060847E-2</v>
      </c>
      <c r="BG8" s="25">
        <f t="shared" si="15"/>
        <v>2.1097046413502589E-3</v>
      </c>
      <c r="BH8" s="26">
        <f t="shared" si="15"/>
        <v>-4.3573063092513943E-2</v>
      </c>
      <c r="BI8" s="25">
        <f t="shared" si="15"/>
        <v>3.2573289902279885E-3</v>
      </c>
      <c r="BJ8" s="25">
        <f t="shared" si="15"/>
        <v>3.3830283043294342E-3</v>
      </c>
      <c r="BK8" s="26">
        <f t="shared" si="15"/>
        <v>-2.6514598478186123E-2</v>
      </c>
      <c r="BL8" s="26">
        <f t="shared" si="15"/>
        <v>-3.0832763648033917E-3</v>
      </c>
      <c r="BM8" s="25">
        <f t="shared" si="15"/>
        <v>4.7917599641737654E-2</v>
      </c>
      <c r="BN8" s="25">
        <f t="shared" si="15"/>
        <v>1.4396367521367423E-2</v>
      </c>
      <c r="BO8" s="26">
        <f t="shared" si="15"/>
        <v>-2.6722004265514965E-2</v>
      </c>
      <c r="BP8" s="25">
        <f t="shared" si="15"/>
        <v>8.7652555011107757E-3</v>
      </c>
      <c r="BQ8" s="25">
        <f t="shared" si="18"/>
        <v>-1.107926451115469E-2</v>
      </c>
      <c r="BR8" s="25">
        <f t="shared" si="19"/>
        <v>-4.4067796610169491E-2</v>
      </c>
      <c r="BS8" s="25">
        <f t="shared" si="20"/>
        <v>-1.4184397163120567E-2</v>
      </c>
      <c r="BT8" s="25">
        <f t="shared" si="21"/>
        <v>-7.1942446043165471E-3</v>
      </c>
      <c r="BU8" s="25">
        <f t="shared" si="22"/>
        <v>3.6231884057971015E-3</v>
      </c>
      <c r="BV8" s="32">
        <f t="shared" si="23"/>
        <v>9</v>
      </c>
      <c r="BW8" s="25">
        <f t="shared" si="24"/>
        <v>0.47368421052631576</v>
      </c>
      <c r="BX8" s="27" t="s">
        <v>178</v>
      </c>
      <c r="BY8" s="28" t="s">
        <v>9</v>
      </c>
    </row>
    <row r="9" spans="1:77" x14ac:dyDescent="0.25">
      <c r="A9" s="9">
        <v>13</v>
      </c>
      <c r="B9" s="4" t="s">
        <v>14</v>
      </c>
      <c r="C9" s="23">
        <v>2</v>
      </c>
      <c r="D9" s="23" t="s">
        <v>178</v>
      </c>
      <c r="E9" s="11">
        <v>5.1000000000000004E-2</v>
      </c>
      <c r="F9" s="11">
        <v>5.7000000000000002E-2</v>
      </c>
      <c r="G9" s="11">
        <v>6.900000000000002E-2</v>
      </c>
      <c r="H9" s="11">
        <v>7.2999999999999995E-2</v>
      </c>
      <c r="I9" s="11">
        <v>6.4000000000000001E-2</v>
      </c>
      <c r="J9" s="11">
        <v>6.0000000000000005E-2</v>
      </c>
      <c r="K9" s="11">
        <v>5.8000000000000003E-2</v>
      </c>
      <c r="L9" s="11">
        <v>5.4000000000000013E-2</v>
      </c>
      <c r="M9" s="11">
        <v>6.7000000000000004E-2</v>
      </c>
      <c r="N9" s="11">
        <v>0.10100000000000001</v>
      </c>
      <c r="O9" s="11">
        <v>0.106</v>
      </c>
      <c r="P9" s="11">
        <v>0.10100000000000001</v>
      </c>
      <c r="Q9" s="11">
        <v>0.10100000000000001</v>
      </c>
      <c r="R9" s="11">
        <v>9.4E-2</v>
      </c>
      <c r="S9" s="11">
        <v>7.0000000000000007E-2</v>
      </c>
      <c r="T9" s="17">
        <v>29100</v>
      </c>
      <c r="U9" s="17">
        <v>29600</v>
      </c>
      <c r="V9" s="17">
        <v>29800</v>
      </c>
      <c r="W9" s="17">
        <v>29900</v>
      </c>
      <c r="X9" s="17">
        <v>29800</v>
      </c>
      <c r="Y9" s="17">
        <v>30200</v>
      </c>
      <c r="Z9" s="17">
        <v>30700</v>
      </c>
      <c r="AA9" s="17">
        <v>31100</v>
      </c>
      <c r="AB9" s="17">
        <v>31600</v>
      </c>
      <c r="AC9" s="17">
        <v>31500</v>
      </c>
      <c r="AD9" s="17">
        <v>31800</v>
      </c>
      <c r="AE9" s="17">
        <v>31900</v>
      </c>
      <c r="AF9" s="17">
        <v>32300</v>
      </c>
      <c r="AG9" s="17">
        <v>32200</v>
      </c>
      <c r="AH9" s="17">
        <v>31700</v>
      </c>
      <c r="AI9" s="24">
        <f t="shared" si="0"/>
        <v>27615.899999999998</v>
      </c>
      <c r="AJ9" s="24">
        <f t="shared" si="1"/>
        <v>27912.799999999999</v>
      </c>
      <c r="AK9" s="24">
        <f t="shared" si="2"/>
        <v>27743.8</v>
      </c>
      <c r="AL9" s="24">
        <f t="shared" si="3"/>
        <v>27717.300000000003</v>
      </c>
      <c r="AM9" s="24">
        <f t="shared" si="4"/>
        <v>27892.799999999999</v>
      </c>
      <c r="AN9" s="24">
        <f t="shared" si="5"/>
        <v>28388</v>
      </c>
      <c r="AO9" s="24">
        <f t="shared" si="6"/>
        <v>28919.399999999998</v>
      </c>
      <c r="AP9" s="24">
        <f t="shared" si="7"/>
        <v>29420.6</v>
      </c>
      <c r="AQ9" s="24">
        <f t="shared" si="8"/>
        <v>29482.800000000003</v>
      </c>
      <c r="AR9" s="24">
        <f t="shared" si="9"/>
        <v>28318.5</v>
      </c>
      <c r="AS9" s="24">
        <f t="shared" si="10"/>
        <v>28429.200000000001</v>
      </c>
      <c r="AT9" s="24">
        <f t="shared" si="11"/>
        <v>28678.100000000002</v>
      </c>
      <c r="AU9" s="24">
        <f t="shared" si="12"/>
        <v>29037.7</v>
      </c>
      <c r="AV9" s="24">
        <f t="shared" si="13"/>
        <v>29173.200000000001</v>
      </c>
      <c r="AW9" s="24">
        <f t="shared" si="14"/>
        <v>29480.999999999996</v>
      </c>
      <c r="AX9" s="24">
        <v>29500</v>
      </c>
      <c r="AY9" s="24">
        <v>29700</v>
      </c>
      <c r="AZ9" s="24">
        <v>29800</v>
      </c>
      <c r="BA9" s="24">
        <v>30100</v>
      </c>
      <c r="BB9" s="24">
        <v>30500</v>
      </c>
      <c r="BC9" s="25">
        <f t="shared" si="17"/>
        <v>1.0751052835504238E-2</v>
      </c>
      <c r="BD9" s="29">
        <f t="shared" si="15"/>
        <v>-6.0545699464045174E-3</v>
      </c>
      <c r="BE9" s="25">
        <f t="shared" si="15"/>
        <v>-9.5516836194019434E-4</v>
      </c>
      <c r="BF9" s="25">
        <f t="shared" si="15"/>
        <v>6.331785563528783E-3</v>
      </c>
      <c r="BG9" s="25">
        <f t="shared" si="15"/>
        <v>1.7753685538920465E-2</v>
      </c>
      <c r="BH9" s="25">
        <f t="shared" si="15"/>
        <v>1.8719177117091652E-2</v>
      </c>
      <c r="BI9" s="25">
        <f t="shared" si="15"/>
        <v>1.7330926644397903E-2</v>
      </c>
      <c r="BJ9" s="25">
        <f t="shared" si="15"/>
        <v>2.1141649048627277E-3</v>
      </c>
      <c r="BK9" s="26">
        <f t="shared" si="15"/>
        <v>-3.9490821767267793E-2</v>
      </c>
      <c r="BL9" s="25">
        <f t="shared" si="15"/>
        <v>3.9091053551565487E-3</v>
      </c>
      <c r="BM9" s="25">
        <f t="shared" si="15"/>
        <v>8.7550828021893488E-3</v>
      </c>
      <c r="BN9" s="25">
        <f t="shared" si="15"/>
        <v>1.2539184952978004E-2</v>
      </c>
      <c r="BO9" s="25">
        <f t="shared" si="15"/>
        <v>4.6663475412997589E-3</v>
      </c>
      <c r="BP9" s="25">
        <f t="shared" si="15"/>
        <v>1.0550779482538618E-2</v>
      </c>
      <c r="BQ9" s="25">
        <f t="shared" si="18"/>
        <v>6.4448288728345855E-4</v>
      </c>
      <c r="BR9" s="25">
        <f t="shared" si="19"/>
        <v>6.7796610169491523E-3</v>
      </c>
      <c r="BS9" s="25">
        <f t="shared" si="20"/>
        <v>3.3670033670033669E-3</v>
      </c>
      <c r="BT9" s="25">
        <f t="shared" si="21"/>
        <v>1.0067114093959731E-2</v>
      </c>
      <c r="BU9" s="25">
        <f t="shared" si="22"/>
        <v>1.3289036544850499E-2</v>
      </c>
      <c r="BV9" s="32">
        <f t="shared" si="23"/>
        <v>3</v>
      </c>
      <c r="BW9" s="25">
        <f t="shared" si="24"/>
        <v>0.15789473684210525</v>
      </c>
      <c r="BX9" s="27" t="s">
        <v>178</v>
      </c>
      <c r="BY9" s="28" t="s">
        <v>14</v>
      </c>
    </row>
    <row r="10" spans="1:77" x14ac:dyDescent="0.25">
      <c r="A10" s="9">
        <v>19</v>
      </c>
      <c r="B10" s="4" t="s">
        <v>20</v>
      </c>
      <c r="C10" s="23">
        <v>2</v>
      </c>
      <c r="D10" s="23" t="s">
        <v>178</v>
      </c>
      <c r="E10" s="11">
        <v>5.2000000000000011E-2</v>
      </c>
      <c r="F10" s="11">
        <v>5.8000000000000003E-2</v>
      </c>
      <c r="G10" s="11">
        <v>6.3E-2</v>
      </c>
      <c r="H10" s="11">
        <v>6.7000000000000004E-2</v>
      </c>
      <c r="I10" s="11">
        <v>6.6000000000000003E-2</v>
      </c>
      <c r="J10" s="11">
        <v>5.8000000000000003E-2</v>
      </c>
      <c r="K10" s="11">
        <v>5.5E-2</v>
      </c>
      <c r="L10" s="11">
        <v>0.05</v>
      </c>
      <c r="M10" s="11">
        <v>5.9000000000000004E-2</v>
      </c>
      <c r="N10" s="11">
        <v>8.5999999999999993E-2</v>
      </c>
      <c r="O10" s="11">
        <v>9.3000000000000013E-2</v>
      </c>
      <c r="P10" s="11">
        <v>8.5999999999999993E-2</v>
      </c>
      <c r="Q10" s="11">
        <v>8.3000000000000004E-2</v>
      </c>
      <c r="R10" s="11">
        <v>7.6000000000000012E-2</v>
      </c>
      <c r="S10" s="11">
        <v>6.0000000000000005E-2</v>
      </c>
      <c r="T10" s="17">
        <v>32100</v>
      </c>
      <c r="U10" s="17">
        <v>32000</v>
      </c>
      <c r="V10" s="17">
        <v>32700</v>
      </c>
      <c r="W10" s="17">
        <v>32700</v>
      </c>
      <c r="X10" s="17">
        <v>33600</v>
      </c>
      <c r="Y10" s="17">
        <v>34000</v>
      </c>
      <c r="Z10" s="17">
        <v>34600</v>
      </c>
      <c r="AA10" s="17">
        <v>35200</v>
      </c>
      <c r="AB10" s="17">
        <v>36400</v>
      </c>
      <c r="AC10" s="17">
        <v>36400</v>
      </c>
      <c r="AD10" s="17">
        <v>34800</v>
      </c>
      <c r="AE10" s="17">
        <v>34800</v>
      </c>
      <c r="AF10" s="17">
        <v>35500</v>
      </c>
      <c r="AG10" s="17">
        <v>35400</v>
      </c>
      <c r="AH10" s="17">
        <v>34200</v>
      </c>
      <c r="AI10" s="24">
        <f t="shared" si="0"/>
        <v>30430.799999999999</v>
      </c>
      <c r="AJ10" s="24">
        <f t="shared" si="1"/>
        <v>30144</v>
      </c>
      <c r="AK10" s="24">
        <f t="shared" si="2"/>
        <v>30639.9</v>
      </c>
      <c r="AL10" s="24">
        <f t="shared" si="3"/>
        <v>30509.100000000002</v>
      </c>
      <c r="AM10" s="24">
        <f t="shared" si="4"/>
        <v>31382.399999999998</v>
      </c>
      <c r="AN10" s="24">
        <f t="shared" si="5"/>
        <v>32028</v>
      </c>
      <c r="AO10" s="24">
        <f t="shared" si="6"/>
        <v>32697</v>
      </c>
      <c r="AP10" s="24">
        <f t="shared" si="7"/>
        <v>33440</v>
      </c>
      <c r="AQ10" s="24">
        <f t="shared" si="8"/>
        <v>34252.400000000001</v>
      </c>
      <c r="AR10" s="24">
        <f t="shared" si="9"/>
        <v>33269.599999999999</v>
      </c>
      <c r="AS10" s="24">
        <f t="shared" si="10"/>
        <v>31563.600000000002</v>
      </c>
      <c r="AT10" s="24">
        <f t="shared" si="11"/>
        <v>31807.200000000001</v>
      </c>
      <c r="AU10" s="24">
        <f t="shared" si="12"/>
        <v>32553.5</v>
      </c>
      <c r="AV10" s="24">
        <f t="shared" si="13"/>
        <v>32709.599999999999</v>
      </c>
      <c r="AW10" s="24">
        <f t="shared" si="14"/>
        <v>32147.999999999996</v>
      </c>
      <c r="AX10" s="24">
        <v>31800</v>
      </c>
      <c r="AY10" s="24">
        <v>32000</v>
      </c>
      <c r="AZ10" s="24">
        <v>32000</v>
      </c>
      <c r="BA10" s="24">
        <v>31900</v>
      </c>
      <c r="BB10" s="24">
        <v>32000</v>
      </c>
      <c r="BC10" s="26">
        <f t="shared" si="17"/>
        <v>-9.4246618557513855E-3</v>
      </c>
      <c r="BD10" s="25">
        <f t="shared" si="15"/>
        <v>1.645103503184718E-2</v>
      </c>
      <c r="BE10" s="26">
        <f t="shared" si="15"/>
        <v>-4.2689434364994424E-3</v>
      </c>
      <c r="BF10" s="25">
        <f t="shared" si="15"/>
        <v>2.8624246536279194E-2</v>
      </c>
      <c r="BG10" s="25">
        <f t="shared" si="15"/>
        <v>2.0572040379320963E-2</v>
      </c>
      <c r="BH10" s="25">
        <f t="shared" si="15"/>
        <v>2.0887973023604345E-2</v>
      </c>
      <c r="BI10" s="25">
        <f t="shared" si="15"/>
        <v>2.272379729027128E-2</v>
      </c>
      <c r="BJ10" s="25">
        <f t="shared" si="15"/>
        <v>2.4294258373205785E-2</v>
      </c>
      <c r="BK10" s="26">
        <f t="shared" si="15"/>
        <v>-2.8692879914984142E-2</v>
      </c>
      <c r="BL10" s="26">
        <f t="shared" si="15"/>
        <v>-5.1278043619400186E-2</v>
      </c>
      <c r="BM10" s="25">
        <f t="shared" si="15"/>
        <v>7.717750826901828E-3</v>
      </c>
      <c r="BN10" s="25">
        <f t="shared" si="15"/>
        <v>2.3463241027188789E-2</v>
      </c>
      <c r="BO10" s="25">
        <f t="shared" si="15"/>
        <v>4.7951833136221462E-3</v>
      </c>
      <c r="BP10" s="25">
        <f t="shared" si="15"/>
        <v>-1.7169271406559609E-2</v>
      </c>
      <c r="BQ10" s="25">
        <f t="shared" si="18"/>
        <v>-1.0824934677118215E-2</v>
      </c>
      <c r="BR10" s="25">
        <f t="shared" si="19"/>
        <v>6.2893081761006293E-3</v>
      </c>
      <c r="BS10" s="25">
        <f t="shared" si="20"/>
        <v>0</v>
      </c>
      <c r="BT10" s="25">
        <f t="shared" si="21"/>
        <v>-3.1250000000000002E-3</v>
      </c>
      <c r="BU10" s="25">
        <f t="shared" si="22"/>
        <v>3.134796238244514E-3</v>
      </c>
      <c r="BV10" s="32">
        <f t="shared" si="23"/>
        <v>7</v>
      </c>
      <c r="BW10" s="25">
        <f t="shared" si="24"/>
        <v>0.36842105263157893</v>
      </c>
      <c r="BX10" s="27" t="s">
        <v>178</v>
      </c>
      <c r="BY10" s="28" t="s">
        <v>20</v>
      </c>
    </row>
    <row r="11" spans="1:77" x14ac:dyDescent="0.25">
      <c r="A11" s="9">
        <v>35</v>
      </c>
      <c r="B11" s="4" t="s">
        <v>36</v>
      </c>
      <c r="C11" s="23">
        <v>2</v>
      </c>
      <c r="D11" s="23" t="s">
        <v>178</v>
      </c>
      <c r="E11" s="11">
        <v>4.5000000000000005E-2</v>
      </c>
      <c r="F11" s="11">
        <v>5.5E-2</v>
      </c>
      <c r="G11" s="11">
        <v>6.1000000000000006E-2</v>
      </c>
      <c r="H11" s="11">
        <v>5.9000000000000004E-2</v>
      </c>
      <c r="I11" s="11">
        <v>5.9000000000000004E-2</v>
      </c>
      <c r="J11" s="11">
        <v>5.3000000000000005E-2</v>
      </c>
      <c r="K11" s="11">
        <v>4.9000000000000002E-2</v>
      </c>
      <c r="L11" s="11">
        <v>4.8000000000000001E-2</v>
      </c>
      <c r="M11" s="11">
        <v>5.8000000000000003E-2</v>
      </c>
      <c r="N11" s="11">
        <v>8.199999999999999E-2</v>
      </c>
      <c r="O11" s="11">
        <v>0.09</v>
      </c>
      <c r="P11" s="11">
        <v>8.900000000000001E-2</v>
      </c>
      <c r="Q11" s="11">
        <v>8.900000000000001E-2</v>
      </c>
      <c r="R11" s="11">
        <v>8.4000000000000005E-2</v>
      </c>
      <c r="S11" s="11">
        <v>6.6000000000000003E-2</v>
      </c>
      <c r="T11" s="17">
        <v>104000</v>
      </c>
      <c r="U11" s="17">
        <v>105100</v>
      </c>
      <c r="V11" s="17">
        <v>104100</v>
      </c>
      <c r="W11" s="17">
        <v>103900</v>
      </c>
      <c r="X11" s="17">
        <v>104700</v>
      </c>
      <c r="Y11" s="17">
        <v>105300</v>
      </c>
      <c r="Z11" s="17">
        <v>106000</v>
      </c>
      <c r="AA11" s="17">
        <v>106900</v>
      </c>
      <c r="AB11" s="17">
        <v>108500</v>
      </c>
      <c r="AC11" s="17">
        <v>107200</v>
      </c>
      <c r="AD11" s="17">
        <v>107000</v>
      </c>
      <c r="AE11" s="17">
        <v>107300</v>
      </c>
      <c r="AF11" s="17">
        <v>107700</v>
      </c>
      <c r="AG11" s="17">
        <v>107700</v>
      </c>
      <c r="AH11" s="17">
        <v>106700</v>
      </c>
      <c r="AI11" s="24">
        <f t="shared" si="0"/>
        <v>99320</v>
      </c>
      <c r="AJ11" s="24">
        <f t="shared" si="1"/>
        <v>99319.5</v>
      </c>
      <c r="AK11" s="24">
        <f t="shared" si="2"/>
        <v>97749.9</v>
      </c>
      <c r="AL11" s="24">
        <f t="shared" si="3"/>
        <v>97769.9</v>
      </c>
      <c r="AM11" s="24">
        <f t="shared" si="4"/>
        <v>98522.7</v>
      </c>
      <c r="AN11" s="24">
        <f t="shared" si="5"/>
        <v>99719.099999999991</v>
      </c>
      <c r="AO11" s="24">
        <f t="shared" si="6"/>
        <v>100806</v>
      </c>
      <c r="AP11" s="24">
        <f t="shared" si="7"/>
        <v>101768.79999999999</v>
      </c>
      <c r="AQ11" s="24">
        <f t="shared" si="8"/>
        <v>102207</v>
      </c>
      <c r="AR11" s="24">
        <f t="shared" si="9"/>
        <v>98409.600000000006</v>
      </c>
      <c r="AS11" s="24">
        <f t="shared" si="10"/>
        <v>97370</v>
      </c>
      <c r="AT11" s="24">
        <f t="shared" si="11"/>
        <v>97750.3</v>
      </c>
      <c r="AU11" s="24">
        <f t="shared" si="12"/>
        <v>98114.7</v>
      </c>
      <c r="AV11" s="24">
        <f t="shared" si="13"/>
        <v>98653.2</v>
      </c>
      <c r="AW11" s="24">
        <f t="shared" si="14"/>
        <v>99657.799999999988</v>
      </c>
      <c r="AX11" s="24">
        <v>100100</v>
      </c>
      <c r="AY11" s="24">
        <v>100700</v>
      </c>
      <c r="AZ11" s="24">
        <v>100500</v>
      </c>
      <c r="BA11" s="24">
        <v>100400</v>
      </c>
      <c r="BB11" s="24">
        <v>100100</v>
      </c>
      <c r="BC11" s="26">
        <f t="shared" si="17"/>
        <v>-5.0342327829238823E-6</v>
      </c>
      <c r="BD11" s="29">
        <f t="shared" si="15"/>
        <v>-1.5803543110869525E-2</v>
      </c>
      <c r="BE11" s="25">
        <f t="shared" si="15"/>
        <v>2.0460378987599987E-4</v>
      </c>
      <c r="BF11" s="25">
        <f t="shared" si="15"/>
        <v>7.6997112608277489E-3</v>
      </c>
      <c r="BG11" s="25">
        <f t="shared" si="15"/>
        <v>1.2143394364953399E-2</v>
      </c>
      <c r="BH11" s="25">
        <f t="shared" si="15"/>
        <v>1.0899617024221125E-2</v>
      </c>
      <c r="BI11" s="25">
        <f t="shared" si="15"/>
        <v>9.5510187885640575E-3</v>
      </c>
      <c r="BJ11" s="25">
        <f t="shared" si="15"/>
        <v>4.3058383315909363E-3</v>
      </c>
      <c r="BK11" s="26">
        <f t="shared" si="15"/>
        <v>-3.7154010977721627E-2</v>
      </c>
      <c r="BL11" s="26">
        <f t="shared" si="15"/>
        <v>-1.0564010015283121E-2</v>
      </c>
      <c r="BM11" s="25">
        <f t="shared" si="15"/>
        <v>3.9057204477765525E-3</v>
      </c>
      <c r="BN11" s="25">
        <f t="shared" si="15"/>
        <v>3.7278657968312545E-3</v>
      </c>
      <c r="BO11" s="25">
        <f t="shared" si="15"/>
        <v>5.4884742041712408E-3</v>
      </c>
      <c r="BP11" s="25">
        <f t="shared" si="15"/>
        <v>1.0183146618660027E-2</v>
      </c>
      <c r="BQ11" s="25">
        <f t="shared" si="18"/>
        <v>4.4371840437979933E-3</v>
      </c>
      <c r="BR11" s="25">
        <f t="shared" si="19"/>
        <v>5.994005994005994E-3</v>
      </c>
      <c r="BS11" s="25">
        <f t="shared" si="20"/>
        <v>-1.9860973187686196E-3</v>
      </c>
      <c r="BT11" s="25">
        <f t="shared" si="21"/>
        <v>-9.9502487562189048E-4</v>
      </c>
      <c r="BU11" s="25">
        <f t="shared" si="22"/>
        <v>-2.9880478087649402E-3</v>
      </c>
      <c r="BV11" s="32">
        <f t="shared" si="23"/>
        <v>7</v>
      </c>
      <c r="BW11" s="25">
        <f t="shared" si="24"/>
        <v>0.36842105263157893</v>
      </c>
      <c r="BX11" s="27" t="s">
        <v>178</v>
      </c>
      <c r="BY11" s="28" t="s">
        <v>36</v>
      </c>
    </row>
    <row r="12" spans="1:77" x14ac:dyDescent="0.25">
      <c r="A12" s="9">
        <v>39</v>
      </c>
      <c r="B12" s="4" t="s">
        <v>40</v>
      </c>
      <c r="C12" s="23">
        <v>2</v>
      </c>
      <c r="D12" s="23" t="s">
        <v>178</v>
      </c>
      <c r="E12" s="11">
        <v>3.6000000000000004E-2</v>
      </c>
      <c r="F12" s="11">
        <v>4.4000000000000004E-2</v>
      </c>
      <c r="G12" s="11">
        <v>5.7000000000000002E-2</v>
      </c>
      <c r="H12" s="11">
        <v>5.7000000000000002E-2</v>
      </c>
      <c r="I12" s="11">
        <v>5.3000000000000005E-2</v>
      </c>
      <c r="J12" s="11">
        <v>4.9000000000000002E-2</v>
      </c>
      <c r="K12" s="11">
        <v>4.6000000000000006E-2</v>
      </c>
      <c r="L12" s="11">
        <v>4.4000000000000004E-2</v>
      </c>
      <c r="M12" s="11">
        <v>5.6000000000000001E-2</v>
      </c>
      <c r="N12" s="11">
        <v>8.6999999999999994E-2</v>
      </c>
      <c r="O12" s="11">
        <v>9.2000000000000012E-2</v>
      </c>
      <c r="P12" s="11">
        <v>8.6999999999999994E-2</v>
      </c>
      <c r="Q12" s="11">
        <v>8.5000000000000006E-2</v>
      </c>
      <c r="R12" s="11">
        <v>7.9000000000000001E-2</v>
      </c>
      <c r="S12" s="11">
        <v>6.0000000000000005E-2</v>
      </c>
      <c r="T12" s="17">
        <v>163000</v>
      </c>
      <c r="U12" s="17">
        <v>166100</v>
      </c>
      <c r="V12" s="17">
        <v>167300</v>
      </c>
      <c r="W12" s="17">
        <v>167600</v>
      </c>
      <c r="X12" s="17">
        <v>168600</v>
      </c>
      <c r="Y12" s="17">
        <v>170800</v>
      </c>
      <c r="Z12" s="17">
        <v>174200</v>
      </c>
      <c r="AA12" s="17">
        <v>175800</v>
      </c>
      <c r="AB12" s="17">
        <v>179000</v>
      </c>
      <c r="AC12" s="17">
        <v>178400</v>
      </c>
      <c r="AD12" s="17">
        <v>177200</v>
      </c>
      <c r="AE12" s="17">
        <v>179500</v>
      </c>
      <c r="AF12" s="17">
        <v>183000</v>
      </c>
      <c r="AG12" s="17">
        <v>183300</v>
      </c>
      <c r="AH12" s="17">
        <v>181600</v>
      </c>
      <c r="AI12" s="24">
        <f t="shared" si="0"/>
        <v>157132</v>
      </c>
      <c r="AJ12" s="24">
        <f t="shared" si="1"/>
        <v>158791.6</v>
      </c>
      <c r="AK12" s="24">
        <f t="shared" si="2"/>
        <v>157763.9</v>
      </c>
      <c r="AL12" s="24">
        <f t="shared" si="3"/>
        <v>158046.79999999999</v>
      </c>
      <c r="AM12" s="24">
        <f t="shared" si="4"/>
        <v>159664.19999999998</v>
      </c>
      <c r="AN12" s="24">
        <f t="shared" si="5"/>
        <v>162430.79999999999</v>
      </c>
      <c r="AO12" s="24">
        <f t="shared" si="6"/>
        <v>166186.79999999999</v>
      </c>
      <c r="AP12" s="24">
        <f t="shared" si="7"/>
        <v>168064.8</v>
      </c>
      <c r="AQ12" s="24">
        <f t="shared" si="8"/>
        <v>168976</v>
      </c>
      <c r="AR12" s="24">
        <f t="shared" si="9"/>
        <v>162879.20000000001</v>
      </c>
      <c r="AS12" s="24">
        <f t="shared" si="10"/>
        <v>160897.60000000001</v>
      </c>
      <c r="AT12" s="24">
        <f t="shared" si="11"/>
        <v>163883.5</v>
      </c>
      <c r="AU12" s="24">
        <f t="shared" si="12"/>
        <v>167445</v>
      </c>
      <c r="AV12" s="24">
        <f t="shared" si="13"/>
        <v>168819.30000000002</v>
      </c>
      <c r="AW12" s="24">
        <f t="shared" si="14"/>
        <v>170704</v>
      </c>
      <c r="AX12" s="24">
        <v>175700</v>
      </c>
      <c r="AY12" s="24">
        <v>178900</v>
      </c>
      <c r="AZ12" s="24">
        <v>180200</v>
      </c>
      <c r="BA12" s="24">
        <v>182100</v>
      </c>
      <c r="BB12" s="24">
        <v>184700</v>
      </c>
      <c r="BC12" s="25">
        <f t="shared" si="17"/>
        <v>1.0561820634880266E-2</v>
      </c>
      <c r="BD12" s="29">
        <f t="shared" si="15"/>
        <v>-6.4720048163757508E-3</v>
      </c>
      <c r="BE12" s="25">
        <f t="shared" si="15"/>
        <v>1.7931858936042668E-3</v>
      </c>
      <c r="BF12" s="25">
        <f t="shared" si="15"/>
        <v>1.0233677619540506E-2</v>
      </c>
      <c r="BG12" s="25">
        <f t="shared" si="15"/>
        <v>1.7327616334782664E-2</v>
      </c>
      <c r="BH12" s="25">
        <f t="shared" si="15"/>
        <v>2.3123693289696292E-2</v>
      </c>
      <c r="BI12" s="25">
        <f t="shared" si="15"/>
        <v>1.1300536504704346E-2</v>
      </c>
      <c r="BJ12" s="25">
        <f t="shared" si="15"/>
        <v>5.4217182896121718E-3</v>
      </c>
      <c r="BK12" s="26">
        <f t="shared" si="15"/>
        <v>-3.6080863554587568E-2</v>
      </c>
      <c r="BL12" s="26">
        <f t="shared" si="15"/>
        <v>-1.2166071542591108E-2</v>
      </c>
      <c r="BM12" s="25">
        <f t="shared" si="15"/>
        <v>1.8557765933115186E-2</v>
      </c>
      <c r="BN12" s="25">
        <f t="shared" si="15"/>
        <v>2.1731901015050327E-2</v>
      </c>
      <c r="BO12" s="25">
        <f t="shared" si="15"/>
        <v>8.2074711099167936E-3</v>
      </c>
      <c r="BP12" s="25">
        <f t="shared" si="15"/>
        <v>1.1164007906678812E-2</v>
      </c>
      <c r="BQ12" s="25">
        <f t="shared" si="18"/>
        <v>2.9267035336020247E-2</v>
      </c>
      <c r="BR12" s="25">
        <f t="shared" si="19"/>
        <v>1.8212862834376779E-2</v>
      </c>
      <c r="BS12" s="25">
        <f t="shared" si="20"/>
        <v>7.2666294019005035E-3</v>
      </c>
      <c r="BT12" s="25">
        <f t="shared" si="21"/>
        <v>1.0543840177580466E-2</v>
      </c>
      <c r="BU12" s="25">
        <f t="shared" si="22"/>
        <v>1.4277869302580999E-2</v>
      </c>
      <c r="BV12" s="32">
        <f t="shared" si="23"/>
        <v>3</v>
      </c>
      <c r="BW12" s="25">
        <f t="shared" si="24"/>
        <v>0.15789473684210525</v>
      </c>
      <c r="BX12" s="27" t="s">
        <v>178</v>
      </c>
      <c r="BY12" s="28" t="s">
        <v>40</v>
      </c>
    </row>
    <row r="13" spans="1:77" x14ac:dyDescent="0.25">
      <c r="A13" s="9">
        <v>40</v>
      </c>
      <c r="B13" s="4" t="s">
        <v>41</v>
      </c>
      <c r="C13" s="23">
        <v>2</v>
      </c>
      <c r="D13" s="23" t="s">
        <v>178</v>
      </c>
      <c r="E13" s="11">
        <v>5.1000000000000004E-2</v>
      </c>
      <c r="F13" s="11">
        <v>5.6000000000000001E-2</v>
      </c>
      <c r="G13" s="11">
        <v>6.5000000000000002E-2</v>
      </c>
      <c r="H13" s="11">
        <v>6.5000000000000002E-2</v>
      </c>
      <c r="I13" s="11">
        <v>6.6000000000000003E-2</v>
      </c>
      <c r="J13" s="11">
        <v>5.8000000000000003E-2</v>
      </c>
      <c r="K13" s="11">
        <v>5.4000000000000013E-2</v>
      </c>
      <c r="L13" s="11">
        <v>0.05</v>
      </c>
      <c r="M13" s="11">
        <v>6.2E-2</v>
      </c>
      <c r="N13" s="11">
        <v>0.09</v>
      </c>
      <c r="O13" s="11">
        <v>0.1</v>
      </c>
      <c r="P13" s="11">
        <v>9.6000000000000002E-2</v>
      </c>
      <c r="Q13" s="11">
        <v>9.8000000000000004E-2</v>
      </c>
      <c r="R13" s="11">
        <v>9.4E-2</v>
      </c>
      <c r="S13" s="11">
        <v>7.2999999999999995E-2</v>
      </c>
      <c r="T13" s="17">
        <v>156000</v>
      </c>
      <c r="U13" s="17">
        <v>155900</v>
      </c>
      <c r="V13" s="17">
        <v>155300</v>
      </c>
      <c r="W13" s="17">
        <v>155300</v>
      </c>
      <c r="X13" s="17">
        <v>156600</v>
      </c>
      <c r="Y13" s="17">
        <v>157400</v>
      </c>
      <c r="Z13" s="17">
        <v>158200</v>
      </c>
      <c r="AA13" s="17">
        <v>159100</v>
      </c>
      <c r="AB13" s="17">
        <v>161700</v>
      </c>
      <c r="AC13" s="17">
        <v>161300</v>
      </c>
      <c r="AD13" s="17">
        <v>159800</v>
      </c>
      <c r="AE13" s="17">
        <v>159800</v>
      </c>
      <c r="AF13" s="17">
        <v>160900</v>
      </c>
      <c r="AG13" s="17">
        <v>160800</v>
      </c>
      <c r="AH13" s="17">
        <v>158600</v>
      </c>
      <c r="AI13" s="24">
        <f t="shared" si="0"/>
        <v>148044</v>
      </c>
      <c r="AJ13" s="24">
        <f t="shared" si="1"/>
        <v>147169.60000000001</v>
      </c>
      <c r="AK13" s="24">
        <f t="shared" si="2"/>
        <v>145205.5</v>
      </c>
      <c r="AL13" s="24">
        <f t="shared" si="3"/>
        <v>145205.5</v>
      </c>
      <c r="AM13" s="24">
        <f t="shared" si="4"/>
        <v>146264.4</v>
      </c>
      <c r="AN13" s="24">
        <f t="shared" si="5"/>
        <v>148270.79999999999</v>
      </c>
      <c r="AO13" s="24">
        <f t="shared" si="6"/>
        <v>149657.19999999998</v>
      </c>
      <c r="AP13" s="24">
        <f t="shared" si="7"/>
        <v>151145</v>
      </c>
      <c r="AQ13" s="24">
        <f t="shared" si="8"/>
        <v>151674.59999999998</v>
      </c>
      <c r="AR13" s="24">
        <f t="shared" si="9"/>
        <v>146783</v>
      </c>
      <c r="AS13" s="24">
        <f t="shared" si="10"/>
        <v>143820</v>
      </c>
      <c r="AT13" s="24">
        <f t="shared" si="11"/>
        <v>144459.20000000001</v>
      </c>
      <c r="AU13" s="24">
        <f t="shared" si="12"/>
        <v>145131.80000000002</v>
      </c>
      <c r="AV13" s="24">
        <f t="shared" si="13"/>
        <v>145684.80000000002</v>
      </c>
      <c r="AW13" s="24">
        <f t="shared" si="14"/>
        <v>147022.20000000001</v>
      </c>
      <c r="AX13" s="24">
        <v>148400</v>
      </c>
      <c r="AY13" s="24">
        <v>148700</v>
      </c>
      <c r="AZ13" s="24">
        <v>149300</v>
      </c>
      <c r="BA13" s="24">
        <v>149200</v>
      </c>
      <c r="BB13" s="24">
        <v>148700</v>
      </c>
      <c r="BC13" s="26">
        <f t="shared" si="17"/>
        <v>-5.906352165572358E-3</v>
      </c>
      <c r="BD13" s="29">
        <f t="shared" si="15"/>
        <v>-1.3345826855546293E-2</v>
      </c>
      <c r="BE13" s="25">
        <f t="shared" si="15"/>
        <v>0</v>
      </c>
      <c r="BF13" s="25">
        <f t="shared" si="15"/>
        <v>7.2924234963551255E-3</v>
      </c>
      <c r="BG13" s="25">
        <f t="shared" si="15"/>
        <v>1.3717623700640719E-2</v>
      </c>
      <c r="BH13" s="25">
        <f t="shared" si="15"/>
        <v>9.3504587551965345E-3</v>
      </c>
      <c r="BI13" s="25">
        <f t="shared" si="15"/>
        <v>9.9413860475808559E-3</v>
      </c>
      <c r="BJ13" s="25">
        <f t="shared" si="15"/>
        <v>3.50392007674734E-3</v>
      </c>
      <c r="BK13" s="26">
        <f t="shared" si="15"/>
        <v>-3.2250620736761312E-2</v>
      </c>
      <c r="BL13" s="26">
        <f t="shared" si="15"/>
        <v>-2.0186261351791419E-2</v>
      </c>
      <c r="BM13" s="25">
        <f t="shared" si="15"/>
        <v>4.4444444444445251E-3</v>
      </c>
      <c r="BN13" s="25">
        <f t="shared" si="15"/>
        <v>4.6559859115930706E-3</v>
      </c>
      <c r="BO13" s="25">
        <f t="shared" si="15"/>
        <v>3.8103296451914739E-3</v>
      </c>
      <c r="BP13" s="25">
        <f t="shared" si="15"/>
        <v>9.1800929129188091E-3</v>
      </c>
      <c r="BQ13" s="25">
        <f t="shared" si="18"/>
        <v>9.371373846942763E-3</v>
      </c>
      <c r="BR13" s="25">
        <f t="shared" si="19"/>
        <v>2.0215633423180594E-3</v>
      </c>
      <c r="BS13" s="25">
        <f t="shared" si="20"/>
        <v>4.0349697377269674E-3</v>
      </c>
      <c r="BT13" s="25">
        <f t="shared" si="21"/>
        <v>-6.6979236436704619E-4</v>
      </c>
      <c r="BU13" s="25">
        <f t="shared" si="22"/>
        <v>-3.351206434316354E-3</v>
      </c>
      <c r="BV13" s="32">
        <f t="shared" si="23"/>
        <v>6</v>
      </c>
      <c r="BW13" s="25">
        <f t="shared" si="24"/>
        <v>0.31578947368421051</v>
      </c>
      <c r="BX13" s="27" t="s">
        <v>178</v>
      </c>
      <c r="BY13" s="28" t="s">
        <v>41</v>
      </c>
    </row>
    <row r="14" spans="1:77" x14ac:dyDescent="0.25">
      <c r="A14" s="9">
        <v>45</v>
      </c>
      <c r="B14" s="4" t="s">
        <v>46</v>
      </c>
      <c r="C14" s="23">
        <v>2</v>
      </c>
      <c r="D14" s="23" t="s">
        <v>178</v>
      </c>
      <c r="E14" s="11">
        <v>4.1000000000000002E-2</v>
      </c>
      <c r="F14" s="11">
        <v>4.8000000000000001E-2</v>
      </c>
      <c r="G14" s="11">
        <v>5.8000000000000003E-2</v>
      </c>
      <c r="H14" s="11">
        <v>5.9000000000000004E-2</v>
      </c>
      <c r="I14" s="11">
        <v>5.8000000000000003E-2</v>
      </c>
      <c r="J14" s="11">
        <v>5.5E-2</v>
      </c>
      <c r="K14" s="11">
        <v>5.2000000000000011E-2</v>
      </c>
      <c r="L14" s="11">
        <v>4.9000000000000002E-2</v>
      </c>
      <c r="M14" s="11">
        <v>6.0000000000000005E-2</v>
      </c>
      <c r="N14" s="11">
        <v>9.1000000000000011E-2</v>
      </c>
      <c r="O14" s="11">
        <v>9.7000000000000003E-2</v>
      </c>
      <c r="P14" s="11">
        <v>9.7000000000000003E-2</v>
      </c>
      <c r="Q14" s="11">
        <v>9.8000000000000004E-2</v>
      </c>
      <c r="R14" s="11">
        <v>9.4E-2</v>
      </c>
      <c r="S14" s="11">
        <v>7.400000000000001E-2</v>
      </c>
      <c r="T14" s="17">
        <v>69500</v>
      </c>
      <c r="U14" s="17">
        <v>71400</v>
      </c>
      <c r="V14" s="17">
        <v>73800</v>
      </c>
      <c r="W14" s="17">
        <v>74300</v>
      </c>
      <c r="X14" s="17">
        <v>76400</v>
      </c>
      <c r="Y14" s="17">
        <v>78000</v>
      </c>
      <c r="Z14" s="17">
        <v>80100</v>
      </c>
      <c r="AA14" s="17">
        <v>81600</v>
      </c>
      <c r="AB14" s="17">
        <v>84000</v>
      </c>
      <c r="AC14" s="17">
        <v>82900</v>
      </c>
      <c r="AD14" s="17">
        <v>82700</v>
      </c>
      <c r="AE14" s="17">
        <v>82200</v>
      </c>
      <c r="AF14" s="17">
        <v>82500</v>
      </c>
      <c r="AG14" s="17">
        <v>81600</v>
      </c>
      <c r="AH14" s="17">
        <v>79700</v>
      </c>
      <c r="AI14" s="24">
        <f t="shared" si="0"/>
        <v>66650.5</v>
      </c>
      <c r="AJ14" s="24">
        <f t="shared" si="1"/>
        <v>67972.800000000003</v>
      </c>
      <c r="AK14" s="24">
        <f t="shared" si="2"/>
        <v>69519.599999999991</v>
      </c>
      <c r="AL14" s="24">
        <f t="shared" si="3"/>
        <v>69916.3</v>
      </c>
      <c r="AM14" s="24">
        <f t="shared" si="4"/>
        <v>71968.800000000003</v>
      </c>
      <c r="AN14" s="24">
        <f t="shared" si="5"/>
        <v>73710</v>
      </c>
      <c r="AO14" s="24">
        <f t="shared" si="6"/>
        <v>75934.8</v>
      </c>
      <c r="AP14" s="24">
        <f t="shared" si="7"/>
        <v>77601.599999999991</v>
      </c>
      <c r="AQ14" s="24">
        <f t="shared" si="8"/>
        <v>78960</v>
      </c>
      <c r="AR14" s="24">
        <f t="shared" si="9"/>
        <v>75356.100000000006</v>
      </c>
      <c r="AS14" s="24">
        <f t="shared" si="10"/>
        <v>74678.100000000006</v>
      </c>
      <c r="AT14" s="24">
        <f t="shared" si="11"/>
        <v>74226.600000000006</v>
      </c>
      <c r="AU14" s="24">
        <f t="shared" si="12"/>
        <v>74415</v>
      </c>
      <c r="AV14" s="24">
        <f t="shared" si="13"/>
        <v>73929.600000000006</v>
      </c>
      <c r="AW14" s="24">
        <f t="shared" si="14"/>
        <v>73802.2</v>
      </c>
      <c r="AX14" s="24">
        <v>75500</v>
      </c>
      <c r="AY14" s="24">
        <v>76800</v>
      </c>
      <c r="AZ14" s="24">
        <v>77400</v>
      </c>
      <c r="BA14" s="24">
        <v>77900</v>
      </c>
      <c r="BB14" s="24">
        <v>78800</v>
      </c>
      <c r="BC14" s="25">
        <f t="shared" si="17"/>
        <v>1.9839311032925529E-2</v>
      </c>
      <c r="BD14" s="25">
        <f t="shared" si="15"/>
        <v>2.2756161288044457E-2</v>
      </c>
      <c r="BE14" s="25">
        <f t="shared" si="15"/>
        <v>5.7063044091164462E-3</v>
      </c>
      <c r="BF14" s="25">
        <f t="shared" si="15"/>
        <v>2.9356530594439351E-2</v>
      </c>
      <c r="BG14" s="25">
        <f t="shared" si="15"/>
        <v>2.419381732083899E-2</v>
      </c>
      <c r="BH14" s="25">
        <f t="shared" si="15"/>
        <v>3.0183150183150223E-2</v>
      </c>
      <c r="BI14" s="25">
        <f t="shared" si="15"/>
        <v>2.1950410088654851E-2</v>
      </c>
      <c r="BJ14" s="25">
        <f t="shared" si="15"/>
        <v>1.7504793715593606E-2</v>
      </c>
      <c r="BK14" s="26">
        <f t="shared" si="15"/>
        <v>-4.5642097264437617E-2</v>
      </c>
      <c r="BL14" s="26">
        <f t="shared" si="15"/>
        <v>-8.9972809102381885E-3</v>
      </c>
      <c r="BM14" s="26">
        <f t="shared" si="15"/>
        <v>-6.0459492140266021E-3</v>
      </c>
      <c r="BN14" s="25">
        <f t="shared" si="15"/>
        <v>2.5381736466441162E-3</v>
      </c>
      <c r="BO14" s="26">
        <f t="shared" si="15"/>
        <v>-6.5228784519249369E-3</v>
      </c>
      <c r="BP14" s="25">
        <f t="shared" si="15"/>
        <v>-1.7232610483488174E-3</v>
      </c>
      <c r="BQ14" s="25">
        <f t="shared" si="18"/>
        <v>2.300473427621403E-2</v>
      </c>
      <c r="BR14" s="25">
        <f t="shared" si="19"/>
        <v>1.7218543046357615E-2</v>
      </c>
      <c r="BS14" s="25">
        <f t="shared" si="20"/>
        <v>7.8125E-3</v>
      </c>
      <c r="BT14" s="25">
        <f t="shared" si="21"/>
        <v>6.4599483204134363E-3</v>
      </c>
      <c r="BU14" s="25">
        <f t="shared" si="22"/>
        <v>1.1553273427471117E-2</v>
      </c>
      <c r="BV14" s="32">
        <f t="shared" si="23"/>
        <v>5</v>
      </c>
      <c r="BW14" s="25">
        <f t="shared" si="24"/>
        <v>0.26315789473684209</v>
      </c>
      <c r="BX14" s="27" t="s">
        <v>178</v>
      </c>
      <c r="BY14" s="28" t="s">
        <v>46</v>
      </c>
    </row>
    <row r="15" spans="1:77" x14ac:dyDescent="0.25">
      <c r="A15" s="9">
        <v>48</v>
      </c>
      <c r="B15" s="4" t="s">
        <v>49</v>
      </c>
      <c r="C15" s="23">
        <v>2</v>
      </c>
      <c r="D15" s="23" t="s">
        <v>178</v>
      </c>
      <c r="E15" s="11">
        <v>3.7000000000000012E-2</v>
      </c>
      <c r="F15" s="11">
        <v>4.4000000000000004E-2</v>
      </c>
      <c r="G15" s="11">
        <v>5.3000000000000005E-2</v>
      </c>
      <c r="H15" s="11">
        <v>5.5E-2</v>
      </c>
      <c r="I15" s="11">
        <v>5.4000000000000013E-2</v>
      </c>
      <c r="J15" s="11">
        <v>0.05</v>
      </c>
      <c r="K15" s="11">
        <v>4.5000000000000005E-2</v>
      </c>
      <c r="L15" s="11">
        <v>4.4000000000000004E-2</v>
      </c>
      <c r="M15" s="11">
        <v>5.5E-2</v>
      </c>
      <c r="N15" s="11">
        <v>8.4000000000000005E-2</v>
      </c>
      <c r="O15" s="11">
        <v>8.8000000000000023E-2</v>
      </c>
      <c r="P15" s="11">
        <v>8.3000000000000004E-2</v>
      </c>
      <c r="Q15" s="11">
        <v>8.199999999999999E-2</v>
      </c>
      <c r="R15" s="11">
        <v>7.4999999999999983E-2</v>
      </c>
      <c r="S15" s="11">
        <v>5.9000000000000004E-2</v>
      </c>
      <c r="T15" s="17">
        <v>138700</v>
      </c>
      <c r="U15" s="17">
        <v>141100</v>
      </c>
      <c r="V15" s="17">
        <v>142800</v>
      </c>
      <c r="W15" s="17">
        <v>143800</v>
      </c>
      <c r="X15" s="17">
        <v>145700</v>
      </c>
      <c r="Y15" s="17">
        <v>147800</v>
      </c>
      <c r="Z15" s="17">
        <v>150100</v>
      </c>
      <c r="AA15" s="17">
        <v>151900</v>
      </c>
      <c r="AB15" s="17">
        <v>153800</v>
      </c>
      <c r="AC15" s="17">
        <v>153700</v>
      </c>
      <c r="AD15" s="17">
        <v>151900</v>
      </c>
      <c r="AE15" s="17">
        <v>152700</v>
      </c>
      <c r="AF15" s="17">
        <v>155500</v>
      </c>
      <c r="AG15" s="17">
        <v>155800</v>
      </c>
      <c r="AH15" s="17">
        <v>154800</v>
      </c>
      <c r="AI15" s="24">
        <f t="shared" si="0"/>
        <v>133568.1</v>
      </c>
      <c r="AJ15" s="24">
        <f t="shared" si="1"/>
        <v>134891.6</v>
      </c>
      <c r="AK15" s="24">
        <f t="shared" si="2"/>
        <v>135231.6</v>
      </c>
      <c r="AL15" s="24">
        <f t="shared" si="3"/>
        <v>135891</v>
      </c>
      <c r="AM15" s="24">
        <f t="shared" si="4"/>
        <v>137832.19999999998</v>
      </c>
      <c r="AN15" s="24">
        <f t="shared" si="5"/>
        <v>140410</v>
      </c>
      <c r="AO15" s="24">
        <f t="shared" si="6"/>
        <v>143345.5</v>
      </c>
      <c r="AP15" s="24">
        <f t="shared" si="7"/>
        <v>145216.4</v>
      </c>
      <c r="AQ15" s="24">
        <f t="shared" si="8"/>
        <v>145341</v>
      </c>
      <c r="AR15" s="24">
        <f t="shared" si="9"/>
        <v>140789.20000000001</v>
      </c>
      <c r="AS15" s="24">
        <f t="shared" si="10"/>
        <v>138532.79999999999</v>
      </c>
      <c r="AT15" s="24">
        <f t="shared" si="11"/>
        <v>140025.9</v>
      </c>
      <c r="AU15" s="24">
        <f t="shared" si="12"/>
        <v>142749</v>
      </c>
      <c r="AV15" s="24">
        <f t="shared" si="13"/>
        <v>144115</v>
      </c>
      <c r="AW15" s="24">
        <f t="shared" si="14"/>
        <v>145666.79999999999</v>
      </c>
      <c r="AX15" s="24">
        <v>148200</v>
      </c>
      <c r="AY15" s="24">
        <v>150600</v>
      </c>
      <c r="AZ15" s="24">
        <v>150900</v>
      </c>
      <c r="BA15" s="24">
        <v>152500</v>
      </c>
      <c r="BB15" s="24">
        <v>154600</v>
      </c>
      <c r="BC15" s="25">
        <f t="shared" si="17"/>
        <v>9.908803074985718E-3</v>
      </c>
      <c r="BD15" s="25">
        <f t="shared" si="15"/>
        <v>2.5205424207289406E-3</v>
      </c>
      <c r="BE15" s="25">
        <f t="shared" si="15"/>
        <v>4.8760792595812976E-3</v>
      </c>
      <c r="BF15" s="25">
        <f t="shared" si="15"/>
        <v>1.4284978401807202E-2</v>
      </c>
      <c r="BG15" s="25">
        <f t="shared" si="15"/>
        <v>1.8702451241437181E-2</v>
      </c>
      <c r="BH15" s="25">
        <f t="shared" si="15"/>
        <v>2.090663058186739E-2</v>
      </c>
      <c r="BI15" s="25">
        <f t="shared" si="15"/>
        <v>1.3051682822272022E-2</v>
      </c>
      <c r="BJ15" s="25">
        <f t="shared" si="15"/>
        <v>8.5802980930532518E-4</v>
      </c>
      <c r="BK15" s="26">
        <f t="shared" si="15"/>
        <v>-3.1318072670478314E-2</v>
      </c>
      <c r="BL15" s="26">
        <f t="shared" si="15"/>
        <v>-1.6026797510036446E-2</v>
      </c>
      <c r="BM15" s="25">
        <f t="shared" si="15"/>
        <v>1.0777952946883381E-2</v>
      </c>
      <c r="BN15" s="25">
        <f t="shared" si="15"/>
        <v>1.9447116569149034E-2</v>
      </c>
      <c r="BO15" s="25">
        <f t="shared" si="15"/>
        <v>9.5692439176456572E-3</v>
      </c>
      <c r="BP15" s="25">
        <f t="shared" si="15"/>
        <v>1.0767789612462188E-2</v>
      </c>
      <c r="BQ15" s="25">
        <f t="shared" si="18"/>
        <v>1.739037309805674E-2</v>
      </c>
      <c r="BR15" s="25">
        <f t="shared" si="19"/>
        <v>1.6194331983805668E-2</v>
      </c>
      <c r="BS15" s="25">
        <f t="shared" si="20"/>
        <v>1.9920318725099601E-3</v>
      </c>
      <c r="BT15" s="25">
        <f t="shared" si="21"/>
        <v>1.0603048376408217E-2</v>
      </c>
      <c r="BU15" s="25">
        <f t="shared" si="22"/>
        <v>1.3770491803278689E-2</v>
      </c>
      <c r="BV15" s="32">
        <f t="shared" si="23"/>
        <v>2</v>
      </c>
      <c r="BW15" s="25">
        <f t="shared" si="24"/>
        <v>0.10526315789473684</v>
      </c>
      <c r="BX15" s="27" t="s">
        <v>178</v>
      </c>
      <c r="BY15" s="28" t="s">
        <v>49</v>
      </c>
    </row>
    <row r="16" spans="1:77" x14ac:dyDescent="0.25">
      <c r="A16" s="9">
        <v>52</v>
      </c>
      <c r="B16" s="4" t="s">
        <v>53</v>
      </c>
      <c r="C16" s="23">
        <v>2</v>
      </c>
      <c r="D16" s="23" t="s">
        <v>178</v>
      </c>
      <c r="E16" s="11">
        <v>3.8000000000000006E-2</v>
      </c>
      <c r="F16" s="11">
        <v>4.8000000000000001E-2</v>
      </c>
      <c r="G16" s="11">
        <v>5.6000000000000001E-2</v>
      </c>
      <c r="H16" s="11">
        <v>5.8000000000000003E-2</v>
      </c>
      <c r="I16" s="11">
        <v>5.9000000000000004E-2</v>
      </c>
      <c r="J16" s="11">
        <v>5.9000000000000004E-2</v>
      </c>
      <c r="K16" s="11">
        <v>5.7000000000000002E-2</v>
      </c>
      <c r="L16" s="11">
        <v>5.4000000000000013E-2</v>
      </c>
      <c r="M16" s="11">
        <v>6.0000000000000005E-2</v>
      </c>
      <c r="N16" s="11">
        <v>9.1000000000000011E-2</v>
      </c>
      <c r="O16" s="11">
        <v>9.7000000000000003E-2</v>
      </c>
      <c r="P16" s="11">
        <v>9.9000000000000005E-2</v>
      </c>
      <c r="Q16" s="11">
        <v>0.10200000000000001</v>
      </c>
      <c r="R16" s="11">
        <v>9.7000000000000003E-2</v>
      </c>
      <c r="S16" s="11">
        <v>7.2999999999999995E-2</v>
      </c>
      <c r="T16" s="17">
        <v>21300</v>
      </c>
      <c r="U16" s="17">
        <v>22300</v>
      </c>
      <c r="V16" s="17">
        <v>23100</v>
      </c>
      <c r="W16" s="17">
        <v>24200</v>
      </c>
      <c r="X16" s="17">
        <v>24900</v>
      </c>
      <c r="Y16" s="17">
        <v>25800</v>
      </c>
      <c r="Z16" s="17">
        <v>27000</v>
      </c>
      <c r="AA16" s="17">
        <v>27600</v>
      </c>
      <c r="AB16" s="17">
        <v>28400</v>
      </c>
      <c r="AC16" s="17">
        <v>28400</v>
      </c>
      <c r="AD16" s="17">
        <v>26200</v>
      </c>
      <c r="AE16" s="17">
        <v>26100</v>
      </c>
      <c r="AF16" s="17">
        <v>26100</v>
      </c>
      <c r="AG16" s="17">
        <v>25800</v>
      </c>
      <c r="AH16" s="17">
        <v>25400</v>
      </c>
      <c r="AI16" s="24">
        <f t="shared" si="0"/>
        <v>20490.599999999999</v>
      </c>
      <c r="AJ16" s="24">
        <f t="shared" si="1"/>
        <v>21229.599999999999</v>
      </c>
      <c r="AK16" s="24">
        <f t="shared" si="2"/>
        <v>21806.399999999998</v>
      </c>
      <c r="AL16" s="24">
        <f t="shared" si="3"/>
        <v>22796.399999999998</v>
      </c>
      <c r="AM16" s="24">
        <f t="shared" si="4"/>
        <v>23430.899999999998</v>
      </c>
      <c r="AN16" s="24">
        <f t="shared" si="5"/>
        <v>24277.8</v>
      </c>
      <c r="AO16" s="24">
        <f t="shared" si="6"/>
        <v>25461</v>
      </c>
      <c r="AP16" s="24">
        <f t="shared" si="7"/>
        <v>26109.599999999999</v>
      </c>
      <c r="AQ16" s="24">
        <f t="shared" si="8"/>
        <v>26696</v>
      </c>
      <c r="AR16" s="24">
        <f t="shared" si="9"/>
        <v>25815.600000000002</v>
      </c>
      <c r="AS16" s="24">
        <f t="shared" si="10"/>
        <v>23658.600000000002</v>
      </c>
      <c r="AT16" s="24">
        <f t="shared" si="11"/>
        <v>23516.100000000002</v>
      </c>
      <c r="AU16" s="24">
        <f t="shared" si="12"/>
        <v>23437.8</v>
      </c>
      <c r="AV16" s="24">
        <f t="shared" si="13"/>
        <v>23297.4</v>
      </c>
      <c r="AW16" s="24">
        <f t="shared" si="14"/>
        <v>23545.800000000003</v>
      </c>
      <c r="AX16" s="24">
        <v>23300</v>
      </c>
      <c r="AY16" s="24">
        <v>23300</v>
      </c>
      <c r="AZ16" s="24">
        <v>23300</v>
      </c>
      <c r="BA16" s="24">
        <v>23700</v>
      </c>
      <c r="BB16" s="24">
        <v>23900</v>
      </c>
      <c r="BC16" s="25">
        <f t="shared" si="17"/>
        <v>3.6065317755458605E-2</v>
      </c>
      <c r="BD16" s="25">
        <f t="shared" si="15"/>
        <v>2.7169612239514609E-2</v>
      </c>
      <c r="BE16" s="25">
        <f t="shared" si="15"/>
        <v>4.5399515738498791E-2</v>
      </c>
      <c r="BF16" s="25">
        <f t="shared" si="15"/>
        <v>2.783334210664842E-2</v>
      </c>
      <c r="BG16" s="25">
        <f t="shared" si="15"/>
        <v>3.614457831325308E-2</v>
      </c>
      <c r="BH16" s="25">
        <f t="shared" si="15"/>
        <v>4.8735882163952284E-2</v>
      </c>
      <c r="BI16" s="25">
        <f t="shared" si="15"/>
        <v>2.5474254742547369E-2</v>
      </c>
      <c r="BJ16" s="25">
        <f t="shared" si="15"/>
        <v>2.245917210527934E-2</v>
      </c>
      <c r="BK16" s="26">
        <f t="shared" si="15"/>
        <v>-3.2978723404255235E-2</v>
      </c>
      <c r="BL16" s="26">
        <f t="shared" si="15"/>
        <v>-8.3554130060893406E-2</v>
      </c>
      <c r="BM16" s="26">
        <f t="shared" si="15"/>
        <v>-6.0231797316831932E-3</v>
      </c>
      <c r="BN16" s="26">
        <f t="shared" si="15"/>
        <v>-3.3296337402886917E-3</v>
      </c>
      <c r="BO16" s="26">
        <f t="shared" si="15"/>
        <v>-5.9903233238613619E-3</v>
      </c>
      <c r="BP16" s="25">
        <f t="shared" si="15"/>
        <v>1.0662133972031276E-2</v>
      </c>
      <c r="BQ16" s="25">
        <f t="shared" si="18"/>
        <v>-1.0439229076948027E-2</v>
      </c>
      <c r="BR16" s="25">
        <f t="shared" si="19"/>
        <v>0</v>
      </c>
      <c r="BS16" s="25">
        <f t="shared" si="20"/>
        <v>0</v>
      </c>
      <c r="BT16" s="25">
        <f t="shared" si="21"/>
        <v>1.7167381974248927E-2</v>
      </c>
      <c r="BU16" s="25">
        <f t="shared" si="22"/>
        <v>8.4388185654008432E-3</v>
      </c>
      <c r="BV16" s="32">
        <f t="shared" si="23"/>
        <v>6</v>
      </c>
      <c r="BW16" s="25">
        <f t="shared" si="24"/>
        <v>0.31578947368421051</v>
      </c>
      <c r="BX16" s="27" t="s">
        <v>178</v>
      </c>
      <c r="BY16" s="28" t="s">
        <v>53</v>
      </c>
    </row>
    <row r="17" spans="1:77" x14ac:dyDescent="0.25">
      <c r="A17" s="9">
        <v>54</v>
      </c>
      <c r="B17" s="4" t="s">
        <v>55</v>
      </c>
      <c r="C17" s="23">
        <v>2</v>
      </c>
      <c r="D17" s="23" t="s">
        <v>178</v>
      </c>
      <c r="E17" s="11">
        <v>5.8000000000000003E-2</v>
      </c>
      <c r="F17" s="11">
        <v>6.5000000000000002E-2</v>
      </c>
      <c r="G17" s="11">
        <v>7.0000000000000007E-2</v>
      </c>
      <c r="H17" s="11">
        <v>7.1000000000000008E-2</v>
      </c>
      <c r="I17" s="11">
        <v>6.8000000000000019E-2</v>
      </c>
      <c r="J17" s="11">
        <v>5.9000000000000004E-2</v>
      </c>
      <c r="K17" s="11">
        <v>5.4000000000000013E-2</v>
      </c>
      <c r="L17" s="11">
        <v>0.05</v>
      </c>
      <c r="M17" s="11">
        <v>6.2E-2</v>
      </c>
      <c r="N17" s="11">
        <v>9.9000000000000005E-2</v>
      </c>
      <c r="O17" s="11">
        <v>0.106</v>
      </c>
      <c r="P17" s="11">
        <v>9.8000000000000004E-2</v>
      </c>
      <c r="Q17" s="11">
        <v>9.7000000000000003E-2</v>
      </c>
      <c r="R17" s="11">
        <v>9.2000000000000012E-2</v>
      </c>
      <c r="S17" s="11">
        <v>6.900000000000002E-2</v>
      </c>
      <c r="T17" s="17">
        <v>70200</v>
      </c>
      <c r="U17" s="17">
        <v>70100</v>
      </c>
      <c r="V17" s="17">
        <v>70100</v>
      </c>
      <c r="W17" s="17">
        <v>69500</v>
      </c>
      <c r="X17" s="17">
        <v>70000</v>
      </c>
      <c r="Y17" s="17">
        <v>70600</v>
      </c>
      <c r="Z17" s="17">
        <v>71600</v>
      </c>
      <c r="AA17" s="17">
        <v>73600</v>
      </c>
      <c r="AB17" s="17">
        <v>74500</v>
      </c>
      <c r="AC17" s="17">
        <v>73900</v>
      </c>
      <c r="AD17" s="17">
        <v>70700</v>
      </c>
      <c r="AE17" s="17">
        <v>70000</v>
      </c>
      <c r="AF17" s="17">
        <v>71000</v>
      </c>
      <c r="AG17" s="17">
        <v>70200</v>
      </c>
      <c r="AH17" s="17">
        <v>68700</v>
      </c>
      <c r="AI17" s="24">
        <f t="shared" si="0"/>
        <v>66128.399999999994</v>
      </c>
      <c r="AJ17" s="24">
        <f t="shared" si="1"/>
        <v>65543.5</v>
      </c>
      <c r="AK17" s="24">
        <f t="shared" si="2"/>
        <v>65192.999999999993</v>
      </c>
      <c r="AL17" s="24">
        <f t="shared" si="3"/>
        <v>64565.5</v>
      </c>
      <c r="AM17" s="24">
        <f t="shared" si="4"/>
        <v>65239.999999999993</v>
      </c>
      <c r="AN17" s="24">
        <f t="shared" si="5"/>
        <v>66434.599999999991</v>
      </c>
      <c r="AO17" s="24">
        <f t="shared" si="6"/>
        <v>67733.599999999991</v>
      </c>
      <c r="AP17" s="24">
        <f t="shared" si="7"/>
        <v>69920</v>
      </c>
      <c r="AQ17" s="24">
        <f t="shared" si="8"/>
        <v>69881</v>
      </c>
      <c r="AR17" s="24">
        <f t="shared" si="9"/>
        <v>66583.900000000009</v>
      </c>
      <c r="AS17" s="24">
        <f t="shared" si="10"/>
        <v>63205.8</v>
      </c>
      <c r="AT17" s="24">
        <f t="shared" si="11"/>
        <v>63140</v>
      </c>
      <c r="AU17" s="24">
        <f t="shared" si="12"/>
        <v>64113</v>
      </c>
      <c r="AV17" s="24">
        <f t="shared" si="13"/>
        <v>63741.599999999999</v>
      </c>
      <c r="AW17" s="24">
        <f t="shared" si="14"/>
        <v>63959.7</v>
      </c>
      <c r="AX17" s="24">
        <v>63800</v>
      </c>
      <c r="AY17" s="24">
        <v>63400</v>
      </c>
      <c r="AZ17" s="24">
        <v>62400</v>
      </c>
      <c r="BA17" s="24">
        <v>62600</v>
      </c>
      <c r="BB17" s="24">
        <v>62900</v>
      </c>
      <c r="BC17" s="26">
        <f t="shared" si="17"/>
        <v>-8.8449138342980363E-3</v>
      </c>
      <c r="BD17" s="29">
        <f t="shared" si="15"/>
        <v>-5.3475935828878112E-3</v>
      </c>
      <c r="BE17" s="26">
        <f t="shared" si="15"/>
        <v>-9.6252665163436679E-3</v>
      </c>
      <c r="BF17" s="25">
        <f t="shared" si="15"/>
        <v>1.0446755620261481E-2</v>
      </c>
      <c r="BG17" s="25">
        <f t="shared" si="15"/>
        <v>1.8310852237890845E-2</v>
      </c>
      <c r="BH17" s="25">
        <f t="shared" si="15"/>
        <v>1.9553064216537769E-2</v>
      </c>
      <c r="BI17" s="25">
        <f t="shared" si="15"/>
        <v>3.2279400474801413E-2</v>
      </c>
      <c r="BJ17" s="26">
        <f t="shared" si="15"/>
        <v>-5.5778032036613273E-4</v>
      </c>
      <c r="BK17" s="26">
        <f t="shared" si="15"/>
        <v>-4.7181637354931832E-2</v>
      </c>
      <c r="BL17" s="26">
        <f t="shared" si="15"/>
        <v>-5.0734486865443532E-2</v>
      </c>
      <c r="BM17" s="26">
        <f t="shared" si="15"/>
        <v>-1.0410437016856507E-3</v>
      </c>
      <c r="BN17" s="25">
        <f t="shared" si="15"/>
        <v>1.5410199556541019E-2</v>
      </c>
      <c r="BO17" s="26">
        <f t="shared" si="15"/>
        <v>-5.7928969163820359E-3</v>
      </c>
      <c r="BP17" s="25">
        <f t="shared" si="15"/>
        <v>3.4216273203057116E-3</v>
      </c>
      <c r="BQ17" s="25">
        <f t="shared" si="18"/>
        <v>-2.496884757120454E-3</v>
      </c>
      <c r="BR17" s="25">
        <f t="shared" si="19"/>
        <v>-6.269592476489028E-3</v>
      </c>
      <c r="BS17" s="25">
        <f t="shared" si="20"/>
        <v>-1.5772870662460567E-2</v>
      </c>
      <c r="BT17" s="25">
        <f t="shared" si="21"/>
        <v>3.205128205128205E-3</v>
      </c>
      <c r="BU17" s="25">
        <f t="shared" si="22"/>
        <v>4.7923322683706068E-3</v>
      </c>
      <c r="BV17" s="32">
        <f t="shared" si="23"/>
        <v>11</v>
      </c>
      <c r="BW17" s="25">
        <f t="shared" si="24"/>
        <v>0.57894736842105265</v>
      </c>
      <c r="BX17" s="27" t="s">
        <v>178</v>
      </c>
      <c r="BY17" s="28" t="s">
        <v>55</v>
      </c>
    </row>
    <row r="18" spans="1:77" x14ac:dyDescent="0.25">
      <c r="A18" s="9">
        <v>57</v>
      </c>
      <c r="B18" s="4" t="s">
        <v>58</v>
      </c>
      <c r="C18" s="23">
        <v>2</v>
      </c>
      <c r="D18" s="23" t="s">
        <v>178</v>
      </c>
      <c r="E18" s="11">
        <v>4.8000000000000001E-2</v>
      </c>
      <c r="F18" s="11">
        <v>5.4000000000000013E-2</v>
      </c>
      <c r="G18" s="11">
        <v>5.9000000000000004E-2</v>
      </c>
      <c r="H18" s="11">
        <v>6.1000000000000006E-2</v>
      </c>
      <c r="I18" s="11">
        <v>6.0000000000000005E-2</v>
      </c>
      <c r="J18" s="11">
        <v>5.9000000000000004E-2</v>
      </c>
      <c r="K18" s="11">
        <v>5.3000000000000005E-2</v>
      </c>
      <c r="L18" s="11">
        <v>4.6000000000000006E-2</v>
      </c>
      <c r="M18" s="11">
        <v>5.7000000000000002E-2</v>
      </c>
      <c r="N18" s="11">
        <v>8.4000000000000005E-2</v>
      </c>
      <c r="O18" s="11">
        <v>0.08</v>
      </c>
      <c r="P18" s="11">
        <v>7.2999999999999995E-2</v>
      </c>
      <c r="Q18" s="11">
        <v>7.8E-2</v>
      </c>
      <c r="R18" s="11">
        <v>8.199999999999999E-2</v>
      </c>
      <c r="S18" s="11">
        <v>6.1000000000000006E-2</v>
      </c>
      <c r="T18" s="17">
        <v>3000</v>
      </c>
      <c r="U18" s="17">
        <v>3100</v>
      </c>
      <c r="V18" s="17">
        <v>3200</v>
      </c>
      <c r="W18" s="17">
        <v>3000</v>
      </c>
      <c r="X18" s="17">
        <v>3100</v>
      </c>
      <c r="Y18" s="17">
        <v>3100</v>
      </c>
      <c r="Z18" s="17">
        <v>3000</v>
      </c>
      <c r="AA18" s="17">
        <v>3000</v>
      </c>
      <c r="AB18" s="17">
        <v>3000</v>
      </c>
      <c r="AC18" s="17">
        <v>3000</v>
      </c>
      <c r="AD18" s="17">
        <v>3000</v>
      </c>
      <c r="AE18" s="17">
        <v>3000</v>
      </c>
      <c r="AF18" s="17">
        <v>3100</v>
      </c>
      <c r="AG18" s="17">
        <v>3100</v>
      </c>
      <c r="AH18" s="17">
        <v>3000</v>
      </c>
      <c r="AI18" s="24">
        <f t="shared" si="0"/>
        <v>2856</v>
      </c>
      <c r="AJ18" s="24">
        <f t="shared" si="1"/>
        <v>2932.6</v>
      </c>
      <c r="AK18" s="24">
        <f t="shared" si="2"/>
        <v>3011.2</v>
      </c>
      <c r="AL18" s="24">
        <f t="shared" si="3"/>
        <v>2817</v>
      </c>
      <c r="AM18" s="24">
        <f t="shared" si="4"/>
        <v>2914</v>
      </c>
      <c r="AN18" s="24">
        <f t="shared" si="5"/>
        <v>2917.1</v>
      </c>
      <c r="AO18" s="24">
        <f t="shared" si="6"/>
        <v>2841</v>
      </c>
      <c r="AP18" s="24">
        <f t="shared" si="7"/>
        <v>2862</v>
      </c>
      <c r="AQ18" s="24">
        <f t="shared" si="8"/>
        <v>2829</v>
      </c>
      <c r="AR18" s="24">
        <f t="shared" si="9"/>
        <v>2748</v>
      </c>
      <c r="AS18" s="24">
        <f t="shared" si="10"/>
        <v>2760</v>
      </c>
      <c r="AT18" s="24">
        <f t="shared" si="11"/>
        <v>2781</v>
      </c>
      <c r="AU18" s="24">
        <f t="shared" si="12"/>
        <v>2858.2000000000003</v>
      </c>
      <c r="AV18" s="24">
        <f t="shared" si="13"/>
        <v>2845.8</v>
      </c>
      <c r="AW18" s="24">
        <f t="shared" si="14"/>
        <v>2817</v>
      </c>
      <c r="AX18" s="24">
        <v>2800</v>
      </c>
      <c r="AY18" s="24">
        <v>2600</v>
      </c>
      <c r="AZ18" s="24">
        <v>2500</v>
      </c>
      <c r="BA18" s="24">
        <v>2600</v>
      </c>
      <c r="BB18" s="24">
        <v>2500</v>
      </c>
      <c r="BC18" s="25">
        <f t="shared" si="17"/>
        <v>2.6820728291316494E-2</v>
      </c>
      <c r="BD18" s="25">
        <f t="shared" si="15"/>
        <v>2.6802155084225572E-2</v>
      </c>
      <c r="BE18" s="26">
        <f t="shared" si="15"/>
        <v>-6.4492561105207166E-2</v>
      </c>
      <c r="BF18" s="25">
        <f t="shared" si="15"/>
        <v>3.4433794817181396E-2</v>
      </c>
      <c r="BG18" s="25">
        <f t="shared" si="15"/>
        <v>1.0638297872340113E-3</v>
      </c>
      <c r="BH18" s="26">
        <f t="shared" si="15"/>
        <v>-2.6087552706455009E-2</v>
      </c>
      <c r="BI18" s="25">
        <f t="shared" si="15"/>
        <v>7.3917634635691657E-3</v>
      </c>
      <c r="BJ18" s="26">
        <f t="shared" si="15"/>
        <v>-1.1530398322851153E-2</v>
      </c>
      <c r="BK18" s="26">
        <f t="shared" si="15"/>
        <v>-2.863202545068929E-2</v>
      </c>
      <c r="BL18" s="25">
        <f t="shared" si="15"/>
        <v>4.3668122270742356E-3</v>
      </c>
      <c r="BM18" s="25">
        <f t="shared" si="15"/>
        <v>7.6086956521739134E-3</v>
      </c>
      <c r="BN18" s="25">
        <f t="shared" si="15"/>
        <v>2.7759798633585138E-2</v>
      </c>
      <c r="BO18" s="26">
        <f t="shared" si="15"/>
        <v>-4.3383947939262786E-3</v>
      </c>
      <c r="BP18" s="25">
        <f t="shared" si="15"/>
        <v>-1.0120177103099367E-2</v>
      </c>
      <c r="BQ18" s="25">
        <f t="shared" si="18"/>
        <v>-6.0347887823926161E-3</v>
      </c>
      <c r="BR18" s="25">
        <f t="shared" si="19"/>
        <v>-7.1428571428571425E-2</v>
      </c>
      <c r="BS18" s="25">
        <f t="shared" si="20"/>
        <v>-3.8461538461538464E-2</v>
      </c>
      <c r="BT18" s="25">
        <f t="shared" si="21"/>
        <v>0.04</v>
      </c>
      <c r="BU18" s="25">
        <f t="shared" si="22"/>
        <v>-3.8461538461538464E-2</v>
      </c>
      <c r="BV18" s="32">
        <f t="shared" si="23"/>
        <v>10</v>
      </c>
      <c r="BW18" s="25">
        <f t="shared" si="24"/>
        <v>0.52631578947368418</v>
      </c>
      <c r="BX18" s="27" t="s">
        <v>178</v>
      </c>
      <c r="BY18" s="28" t="s">
        <v>58</v>
      </c>
    </row>
    <row r="19" spans="1:77" x14ac:dyDescent="0.25">
      <c r="A19" s="9">
        <v>58</v>
      </c>
      <c r="B19" s="4" t="s">
        <v>59</v>
      </c>
      <c r="C19" s="23">
        <v>2</v>
      </c>
      <c r="D19" s="23" t="s">
        <v>178</v>
      </c>
      <c r="E19" s="11">
        <v>3.9E-2</v>
      </c>
      <c r="F19" s="11">
        <v>5.7000000000000002E-2</v>
      </c>
      <c r="G19" s="11">
        <v>6.3E-2</v>
      </c>
      <c r="H19" s="11">
        <v>6.0000000000000005E-2</v>
      </c>
      <c r="I19" s="11">
        <v>5.6000000000000001E-2</v>
      </c>
      <c r="J19" s="11">
        <v>0.05</v>
      </c>
      <c r="K19" s="11">
        <v>4.8000000000000001E-2</v>
      </c>
      <c r="L19" s="11">
        <v>4.3000000000000003E-2</v>
      </c>
      <c r="M19" s="11">
        <v>5.7000000000000002E-2</v>
      </c>
      <c r="N19" s="11">
        <v>8.5000000000000006E-2</v>
      </c>
      <c r="O19" s="11">
        <v>8.6999999999999994E-2</v>
      </c>
      <c r="P19" s="11">
        <v>0.08</v>
      </c>
      <c r="Q19" s="11">
        <v>7.6000000000000012E-2</v>
      </c>
      <c r="R19" s="11">
        <v>7.1000000000000008E-2</v>
      </c>
      <c r="S19" s="11">
        <v>5.8000000000000003E-2</v>
      </c>
      <c r="T19" s="17">
        <v>20400</v>
      </c>
      <c r="U19" s="17">
        <v>21200</v>
      </c>
      <c r="V19" s="17">
        <v>21800</v>
      </c>
      <c r="W19" s="17">
        <v>20700</v>
      </c>
      <c r="X19" s="17">
        <v>21500</v>
      </c>
      <c r="Y19" s="17">
        <v>21600</v>
      </c>
      <c r="Z19" s="17">
        <v>21400</v>
      </c>
      <c r="AA19" s="17">
        <v>21600</v>
      </c>
      <c r="AB19" s="17">
        <v>22000</v>
      </c>
      <c r="AC19" s="17">
        <v>21800</v>
      </c>
      <c r="AD19" s="17">
        <v>21600</v>
      </c>
      <c r="AE19" s="17">
        <v>21900</v>
      </c>
      <c r="AF19" s="17">
        <v>22500</v>
      </c>
      <c r="AG19" s="17">
        <v>22300</v>
      </c>
      <c r="AH19" s="17">
        <v>21400</v>
      </c>
      <c r="AI19" s="24">
        <f t="shared" si="0"/>
        <v>19604.399999999998</v>
      </c>
      <c r="AJ19" s="24">
        <f t="shared" si="1"/>
        <v>19991.599999999999</v>
      </c>
      <c r="AK19" s="24">
        <f t="shared" si="2"/>
        <v>20426.600000000002</v>
      </c>
      <c r="AL19" s="24">
        <f t="shared" si="3"/>
        <v>19458</v>
      </c>
      <c r="AM19" s="24">
        <f t="shared" si="4"/>
        <v>20296</v>
      </c>
      <c r="AN19" s="24">
        <f t="shared" si="5"/>
        <v>20520</v>
      </c>
      <c r="AO19" s="24">
        <f t="shared" si="6"/>
        <v>20372.8</v>
      </c>
      <c r="AP19" s="24">
        <f t="shared" si="7"/>
        <v>20671.2</v>
      </c>
      <c r="AQ19" s="24">
        <f t="shared" si="8"/>
        <v>20746</v>
      </c>
      <c r="AR19" s="24">
        <f t="shared" si="9"/>
        <v>19947</v>
      </c>
      <c r="AS19" s="24">
        <f t="shared" si="10"/>
        <v>19720.8</v>
      </c>
      <c r="AT19" s="24">
        <f t="shared" si="11"/>
        <v>20148</v>
      </c>
      <c r="AU19" s="24">
        <f t="shared" si="12"/>
        <v>20790</v>
      </c>
      <c r="AV19" s="24">
        <f t="shared" si="13"/>
        <v>20716.7</v>
      </c>
      <c r="AW19" s="24">
        <f t="shared" si="14"/>
        <v>20158.8</v>
      </c>
      <c r="AX19" s="24">
        <v>20200</v>
      </c>
      <c r="AY19" s="24">
        <v>19700</v>
      </c>
      <c r="AZ19" s="24">
        <v>19600</v>
      </c>
      <c r="BA19" s="24">
        <v>19600</v>
      </c>
      <c r="BB19" s="24">
        <v>19700</v>
      </c>
      <c r="BC19" s="25">
        <f t="shared" si="17"/>
        <v>1.9750668217339003E-2</v>
      </c>
      <c r="BD19" s="25">
        <f t="shared" si="15"/>
        <v>2.1759138838312275E-2</v>
      </c>
      <c r="BE19" s="26">
        <f t="shared" si="15"/>
        <v>-4.7418562071025135E-2</v>
      </c>
      <c r="BF19" s="25">
        <f t="shared" si="15"/>
        <v>4.3067118922808102E-2</v>
      </c>
      <c r="BG19" s="25">
        <f t="shared" si="15"/>
        <v>1.1036657469452109E-2</v>
      </c>
      <c r="BH19" s="26">
        <f t="shared" si="15"/>
        <v>-7.1734892787524724E-3</v>
      </c>
      <c r="BI19" s="25">
        <f t="shared" si="15"/>
        <v>1.4646980287442152E-2</v>
      </c>
      <c r="BJ19" s="25">
        <f t="shared" si="15"/>
        <v>3.6185610898254224E-3</v>
      </c>
      <c r="BK19" s="26">
        <f t="shared" si="15"/>
        <v>-3.8513448375590474E-2</v>
      </c>
      <c r="BL19" s="26">
        <f t="shared" si="15"/>
        <v>-1.1340051135509135E-2</v>
      </c>
      <c r="BM19" s="25">
        <f t="shared" si="15"/>
        <v>2.1662407204575917E-2</v>
      </c>
      <c r="BN19" s="25">
        <f t="shared" si="15"/>
        <v>3.1864204883859437E-2</v>
      </c>
      <c r="BO19" s="26">
        <f t="shared" si="15"/>
        <v>-3.5257335257334907E-3</v>
      </c>
      <c r="BP19" s="25">
        <f t="shared" si="15"/>
        <v>-2.6929964714457487E-2</v>
      </c>
      <c r="BQ19" s="25">
        <f t="shared" si="18"/>
        <v>2.0437724467726615E-3</v>
      </c>
      <c r="BR19" s="25">
        <f t="shared" si="19"/>
        <v>-2.4752475247524754E-2</v>
      </c>
      <c r="BS19" s="25">
        <f t="shared" si="20"/>
        <v>-5.076142131979695E-3</v>
      </c>
      <c r="BT19" s="25">
        <f t="shared" si="21"/>
        <v>0</v>
      </c>
      <c r="BU19" s="25">
        <f t="shared" si="22"/>
        <v>5.1020408163265302E-3</v>
      </c>
      <c r="BV19" s="32">
        <f t="shared" si="23"/>
        <v>8</v>
      </c>
      <c r="BW19" s="25">
        <f t="shared" si="24"/>
        <v>0.42105263157894735</v>
      </c>
      <c r="BX19" s="27" t="s">
        <v>178</v>
      </c>
      <c r="BY19" s="28" t="s">
        <v>59</v>
      </c>
    </row>
    <row r="20" spans="1:77" x14ac:dyDescent="0.25">
      <c r="A20" s="9">
        <v>59</v>
      </c>
      <c r="B20" s="4" t="s">
        <v>60</v>
      </c>
      <c r="C20" s="23">
        <v>2</v>
      </c>
      <c r="D20" s="23" t="s">
        <v>178</v>
      </c>
      <c r="E20" s="11">
        <v>4.4000000000000004E-2</v>
      </c>
      <c r="F20" s="11">
        <v>6.3E-2</v>
      </c>
      <c r="G20" s="11">
        <v>6.5000000000000002E-2</v>
      </c>
      <c r="H20" s="11">
        <v>6.2E-2</v>
      </c>
      <c r="I20" s="11">
        <v>5.8000000000000003E-2</v>
      </c>
      <c r="J20" s="11">
        <v>5.8000000000000003E-2</v>
      </c>
      <c r="K20" s="11">
        <v>5.4000000000000013E-2</v>
      </c>
      <c r="L20" s="11">
        <v>5.5E-2</v>
      </c>
      <c r="M20" s="11">
        <v>6.1000000000000006E-2</v>
      </c>
      <c r="N20" s="11">
        <v>9.7000000000000003E-2</v>
      </c>
      <c r="O20" s="11">
        <v>8.3000000000000004E-2</v>
      </c>
      <c r="P20" s="11">
        <v>7.0000000000000007E-2</v>
      </c>
      <c r="Q20" s="11">
        <v>7.6999999999999999E-2</v>
      </c>
      <c r="R20" s="11">
        <v>8.5000000000000006E-2</v>
      </c>
      <c r="S20" s="11">
        <v>6.8000000000000019E-2</v>
      </c>
      <c r="T20" s="17">
        <v>20100</v>
      </c>
      <c r="U20" s="17">
        <v>20500</v>
      </c>
      <c r="V20" s="17">
        <v>20800</v>
      </c>
      <c r="W20" s="17">
        <v>20300</v>
      </c>
      <c r="X20" s="17">
        <v>21200</v>
      </c>
      <c r="Y20" s="17">
        <v>21000</v>
      </c>
      <c r="Z20" s="17">
        <v>20200</v>
      </c>
      <c r="AA20" s="17">
        <v>20400</v>
      </c>
      <c r="AB20" s="17">
        <v>20600</v>
      </c>
      <c r="AC20" s="17">
        <v>20400</v>
      </c>
      <c r="AD20" s="17">
        <v>20200</v>
      </c>
      <c r="AE20" s="17">
        <v>21200</v>
      </c>
      <c r="AF20" s="17">
        <v>21700</v>
      </c>
      <c r="AG20" s="17">
        <v>21200</v>
      </c>
      <c r="AH20" s="17">
        <v>20400</v>
      </c>
      <c r="AI20" s="24">
        <f t="shared" si="0"/>
        <v>19215.599999999999</v>
      </c>
      <c r="AJ20" s="24">
        <f t="shared" si="1"/>
        <v>19208.5</v>
      </c>
      <c r="AK20" s="24">
        <f t="shared" si="2"/>
        <v>19448</v>
      </c>
      <c r="AL20" s="24">
        <f t="shared" si="3"/>
        <v>19041.399999999998</v>
      </c>
      <c r="AM20" s="24">
        <f t="shared" si="4"/>
        <v>19970.399999999998</v>
      </c>
      <c r="AN20" s="24">
        <f t="shared" si="5"/>
        <v>19782</v>
      </c>
      <c r="AO20" s="24">
        <f t="shared" si="6"/>
        <v>19109.2</v>
      </c>
      <c r="AP20" s="24">
        <f t="shared" si="7"/>
        <v>19278</v>
      </c>
      <c r="AQ20" s="24">
        <f t="shared" si="8"/>
        <v>19343.399999999998</v>
      </c>
      <c r="AR20" s="24">
        <f t="shared" si="9"/>
        <v>18421.2</v>
      </c>
      <c r="AS20" s="24">
        <f t="shared" si="10"/>
        <v>18523.400000000001</v>
      </c>
      <c r="AT20" s="24">
        <f t="shared" si="11"/>
        <v>19716</v>
      </c>
      <c r="AU20" s="24">
        <f t="shared" si="12"/>
        <v>20029.100000000002</v>
      </c>
      <c r="AV20" s="24">
        <f t="shared" si="13"/>
        <v>19398</v>
      </c>
      <c r="AW20" s="24">
        <f t="shared" si="14"/>
        <v>19012.8</v>
      </c>
      <c r="AX20" s="24">
        <v>19000</v>
      </c>
      <c r="AY20" s="24">
        <v>18400</v>
      </c>
      <c r="AZ20" s="24">
        <v>18000</v>
      </c>
      <c r="BA20" s="24">
        <v>17900</v>
      </c>
      <c r="BB20" s="24">
        <v>18100</v>
      </c>
      <c r="BC20" s="26">
        <f t="shared" si="17"/>
        <v>-3.6949145485951757E-4</v>
      </c>
      <c r="BD20" s="25">
        <f t="shared" si="15"/>
        <v>1.24684384517271E-2</v>
      </c>
      <c r="BE20" s="26">
        <f t="shared" si="15"/>
        <v>-2.0907034142328373E-2</v>
      </c>
      <c r="BF20" s="25">
        <f t="shared" si="15"/>
        <v>4.8788429422206354E-2</v>
      </c>
      <c r="BG20" s="26">
        <f t="shared" si="15"/>
        <v>-9.4339622641508355E-3</v>
      </c>
      <c r="BH20" s="26">
        <f t="shared" si="15"/>
        <v>-3.4010716813264549E-2</v>
      </c>
      <c r="BI20" s="25">
        <f t="shared" si="15"/>
        <v>8.8334414836832142E-3</v>
      </c>
      <c r="BJ20" s="25">
        <f t="shared" si="15"/>
        <v>3.3924680983503379E-3</v>
      </c>
      <c r="BK20" s="26">
        <f t="shared" si="15"/>
        <v>-4.7675176029033012E-2</v>
      </c>
      <c r="BL20" s="25">
        <f t="shared" si="15"/>
        <v>5.5479556163551087E-3</v>
      </c>
      <c r="BM20" s="25">
        <f t="shared" si="15"/>
        <v>6.4383428528239875E-2</v>
      </c>
      <c r="BN20" s="25">
        <f t="shared" si="15"/>
        <v>1.5880503144654199E-2</v>
      </c>
      <c r="BO20" s="26">
        <f t="shared" si="15"/>
        <v>-3.1509154180667236E-2</v>
      </c>
      <c r="BP20" s="25">
        <f t="shared" si="15"/>
        <v>-1.9857717290442351E-2</v>
      </c>
      <c r="BQ20" s="25">
        <f t="shared" si="18"/>
        <v>-6.7323066565678244E-4</v>
      </c>
      <c r="BR20" s="25">
        <f t="shared" si="19"/>
        <v>-3.1578947368421054E-2</v>
      </c>
      <c r="BS20" s="25">
        <f t="shared" si="20"/>
        <v>-2.1739130434782608E-2</v>
      </c>
      <c r="BT20" s="25">
        <f t="shared" si="21"/>
        <v>-5.5555555555555558E-3</v>
      </c>
      <c r="BU20" s="25">
        <f t="shared" si="22"/>
        <v>1.11731843575419E-2</v>
      </c>
      <c r="BV20" s="32">
        <f t="shared" si="23"/>
        <v>11</v>
      </c>
      <c r="BW20" s="25">
        <f t="shared" si="24"/>
        <v>0.57894736842105265</v>
      </c>
      <c r="BX20" s="27" t="s">
        <v>178</v>
      </c>
      <c r="BY20" s="28" t="s">
        <v>60</v>
      </c>
    </row>
    <row r="21" spans="1:77" x14ac:dyDescent="0.25">
      <c r="A21" s="9">
        <v>64</v>
      </c>
      <c r="B21" s="4" t="s">
        <v>65</v>
      </c>
      <c r="C21" s="23">
        <v>2</v>
      </c>
      <c r="D21" s="23" t="s">
        <v>178</v>
      </c>
      <c r="E21" s="11">
        <v>4.5000000000000005E-2</v>
      </c>
      <c r="F21" s="11">
        <v>4.9000000000000002E-2</v>
      </c>
      <c r="G21" s="11">
        <v>5.1000000000000004E-2</v>
      </c>
      <c r="H21" s="11">
        <v>5.1000000000000004E-2</v>
      </c>
      <c r="I21" s="11">
        <v>5.2000000000000011E-2</v>
      </c>
      <c r="J21" s="11">
        <v>4.8000000000000001E-2</v>
      </c>
      <c r="K21" s="11">
        <v>4.2000000000000003E-2</v>
      </c>
      <c r="L21" s="11">
        <v>4.2000000000000003E-2</v>
      </c>
      <c r="M21" s="11">
        <v>5.2000000000000011E-2</v>
      </c>
      <c r="N21" s="11">
        <v>7.400000000000001E-2</v>
      </c>
      <c r="O21" s="11">
        <v>8.1000000000000003E-2</v>
      </c>
      <c r="P21" s="11">
        <v>8.1000000000000003E-2</v>
      </c>
      <c r="Q21" s="11">
        <v>0.08</v>
      </c>
      <c r="R21" s="11">
        <v>7.6999999999999999E-2</v>
      </c>
      <c r="S21" s="11">
        <v>6.3E-2</v>
      </c>
      <c r="T21" s="17">
        <v>22700</v>
      </c>
      <c r="U21" s="17">
        <v>23000</v>
      </c>
      <c r="V21" s="17">
        <v>23900</v>
      </c>
      <c r="W21" s="17">
        <v>23600</v>
      </c>
      <c r="X21" s="17">
        <v>24000</v>
      </c>
      <c r="Y21" s="17">
        <v>24800</v>
      </c>
      <c r="Z21" s="17">
        <v>25300</v>
      </c>
      <c r="AA21" s="17">
        <v>25700</v>
      </c>
      <c r="AB21" s="17">
        <v>25700</v>
      </c>
      <c r="AC21" s="17">
        <v>25600</v>
      </c>
      <c r="AD21" s="17">
        <v>23600</v>
      </c>
      <c r="AE21" s="17">
        <v>23300</v>
      </c>
      <c r="AF21" s="17">
        <v>23100</v>
      </c>
      <c r="AG21" s="17">
        <v>22700</v>
      </c>
      <c r="AH21" s="17">
        <v>22300</v>
      </c>
      <c r="AI21" s="24">
        <f t="shared" si="0"/>
        <v>21678.5</v>
      </c>
      <c r="AJ21" s="24">
        <f t="shared" si="1"/>
        <v>21873</v>
      </c>
      <c r="AK21" s="24">
        <f t="shared" si="2"/>
        <v>22681.1</v>
      </c>
      <c r="AL21" s="24">
        <f t="shared" si="3"/>
        <v>22396.399999999998</v>
      </c>
      <c r="AM21" s="24">
        <f t="shared" si="4"/>
        <v>22752</v>
      </c>
      <c r="AN21" s="24">
        <f t="shared" si="5"/>
        <v>23609.599999999999</v>
      </c>
      <c r="AO21" s="24">
        <f t="shared" si="6"/>
        <v>24237.399999999998</v>
      </c>
      <c r="AP21" s="24">
        <f t="shared" si="7"/>
        <v>24620.6</v>
      </c>
      <c r="AQ21" s="24">
        <f t="shared" si="8"/>
        <v>24363.599999999999</v>
      </c>
      <c r="AR21" s="24">
        <f t="shared" si="9"/>
        <v>23705.599999999999</v>
      </c>
      <c r="AS21" s="24">
        <f t="shared" si="10"/>
        <v>21688.400000000001</v>
      </c>
      <c r="AT21" s="24">
        <f t="shared" si="11"/>
        <v>21412.7</v>
      </c>
      <c r="AU21" s="24">
        <f t="shared" si="12"/>
        <v>21252</v>
      </c>
      <c r="AV21" s="24">
        <f t="shared" si="13"/>
        <v>20952.100000000002</v>
      </c>
      <c r="AW21" s="24">
        <f t="shared" si="14"/>
        <v>20895.100000000002</v>
      </c>
      <c r="AX21" s="24">
        <v>21000</v>
      </c>
      <c r="AY21" s="24">
        <v>21200</v>
      </c>
      <c r="AZ21" s="24">
        <v>21300</v>
      </c>
      <c r="BA21" s="24">
        <v>21300</v>
      </c>
      <c r="BB21" s="24">
        <v>21400</v>
      </c>
      <c r="BC21" s="25">
        <f t="shared" si="17"/>
        <v>8.9720229720691002E-3</v>
      </c>
      <c r="BD21" s="25">
        <f t="shared" si="15"/>
        <v>3.6945092122708294E-2</v>
      </c>
      <c r="BE21" s="26">
        <f t="shared" si="15"/>
        <v>-1.2552301255230158E-2</v>
      </c>
      <c r="BF21" s="25">
        <f t="shared" si="15"/>
        <v>1.5877551749388395E-2</v>
      </c>
      <c r="BG21" s="25">
        <f t="shared" si="15"/>
        <v>3.7693389592123705E-2</v>
      </c>
      <c r="BH21" s="25">
        <f t="shared" si="15"/>
        <v>2.6590878286798562E-2</v>
      </c>
      <c r="BI21" s="25">
        <f t="shared" si="15"/>
        <v>1.5810276679841927E-2</v>
      </c>
      <c r="BJ21" s="26">
        <f t="shared" si="15"/>
        <v>-1.0438413361169102E-2</v>
      </c>
      <c r="BK21" s="26">
        <f t="shared" si="15"/>
        <v>-2.7007502996273129E-2</v>
      </c>
      <c r="BL21" s="26">
        <f t="shared" ref="BL21:BP52" si="25">(AS21-AR21)/AR21</f>
        <v>-8.5093817494600321E-2</v>
      </c>
      <c r="BM21" s="26">
        <f t="shared" si="25"/>
        <v>-1.2711864406779693E-2</v>
      </c>
      <c r="BN21" s="26">
        <f t="shared" si="25"/>
        <v>-7.5048919566425868E-3</v>
      </c>
      <c r="BO21" s="26">
        <f t="shared" si="25"/>
        <v>-1.41116130246564E-2</v>
      </c>
      <c r="BP21" s="25">
        <f t="shared" si="25"/>
        <v>-2.7204910247660137E-3</v>
      </c>
      <c r="BQ21" s="25">
        <f t="shared" si="18"/>
        <v>5.0203157678114872E-3</v>
      </c>
      <c r="BR21" s="25">
        <f t="shared" si="19"/>
        <v>9.5238095238095247E-3</v>
      </c>
      <c r="BS21" s="25">
        <f t="shared" si="20"/>
        <v>4.7169811320754715E-3</v>
      </c>
      <c r="BT21" s="25">
        <f t="shared" si="21"/>
        <v>0</v>
      </c>
      <c r="BU21" s="25">
        <f t="shared" si="22"/>
        <v>4.6948356807511738E-3</v>
      </c>
      <c r="BV21" s="32">
        <f t="shared" si="23"/>
        <v>8</v>
      </c>
      <c r="BW21" s="25">
        <f t="shared" si="24"/>
        <v>0.42105263157894735</v>
      </c>
      <c r="BX21" s="27" t="s">
        <v>178</v>
      </c>
      <c r="BY21" s="28" t="s">
        <v>65</v>
      </c>
    </row>
    <row r="22" spans="1:77" x14ac:dyDescent="0.25">
      <c r="A22" s="9">
        <v>66</v>
      </c>
      <c r="B22" s="4" t="s">
        <v>67</v>
      </c>
      <c r="C22" s="23">
        <v>2</v>
      </c>
      <c r="D22" s="23" t="s">
        <v>178</v>
      </c>
      <c r="E22" s="11">
        <v>4.8000000000000001E-2</v>
      </c>
      <c r="F22" s="11">
        <v>5.2000000000000011E-2</v>
      </c>
      <c r="G22" s="11">
        <v>6.0000000000000005E-2</v>
      </c>
      <c r="H22" s="11">
        <v>6.0000000000000005E-2</v>
      </c>
      <c r="I22" s="11">
        <v>6.1000000000000006E-2</v>
      </c>
      <c r="J22" s="11">
        <v>5.2000000000000011E-2</v>
      </c>
      <c r="K22" s="11">
        <v>5.1000000000000004E-2</v>
      </c>
      <c r="L22" s="11">
        <v>5.3000000000000005E-2</v>
      </c>
      <c r="M22" s="11">
        <v>6.0000000000000005E-2</v>
      </c>
      <c r="N22" s="11">
        <v>8.5000000000000006E-2</v>
      </c>
      <c r="O22" s="11">
        <v>8.8000000000000023E-2</v>
      </c>
      <c r="P22" s="11">
        <v>8.8000000000000023E-2</v>
      </c>
      <c r="Q22" s="11">
        <v>9.1000000000000011E-2</v>
      </c>
      <c r="R22" s="11">
        <v>8.900000000000001E-2</v>
      </c>
      <c r="S22" s="11">
        <v>6.7000000000000004E-2</v>
      </c>
      <c r="T22" s="17">
        <v>13900</v>
      </c>
      <c r="U22" s="17">
        <v>14000</v>
      </c>
      <c r="V22" s="17">
        <v>13900</v>
      </c>
      <c r="W22" s="17">
        <v>14000</v>
      </c>
      <c r="X22" s="17">
        <v>14200</v>
      </c>
      <c r="Y22" s="17">
        <v>14300</v>
      </c>
      <c r="Z22" s="17">
        <v>14400</v>
      </c>
      <c r="AA22" s="17">
        <v>14400</v>
      </c>
      <c r="AB22" s="17">
        <v>14500</v>
      </c>
      <c r="AC22" s="17">
        <v>14400</v>
      </c>
      <c r="AD22" s="17">
        <v>14300</v>
      </c>
      <c r="AE22" s="17">
        <v>14300</v>
      </c>
      <c r="AF22" s="17">
        <v>14400</v>
      </c>
      <c r="AG22" s="17">
        <v>14400</v>
      </c>
      <c r="AH22" s="17">
        <v>14100</v>
      </c>
      <c r="AI22" s="24">
        <f t="shared" si="0"/>
        <v>13232.8</v>
      </c>
      <c r="AJ22" s="24">
        <f t="shared" si="1"/>
        <v>13272</v>
      </c>
      <c r="AK22" s="24">
        <f t="shared" si="2"/>
        <v>13066</v>
      </c>
      <c r="AL22" s="24">
        <f t="shared" si="3"/>
        <v>13160</v>
      </c>
      <c r="AM22" s="24">
        <f t="shared" si="4"/>
        <v>13333.8</v>
      </c>
      <c r="AN22" s="24">
        <f t="shared" si="5"/>
        <v>13556.4</v>
      </c>
      <c r="AO22" s="24">
        <f t="shared" si="6"/>
        <v>13665.599999999999</v>
      </c>
      <c r="AP22" s="24">
        <f t="shared" si="7"/>
        <v>13636.8</v>
      </c>
      <c r="AQ22" s="24">
        <f t="shared" si="8"/>
        <v>13630</v>
      </c>
      <c r="AR22" s="24">
        <f t="shared" si="9"/>
        <v>13176</v>
      </c>
      <c r="AS22" s="24">
        <f t="shared" si="10"/>
        <v>13041.599999999999</v>
      </c>
      <c r="AT22" s="24">
        <f t="shared" si="11"/>
        <v>13041.599999999999</v>
      </c>
      <c r="AU22" s="24">
        <f t="shared" si="12"/>
        <v>13089.6</v>
      </c>
      <c r="AV22" s="24">
        <f t="shared" si="13"/>
        <v>13118.4</v>
      </c>
      <c r="AW22" s="24">
        <f t="shared" si="14"/>
        <v>13155.300000000001</v>
      </c>
      <c r="AX22" s="24">
        <v>13200</v>
      </c>
      <c r="AY22" s="24">
        <v>13200</v>
      </c>
      <c r="AZ22" s="24">
        <v>13100</v>
      </c>
      <c r="BA22" s="24">
        <v>13000</v>
      </c>
      <c r="BB22" s="24">
        <v>12900</v>
      </c>
      <c r="BC22" s="25">
        <f t="shared" si="17"/>
        <v>2.9623360135421625E-3</v>
      </c>
      <c r="BD22" s="29">
        <f t="shared" si="17"/>
        <v>-1.5521398432790838E-2</v>
      </c>
      <c r="BE22" s="25">
        <f t="shared" si="17"/>
        <v>7.1942446043165471E-3</v>
      </c>
      <c r="BF22" s="25">
        <f t="shared" si="17"/>
        <v>1.320668693009113E-2</v>
      </c>
      <c r="BG22" s="25">
        <f t="shared" si="17"/>
        <v>1.6694415695450687E-2</v>
      </c>
      <c r="BH22" s="25">
        <f t="shared" si="17"/>
        <v>8.0552359033370883E-3</v>
      </c>
      <c r="BI22" s="26">
        <f t="shared" si="17"/>
        <v>-2.107481559536301E-3</v>
      </c>
      <c r="BJ22" s="25">
        <f t="shared" si="17"/>
        <v>-4.9865070984389829E-4</v>
      </c>
      <c r="BK22" s="26">
        <f t="shared" si="17"/>
        <v>-3.3308877476155539E-2</v>
      </c>
      <c r="BL22" s="26">
        <f t="shared" si="25"/>
        <v>-1.0200364298725065E-2</v>
      </c>
      <c r="BM22" s="25">
        <f t="shared" si="25"/>
        <v>0</v>
      </c>
      <c r="BN22" s="25">
        <f t="shared" si="25"/>
        <v>3.6805299963196098E-3</v>
      </c>
      <c r="BO22" s="25">
        <f t="shared" si="25"/>
        <v>2.2002200220021446E-3</v>
      </c>
      <c r="BP22" s="25">
        <f t="shared" si="25"/>
        <v>2.8128430296378718E-3</v>
      </c>
      <c r="BQ22" s="25">
        <f t="shared" si="18"/>
        <v>3.3978700599757439E-3</v>
      </c>
      <c r="BR22" s="25">
        <f t="shared" si="19"/>
        <v>0</v>
      </c>
      <c r="BS22" s="25">
        <f t="shared" si="20"/>
        <v>-7.575757575757576E-3</v>
      </c>
      <c r="BT22" s="25">
        <f t="shared" si="21"/>
        <v>-7.6335877862595417E-3</v>
      </c>
      <c r="BU22" s="25">
        <f t="shared" si="22"/>
        <v>-7.6923076923076927E-3</v>
      </c>
      <c r="BV22" s="32">
        <f t="shared" si="23"/>
        <v>8</v>
      </c>
      <c r="BW22" s="25">
        <f t="shared" si="24"/>
        <v>0.42105263157894735</v>
      </c>
      <c r="BX22" s="27" t="s">
        <v>178</v>
      </c>
      <c r="BY22" s="28" t="s">
        <v>67</v>
      </c>
    </row>
    <row r="23" spans="1:77" x14ac:dyDescent="0.25">
      <c r="A23" s="9">
        <v>1</v>
      </c>
      <c r="B23" s="4" t="s">
        <v>2</v>
      </c>
      <c r="C23" s="23">
        <v>3</v>
      </c>
      <c r="D23" s="23" t="s">
        <v>179</v>
      </c>
      <c r="E23" s="11">
        <v>3.1E-2</v>
      </c>
      <c r="F23" s="11">
        <v>3.9E-2</v>
      </c>
      <c r="G23" s="11">
        <v>4.2000000000000003E-2</v>
      </c>
      <c r="H23" s="11">
        <v>4.2000000000000003E-2</v>
      </c>
      <c r="I23" s="11">
        <v>0.04</v>
      </c>
      <c r="J23" s="11">
        <v>3.6000000000000004E-2</v>
      </c>
      <c r="K23" s="11">
        <v>3.4000000000000002E-2</v>
      </c>
      <c r="L23" s="11">
        <v>3.3000000000000002E-2</v>
      </c>
      <c r="M23" s="11">
        <v>4.3000000000000003E-2</v>
      </c>
      <c r="N23" s="11">
        <v>7.400000000000001E-2</v>
      </c>
      <c r="O23" s="11">
        <v>7.6999999999999999E-2</v>
      </c>
      <c r="P23" s="11">
        <v>6.7000000000000004E-2</v>
      </c>
      <c r="Q23" s="11">
        <v>6.4000000000000001E-2</v>
      </c>
      <c r="R23" s="11">
        <v>5.9000000000000004E-2</v>
      </c>
      <c r="S23" s="11">
        <v>4.5000000000000005E-2</v>
      </c>
      <c r="T23" s="17">
        <v>49600</v>
      </c>
      <c r="U23" s="17">
        <v>51100</v>
      </c>
      <c r="V23" s="17">
        <v>52200</v>
      </c>
      <c r="W23" s="17">
        <v>51500</v>
      </c>
      <c r="X23" s="17">
        <v>52700</v>
      </c>
      <c r="Y23" s="17">
        <v>54500</v>
      </c>
      <c r="Z23" s="17">
        <v>55300</v>
      </c>
      <c r="AA23" s="17">
        <v>55900</v>
      </c>
      <c r="AB23" s="17">
        <v>56400</v>
      </c>
      <c r="AC23" s="17">
        <v>55000</v>
      </c>
      <c r="AD23" s="17">
        <v>54600</v>
      </c>
      <c r="AE23" s="17">
        <v>54100</v>
      </c>
      <c r="AF23" s="17">
        <v>54800</v>
      </c>
      <c r="AG23" s="17">
        <v>55300</v>
      </c>
      <c r="AH23" s="17">
        <v>55000</v>
      </c>
      <c r="AI23" s="24">
        <f t="shared" si="0"/>
        <v>48062.400000000001</v>
      </c>
      <c r="AJ23" s="24">
        <f t="shared" si="1"/>
        <v>49107.1</v>
      </c>
      <c r="AK23" s="24">
        <f t="shared" si="2"/>
        <v>50007.6</v>
      </c>
      <c r="AL23" s="24">
        <f t="shared" si="3"/>
        <v>49337</v>
      </c>
      <c r="AM23" s="24">
        <f t="shared" si="4"/>
        <v>50592</v>
      </c>
      <c r="AN23" s="24">
        <f t="shared" si="5"/>
        <v>52538</v>
      </c>
      <c r="AO23" s="24">
        <f t="shared" si="6"/>
        <v>53419.799999999996</v>
      </c>
      <c r="AP23" s="24">
        <f t="shared" si="7"/>
        <v>54055.299999999996</v>
      </c>
      <c r="AQ23" s="24">
        <f t="shared" si="8"/>
        <v>53974.799999999996</v>
      </c>
      <c r="AR23" s="24">
        <f t="shared" si="9"/>
        <v>50930</v>
      </c>
      <c r="AS23" s="24">
        <f t="shared" si="10"/>
        <v>50395.8</v>
      </c>
      <c r="AT23" s="24">
        <f t="shared" si="11"/>
        <v>50475.3</v>
      </c>
      <c r="AU23" s="24">
        <f t="shared" si="12"/>
        <v>51292.799999999996</v>
      </c>
      <c r="AV23" s="24">
        <f t="shared" si="13"/>
        <v>52037.299999999996</v>
      </c>
      <c r="AW23" s="24">
        <f t="shared" si="14"/>
        <v>52525</v>
      </c>
      <c r="AX23" s="24">
        <v>52600</v>
      </c>
      <c r="AY23" s="24">
        <v>53200</v>
      </c>
      <c r="AZ23" s="24">
        <v>53400</v>
      </c>
      <c r="BA23" s="24">
        <v>53300</v>
      </c>
      <c r="BB23" s="24">
        <v>53500</v>
      </c>
      <c r="BC23" s="25">
        <f t="shared" si="17"/>
        <v>2.1736326109391062E-2</v>
      </c>
      <c r="BD23" s="25">
        <f t="shared" si="17"/>
        <v>1.8337470549065208E-2</v>
      </c>
      <c r="BE23" s="26">
        <f t="shared" si="17"/>
        <v>-1.3409961685823726E-2</v>
      </c>
      <c r="BF23" s="25">
        <f t="shared" si="17"/>
        <v>2.5437298579159658E-2</v>
      </c>
      <c r="BG23" s="25">
        <f t="shared" si="17"/>
        <v>3.8464579380139155E-2</v>
      </c>
      <c r="BH23" s="25">
        <f t="shared" si="17"/>
        <v>1.6784042026723432E-2</v>
      </c>
      <c r="BI23" s="25">
        <f t="shared" si="17"/>
        <v>1.1896338061917118E-2</v>
      </c>
      <c r="BJ23" s="26">
        <f t="shared" si="17"/>
        <v>-1.4892156735787242E-3</v>
      </c>
      <c r="BK23" s="26">
        <f t="shared" si="17"/>
        <v>-5.6411510556778274E-2</v>
      </c>
      <c r="BL23" s="26">
        <f t="shared" si="25"/>
        <v>-1.0488906342038034E-2</v>
      </c>
      <c r="BM23" s="25">
        <f t="shared" si="25"/>
        <v>1.577512411748598E-3</v>
      </c>
      <c r="BN23" s="25">
        <f t="shared" si="25"/>
        <v>1.6196040439581196E-2</v>
      </c>
      <c r="BO23" s="25">
        <f t="shared" si="25"/>
        <v>1.4514707717262463E-2</v>
      </c>
      <c r="BP23" s="25">
        <f t="shared" si="25"/>
        <v>9.3721234575968471E-3</v>
      </c>
      <c r="BQ23" s="25">
        <f t="shared" si="18"/>
        <v>1.4278914802475012E-3</v>
      </c>
      <c r="BR23" s="25">
        <f t="shared" si="19"/>
        <v>1.1406844106463879E-2</v>
      </c>
      <c r="BS23" s="25">
        <f t="shared" si="20"/>
        <v>3.7593984962406013E-3</v>
      </c>
      <c r="BT23" s="25">
        <f t="shared" si="21"/>
        <v>-1.8726591760299626E-3</v>
      </c>
      <c r="BU23" s="25">
        <f t="shared" si="22"/>
        <v>3.7523452157598499E-3</v>
      </c>
      <c r="BV23" s="32">
        <f t="shared" si="23"/>
        <v>5</v>
      </c>
      <c r="BW23" s="25">
        <f t="shared" si="24"/>
        <v>0.26315789473684209</v>
      </c>
      <c r="BX23" s="27" t="s">
        <v>179</v>
      </c>
      <c r="BY23" s="28" t="s">
        <v>2</v>
      </c>
    </row>
    <row r="24" spans="1:77" x14ac:dyDescent="0.25">
      <c r="A24" s="9">
        <v>21</v>
      </c>
      <c r="B24" s="4" t="s">
        <v>22</v>
      </c>
      <c r="C24" s="23">
        <v>3</v>
      </c>
      <c r="D24" s="23" t="s">
        <v>179</v>
      </c>
      <c r="E24" s="11">
        <v>3.1E-2</v>
      </c>
      <c r="F24" s="11">
        <v>3.8000000000000006E-2</v>
      </c>
      <c r="G24" s="11">
        <v>4.2000000000000003E-2</v>
      </c>
      <c r="H24" s="11">
        <v>4.1000000000000002E-2</v>
      </c>
      <c r="I24" s="11">
        <v>3.9E-2</v>
      </c>
      <c r="J24" s="11">
        <v>3.7000000000000012E-2</v>
      </c>
      <c r="K24" s="11">
        <v>3.4000000000000002E-2</v>
      </c>
      <c r="L24" s="11">
        <v>3.3000000000000002E-2</v>
      </c>
      <c r="M24" s="11">
        <v>4.2000000000000003E-2</v>
      </c>
      <c r="N24" s="11">
        <v>6.6000000000000003E-2</v>
      </c>
      <c r="O24" s="11">
        <v>6.8000000000000019E-2</v>
      </c>
      <c r="P24" s="11">
        <v>6.4000000000000001E-2</v>
      </c>
      <c r="Q24" s="11">
        <v>6.2E-2</v>
      </c>
      <c r="R24" s="11">
        <v>5.7000000000000002E-2</v>
      </c>
      <c r="S24" s="11">
        <v>4.5000000000000005E-2</v>
      </c>
      <c r="T24" s="17">
        <v>114200</v>
      </c>
      <c r="U24" s="17">
        <v>115900</v>
      </c>
      <c r="V24" s="17">
        <v>118100</v>
      </c>
      <c r="W24" s="17">
        <v>117300</v>
      </c>
      <c r="X24" s="17">
        <v>118400</v>
      </c>
      <c r="Y24" s="17">
        <v>119800</v>
      </c>
      <c r="Z24" s="17">
        <v>122100</v>
      </c>
      <c r="AA24" s="17">
        <v>123200</v>
      </c>
      <c r="AB24" s="17">
        <v>125800</v>
      </c>
      <c r="AC24" s="17">
        <v>124900</v>
      </c>
      <c r="AD24" s="17">
        <v>124400</v>
      </c>
      <c r="AE24" s="17">
        <v>124400</v>
      </c>
      <c r="AF24" s="17">
        <v>125800</v>
      </c>
      <c r="AG24" s="17">
        <v>125800</v>
      </c>
      <c r="AH24" s="17">
        <v>125100</v>
      </c>
      <c r="AI24" s="24">
        <f t="shared" si="0"/>
        <v>110659.8</v>
      </c>
      <c r="AJ24" s="24">
        <f t="shared" si="1"/>
        <v>111495.8</v>
      </c>
      <c r="AK24" s="24">
        <f t="shared" si="2"/>
        <v>113139.79999999999</v>
      </c>
      <c r="AL24" s="24">
        <f t="shared" si="3"/>
        <v>112490.7</v>
      </c>
      <c r="AM24" s="24">
        <f t="shared" si="4"/>
        <v>113782.39999999999</v>
      </c>
      <c r="AN24" s="24">
        <f t="shared" si="5"/>
        <v>115367.4</v>
      </c>
      <c r="AO24" s="24">
        <f t="shared" si="6"/>
        <v>117948.59999999999</v>
      </c>
      <c r="AP24" s="24">
        <f t="shared" si="7"/>
        <v>119134.39999999999</v>
      </c>
      <c r="AQ24" s="24">
        <f t="shared" si="8"/>
        <v>120516.4</v>
      </c>
      <c r="AR24" s="24">
        <f t="shared" si="9"/>
        <v>116656.59999999999</v>
      </c>
      <c r="AS24" s="24">
        <f t="shared" si="10"/>
        <v>115940.79999999999</v>
      </c>
      <c r="AT24" s="24">
        <f t="shared" si="11"/>
        <v>116438.39999999999</v>
      </c>
      <c r="AU24" s="24">
        <f t="shared" si="12"/>
        <v>118000.4</v>
      </c>
      <c r="AV24" s="24">
        <f t="shared" si="13"/>
        <v>118629.4</v>
      </c>
      <c r="AW24" s="24">
        <f t="shared" si="14"/>
        <v>119470.5</v>
      </c>
      <c r="AX24" s="24">
        <v>123100</v>
      </c>
      <c r="AY24" s="24">
        <v>124800</v>
      </c>
      <c r="AZ24" s="24">
        <v>125300</v>
      </c>
      <c r="BA24" s="24">
        <v>126200</v>
      </c>
      <c r="BB24" s="24">
        <v>128200</v>
      </c>
      <c r="BC24" s="25">
        <f t="shared" si="17"/>
        <v>7.5546856220596818E-3</v>
      </c>
      <c r="BD24" s="25">
        <f t="shared" si="17"/>
        <v>1.474495003399218E-2</v>
      </c>
      <c r="BE24" s="26">
        <f t="shared" si="17"/>
        <v>-5.7371499684460408E-3</v>
      </c>
      <c r="BF24" s="25">
        <f t="shared" si="17"/>
        <v>1.1482727016544453E-2</v>
      </c>
      <c r="BG24" s="25">
        <f t="shared" si="17"/>
        <v>1.3930098152262566E-2</v>
      </c>
      <c r="BH24" s="25">
        <f t="shared" si="17"/>
        <v>2.2373738161733707E-2</v>
      </c>
      <c r="BI24" s="25">
        <f t="shared" si="17"/>
        <v>1.0053531792662253E-2</v>
      </c>
      <c r="BJ24" s="25">
        <f t="shared" si="17"/>
        <v>1.1600343813373803E-2</v>
      </c>
      <c r="BK24" s="26">
        <f t="shared" si="17"/>
        <v>-3.2027176384292949E-2</v>
      </c>
      <c r="BL24" s="26">
        <f t="shared" si="25"/>
        <v>-6.1359580169489166E-3</v>
      </c>
      <c r="BM24" s="25">
        <f t="shared" si="25"/>
        <v>4.2918454935622821E-3</v>
      </c>
      <c r="BN24" s="25">
        <f t="shared" si="25"/>
        <v>1.3414818479127162E-2</v>
      </c>
      <c r="BO24" s="25">
        <f t="shared" si="25"/>
        <v>5.3304904051172707E-3</v>
      </c>
      <c r="BP24" s="25">
        <f t="shared" si="25"/>
        <v>7.0901479734366514E-3</v>
      </c>
      <c r="BQ24" s="25">
        <f t="shared" si="18"/>
        <v>3.0379884574016181E-2</v>
      </c>
      <c r="BR24" s="25">
        <f t="shared" si="19"/>
        <v>1.380991064175467E-2</v>
      </c>
      <c r="BS24" s="25">
        <f t="shared" si="20"/>
        <v>4.0064102564102561E-3</v>
      </c>
      <c r="BT24" s="25">
        <f t="shared" si="21"/>
        <v>7.1827613727055064E-3</v>
      </c>
      <c r="BU24" s="25">
        <f t="shared" si="22"/>
        <v>1.5847860538827259E-2</v>
      </c>
      <c r="BV24" s="32">
        <f t="shared" si="23"/>
        <v>3</v>
      </c>
      <c r="BW24" s="25">
        <f t="shared" si="24"/>
        <v>0.15789473684210525</v>
      </c>
      <c r="BX24" s="27" t="s">
        <v>179</v>
      </c>
      <c r="BY24" s="28" t="s">
        <v>22</v>
      </c>
    </row>
    <row r="25" spans="1:77" x14ac:dyDescent="0.25">
      <c r="A25" s="9">
        <v>22</v>
      </c>
      <c r="B25" s="4" t="s">
        <v>23</v>
      </c>
      <c r="C25" s="23">
        <v>3</v>
      </c>
      <c r="D25" s="23" t="s">
        <v>179</v>
      </c>
      <c r="E25" s="11">
        <v>3.5000000000000003E-2</v>
      </c>
      <c r="F25" s="11">
        <v>4.3000000000000003E-2</v>
      </c>
      <c r="G25" s="11">
        <v>4.9000000000000002E-2</v>
      </c>
      <c r="H25" s="11">
        <v>4.9000000000000002E-2</v>
      </c>
      <c r="I25" s="11">
        <v>4.8000000000000001E-2</v>
      </c>
      <c r="J25" s="11">
        <v>4.3000000000000003E-2</v>
      </c>
      <c r="K25" s="11">
        <v>0.04</v>
      </c>
      <c r="L25" s="11">
        <v>3.9E-2</v>
      </c>
      <c r="M25" s="11">
        <v>4.7E-2</v>
      </c>
      <c r="N25" s="11">
        <v>7.4999999999999983E-2</v>
      </c>
      <c r="O25" s="11">
        <v>0.08</v>
      </c>
      <c r="P25" s="11">
        <v>7.6000000000000012E-2</v>
      </c>
      <c r="Q25" s="11">
        <v>7.400000000000001E-2</v>
      </c>
      <c r="R25" s="11">
        <v>6.900000000000002E-2</v>
      </c>
      <c r="S25" s="11">
        <v>5.3000000000000005E-2</v>
      </c>
      <c r="T25" s="17">
        <v>131700</v>
      </c>
      <c r="U25" s="17">
        <v>133000</v>
      </c>
      <c r="V25" s="17">
        <v>135000</v>
      </c>
      <c r="W25" s="17">
        <v>133200</v>
      </c>
      <c r="X25" s="17">
        <v>133600</v>
      </c>
      <c r="Y25" s="17">
        <v>133900</v>
      </c>
      <c r="Z25" s="17">
        <v>135000</v>
      </c>
      <c r="AA25" s="17">
        <v>135800</v>
      </c>
      <c r="AB25" s="17">
        <v>138100</v>
      </c>
      <c r="AC25" s="17">
        <v>137100</v>
      </c>
      <c r="AD25" s="17">
        <v>140600</v>
      </c>
      <c r="AE25" s="17">
        <v>140400</v>
      </c>
      <c r="AF25" s="17">
        <v>141200</v>
      </c>
      <c r="AG25" s="17">
        <v>140500</v>
      </c>
      <c r="AH25" s="17">
        <v>139400</v>
      </c>
      <c r="AI25" s="24">
        <f t="shared" si="0"/>
        <v>127090.5</v>
      </c>
      <c r="AJ25" s="24">
        <f t="shared" si="1"/>
        <v>127281</v>
      </c>
      <c r="AK25" s="24">
        <f t="shared" si="2"/>
        <v>128385</v>
      </c>
      <c r="AL25" s="24">
        <f t="shared" si="3"/>
        <v>126673.2</v>
      </c>
      <c r="AM25" s="24">
        <f t="shared" si="4"/>
        <v>127187.2</v>
      </c>
      <c r="AN25" s="24">
        <f t="shared" si="5"/>
        <v>128142.29999999999</v>
      </c>
      <c r="AO25" s="24">
        <f t="shared" si="6"/>
        <v>129600</v>
      </c>
      <c r="AP25" s="24">
        <f t="shared" si="7"/>
        <v>130503.79999999999</v>
      </c>
      <c r="AQ25" s="24">
        <f t="shared" si="8"/>
        <v>131609.29999999999</v>
      </c>
      <c r="AR25" s="24">
        <f t="shared" si="9"/>
        <v>126817.5</v>
      </c>
      <c r="AS25" s="24">
        <f t="shared" si="10"/>
        <v>129352</v>
      </c>
      <c r="AT25" s="24">
        <f t="shared" si="11"/>
        <v>129729.59999999999</v>
      </c>
      <c r="AU25" s="24">
        <f t="shared" si="12"/>
        <v>130751.2</v>
      </c>
      <c r="AV25" s="24">
        <f t="shared" si="13"/>
        <v>130805.49999999999</v>
      </c>
      <c r="AW25" s="24">
        <f t="shared" si="14"/>
        <v>132011.79999999999</v>
      </c>
      <c r="AX25" s="24">
        <v>134300</v>
      </c>
      <c r="AY25" s="24">
        <v>135300</v>
      </c>
      <c r="AZ25" s="24">
        <v>136000</v>
      </c>
      <c r="BA25" s="24">
        <v>136900</v>
      </c>
      <c r="BB25" s="24">
        <v>139000</v>
      </c>
      <c r="BC25" s="25">
        <f t="shared" si="17"/>
        <v>1.4989318635145821E-3</v>
      </c>
      <c r="BD25" s="25">
        <f t="shared" si="17"/>
        <v>8.6737219223607612E-3</v>
      </c>
      <c r="BE25" s="26">
        <f t="shared" si="17"/>
        <v>-1.3333333333333357E-2</v>
      </c>
      <c r="BF25" s="25">
        <f t="shared" si="17"/>
        <v>4.0576854456980645E-3</v>
      </c>
      <c r="BG25" s="25">
        <f t="shared" si="17"/>
        <v>7.5094034619835274E-3</v>
      </c>
      <c r="BH25" s="25">
        <f t="shared" si="17"/>
        <v>1.1375634743562521E-2</v>
      </c>
      <c r="BI25" s="25">
        <f t="shared" si="17"/>
        <v>6.9737654320986752E-3</v>
      </c>
      <c r="BJ25" s="25">
        <f t="shared" si="17"/>
        <v>8.4710177021665271E-3</v>
      </c>
      <c r="BK25" s="26">
        <f t="shared" si="17"/>
        <v>-3.6409281107034147E-2</v>
      </c>
      <c r="BL25" s="25">
        <f t="shared" si="25"/>
        <v>1.99854121079504E-2</v>
      </c>
      <c r="BM25" s="25">
        <f t="shared" si="25"/>
        <v>2.9191663058939273E-3</v>
      </c>
      <c r="BN25" s="25">
        <f t="shared" si="25"/>
        <v>7.8748412081745874E-3</v>
      </c>
      <c r="BO25" s="25">
        <f t="shared" si="25"/>
        <v>4.1529255563228757E-4</v>
      </c>
      <c r="BP25" s="25">
        <f t="shared" si="25"/>
        <v>9.2220892852365004E-3</v>
      </c>
      <c r="BQ25" s="25">
        <f t="shared" si="18"/>
        <v>1.7333298992968899E-2</v>
      </c>
      <c r="BR25" s="25">
        <f t="shared" si="19"/>
        <v>7.446016381236039E-3</v>
      </c>
      <c r="BS25" s="25">
        <f t="shared" si="20"/>
        <v>5.1736881005173688E-3</v>
      </c>
      <c r="BT25" s="25">
        <f t="shared" si="21"/>
        <v>6.6176470588235293E-3</v>
      </c>
      <c r="BU25" s="25">
        <f t="shared" si="22"/>
        <v>1.5339663988312637E-2</v>
      </c>
      <c r="BV25" s="32">
        <f t="shared" si="23"/>
        <v>2</v>
      </c>
      <c r="BW25" s="25">
        <f t="shared" si="24"/>
        <v>0.10526315789473684</v>
      </c>
      <c r="BX25" s="27" t="s">
        <v>179</v>
      </c>
      <c r="BY25" s="28" t="s">
        <v>23</v>
      </c>
    </row>
    <row r="26" spans="1:77" x14ac:dyDescent="0.25">
      <c r="A26" s="9">
        <v>28</v>
      </c>
      <c r="B26" s="4" t="s">
        <v>29</v>
      </c>
      <c r="C26" s="23">
        <v>3</v>
      </c>
      <c r="D26" s="23" t="s">
        <v>179</v>
      </c>
      <c r="E26" s="11">
        <v>3.7000000000000012E-2</v>
      </c>
      <c r="F26" s="11">
        <v>4.6000000000000006E-2</v>
      </c>
      <c r="G26" s="11">
        <v>4.7E-2</v>
      </c>
      <c r="H26" s="11">
        <v>4.3000000000000003E-2</v>
      </c>
      <c r="I26" s="11">
        <v>3.7000000000000012E-2</v>
      </c>
      <c r="J26" s="11">
        <v>3.4000000000000002E-2</v>
      </c>
      <c r="K26" s="11">
        <v>3.3000000000000002E-2</v>
      </c>
      <c r="L26" s="11">
        <v>3.4000000000000002E-2</v>
      </c>
      <c r="M26" s="11">
        <v>4.3000000000000003E-2</v>
      </c>
      <c r="N26" s="11">
        <v>8.1000000000000003E-2</v>
      </c>
      <c r="O26" s="11">
        <v>8.5000000000000006E-2</v>
      </c>
      <c r="P26" s="11">
        <v>7.2999999999999995E-2</v>
      </c>
      <c r="Q26" s="11">
        <v>7.0000000000000007E-2</v>
      </c>
      <c r="R26" s="11">
        <v>6.6000000000000003E-2</v>
      </c>
      <c r="S26" s="11">
        <v>5.3000000000000005E-2</v>
      </c>
      <c r="T26" s="17">
        <v>67700</v>
      </c>
      <c r="U26" s="17">
        <v>68000</v>
      </c>
      <c r="V26" s="17">
        <v>69200</v>
      </c>
      <c r="W26" s="17">
        <v>70600</v>
      </c>
      <c r="X26" s="17">
        <v>74100</v>
      </c>
      <c r="Y26" s="17">
        <v>76900</v>
      </c>
      <c r="Z26" s="17">
        <v>78800</v>
      </c>
      <c r="AA26" s="17">
        <v>80800</v>
      </c>
      <c r="AB26" s="17">
        <v>82800</v>
      </c>
      <c r="AC26" s="17">
        <v>80900</v>
      </c>
      <c r="AD26" s="17">
        <v>75700</v>
      </c>
      <c r="AE26" s="17">
        <v>75500</v>
      </c>
      <c r="AF26" s="17">
        <v>76300</v>
      </c>
      <c r="AG26" s="17">
        <v>76500</v>
      </c>
      <c r="AH26" s="17">
        <v>76100</v>
      </c>
      <c r="AI26" s="24">
        <f t="shared" si="0"/>
        <v>65195.1</v>
      </c>
      <c r="AJ26" s="24">
        <f t="shared" si="1"/>
        <v>64872</v>
      </c>
      <c r="AK26" s="24">
        <f t="shared" si="2"/>
        <v>65947.599999999991</v>
      </c>
      <c r="AL26" s="24">
        <f t="shared" si="3"/>
        <v>67564.2</v>
      </c>
      <c r="AM26" s="24">
        <f t="shared" si="4"/>
        <v>71358.3</v>
      </c>
      <c r="AN26" s="24">
        <f t="shared" si="5"/>
        <v>74285.399999999994</v>
      </c>
      <c r="AO26" s="24">
        <f t="shared" si="6"/>
        <v>76199.599999999991</v>
      </c>
      <c r="AP26" s="24">
        <f t="shared" si="7"/>
        <v>78052.800000000003</v>
      </c>
      <c r="AQ26" s="24">
        <f t="shared" si="8"/>
        <v>79239.599999999991</v>
      </c>
      <c r="AR26" s="24">
        <f t="shared" si="9"/>
        <v>74347.100000000006</v>
      </c>
      <c r="AS26" s="24">
        <f t="shared" si="10"/>
        <v>69265.5</v>
      </c>
      <c r="AT26" s="24">
        <f t="shared" si="11"/>
        <v>69988.5</v>
      </c>
      <c r="AU26" s="24">
        <f t="shared" si="12"/>
        <v>70959</v>
      </c>
      <c r="AV26" s="24">
        <f t="shared" si="13"/>
        <v>71451</v>
      </c>
      <c r="AW26" s="24">
        <f t="shared" si="14"/>
        <v>72066.7</v>
      </c>
      <c r="AX26" s="24">
        <v>73900</v>
      </c>
      <c r="AY26" s="24">
        <v>73500</v>
      </c>
      <c r="AZ26" s="24">
        <v>73200</v>
      </c>
      <c r="BA26" s="24">
        <v>74100</v>
      </c>
      <c r="BB26" s="24">
        <v>74900</v>
      </c>
      <c r="BC26" s="26">
        <f t="shared" si="17"/>
        <v>-4.9558939245433866E-3</v>
      </c>
      <c r="BD26" s="25">
        <f t="shared" si="17"/>
        <v>1.6580342828955347E-2</v>
      </c>
      <c r="BE26" s="25">
        <f t="shared" si="17"/>
        <v>2.4513401549108776E-2</v>
      </c>
      <c r="BF26" s="25">
        <f t="shared" si="17"/>
        <v>5.6155478789062935E-2</v>
      </c>
      <c r="BG26" s="25">
        <f t="shared" si="17"/>
        <v>4.1019755235200267E-2</v>
      </c>
      <c r="BH26" s="25">
        <f t="shared" si="17"/>
        <v>2.5768185942325102E-2</v>
      </c>
      <c r="BI26" s="25">
        <f t="shared" si="17"/>
        <v>2.4320337639567816E-2</v>
      </c>
      <c r="BJ26" s="25">
        <f t="shared" si="17"/>
        <v>1.5205091937765055E-2</v>
      </c>
      <c r="BK26" s="26">
        <f t="shared" si="17"/>
        <v>-6.1743118339819811E-2</v>
      </c>
      <c r="BL26" s="26">
        <f t="shared" si="25"/>
        <v>-6.8349673356459167E-2</v>
      </c>
      <c r="BM26" s="25">
        <f t="shared" si="25"/>
        <v>1.0438096888061157E-2</v>
      </c>
      <c r="BN26" s="25">
        <f t="shared" si="25"/>
        <v>1.3866563792623073E-2</v>
      </c>
      <c r="BO26" s="25">
        <f t="shared" si="25"/>
        <v>6.933581363886188E-3</v>
      </c>
      <c r="BP26" s="25">
        <f t="shared" si="25"/>
        <v>8.6170942324109816E-3</v>
      </c>
      <c r="BQ26" s="25">
        <f t="shared" si="18"/>
        <v>2.5438933654517316E-2</v>
      </c>
      <c r="BR26" s="25">
        <f t="shared" si="19"/>
        <v>-5.4127198917456026E-3</v>
      </c>
      <c r="BS26" s="25">
        <f t="shared" si="20"/>
        <v>-4.0816326530612249E-3</v>
      </c>
      <c r="BT26" s="25">
        <f t="shared" si="21"/>
        <v>1.2295081967213115E-2</v>
      </c>
      <c r="BU26" s="25">
        <f t="shared" si="22"/>
        <v>1.0796221322537112E-2</v>
      </c>
      <c r="BV26" s="32">
        <f t="shared" si="23"/>
        <v>5</v>
      </c>
      <c r="BW26" s="25">
        <f t="shared" si="24"/>
        <v>0.26315789473684209</v>
      </c>
      <c r="BX26" s="27" t="s">
        <v>179</v>
      </c>
      <c r="BY26" s="28" t="s">
        <v>29</v>
      </c>
    </row>
    <row r="27" spans="1:77" x14ac:dyDescent="0.25">
      <c r="A27" s="9">
        <v>36</v>
      </c>
      <c r="B27" s="4" t="s">
        <v>37</v>
      </c>
      <c r="C27" s="23">
        <v>3</v>
      </c>
      <c r="D27" s="23" t="s">
        <v>179</v>
      </c>
      <c r="E27" s="11">
        <v>2.8000000000000001E-2</v>
      </c>
      <c r="F27" s="11">
        <v>3.4000000000000002E-2</v>
      </c>
      <c r="G27" s="11">
        <v>3.9E-2</v>
      </c>
      <c r="H27" s="11">
        <v>4.1000000000000002E-2</v>
      </c>
      <c r="I27" s="11">
        <v>3.9E-2</v>
      </c>
      <c r="J27" s="11">
        <v>3.7000000000000012E-2</v>
      </c>
      <c r="K27" s="11">
        <v>3.5000000000000003E-2</v>
      </c>
      <c r="L27" s="11">
        <v>3.4000000000000002E-2</v>
      </c>
      <c r="M27" s="11">
        <v>4.3000000000000003E-2</v>
      </c>
      <c r="N27" s="11">
        <v>7.2000000000000008E-2</v>
      </c>
      <c r="O27" s="11">
        <v>7.4999999999999983E-2</v>
      </c>
      <c r="P27" s="11">
        <v>6.900000000000002E-2</v>
      </c>
      <c r="Q27" s="11">
        <v>6.5000000000000002E-2</v>
      </c>
      <c r="R27" s="11">
        <v>6.1000000000000006E-2</v>
      </c>
      <c r="S27" s="11">
        <v>4.6000000000000006E-2</v>
      </c>
      <c r="T27" s="17">
        <v>251500</v>
      </c>
      <c r="U27" s="17">
        <v>255400</v>
      </c>
      <c r="V27" s="17">
        <v>260300</v>
      </c>
      <c r="W27" s="17">
        <v>257900</v>
      </c>
      <c r="X27" s="17">
        <v>264400</v>
      </c>
      <c r="Y27" s="17">
        <v>267600</v>
      </c>
      <c r="Z27" s="17">
        <v>267100</v>
      </c>
      <c r="AA27" s="17">
        <v>269600</v>
      </c>
      <c r="AB27" s="17">
        <v>274600</v>
      </c>
      <c r="AC27" s="17">
        <v>269600</v>
      </c>
      <c r="AD27" s="17">
        <v>268000</v>
      </c>
      <c r="AE27" s="17">
        <v>266000</v>
      </c>
      <c r="AF27" s="17">
        <v>269200</v>
      </c>
      <c r="AG27" s="17">
        <v>270000</v>
      </c>
      <c r="AH27" s="17">
        <v>270200</v>
      </c>
      <c r="AI27" s="24">
        <f t="shared" si="0"/>
        <v>244458</v>
      </c>
      <c r="AJ27" s="24">
        <f t="shared" si="1"/>
        <v>246716.4</v>
      </c>
      <c r="AK27" s="24">
        <f t="shared" si="2"/>
        <v>250148.3</v>
      </c>
      <c r="AL27" s="24">
        <f t="shared" si="3"/>
        <v>247326.09999999998</v>
      </c>
      <c r="AM27" s="24">
        <f t="shared" si="4"/>
        <v>254088.4</v>
      </c>
      <c r="AN27" s="24">
        <f t="shared" si="5"/>
        <v>257698.8</v>
      </c>
      <c r="AO27" s="24">
        <f t="shared" si="6"/>
        <v>257751.5</v>
      </c>
      <c r="AP27" s="24">
        <f t="shared" si="7"/>
        <v>260433.6</v>
      </c>
      <c r="AQ27" s="24">
        <f t="shared" si="8"/>
        <v>262792.2</v>
      </c>
      <c r="AR27" s="24">
        <f t="shared" si="9"/>
        <v>250188.79999999999</v>
      </c>
      <c r="AS27" s="24">
        <f t="shared" si="10"/>
        <v>247900</v>
      </c>
      <c r="AT27" s="24">
        <f t="shared" si="11"/>
        <v>247645.99999999997</v>
      </c>
      <c r="AU27" s="24">
        <f t="shared" si="12"/>
        <v>251702</v>
      </c>
      <c r="AV27" s="24">
        <f t="shared" si="13"/>
        <v>253529.99999999997</v>
      </c>
      <c r="AW27" s="24">
        <f t="shared" si="14"/>
        <v>257770.8</v>
      </c>
      <c r="AX27" s="24">
        <v>264400</v>
      </c>
      <c r="AY27" s="24">
        <v>268200</v>
      </c>
      <c r="AZ27" s="24">
        <v>268400</v>
      </c>
      <c r="BA27" s="24">
        <v>272600</v>
      </c>
      <c r="BB27" s="24">
        <v>275400</v>
      </c>
      <c r="BC27" s="25">
        <f t="shared" si="17"/>
        <v>9.2383967798149134E-3</v>
      </c>
      <c r="BD27" s="25">
        <f t="shared" si="17"/>
        <v>1.391030349016115E-2</v>
      </c>
      <c r="BE27" s="26">
        <f t="shared" si="17"/>
        <v>-1.1282107453858417E-2</v>
      </c>
      <c r="BF27" s="25">
        <f t="shared" si="17"/>
        <v>2.7341635193374327E-2</v>
      </c>
      <c r="BG27" s="25">
        <f t="shared" si="17"/>
        <v>1.4209227969478317E-2</v>
      </c>
      <c r="BH27" s="25">
        <f t="shared" si="17"/>
        <v>2.0450231044929834E-4</v>
      </c>
      <c r="BI27" s="25">
        <f t="shared" si="17"/>
        <v>1.0405759035349963E-2</v>
      </c>
      <c r="BJ27" s="25">
        <f t="shared" si="17"/>
        <v>9.0564351143631455E-3</v>
      </c>
      <c r="BK27" s="26">
        <f t="shared" si="17"/>
        <v>-4.7959566532035668E-2</v>
      </c>
      <c r="BL27" s="26">
        <f t="shared" si="25"/>
        <v>-9.1482912104778012E-3</v>
      </c>
      <c r="BM27" s="26">
        <f t="shared" si="25"/>
        <v>-1.0246066962486047E-3</v>
      </c>
      <c r="BN27" s="25">
        <f t="shared" si="25"/>
        <v>1.6378217294040806E-2</v>
      </c>
      <c r="BO27" s="25">
        <f t="shared" si="25"/>
        <v>7.2625565152441016E-3</v>
      </c>
      <c r="BP27" s="25">
        <f t="shared" si="25"/>
        <v>1.6727014554490664E-2</v>
      </c>
      <c r="BQ27" s="25">
        <f t="shared" si="18"/>
        <v>2.5717420281893884E-2</v>
      </c>
      <c r="BR27" s="25">
        <f t="shared" si="19"/>
        <v>1.4372163388804841E-2</v>
      </c>
      <c r="BS27" s="25">
        <f t="shared" si="20"/>
        <v>7.4571215510812821E-4</v>
      </c>
      <c r="BT27" s="25">
        <f t="shared" si="21"/>
        <v>1.564828614008942E-2</v>
      </c>
      <c r="BU27" s="25">
        <f t="shared" si="22"/>
        <v>1.0271460014673514E-2</v>
      </c>
      <c r="BV27" s="32">
        <f t="shared" si="23"/>
        <v>4</v>
      </c>
      <c r="BW27" s="25">
        <f t="shared" si="24"/>
        <v>0.21052631578947367</v>
      </c>
      <c r="BX27" s="27" t="s">
        <v>179</v>
      </c>
      <c r="BY27" s="28" t="s">
        <v>37</v>
      </c>
    </row>
    <row r="28" spans="1:77" x14ac:dyDescent="0.25">
      <c r="A28" s="9">
        <v>38</v>
      </c>
      <c r="B28" s="4" t="s">
        <v>39</v>
      </c>
      <c r="C28" s="23">
        <v>3</v>
      </c>
      <c r="D28" s="23" t="s">
        <v>179</v>
      </c>
      <c r="E28" s="11">
        <v>3.1E-2</v>
      </c>
      <c r="F28" s="11">
        <v>3.6000000000000004E-2</v>
      </c>
      <c r="G28" s="11">
        <v>4.2000000000000003E-2</v>
      </c>
      <c r="H28" s="11">
        <v>4.3000000000000003E-2</v>
      </c>
      <c r="I28" s="11">
        <v>0.04</v>
      </c>
      <c r="J28" s="11">
        <v>3.6000000000000004E-2</v>
      </c>
      <c r="K28" s="11">
        <v>3.4000000000000002E-2</v>
      </c>
      <c r="L28" s="11">
        <v>3.5000000000000003E-2</v>
      </c>
      <c r="M28" s="11">
        <v>4.2000000000000003E-2</v>
      </c>
      <c r="N28" s="11">
        <v>6.7000000000000004E-2</v>
      </c>
      <c r="O28" s="11">
        <v>7.4999999999999983E-2</v>
      </c>
      <c r="P28" s="11">
        <v>6.900000000000002E-2</v>
      </c>
      <c r="Q28" s="11">
        <v>6.7000000000000004E-2</v>
      </c>
      <c r="R28" s="11">
        <v>6.2E-2</v>
      </c>
      <c r="S28" s="11">
        <v>4.9000000000000002E-2</v>
      </c>
      <c r="T28" s="17">
        <v>64400</v>
      </c>
      <c r="U28" s="17">
        <v>65900</v>
      </c>
      <c r="V28" s="17">
        <v>67000</v>
      </c>
      <c r="W28" s="17">
        <v>66900</v>
      </c>
      <c r="X28" s="17">
        <v>68900</v>
      </c>
      <c r="Y28" s="17">
        <v>70100</v>
      </c>
      <c r="Z28" s="17">
        <v>71200</v>
      </c>
      <c r="AA28" s="17">
        <v>72100</v>
      </c>
      <c r="AB28" s="17">
        <v>73400</v>
      </c>
      <c r="AC28" s="17">
        <v>72800</v>
      </c>
      <c r="AD28" s="17">
        <v>70100</v>
      </c>
      <c r="AE28" s="17">
        <v>69800</v>
      </c>
      <c r="AF28" s="17">
        <v>70900</v>
      </c>
      <c r="AG28" s="17">
        <v>70700</v>
      </c>
      <c r="AH28" s="17">
        <v>70000</v>
      </c>
      <c r="AI28" s="24">
        <f t="shared" si="0"/>
        <v>62403.6</v>
      </c>
      <c r="AJ28" s="24">
        <f t="shared" si="1"/>
        <v>63527.6</v>
      </c>
      <c r="AK28" s="24">
        <f t="shared" si="2"/>
        <v>64186</v>
      </c>
      <c r="AL28" s="24">
        <f t="shared" si="3"/>
        <v>64023.299999999996</v>
      </c>
      <c r="AM28" s="24">
        <f t="shared" si="4"/>
        <v>66144</v>
      </c>
      <c r="AN28" s="24">
        <f t="shared" si="5"/>
        <v>67576.399999999994</v>
      </c>
      <c r="AO28" s="24">
        <f t="shared" si="6"/>
        <v>68779.199999999997</v>
      </c>
      <c r="AP28" s="24">
        <f t="shared" si="7"/>
        <v>69576.5</v>
      </c>
      <c r="AQ28" s="24">
        <f t="shared" si="8"/>
        <v>70317.2</v>
      </c>
      <c r="AR28" s="24">
        <f t="shared" si="9"/>
        <v>67922.400000000009</v>
      </c>
      <c r="AS28" s="24">
        <f t="shared" si="10"/>
        <v>64842.5</v>
      </c>
      <c r="AT28" s="24">
        <f t="shared" si="11"/>
        <v>64983.799999999996</v>
      </c>
      <c r="AU28" s="24">
        <f t="shared" si="12"/>
        <v>66149.7</v>
      </c>
      <c r="AV28" s="24">
        <f t="shared" si="13"/>
        <v>66316.599999999991</v>
      </c>
      <c r="AW28" s="24">
        <f t="shared" si="14"/>
        <v>66570</v>
      </c>
      <c r="AX28" s="24">
        <v>66800</v>
      </c>
      <c r="AY28" s="24">
        <v>67400</v>
      </c>
      <c r="AZ28" s="24">
        <v>67800</v>
      </c>
      <c r="BA28" s="24">
        <v>68700</v>
      </c>
      <c r="BB28" s="24">
        <v>69800</v>
      </c>
      <c r="BC28" s="25">
        <f t="shared" si="17"/>
        <v>1.8011781371587536E-2</v>
      </c>
      <c r="BD28" s="25">
        <f t="shared" si="17"/>
        <v>1.0363999269608824E-2</v>
      </c>
      <c r="BE28" s="26">
        <f t="shared" si="17"/>
        <v>-2.534820677406356E-3</v>
      </c>
      <c r="BF28" s="25">
        <f t="shared" si="17"/>
        <v>3.3123878338042624E-2</v>
      </c>
      <c r="BG28" s="25">
        <f t="shared" si="17"/>
        <v>2.1655781325592559E-2</v>
      </c>
      <c r="BH28" s="25">
        <f t="shared" si="17"/>
        <v>1.7799113299909481E-2</v>
      </c>
      <c r="BI28" s="25">
        <f t="shared" si="17"/>
        <v>1.1592167399446388E-2</v>
      </c>
      <c r="BJ28" s="25">
        <f t="shared" si="17"/>
        <v>1.0645835878493414E-2</v>
      </c>
      <c r="BK28" s="26">
        <f t="shared" si="17"/>
        <v>-3.4057101249765187E-2</v>
      </c>
      <c r="BL28" s="26">
        <f t="shared" si="25"/>
        <v>-4.5344393013203428E-2</v>
      </c>
      <c r="BM28" s="25">
        <f t="shared" si="25"/>
        <v>2.1791263446041659E-3</v>
      </c>
      <c r="BN28" s="25">
        <f t="shared" si="25"/>
        <v>1.7941394624506439E-2</v>
      </c>
      <c r="BO28" s="25">
        <f t="shared" si="25"/>
        <v>2.5230651083828679E-3</v>
      </c>
      <c r="BP28" s="25">
        <f t="shared" si="25"/>
        <v>3.8210644092129082E-3</v>
      </c>
      <c r="BQ28" s="25">
        <f t="shared" si="18"/>
        <v>3.4550097641580292E-3</v>
      </c>
      <c r="BR28" s="25">
        <f t="shared" si="19"/>
        <v>8.9820359281437123E-3</v>
      </c>
      <c r="BS28" s="25">
        <f t="shared" si="20"/>
        <v>5.9347181008902079E-3</v>
      </c>
      <c r="BT28" s="25">
        <f t="shared" si="21"/>
        <v>1.3274336283185841E-2</v>
      </c>
      <c r="BU28" s="25">
        <f t="shared" si="22"/>
        <v>1.6011644832605532E-2</v>
      </c>
      <c r="BV28" s="32">
        <f t="shared" si="23"/>
        <v>3</v>
      </c>
      <c r="BW28" s="25">
        <f t="shared" si="24"/>
        <v>0.15789473684210525</v>
      </c>
      <c r="BX28" s="27" t="s">
        <v>179</v>
      </c>
      <c r="BY28" s="28" t="s">
        <v>39</v>
      </c>
    </row>
    <row r="29" spans="1:77" x14ac:dyDescent="0.25">
      <c r="A29" s="9">
        <v>50</v>
      </c>
      <c r="B29" s="4" t="s">
        <v>51</v>
      </c>
      <c r="C29" s="23">
        <v>3</v>
      </c>
      <c r="D29" s="23" t="s">
        <v>179</v>
      </c>
      <c r="E29" s="11">
        <v>3.7000000000000012E-2</v>
      </c>
      <c r="F29" s="11">
        <v>4.4000000000000004E-2</v>
      </c>
      <c r="G29" s="11">
        <v>0.05</v>
      </c>
      <c r="H29" s="11">
        <v>5.1000000000000004E-2</v>
      </c>
      <c r="I29" s="11">
        <v>4.9000000000000002E-2</v>
      </c>
      <c r="J29" s="11">
        <v>4.2000000000000003E-2</v>
      </c>
      <c r="K29" s="11">
        <v>3.8000000000000006E-2</v>
      </c>
      <c r="L29" s="11">
        <v>4.1000000000000002E-2</v>
      </c>
      <c r="M29" s="11">
        <v>5.2000000000000011E-2</v>
      </c>
      <c r="N29" s="11">
        <v>7.9000000000000001E-2</v>
      </c>
      <c r="O29" s="11">
        <v>8.1000000000000003E-2</v>
      </c>
      <c r="P29" s="11">
        <v>7.400000000000001E-2</v>
      </c>
      <c r="Q29" s="11">
        <v>7.2999999999999995E-2</v>
      </c>
      <c r="R29" s="11">
        <v>6.7000000000000004E-2</v>
      </c>
      <c r="S29" s="11">
        <v>5.1000000000000004E-2</v>
      </c>
      <c r="T29" s="17">
        <v>23400</v>
      </c>
      <c r="U29" s="17">
        <v>23700</v>
      </c>
      <c r="V29" s="17">
        <v>24000</v>
      </c>
      <c r="W29" s="17">
        <v>23900</v>
      </c>
      <c r="X29" s="17">
        <v>24100</v>
      </c>
      <c r="Y29" s="17">
        <v>24100</v>
      </c>
      <c r="Z29" s="17">
        <v>24400</v>
      </c>
      <c r="AA29" s="17">
        <v>24600</v>
      </c>
      <c r="AB29" s="17">
        <v>25000</v>
      </c>
      <c r="AC29" s="17">
        <v>24700</v>
      </c>
      <c r="AD29" s="17">
        <v>25000</v>
      </c>
      <c r="AE29" s="17">
        <v>24700</v>
      </c>
      <c r="AF29" s="17">
        <v>24700</v>
      </c>
      <c r="AG29" s="17">
        <v>24300</v>
      </c>
      <c r="AH29" s="17">
        <v>24000</v>
      </c>
      <c r="AI29" s="24">
        <f t="shared" si="0"/>
        <v>22534.2</v>
      </c>
      <c r="AJ29" s="24">
        <f t="shared" si="1"/>
        <v>22657.200000000001</v>
      </c>
      <c r="AK29" s="24">
        <f t="shared" si="2"/>
        <v>22800</v>
      </c>
      <c r="AL29" s="24">
        <f t="shared" si="3"/>
        <v>22681.1</v>
      </c>
      <c r="AM29" s="24">
        <f t="shared" si="4"/>
        <v>22919.1</v>
      </c>
      <c r="AN29" s="24">
        <f t="shared" si="5"/>
        <v>23087.8</v>
      </c>
      <c r="AO29" s="24">
        <f t="shared" si="6"/>
        <v>23472.799999999999</v>
      </c>
      <c r="AP29" s="24">
        <f t="shared" si="7"/>
        <v>23591.399999999998</v>
      </c>
      <c r="AQ29" s="24">
        <f t="shared" si="8"/>
        <v>23700</v>
      </c>
      <c r="AR29" s="24">
        <f t="shared" si="9"/>
        <v>22748.7</v>
      </c>
      <c r="AS29" s="24">
        <f t="shared" si="10"/>
        <v>22975</v>
      </c>
      <c r="AT29" s="24">
        <f t="shared" si="11"/>
        <v>22872.199999999997</v>
      </c>
      <c r="AU29" s="24">
        <f t="shared" si="12"/>
        <v>22896.9</v>
      </c>
      <c r="AV29" s="24">
        <f t="shared" si="13"/>
        <v>22671.9</v>
      </c>
      <c r="AW29" s="24">
        <f t="shared" si="14"/>
        <v>22776</v>
      </c>
      <c r="AX29" s="24">
        <v>23000</v>
      </c>
      <c r="AY29" s="24">
        <v>23200</v>
      </c>
      <c r="AZ29" s="24">
        <v>23300</v>
      </c>
      <c r="BA29" s="24">
        <v>23300</v>
      </c>
      <c r="BB29" s="24">
        <v>23700</v>
      </c>
      <c r="BC29" s="25">
        <f t="shared" si="17"/>
        <v>5.4583699443512528E-3</v>
      </c>
      <c r="BD29" s="25">
        <f t="shared" si="17"/>
        <v>6.3026322758328156E-3</v>
      </c>
      <c r="BE29" s="26">
        <f t="shared" si="17"/>
        <v>-5.2149122807018181E-3</v>
      </c>
      <c r="BF29" s="25">
        <f t="shared" si="17"/>
        <v>1.0493318225306534E-2</v>
      </c>
      <c r="BG29" s="25">
        <f t="shared" si="17"/>
        <v>7.360672975814964E-3</v>
      </c>
      <c r="BH29" s="25">
        <f t="shared" si="17"/>
        <v>1.6675473626763918E-2</v>
      </c>
      <c r="BI29" s="25">
        <f t="shared" si="17"/>
        <v>5.0526566920008923E-3</v>
      </c>
      <c r="BJ29" s="25">
        <f t="shared" si="17"/>
        <v>4.6033724153717965E-3</v>
      </c>
      <c r="BK29" s="26">
        <f t="shared" si="17"/>
        <v>-4.0139240506329082E-2</v>
      </c>
      <c r="BL29" s="25">
        <f t="shared" si="25"/>
        <v>9.9478211941780963E-3</v>
      </c>
      <c r="BM29" s="26">
        <f t="shared" si="25"/>
        <v>-4.4744287268771669E-3</v>
      </c>
      <c r="BN29" s="25">
        <f t="shared" si="25"/>
        <v>1.0799136069116382E-3</v>
      </c>
      <c r="BO29" s="26">
        <f t="shared" si="25"/>
        <v>-9.8266577571636329E-3</v>
      </c>
      <c r="BP29" s="25">
        <f t="shared" si="25"/>
        <v>4.5915869424264632E-3</v>
      </c>
      <c r="BQ29" s="25">
        <f t="shared" si="18"/>
        <v>9.8349139445029852E-3</v>
      </c>
      <c r="BR29" s="25">
        <f t="shared" si="19"/>
        <v>8.6956521739130436E-3</v>
      </c>
      <c r="BS29" s="25">
        <f t="shared" si="20"/>
        <v>4.3103448275862068E-3</v>
      </c>
      <c r="BT29" s="25">
        <f t="shared" si="21"/>
        <v>0</v>
      </c>
      <c r="BU29" s="25">
        <f t="shared" si="22"/>
        <v>1.7167381974248927E-2</v>
      </c>
      <c r="BV29" s="32">
        <f t="shared" si="23"/>
        <v>4</v>
      </c>
      <c r="BW29" s="25">
        <f t="shared" si="24"/>
        <v>0.21052631578947367</v>
      </c>
      <c r="BX29" s="27" t="s">
        <v>179</v>
      </c>
      <c r="BY29" s="28" t="s">
        <v>51</v>
      </c>
    </row>
    <row r="30" spans="1:77" x14ac:dyDescent="0.25">
      <c r="A30" s="9">
        <v>67</v>
      </c>
      <c r="B30" s="4" t="s">
        <v>68</v>
      </c>
      <c r="C30" s="23">
        <v>3</v>
      </c>
      <c r="D30" s="23" t="s">
        <v>179</v>
      </c>
      <c r="E30" s="11">
        <v>3.3000000000000002E-2</v>
      </c>
      <c r="F30" s="11">
        <v>4.3000000000000003E-2</v>
      </c>
      <c r="G30" s="11">
        <v>4.9000000000000002E-2</v>
      </c>
      <c r="H30" s="11">
        <v>4.9000000000000002E-2</v>
      </c>
      <c r="I30" s="11">
        <v>4.5000000000000005E-2</v>
      </c>
      <c r="J30" s="11">
        <v>4.2000000000000003E-2</v>
      </c>
      <c r="K30" s="11">
        <v>0.04</v>
      </c>
      <c r="L30" s="11">
        <v>3.8000000000000006E-2</v>
      </c>
      <c r="M30" s="11">
        <v>4.7E-2</v>
      </c>
      <c r="N30" s="11">
        <v>8.1000000000000003E-2</v>
      </c>
      <c r="O30" s="11">
        <v>8.4000000000000005E-2</v>
      </c>
      <c r="P30" s="11">
        <v>7.4999999999999983E-2</v>
      </c>
      <c r="Q30" s="11">
        <v>7.4999999999999983E-2</v>
      </c>
      <c r="R30" s="11">
        <v>6.8000000000000019E-2</v>
      </c>
      <c r="S30" s="11">
        <v>5.3000000000000005E-2</v>
      </c>
      <c r="T30" s="17">
        <v>209700</v>
      </c>
      <c r="U30" s="17">
        <v>211300</v>
      </c>
      <c r="V30" s="17">
        <v>211200</v>
      </c>
      <c r="W30" s="17">
        <v>210500</v>
      </c>
      <c r="X30" s="17">
        <v>215000</v>
      </c>
      <c r="Y30" s="17">
        <v>218900</v>
      </c>
      <c r="Z30" s="17">
        <v>222400</v>
      </c>
      <c r="AA30" s="17">
        <v>225400</v>
      </c>
      <c r="AB30" s="17">
        <v>229200</v>
      </c>
      <c r="AC30" s="17">
        <v>226700</v>
      </c>
      <c r="AD30" s="17">
        <v>230400</v>
      </c>
      <c r="AE30" s="17">
        <v>230700</v>
      </c>
      <c r="AF30" s="17">
        <v>233300</v>
      </c>
      <c r="AG30" s="17">
        <v>232200</v>
      </c>
      <c r="AH30" s="17">
        <v>230000</v>
      </c>
      <c r="AI30" s="24">
        <f t="shared" si="0"/>
        <v>202779.9</v>
      </c>
      <c r="AJ30" s="24">
        <f t="shared" si="1"/>
        <v>202214.1</v>
      </c>
      <c r="AK30" s="24">
        <f t="shared" si="2"/>
        <v>200851.19999999998</v>
      </c>
      <c r="AL30" s="24">
        <f t="shared" si="3"/>
        <v>200185.5</v>
      </c>
      <c r="AM30" s="24">
        <f t="shared" si="4"/>
        <v>205325</v>
      </c>
      <c r="AN30" s="24">
        <f t="shared" si="5"/>
        <v>209706.19999999998</v>
      </c>
      <c r="AO30" s="24">
        <f t="shared" si="6"/>
        <v>213504</v>
      </c>
      <c r="AP30" s="24">
        <f t="shared" si="7"/>
        <v>216834.8</v>
      </c>
      <c r="AQ30" s="24">
        <f t="shared" si="8"/>
        <v>218427.59999999998</v>
      </c>
      <c r="AR30" s="24">
        <f t="shared" si="9"/>
        <v>208337.30000000002</v>
      </c>
      <c r="AS30" s="24">
        <f t="shared" si="10"/>
        <v>211046.39999999999</v>
      </c>
      <c r="AT30" s="24">
        <f t="shared" si="11"/>
        <v>213397.5</v>
      </c>
      <c r="AU30" s="24">
        <f t="shared" si="12"/>
        <v>215802.5</v>
      </c>
      <c r="AV30" s="24">
        <f t="shared" si="13"/>
        <v>216410.4</v>
      </c>
      <c r="AW30" s="24">
        <f t="shared" si="14"/>
        <v>217810</v>
      </c>
      <c r="AX30" s="24">
        <v>221400</v>
      </c>
      <c r="AY30" s="24">
        <v>224000</v>
      </c>
      <c r="AZ30" s="24">
        <v>224700</v>
      </c>
      <c r="BA30" s="24">
        <v>225600</v>
      </c>
      <c r="BB30" s="24">
        <v>227300</v>
      </c>
      <c r="BC30" s="26">
        <f t="shared" si="17"/>
        <v>-2.790217373615375E-3</v>
      </c>
      <c r="BD30" s="29">
        <f t="shared" si="17"/>
        <v>-6.7398860910293755E-3</v>
      </c>
      <c r="BE30" s="26">
        <f t="shared" si="17"/>
        <v>-3.3143939393938527E-3</v>
      </c>
      <c r="BF30" s="25">
        <f t="shared" si="17"/>
        <v>2.5673687654700267E-2</v>
      </c>
      <c r="BG30" s="25">
        <f t="shared" si="17"/>
        <v>2.1337878972360808E-2</v>
      </c>
      <c r="BH30" s="25">
        <f t="shared" si="17"/>
        <v>1.8110098795362357E-2</v>
      </c>
      <c r="BI30" s="25">
        <f t="shared" si="17"/>
        <v>1.5600644484412415E-2</v>
      </c>
      <c r="BJ30" s="25">
        <f t="shared" si="17"/>
        <v>7.3456843643178518E-3</v>
      </c>
      <c r="BK30" s="26">
        <f t="shared" si="17"/>
        <v>-4.6195169474919653E-2</v>
      </c>
      <c r="BL30" s="25">
        <f t="shared" si="25"/>
        <v>1.3003432414646712E-2</v>
      </c>
      <c r="BM30" s="25">
        <f t="shared" si="25"/>
        <v>1.1140204239446899E-2</v>
      </c>
      <c r="BN30" s="25">
        <f t="shared" si="25"/>
        <v>1.1270047680970958E-2</v>
      </c>
      <c r="BO30" s="25">
        <f t="shared" si="25"/>
        <v>2.8169275147414611E-3</v>
      </c>
      <c r="BP30" s="25">
        <f t="shared" si="25"/>
        <v>6.4673416804368264E-3</v>
      </c>
      <c r="BQ30" s="25">
        <f t="shared" si="18"/>
        <v>1.6482255176530004E-2</v>
      </c>
      <c r="BR30" s="25">
        <f t="shared" si="19"/>
        <v>1.1743450767841012E-2</v>
      </c>
      <c r="BS30" s="25">
        <f t="shared" si="20"/>
        <v>3.1250000000000002E-3</v>
      </c>
      <c r="BT30" s="25">
        <f t="shared" si="21"/>
        <v>4.0053404539385851E-3</v>
      </c>
      <c r="BU30" s="25">
        <f t="shared" si="22"/>
        <v>7.535460992907801E-3</v>
      </c>
      <c r="BV30" s="32">
        <f t="shared" si="23"/>
        <v>4</v>
      </c>
      <c r="BW30" s="25">
        <f t="shared" si="24"/>
        <v>0.21052631578947367</v>
      </c>
      <c r="BX30" s="27" t="s">
        <v>179</v>
      </c>
      <c r="BY30" s="28" t="s">
        <v>68</v>
      </c>
    </row>
    <row r="31" spans="1:77" x14ac:dyDescent="0.25">
      <c r="A31" s="9">
        <v>5</v>
      </c>
      <c r="B31" s="4" t="s">
        <v>6</v>
      </c>
      <c r="C31" s="23">
        <v>4</v>
      </c>
      <c r="D31" s="23" t="s">
        <v>180</v>
      </c>
      <c r="E31" s="11">
        <v>5.5E-2</v>
      </c>
      <c r="F31" s="11">
        <v>7.1000000000000008E-2</v>
      </c>
      <c r="G31" s="11">
        <v>7.6000000000000012E-2</v>
      </c>
      <c r="H31" s="11">
        <v>8.3000000000000004E-2</v>
      </c>
      <c r="I31" s="11">
        <v>7.6999999999999999E-2</v>
      </c>
      <c r="J31" s="11">
        <v>7.1000000000000008E-2</v>
      </c>
      <c r="K31" s="11">
        <v>5.7000000000000002E-2</v>
      </c>
      <c r="L31" s="11">
        <v>5.6000000000000001E-2</v>
      </c>
      <c r="M31" s="11">
        <v>6.8000000000000019E-2</v>
      </c>
      <c r="N31" s="11">
        <v>0.109</v>
      </c>
      <c r="O31" s="11">
        <v>0.10100000000000001</v>
      </c>
      <c r="P31" s="11">
        <v>9.1000000000000011E-2</v>
      </c>
      <c r="Q31" s="11">
        <v>8.8000000000000023E-2</v>
      </c>
      <c r="R31" s="11">
        <v>8.5000000000000006E-2</v>
      </c>
      <c r="S31" s="11">
        <v>6.5000000000000002E-2</v>
      </c>
      <c r="T31" s="17">
        <v>24700</v>
      </c>
      <c r="U31" s="17">
        <v>24200</v>
      </c>
      <c r="V31" s="17">
        <v>24800</v>
      </c>
      <c r="W31" s="17">
        <v>23700</v>
      </c>
      <c r="X31" s="17">
        <v>24000</v>
      </c>
      <c r="Y31" s="17">
        <v>23400</v>
      </c>
      <c r="Z31" s="17">
        <v>23100</v>
      </c>
      <c r="AA31" s="17">
        <v>23500</v>
      </c>
      <c r="AB31" s="17">
        <v>24500</v>
      </c>
      <c r="AC31" s="17">
        <v>24300</v>
      </c>
      <c r="AD31" s="17">
        <v>25400</v>
      </c>
      <c r="AE31" s="17">
        <v>25000</v>
      </c>
      <c r="AF31" s="17">
        <v>25100</v>
      </c>
      <c r="AG31" s="17">
        <v>24700</v>
      </c>
      <c r="AH31" s="17">
        <v>24100</v>
      </c>
      <c r="AI31" s="24">
        <f t="shared" si="0"/>
        <v>23341.5</v>
      </c>
      <c r="AJ31" s="24">
        <f t="shared" si="1"/>
        <v>22481.800000000003</v>
      </c>
      <c r="AK31" s="24">
        <f t="shared" si="2"/>
        <v>22915.199999999997</v>
      </c>
      <c r="AL31" s="24">
        <f t="shared" si="3"/>
        <v>21732.9</v>
      </c>
      <c r="AM31" s="24">
        <f t="shared" si="4"/>
        <v>22152</v>
      </c>
      <c r="AN31" s="24">
        <f t="shared" si="5"/>
        <v>21738.600000000002</v>
      </c>
      <c r="AO31" s="24">
        <f t="shared" si="6"/>
        <v>21783.3</v>
      </c>
      <c r="AP31" s="24">
        <f t="shared" si="7"/>
        <v>22184</v>
      </c>
      <c r="AQ31" s="24">
        <f t="shared" si="8"/>
        <v>22834</v>
      </c>
      <c r="AR31" s="24">
        <f t="shared" si="9"/>
        <v>21651.3</v>
      </c>
      <c r="AS31" s="24">
        <f t="shared" si="10"/>
        <v>22834.600000000002</v>
      </c>
      <c r="AT31" s="24">
        <f t="shared" si="11"/>
        <v>22725</v>
      </c>
      <c r="AU31" s="24">
        <f t="shared" si="12"/>
        <v>22891.199999999997</v>
      </c>
      <c r="AV31" s="24">
        <f t="shared" si="13"/>
        <v>22600.5</v>
      </c>
      <c r="AW31" s="24">
        <f t="shared" si="14"/>
        <v>22533.5</v>
      </c>
      <c r="AX31" s="24">
        <v>22600</v>
      </c>
      <c r="AY31" s="24">
        <v>22600</v>
      </c>
      <c r="AZ31" s="24">
        <v>22500</v>
      </c>
      <c r="BA31" s="24">
        <v>22600</v>
      </c>
      <c r="BB31" s="24">
        <v>22500</v>
      </c>
      <c r="BC31" s="26">
        <f t="shared" si="17"/>
        <v>-3.6831394726131443E-2</v>
      </c>
      <c r="BD31" s="25">
        <f t="shared" si="17"/>
        <v>1.9277815833251524E-2</v>
      </c>
      <c r="BE31" s="26">
        <f t="shared" si="17"/>
        <v>-5.1594574780058466E-2</v>
      </c>
      <c r="BF31" s="25">
        <f t="shared" si="17"/>
        <v>1.9284126830749624E-2</v>
      </c>
      <c r="BG31" s="26">
        <f t="shared" si="17"/>
        <v>-1.8661971830985818E-2</v>
      </c>
      <c r="BH31" s="25">
        <f t="shared" si="17"/>
        <v>2.0562501725040752E-3</v>
      </c>
      <c r="BI31" s="25">
        <f t="shared" si="17"/>
        <v>1.8394825393764982E-2</v>
      </c>
      <c r="BJ31" s="25">
        <f t="shared" si="17"/>
        <v>2.9300396682293544E-2</v>
      </c>
      <c r="BK31" s="26">
        <f t="shared" si="17"/>
        <v>-5.17955680126128E-2</v>
      </c>
      <c r="BL31" s="25">
        <f t="shared" si="25"/>
        <v>5.4652607464678933E-2</v>
      </c>
      <c r="BM31" s="26">
        <f t="shared" si="25"/>
        <v>-4.7997337373986045E-3</v>
      </c>
      <c r="BN31" s="25">
        <f t="shared" si="25"/>
        <v>7.3135313531351859E-3</v>
      </c>
      <c r="BO31" s="26">
        <f t="shared" si="25"/>
        <v>-1.269920318725087E-2</v>
      </c>
      <c r="BP31" s="25">
        <f t="shared" si="25"/>
        <v>-2.9645361828278135E-3</v>
      </c>
      <c r="BQ31" s="25">
        <f t="shared" si="18"/>
        <v>2.9511616038342911E-3</v>
      </c>
      <c r="BR31" s="25">
        <f t="shared" si="19"/>
        <v>0</v>
      </c>
      <c r="BS31" s="25">
        <f t="shared" si="20"/>
        <v>-4.4247787610619468E-3</v>
      </c>
      <c r="BT31" s="25">
        <f t="shared" si="21"/>
        <v>4.4444444444444444E-3</v>
      </c>
      <c r="BU31" s="25">
        <f t="shared" si="22"/>
        <v>-4.4247787610619468E-3</v>
      </c>
      <c r="BV31" s="32">
        <f t="shared" si="23"/>
        <v>9</v>
      </c>
      <c r="BW31" s="25">
        <f t="shared" si="24"/>
        <v>0.47368421052631576</v>
      </c>
      <c r="BX31" s="27" t="s">
        <v>180</v>
      </c>
      <c r="BY31" s="28" t="s">
        <v>6</v>
      </c>
    </row>
    <row r="32" spans="1:77" x14ac:dyDescent="0.25">
      <c r="A32" s="9">
        <v>7</v>
      </c>
      <c r="B32" s="4" t="s">
        <v>8</v>
      </c>
      <c r="C32" s="23">
        <v>4</v>
      </c>
      <c r="D32" s="23" t="s">
        <v>180</v>
      </c>
      <c r="E32" s="11">
        <v>4.6000000000000006E-2</v>
      </c>
      <c r="F32" s="11">
        <v>5.6000000000000001E-2</v>
      </c>
      <c r="G32" s="11">
        <v>6.0000000000000005E-2</v>
      </c>
      <c r="H32" s="11">
        <v>5.4000000000000013E-2</v>
      </c>
      <c r="I32" s="11">
        <v>5.4000000000000013E-2</v>
      </c>
      <c r="J32" s="11">
        <v>5.2000000000000011E-2</v>
      </c>
      <c r="K32" s="11">
        <v>4.5000000000000005E-2</v>
      </c>
      <c r="L32" s="11">
        <v>4.2000000000000003E-2</v>
      </c>
      <c r="M32" s="11">
        <v>5.2000000000000011E-2</v>
      </c>
      <c r="N32" s="11">
        <v>7.1000000000000008E-2</v>
      </c>
      <c r="O32" s="11">
        <v>0.08</v>
      </c>
      <c r="P32" s="11">
        <v>7.2999999999999995E-2</v>
      </c>
      <c r="Q32" s="11">
        <v>7.400000000000001E-2</v>
      </c>
      <c r="R32" s="11">
        <v>7.0000000000000007E-2</v>
      </c>
      <c r="S32" s="11">
        <v>5.6000000000000001E-2</v>
      </c>
      <c r="T32" s="17">
        <v>62600</v>
      </c>
      <c r="U32" s="17">
        <v>63800</v>
      </c>
      <c r="V32" s="17">
        <v>64500</v>
      </c>
      <c r="W32" s="17">
        <v>64200</v>
      </c>
      <c r="X32" s="17">
        <v>65000</v>
      </c>
      <c r="Y32" s="17">
        <v>64800</v>
      </c>
      <c r="Z32" s="17">
        <v>64500</v>
      </c>
      <c r="AA32" s="17">
        <v>65100</v>
      </c>
      <c r="AB32" s="17">
        <v>65600</v>
      </c>
      <c r="AC32" s="17">
        <v>65100</v>
      </c>
      <c r="AD32" s="17">
        <v>61800</v>
      </c>
      <c r="AE32" s="17">
        <v>61500</v>
      </c>
      <c r="AF32" s="17">
        <v>61800</v>
      </c>
      <c r="AG32" s="17">
        <v>61500</v>
      </c>
      <c r="AH32" s="17">
        <v>60800</v>
      </c>
      <c r="AI32" s="24">
        <f t="shared" si="0"/>
        <v>59720.399999999994</v>
      </c>
      <c r="AJ32" s="24">
        <f t="shared" si="1"/>
        <v>60227.199999999997</v>
      </c>
      <c r="AK32" s="24">
        <f t="shared" si="2"/>
        <v>60630</v>
      </c>
      <c r="AL32" s="24">
        <f t="shared" si="3"/>
        <v>60733.2</v>
      </c>
      <c r="AM32" s="24">
        <f t="shared" si="4"/>
        <v>61490</v>
      </c>
      <c r="AN32" s="24">
        <f t="shared" si="5"/>
        <v>61430.399999999994</v>
      </c>
      <c r="AO32" s="24">
        <f t="shared" si="6"/>
        <v>61597.5</v>
      </c>
      <c r="AP32" s="24">
        <f t="shared" si="7"/>
        <v>62365.799999999996</v>
      </c>
      <c r="AQ32" s="24">
        <f t="shared" si="8"/>
        <v>62188.799999999996</v>
      </c>
      <c r="AR32" s="24">
        <f t="shared" si="9"/>
        <v>60477.9</v>
      </c>
      <c r="AS32" s="24">
        <f t="shared" si="10"/>
        <v>56856</v>
      </c>
      <c r="AT32" s="24">
        <f t="shared" si="11"/>
        <v>57010.5</v>
      </c>
      <c r="AU32" s="24">
        <f t="shared" si="12"/>
        <v>57226.799999999996</v>
      </c>
      <c r="AV32" s="24">
        <f t="shared" si="13"/>
        <v>57194.999999999993</v>
      </c>
      <c r="AW32" s="24">
        <f t="shared" si="14"/>
        <v>57395.199999999997</v>
      </c>
      <c r="AX32" s="24">
        <v>57800</v>
      </c>
      <c r="AY32" s="24">
        <v>57600</v>
      </c>
      <c r="AZ32" s="24">
        <v>57300</v>
      </c>
      <c r="BA32" s="24">
        <v>56900</v>
      </c>
      <c r="BB32" s="24">
        <v>56900</v>
      </c>
      <c r="BC32" s="25">
        <f t="shared" si="17"/>
        <v>8.4862124165277358E-3</v>
      </c>
      <c r="BD32" s="25">
        <f t="shared" si="17"/>
        <v>6.6880080760852723E-3</v>
      </c>
      <c r="BE32" s="25">
        <f t="shared" si="17"/>
        <v>1.7021276595744201E-3</v>
      </c>
      <c r="BF32" s="25">
        <f t="shared" si="17"/>
        <v>1.2461059190031201E-2</v>
      </c>
      <c r="BG32" s="26">
        <f t="shared" si="17"/>
        <v>-9.6926329484478481E-4</v>
      </c>
      <c r="BH32" s="25">
        <f t="shared" si="17"/>
        <v>2.7201515861854366E-3</v>
      </c>
      <c r="BI32" s="25">
        <f t="shared" si="17"/>
        <v>1.2472908803116939E-2</v>
      </c>
      <c r="BJ32" s="26">
        <f t="shared" si="17"/>
        <v>-2.8380939553409082E-3</v>
      </c>
      <c r="BK32" s="26">
        <f t="shared" si="17"/>
        <v>-2.7511384686631585E-2</v>
      </c>
      <c r="BL32" s="26">
        <f t="shared" si="25"/>
        <v>-5.9887992142584341E-2</v>
      </c>
      <c r="BM32" s="25">
        <f t="shared" si="25"/>
        <v>2.717391304347826E-3</v>
      </c>
      <c r="BN32" s="25">
        <f t="shared" si="25"/>
        <v>3.794037940379327E-3</v>
      </c>
      <c r="BO32" s="26">
        <f t="shared" si="25"/>
        <v>-5.5568370064380519E-4</v>
      </c>
      <c r="BP32" s="25">
        <f t="shared" si="25"/>
        <v>3.5003059708017203E-3</v>
      </c>
      <c r="BQ32" s="25">
        <f t="shared" si="18"/>
        <v>7.052854594112451E-3</v>
      </c>
      <c r="BR32" s="25">
        <f t="shared" si="19"/>
        <v>-3.4602076124567475E-3</v>
      </c>
      <c r="BS32" s="25">
        <f t="shared" si="20"/>
        <v>-5.208333333333333E-3</v>
      </c>
      <c r="BT32" s="25">
        <f t="shared" si="21"/>
        <v>-6.9808027923211171E-3</v>
      </c>
      <c r="BU32" s="25">
        <f t="shared" si="22"/>
        <v>0</v>
      </c>
      <c r="BV32" s="32">
        <f t="shared" si="23"/>
        <v>8</v>
      </c>
      <c r="BW32" s="25">
        <f t="shared" si="24"/>
        <v>0.42105263157894735</v>
      </c>
      <c r="BX32" s="27" t="s">
        <v>180</v>
      </c>
      <c r="BY32" s="28" t="s">
        <v>8</v>
      </c>
    </row>
    <row r="33" spans="1:77" x14ac:dyDescent="0.25">
      <c r="A33" s="9">
        <v>11</v>
      </c>
      <c r="B33" s="4" t="s">
        <v>12</v>
      </c>
      <c r="C33" s="23">
        <v>4</v>
      </c>
      <c r="D33" s="23" t="s">
        <v>180</v>
      </c>
      <c r="E33" s="11">
        <v>6.1000000000000006E-2</v>
      </c>
      <c r="F33" s="11">
        <v>6.6000000000000003E-2</v>
      </c>
      <c r="G33" s="11">
        <v>7.1000000000000008E-2</v>
      </c>
      <c r="H33" s="11">
        <v>7.0000000000000007E-2</v>
      </c>
      <c r="I33" s="11">
        <v>6.900000000000002E-2</v>
      </c>
      <c r="J33" s="11">
        <v>6.1000000000000006E-2</v>
      </c>
      <c r="K33" s="11">
        <v>5.3000000000000005E-2</v>
      </c>
      <c r="L33" s="11">
        <v>5.3000000000000005E-2</v>
      </c>
      <c r="M33" s="11">
        <v>6.1000000000000006E-2</v>
      </c>
      <c r="N33" s="11">
        <v>8.5000000000000006E-2</v>
      </c>
      <c r="O33" s="11">
        <v>9.4E-2</v>
      </c>
      <c r="P33" s="11">
        <v>8.6999999999999994E-2</v>
      </c>
      <c r="Q33" s="11">
        <v>8.8000000000000023E-2</v>
      </c>
      <c r="R33" s="11">
        <v>8.8000000000000023E-2</v>
      </c>
      <c r="S33" s="11">
        <v>6.900000000000002E-2</v>
      </c>
      <c r="T33" s="17">
        <v>66900</v>
      </c>
      <c r="U33" s="17">
        <v>66700</v>
      </c>
      <c r="V33" s="17">
        <v>66200</v>
      </c>
      <c r="W33" s="17">
        <v>66700</v>
      </c>
      <c r="X33" s="17">
        <v>67000</v>
      </c>
      <c r="Y33" s="17">
        <v>67100</v>
      </c>
      <c r="Z33" s="17">
        <v>67900</v>
      </c>
      <c r="AA33" s="17">
        <v>68300</v>
      </c>
      <c r="AB33" s="17">
        <v>69600</v>
      </c>
      <c r="AC33" s="17">
        <v>69100</v>
      </c>
      <c r="AD33" s="17">
        <v>66700</v>
      </c>
      <c r="AE33" s="17">
        <v>66200</v>
      </c>
      <c r="AF33" s="17">
        <v>66000</v>
      </c>
      <c r="AG33" s="17">
        <v>64600</v>
      </c>
      <c r="AH33" s="17">
        <v>63000</v>
      </c>
      <c r="AI33" s="24">
        <f t="shared" si="0"/>
        <v>62819.1</v>
      </c>
      <c r="AJ33" s="24">
        <f t="shared" si="1"/>
        <v>62297.799999999996</v>
      </c>
      <c r="AK33" s="24">
        <f t="shared" si="2"/>
        <v>61499.8</v>
      </c>
      <c r="AL33" s="24">
        <f t="shared" si="3"/>
        <v>62030.999999999993</v>
      </c>
      <c r="AM33" s="24">
        <f t="shared" si="4"/>
        <v>62376.999999999993</v>
      </c>
      <c r="AN33" s="24">
        <f t="shared" si="5"/>
        <v>63006.899999999994</v>
      </c>
      <c r="AO33" s="24">
        <f t="shared" si="6"/>
        <v>64301.299999999996</v>
      </c>
      <c r="AP33" s="24">
        <f t="shared" si="7"/>
        <v>64680.1</v>
      </c>
      <c r="AQ33" s="24">
        <f t="shared" si="8"/>
        <v>65354.399999999994</v>
      </c>
      <c r="AR33" s="24">
        <f t="shared" si="9"/>
        <v>63226.5</v>
      </c>
      <c r="AS33" s="24">
        <f t="shared" si="10"/>
        <v>60430.200000000004</v>
      </c>
      <c r="AT33" s="24">
        <f t="shared" si="11"/>
        <v>60440.600000000006</v>
      </c>
      <c r="AU33" s="24">
        <f t="shared" si="12"/>
        <v>60191.999999999993</v>
      </c>
      <c r="AV33" s="24">
        <f t="shared" si="13"/>
        <v>58915.199999999997</v>
      </c>
      <c r="AW33" s="24">
        <f t="shared" si="14"/>
        <v>58652.999999999993</v>
      </c>
      <c r="AX33" s="24">
        <v>58200</v>
      </c>
      <c r="AY33" s="24">
        <v>57200</v>
      </c>
      <c r="AZ33" s="24">
        <v>56100</v>
      </c>
      <c r="BA33" s="24">
        <v>55100</v>
      </c>
      <c r="BB33" s="24">
        <v>55000</v>
      </c>
      <c r="BC33" s="26">
        <f t="shared" si="17"/>
        <v>-8.2984315279907364E-3</v>
      </c>
      <c r="BD33" s="29">
        <f t="shared" si="17"/>
        <v>-1.2809441103859089E-2</v>
      </c>
      <c r="BE33" s="25">
        <f t="shared" si="17"/>
        <v>8.6374264631753246E-3</v>
      </c>
      <c r="BF33" s="25">
        <f t="shared" si="17"/>
        <v>5.5778562331737364E-3</v>
      </c>
      <c r="BG33" s="25">
        <f t="shared" si="17"/>
        <v>1.0098273402055269E-2</v>
      </c>
      <c r="BH33" s="25">
        <f t="shared" si="17"/>
        <v>2.0543781712796558E-2</v>
      </c>
      <c r="BI33" s="25">
        <f t="shared" si="17"/>
        <v>5.8910162002945967E-3</v>
      </c>
      <c r="BJ33" s="25">
        <f t="shared" si="17"/>
        <v>1.0425153949978365E-2</v>
      </c>
      <c r="BK33" s="26">
        <f t="shared" si="17"/>
        <v>-3.2559399214130869E-2</v>
      </c>
      <c r="BL33" s="26">
        <f t="shared" si="25"/>
        <v>-4.4226708737633673E-2</v>
      </c>
      <c r="BM33" s="25">
        <f t="shared" si="25"/>
        <v>1.7209938077321363E-4</v>
      </c>
      <c r="BN33" s="26">
        <f t="shared" si="25"/>
        <v>-4.1131292541770441E-3</v>
      </c>
      <c r="BO33" s="26">
        <f t="shared" si="25"/>
        <v>-2.1212121212121141E-2</v>
      </c>
      <c r="BP33" s="25">
        <f t="shared" si="25"/>
        <v>-4.4504643962849037E-3</v>
      </c>
      <c r="BQ33" s="25">
        <f t="shared" si="18"/>
        <v>-7.7233901079227455E-3</v>
      </c>
      <c r="BR33" s="25">
        <f t="shared" si="19"/>
        <v>-1.7182130584192441E-2</v>
      </c>
      <c r="BS33" s="25">
        <f t="shared" si="20"/>
        <v>-1.9230769230769232E-2</v>
      </c>
      <c r="BT33" s="25">
        <f t="shared" si="21"/>
        <v>-1.7825311942959002E-2</v>
      </c>
      <c r="BU33" s="25">
        <f t="shared" si="22"/>
        <v>-1.8148820326678765E-3</v>
      </c>
      <c r="BV33" s="32">
        <f t="shared" si="23"/>
        <v>12</v>
      </c>
      <c r="BW33" s="25">
        <f t="shared" si="24"/>
        <v>0.63157894736842102</v>
      </c>
      <c r="BX33" s="27" t="s">
        <v>180</v>
      </c>
      <c r="BY33" s="28" t="s">
        <v>12</v>
      </c>
    </row>
    <row r="34" spans="1:77" x14ac:dyDescent="0.25">
      <c r="A34" s="9">
        <v>14</v>
      </c>
      <c r="B34" s="4" t="s">
        <v>15</v>
      </c>
      <c r="C34" s="23">
        <v>4</v>
      </c>
      <c r="D34" s="23" t="s">
        <v>180</v>
      </c>
      <c r="E34" s="11">
        <v>3.4000000000000002E-2</v>
      </c>
      <c r="F34" s="11">
        <v>3.8000000000000006E-2</v>
      </c>
      <c r="G34" s="11">
        <v>4.3000000000000003E-2</v>
      </c>
      <c r="H34" s="11">
        <v>4.3000000000000003E-2</v>
      </c>
      <c r="I34" s="11">
        <v>4.5000000000000005E-2</v>
      </c>
      <c r="J34" s="11">
        <v>0.04</v>
      </c>
      <c r="K34" s="11">
        <v>3.7000000000000012E-2</v>
      </c>
      <c r="L34" s="11">
        <v>3.5000000000000003E-2</v>
      </c>
      <c r="M34" s="11">
        <v>4.3000000000000003E-2</v>
      </c>
      <c r="N34" s="11">
        <v>5.8000000000000003E-2</v>
      </c>
      <c r="O34" s="11">
        <v>5.9000000000000004E-2</v>
      </c>
      <c r="P34" s="11">
        <v>5.4000000000000013E-2</v>
      </c>
      <c r="Q34" s="11">
        <v>5.5E-2</v>
      </c>
      <c r="R34" s="11">
        <v>5.3000000000000005E-2</v>
      </c>
      <c r="S34" s="11">
        <v>4.1000000000000002E-2</v>
      </c>
      <c r="T34" s="17">
        <v>68700</v>
      </c>
      <c r="U34" s="17">
        <v>70600</v>
      </c>
      <c r="V34" s="17">
        <v>72000</v>
      </c>
      <c r="W34" s="17">
        <v>70700</v>
      </c>
      <c r="X34" s="17">
        <v>71800</v>
      </c>
      <c r="Y34" s="17">
        <v>72400</v>
      </c>
      <c r="Z34" s="17">
        <v>72800</v>
      </c>
      <c r="AA34" s="17">
        <v>73700</v>
      </c>
      <c r="AB34" s="17">
        <v>75500</v>
      </c>
      <c r="AC34" s="17">
        <v>75300</v>
      </c>
      <c r="AD34" s="17">
        <v>77300</v>
      </c>
      <c r="AE34" s="17">
        <v>77400</v>
      </c>
      <c r="AF34" s="17">
        <v>77600</v>
      </c>
      <c r="AG34" s="17">
        <v>78000</v>
      </c>
      <c r="AH34" s="17">
        <v>77800</v>
      </c>
      <c r="AI34" s="24">
        <f t="shared" ref="AI34:AI68" si="26">(1-E34)*T34</f>
        <v>66364.2</v>
      </c>
      <c r="AJ34" s="24">
        <f t="shared" ref="AJ34:AJ68" si="27">(1-F34)*U34</f>
        <v>67917.2</v>
      </c>
      <c r="AK34" s="24">
        <f t="shared" ref="AK34:AK68" si="28">(1-G34)*V34</f>
        <v>68904</v>
      </c>
      <c r="AL34" s="24">
        <f t="shared" ref="AL34:AL68" si="29">(1-H34)*W34</f>
        <v>67659.899999999994</v>
      </c>
      <c r="AM34" s="24">
        <f t="shared" ref="AM34:AM68" si="30">(1-I34)*X34</f>
        <v>68569</v>
      </c>
      <c r="AN34" s="24">
        <f t="shared" ref="AN34:AN68" si="31">(1-J34)*Y34</f>
        <v>69504</v>
      </c>
      <c r="AO34" s="24">
        <f t="shared" ref="AO34:AO68" si="32">(1-K34)*Z34</f>
        <v>70106.399999999994</v>
      </c>
      <c r="AP34" s="24">
        <f t="shared" ref="AP34:AP68" si="33">(1-L34)*AA34</f>
        <v>71120.5</v>
      </c>
      <c r="AQ34" s="24">
        <f t="shared" ref="AQ34:AQ68" si="34">(1-M34)*AB34</f>
        <v>72253.5</v>
      </c>
      <c r="AR34" s="24">
        <f t="shared" ref="AR34:AR68" si="35">(1-N34)*AC34</f>
        <v>70932.599999999991</v>
      </c>
      <c r="AS34" s="24">
        <f t="shared" ref="AS34:AS68" si="36">(1-O34)*AD34</f>
        <v>72739.3</v>
      </c>
      <c r="AT34" s="24">
        <f t="shared" ref="AT34:AT68" si="37">(1-P34)*AE34</f>
        <v>73220.399999999994</v>
      </c>
      <c r="AU34" s="24">
        <f t="shared" ref="AU34:AU68" si="38">(1-Q34)*AF34</f>
        <v>73332</v>
      </c>
      <c r="AV34" s="24">
        <f t="shared" ref="AV34:AV68" si="39">(1-R34)*AG34</f>
        <v>73866</v>
      </c>
      <c r="AW34" s="24">
        <f t="shared" ref="AW34:AW68" si="40">(1-S34)*AH34</f>
        <v>74610.2</v>
      </c>
      <c r="AX34" s="24">
        <v>74600</v>
      </c>
      <c r="AY34" s="24">
        <v>75600</v>
      </c>
      <c r="AZ34" s="24">
        <v>76200</v>
      </c>
      <c r="BA34" s="24">
        <v>77000</v>
      </c>
      <c r="BB34" s="24">
        <v>77500</v>
      </c>
      <c r="BC34" s="25">
        <f t="shared" si="17"/>
        <v>2.3401171113341231E-2</v>
      </c>
      <c r="BD34" s="25">
        <f t="shared" si="17"/>
        <v>1.4529456455802107E-2</v>
      </c>
      <c r="BE34" s="26">
        <f t="shared" si="17"/>
        <v>-1.8055555555555641E-2</v>
      </c>
      <c r="BF34" s="25">
        <f t="shared" si="17"/>
        <v>1.3436319001358351E-2</v>
      </c>
      <c r="BG34" s="25">
        <f t="shared" si="17"/>
        <v>1.3635899604777669E-2</v>
      </c>
      <c r="BH34" s="25">
        <f t="shared" si="17"/>
        <v>8.6671270718231205E-3</v>
      </c>
      <c r="BI34" s="25">
        <f t="shared" si="17"/>
        <v>1.4465155820296092E-2</v>
      </c>
      <c r="BJ34" s="25">
        <f t="shared" si="17"/>
        <v>1.593070914855773E-2</v>
      </c>
      <c r="BK34" s="26">
        <f t="shared" si="17"/>
        <v>-1.8281467333762499E-2</v>
      </c>
      <c r="BL34" s="25">
        <f t="shared" si="25"/>
        <v>2.547065806131471E-2</v>
      </c>
      <c r="BM34" s="25">
        <f t="shared" si="25"/>
        <v>6.6140312045894203E-3</v>
      </c>
      <c r="BN34" s="25">
        <f t="shared" si="25"/>
        <v>1.5241653965289159E-3</v>
      </c>
      <c r="BO34" s="25">
        <f t="shared" si="25"/>
        <v>7.2819505809196532E-3</v>
      </c>
      <c r="BP34" s="25">
        <f t="shared" si="25"/>
        <v>1.0075000676901376E-2</v>
      </c>
      <c r="BQ34" s="25">
        <f t="shared" si="18"/>
        <v>-1.3671053019556428E-4</v>
      </c>
      <c r="BR34" s="25">
        <f t="shared" si="19"/>
        <v>1.3404825737265416E-2</v>
      </c>
      <c r="BS34" s="25">
        <f t="shared" si="20"/>
        <v>7.9365079365079361E-3</v>
      </c>
      <c r="BT34" s="25">
        <f t="shared" si="21"/>
        <v>1.0498687664041995E-2</v>
      </c>
      <c r="BU34" s="25">
        <f t="shared" si="22"/>
        <v>6.4935064935064939E-3</v>
      </c>
      <c r="BV34" s="32">
        <f t="shared" si="23"/>
        <v>3</v>
      </c>
      <c r="BW34" s="25">
        <f t="shared" si="24"/>
        <v>0.15789473684210525</v>
      </c>
      <c r="BX34" s="27" t="s">
        <v>180</v>
      </c>
      <c r="BY34" s="28" t="s">
        <v>15</v>
      </c>
    </row>
    <row r="35" spans="1:77" x14ac:dyDescent="0.25">
      <c r="A35" s="9">
        <v>18</v>
      </c>
      <c r="B35" s="4" t="s">
        <v>19</v>
      </c>
      <c r="C35" s="23">
        <v>4</v>
      </c>
      <c r="D35" s="23" t="s">
        <v>180</v>
      </c>
      <c r="E35" s="11">
        <v>5.1000000000000004E-2</v>
      </c>
      <c r="F35" s="11">
        <v>6.4000000000000001E-2</v>
      </c>
      <c r="G35" s="11">
        <v>7.6999999999999999E-2</v>
      </c>
      <c r="H35" s="11">
        <v>7.2000000000000008E-2</v>
      </c>
      <c r="I35" s="11">
        <v>6.6000000000000003E-2</v>
      </c>
      <c r="J35" s="11">
        <v>6.1000000000000006E-2</v>
      </c>
      <c r="K35" s="11">
        <v>5.5E-2</v>
      </c>
      <c r="L35" s="11">
        <v>5.2000000000000011E-2</v>
      </c>
      <c r="M35" s="11">
        <v>6.2E-2</v>
      </c>
      <c r="N35" s="11">
        <v>8.8000000000000023E-2</v>
      </c>
      <c r="O35" s="11">
        <v>9.4E-2</v>
      </c>
      <c r="P35" s="11">
        <v>8.4000000000000005E-2</v>
      </c>
      <c r="Q35" s="11">
        <v>8.900000000000001E-2</v>
      </c>
      <c r="R35" s="11">
        <v>0.09</v>
      </c>
      <c r="S35" s="11">
        <v>7.2000000000000008E-2</v>
      </c>
      <c r="T35" s="17">
        <v>18300</v>
      </c>
      <c r="U35" s="17">
        <v>18500</v>
      </c>
      <c r="V35" s="17">
        <v>19200</v>
      </c>
      <c r="W35" s="17">
        <v>18600</v>
      </c>
      <c r="X35" s="17">
        <v>18900</v>
      </c>
      <c r="Y35" s="17">
        <v>19000</v>
      </c>
      <c r="Z35" s="17">
        <v>18900</v>
      </c>
      <c r="AA35" s="17">
        <v>19100</v>
      </c>
      <c r="AB35" s="17">
        <v>19500</v>
      </c>
      <c r="AC35" s="17">
        <v>19300</v>
      </c>
      <c r="AD35" s="17">
        <v>18700</v>
      </c>
      <c r="AE35" s="17">
        <v>19200</v>
      </c>
      <c r="AF35" s="17">
        <v>19500</v>
      </c>
      <c r="AG35" s="17">
        <v>19300</v>
      </c>
      <c r="AH35" s="17">
        <v>18900</v>
      </c>
      <c r="AI35" s="24">
        <f t="shared" si="26"/>
        <v>17366.7</v>
      </c>
      <c r="AJ35" s="24">
        <f t="shared" si="27"/>
        <v>17316</v>
      </c>
      <c r="AK35" s="24">
        <f t="shared" si="28"/>
        <v>17721.600000000002</v>
      </c>
      <c r="AL35" s="24">
        <f t="shared" si="29"/>
        <v>17260.8</v>
      </c>
      <c r="AM35" s="24">
        <f t="shared" si="30"/>
        <v>17652.599999999999</v>
      </c>
      <c r="AN35" s="24">
        <f t="shared" si="31"/>
        <v>17841</v>
      </c>
      <c r="AO35" s="24">
        <f t="shared" si="32"/>
        <v>17860.5</v>
      </c>
      <c r="AP35" s="24">
        <f t="shared" si="33"/>
        <v>18106.8</v>
      </c>
      <c r="AQ35" s="24">
        <f t="shared" si="34"/>
        <v>18291</v>
      </c>
      <c r="AR35" s="24">
        <f t="shared" si="35"/>
        <v>17601.599999999999</v>
      </c>
      <c r="AS35" s="24">
        <f t="shared" si="36"/>
        <v>16942.2</v>
      </c>
      <c r="AT35" s="24">
        <f t="shared" si="37"/>
        <v>17587.2</v>
      </c>
      <c r="AU35" s="24">
        <f t="shared" si="38"/>
        <v>17764.5</v>
      </c>
      <c r="AV35" s="24">
        <f t="shared" si="39"/>
        <v>17563</v>
      </c>
      <c r="AW35" s="24">
        <f t="shared" si="40"/>
        <v>17539.199999999997</v>
      </c>
      <c r="AX35" s="24">
        <v>17500</v>
      </c>
      <c r="AY35" s="24">
        <v>17200</v>
      </c>
      <c r="AZ35" s="24">
        <v>17200</v>
      </c>
      <c r="BA35" s="24">
        <v>17400</v>
      </c>
      <c r="BB35" s="24">
        <v>17300</v>
      </c>
      <c r="BC35" s="26">
        <f t="shared" ref="BC35:BP59" si="41">(AJ35-AI35)/AI35</f>
        <v>-2.91938019312827E-3</v>
      </c>
      <c r="BD35" s="25">
        <f t="shared" si="41"/>
        <v>2.3423423423423548E-2</v>
      </c>
      <c r="BE35" s="26">
        <f t="shared" si="41"/>
        <v>-2.600216684723743E-2</v>
      </c>
      <c r="BF35" s="25">
        <f t="shared" si="41"/>
        <v>2.2698832035595064E-2</v>
      </c>
      <c r="BG35" s="25">
        <f t="shared" si="41"/>
        <v>1.0672648788280564E-2</v>
      </c>
      <c r="BH35" s="25">
        <f t="shared" si="41"/>
        <v>1.0929880612073313E-3</v>
      </c>
      <c r="BI35" s="25">
        <f t="shared" si="41"/>
        <v>1.379020744100105E-2</v>
      </c>
      <c r="BJ35" s="25">
        <f t="shared" si="41"/>
        <v>1.017297368944268E-2</v>
      </c>
      <c r="BK35" s="26">
        <f t="shared" si="41"/>
        <v>-3.769066754141389E-2</v>
      </c>
      <c r="BL35" s="26">
        <f t="shared" si="25"/>
        <v>-3.7462503408780899E-2</v>
      </c>
      <c r="BM35" s="25">
        <f t="shared" si="25"/>
        <v>3.8070616566915745E-2</v>
      </c>
      <c r="BN35" s="25">
        <f t="shared" si="25"/>
        <v>1.008119541484712E-2</v>
      </c>
      <c r="BO35" s="26">
        <f t="shared" si="25"/>
        <v>-1.1342846688620564E-2</v>
      </c>
      <c r="BP35" s="25">
        <f t="shared" si="25"/>
        <v>-1.3551215623756141E-3</v>
      </c>
      <c r="BQ35" s="25">
        <f t="shared" si="18"/>
        <v>-2.2349936143037934E-3</v>
      </c>
      <c r="BR35" s="25">
        <f t="shared" si="19"/>
        <v>-1.7142857142857144E-2</v>
      </c>
      <c r="BS35" s="25">
        <f t="shared" si="20"/>
        <v>0</v>
      </c>
      <c r="BT35" s="25">
        <f t="shared" si="21"/>
        <v>1.1627906976744186E-2</v>
      </c>
      <c r="BU35" s="25">
        <f t="shared" si="22"/>
        <v>-5.7471264367816091E-3</v>
      </c>
      <c r="BV35" s="32">
        <f t="shared" si="23"/>
        <v>9</v>
      </c>
      <c r="BW35" s="25">
        <f t="shared" si="24"/>
        <v>0.47368421052631576</v>
      </c>
      <c r="BX35" s="27" t="s">
        <v>180</v>
      </c>
      <c r="BY35" s="28" t="s">
        <v>19</v>
      </c>
    </row>
    <row r="36" spans="1:77" x14ac:dyDescent="0.25">
      <c r="A36" s="9">
        <v>29</v>
      </c>
      <c r="B36" s="4" t="s">
        <v>30</v>
      </c>
      <c r="C36" s="23">
        <v>4</v>
      </c>
      <c r="D36" s="23" t="s">
        <v>180</v>
      </c>
      <c r="E36" s="11">
        <v>3.8000000000000006E-2</v>
      </c>
      <c r="F36" s="11">
        <v>6.0000000000000005E-2</v>
      </c>
      <c r="G36" s="11">
        <v>6.6000000000000003E-2</v>
      </c>
      <c r="H36" s="11">
        <v>6.0000000000000005E-2</v>
      </c>
      <c r="I36" s="11">
        <v>4.9000000000000002E-2</v>
      </c>
      <c r="J36" s="11">
        <v>4.3000000000000003E-2</v>
      </c>
      <c r="K36" s="11">
        <v>4.4000000000000004E-2</v>
      </c>
      <c r="L36" s="11">
        <v>5.6000000000000001E-2</v>
      </c>
      <c r="M36" s="11">
        <v>7.2000000000000008E-2</v>
      </c>
      <c r="N36" s="11">
        <v>0.13400000000000001</v>
      </c>
      <c r="O36" s="11">
        <v>0.12300000000000001</v>
      </c>
      <c r="P36" s="11">
        <v>0.10100000000000001</v>
      </c>
      <c r="Q36" s="11">
        <v>9.2000000000000012E-2</v>
      </c>
      <c r="R36" s="11">
        <v>9.1000000000000011E-2</v>
      </c>
      <c r="S36" s="11">
        <v>6.8000000000000019E-2</v>
      </c>
      <c r="T36" s="17">
        <v>7300</v>
      </c>
      <c r="U36" s="17">
        <v>7400</v>
      </c>
      <c r="V36" s="17">
        <v>7300</v>
      </c>
      <c r="W36" s="17">
        <v>7100</v>
      </c>
      <c r="X36" s="17">
        <v>7600</v>
      </c>
      <c r="Y36" s="17">
        <v>8200</v>
      </c>
      <c r="Z36" s="17">
        <v>8300</v>
      </c>
      <c r="AA36" s="17">
        <v>8100</v>
      </c>
      <c r="AB36" s="17">
        <v>8100</v>
      </c>
      <c r="AC36" s="17">
        <v>7600</v>
      </c>
      <c r="AD36" s="17">
        <v>7400</v>
      </c>
      <c r="AE36" s="17">
        <v>7400</v>
      </c>
      <c r="AF36" s="17">
        <v>7400</v>
      </c>
      <c r="AG36" s="17">
        <v>7400</v>
      </c>
      <c r="AH36" s="17">
        <v>7200</v>
      </c>
      <c r="AI36" s="24">
        <f t="shared" si="26"/>
        <v>7022.5999999999995</v>
      </c>
      <c r="AJ36" s="24">
        <f t="shared" si="27"/>
        <v>6956</v>
      </c>
      <c r="AK36" s="24">
        <f t="shared" si="28"/>
        <v>6818.2</v>
      </c>
      <c r="AL36" s="24">
        <f t="shared" si="29"/>
        <v>6674</v>
      </c>
      <c r="AM36" s="24">
        <f t="shared" si="30"/>
        <v>7227.5999999999995</v>
      </c>
      <c r="AN36" s="24">
        <f t="shared" si="31"/>
        <v>7847.4</v>
      </c>
      <c r="AO36" s="24">
        <f t="shared" si="32"/>
        <v>7934.7999999999993</v>
      </c>
      <c r="AP36" s="24">
        <f t="shared" si="33"/>
        <v>7646.4</v>
      </c>
      <c r="AQ36" s="24">
        <f t="shared" si="34"/>
        <v>7516.7999999999993</v>
      </c>
      <c r="AR36" s="24">
        <f t="shared" si="35"/>
        <v>6581.6</v>
      </c>
      <c r="AS36" s="24">
        <f t="shared" si="36"/>
        <v>6489.8</v>
      </c>
      <c r="AT36" s="24">
        <f t="shared" si="37"/>
        <v>6652.6</v>
      </c>
      <c r="AU36" s="24">
        <f t="shared" si="38"/>
        <v>6719.2</v>
      </c>
      <c r="AV36" s="24">
        <f t="shared" si="39"/>
        <v>6726.6</v>
      </c>
      <c r="AW36" s="24">
        <f t="shared" si="40"/>
        <v>6710.4</v>
      </c>
      <c r="AX36" s="24">
        <v>7000</v>
      </c>
      <c r="AY36" s="24">
        <v>6800</v>
      </c>
      <c r="AZ36" s="24">
        <v>6900</v>
      </c>
      <c r="BA36" s="24">
        <v>7600</v>
      </c>
      <c r="BB36" s="24">
        <v>7600</v>
      </c>
      <c r="BC36" s="26">
        <f t="shared" si="41"/>
        <v>-9.4836670179135156E-3</v>
      </c>
      <c r="BD36" s="29">
        <f t="shared" si="41"/>
        <v>-1.9810235767682604E-2</v>
      </c>
      <c r="BE36" s="26">
        <f t="shared" si="41"/>
        <v>-2.1149276935261481E-2</v>
      </c>
      <c r="BF36" s="25">
        <f t="shared" si="41"/>
        <v>8.2948756367995119E-2</v>
      </c>
      <c r="BG36" s="25">
        <f t="shared" si="41"/>
        <v>8.5754607338535641E-2</v>
      </c>
      <c r="BH36" s="25">
        <f t="shared" si="41"/>
        <v>1.1137446797665424E-2</v>
      </c>
      <c r="BI36" s="26">
        <f t="shared" si="41"/>
        <v>-3.6346221706911284E-2</v>
      </c>
      <c r="BJ36" s="26">
        <f t="shared" si="41"/>
        <v>-1.694915254237293E-2</v>
      </c>
      <c r="BK36" s="26">
        <f t="shared" si="41"/>
        <v>-0.12441464452958692</v>
      </c>
      <c r="BL36" s="26">
        <f t="shared" si="25"/>
        <v>-1.3947976176005862E-2</v>
      </c>
      <c r="BM36" s="25">
        <f t="shared" si="25"/>
        <v>2.5085518814139139E-2</v>
      </c>
      <c r="BN36" s="25">
        <f t="shared" si="25"/>
        <v>1.001112347052272E-2</v>
      </c>
      <c r="BO36" s="25">
        <f t="shared" si="25"/>
        <v>1.1013215859031649E-3</v>
      </c>
      <c r="BP36" s="25">
        <f t="shared" si="25"/>
        <v>-2.4083489430025162E-3</v>
      </c>
      <c r="BQ36" s="25">
        <f t="shared" si="18"/>
        <v>4.315689079637583E-2</v>
      </c>
      <c r="BR36" s="25">
        <f t="shared" si="19"/>
        <v>-2.8571428571428571E-2</v>
      </c>
      <c r="BS36" s="25">
        <f t="shared" si="20"/>
        <v>1.4705882352941176E-2</v>
      </c>
      <c r="BT36" s="25">
        <f t="shared" si="21"/>
        <v>0.10144927536231885</v>
      </c>
      <c r="BU36" s="25">
        <f t="shared" si="22"/>
        <v>0</v>
      </c>
      <c r="BV36" s="32">
        <f t="shared" si="23"/>
        <v>9</v>
      </c>
      <c r="BW36" s="25">
        <f t="shared" si="24"/>
        <v>0.47368421052631576</v>
      </c>
      <c r="BX36" s="27" t="s">
        <v>180</v>
      </c>
      <c r="BY36" s="28" t="s">
        <v>30</v>
      </c>
    </row>
    <row r="37" spans="1:77" x14ac:dyDescent="0.25">
      <c r="A37" s="9">
        <v>31</v>
      </c>
      <c r="B37" s="4" t="s">
        <v>32</v>
      </c>
      <c r="C37" s="23">
        <v>4</v>
      </c>
      <c r="D37" s="23" t="s">
        <v>180</v>
      </c>
      <c r="E37" s="11">
        <v>6.0000000000000005E-2</v>
      </c>
      <c r="F37" s="11">
        <v>7.6999999999999999E-2</v>
      </c>
      <c r="G37" s="11">
        <v>8.4000000000000005E-2</v>
      </c>
      <c r="H37" s="11">
        <v>7.6999999999999999E-2</v>
      </c>
      <c r="I37" s="11">
        <v>6.900000000000002E-2</v>
      </c>
      <c r="J37" s="11">
        <v>6.0000000000000005E-2</v>
      </c>
      <c r="K37" s="11">
        <v>5.2000000000000011E-2</v>
      </c>
      <c r="L37" s="11">
        <v>5.2000000000000011E-2</v>
      </c>
      <c r="M37" s="11">
        <v>6.6000000000000003E-2</v>
      </c>
      <c r="N37" s="11">
        <v>0.105</v>
      </c>
      <c r="O37" s="11">
        <v>0.107</v>
      </c>
      <c r="P37" s="11">
        <v>0.10100000000000001</v>
      </c>
      <c r="Q37" s="11">
        <v>9.9000000000000005E-2</v>
      </c>
      <c r="R37" s="11">
        <v>9.8000000000000004E-2</v>
      </c>
      <c r="S37" s="11">
        <v>7.6999999999999999E-2</v>
      </c>
      <c r="T37" s="17">
        <v>20900</v>
      </c>
      <c r="U37" s="17">
        <v>21600</v>
      </c>
      <c r="V37" s="17">
        <v>22000</v>
      </c>
      <c r="W37" s="17">
        <v>21200</v>
      </c>
      <c r="X37" s="17">
        <v>21700</v>
      </c>
      <c r="Y37" s="17">
        <v>22100</v>
      </c>
      <c r="Z37" s="17">
        <v>22000</v>
      </c>
      <c r="AA37" s="17">
        <v>22200</v>
      </c>
      <c r="AB37" s="17">
        <v>22600</v>
      </c>
      <c r="AC37" s="17">
        <v>22700</v>
      </c>
      <c r="AD37" s="17">
        <v>21100</v>
      </c>
      <c r="AE37" s="17">
        <v>21000</v>
      </c>
      <c r="AF37" s="17">
        <v>20800</v>
      </c>
      <c r="AG37" s="17">
        <v>20300</v>
      </c>
      <c r="AH37" s="17">
        <v>19700</v>
      </c>
      <c r="AI37" s="24">
        <f t="shared" si="26"/>
        <v>19646</v>
      </c>
      <c r="AJ37" s="24">
        <f t="shared" si="27"/>
        <v>19936.8</v>
      </c>
      <c r="AK37" s="24">
        <f t="shared" si="28"/>
        <v>20152</v>
      </c>
      <c r="AL37" s="24">
        <f t="shared" si="29"/>
        <v>19567.600000000002</v>
      </c>
      <c r="AM37" s="24">
        <f t="shared" si="30"/>
        <v>20202.699999999997</v>
      </c>
      <c r="AN37" s="24">
        <f t="shared" si="31"/>
        <v>20774</v>
      </c>
      <c r="AO37" s="24">
        <f t="shared" si="32"/>
        <v>20856</v>
      </c>
      <c r="AP37" s="24">
        <f t="shared" si="33"/>
        <v>21045.599999999999</v>
      </c>
      <c r="AQ37" s="24">
        <f t="shared" si="34"/>
        <v>21108.399999999998</v>
      </c>
      <c r="AR37" s="24">
        <f t="shared" si="35"/>
        <v>20316.5</v>
      </c>
      <c r="AS37" s="24">
        <f t="shared" si="36"/>
        <v>18842.3</v>
      </c>
      <c r="AT37" s="24">
        <f t="shared" si="37"/>
        <v>18879</v>
      </c>
      <c r="AU37" s="24">
        <f t="shared" si="38"/>
        <v>18740.8</v>
      </c>
      <c r="AV37" s="24">
        <f t="shared" si="39"/>
        <v>18310.600000000002</v>
      </c>
      <c r="AW37" s="24">
        <f t="shared" si="40"/>
        <v>18183.100000000002</v>
      </c>
      <c r="AX37" s="24">
        <v>18300</v>
      </c>
      <c r="AY37" s="24">
        <v>18300</v>
      </c>
      <c r="AZ37" s="24">
        <v>18600</v>
      </c>
      <c r="BA37" s="24">
        <v>18700</v>
      </c>
      <c r="BB37" s="24">
        <v>18800</v>
      </c>
      <c r="BC37" s="25">
        <f t="shared" si="41"/>
        <v>1.4801995317112862E-2</v>
      </c>
      <c r="BD37" s="25">
        <f t="shared" si="41"/>
        <v>1.0794109385658718E-2</v>
      </c>
      <c r="BE37" s="26">
        <f t="shared" si="41"/>
        <v>-2.8999603017070157E-2</v>
      </c>
      <c r="BF37" s="25">
        <f t="shared" si="41"/>
        <v>3.2456714160142015E-2</v>
      </c>
      <c r="BG37" s="25">
        <f t="shared" si="41"/>
        <v>2.8278398431892914E-2</v>
      </c>
      <c r="BH37" s="25">
        <f t="shared" si="41"/>
        <v>3.9472417444883024E-3</v>
      </c>
      <c r="BI37" s="25">
        <f t="shared" si="41"/>
        <v>9.0909090909090211E-3</v>
      </c>
      <c r="BJ37" s="25">
        <f t="shared" si="41"/>
        <v>2.9839966548826963E-3</v>
      </c>
      <c r="BK37" s="26">
        <f t="shared" si="41"/>
        <v>-3.7515870459153604E-2</v>
      </c>
      <c r="BL37" s="26">
        <f t="shared" si="25"/>
        <v>-7.2561710924617953E-2</v>
      </c>
      <c r="BM37" s="25">
        <f t="shared" si="25"/>
        <v>1.9477452328007052E-3</v>
      </c>
      <c r="BN37" s="26">
        <f t="shared" si="25"/>
        <v>-7.320302982149517E-3</v>
      </c>
      <c r="BO37" s="26">
        <f t="shared" si="25"/>
        <v>-2.2955263382566225E-2</v>
      </c>
      <c r="BP37" s="25">
        <f t="shared" si="25"/>
        <v>-6.9631797974943465E-3</v>
      </c>
      <c r="BQ37" s="25">
        <f t="shared" si="18"/>
        <v>6.4290467522038486E-3</v>
      </c>
      <c r="BR37" s="25">
        <f t="shared" si="19"/>
        <v>0</v>
      </c>
      <c r="BS37" s="25">
        <f t="shared" si="20"/>
        <v>1.6393442622950821E-2</v>
      </c>
      <c r="BT37" s="25">
        <f t="shared" si="21"/>
        <v>5.3763440860215058E-3</v>
      </c>
      <c r="BU37" s="25">
        <f t="shared" si="22"/>
        <v>5.3475935828877002E-3</v>
      </c>
      <c r="BV37" s="32">
        <f t="shared" si="23"/>
        <v>6</v>
      </c>
      <c r="BW37" s="25">
        <f t="shared" si="24"/>
        <v>0.31578947368421051</v>
      </c>
      <c r="BX37" s="27" t="s">
        <v>180</v>
      </c>
      <c r="BY37" s="28" t="s">
        <v>32</v>
      </c>
    </row>
    <row r="38" spans="1:77" x14ac:dyDescent="0.25">
      <c r="A38" s="9">
        <v>34</v>
      </c>
      <c r="B38" s="4" t="s">
        <v>35</v>
      </c>
      <c r="C38" s="23">
        <v>4</v>
      </c>
      <c r="D38" s="23" t="s">
        <v>180</v>
      </c>
      <c r="E38" s="11">
        <v>4.1000000000000002E-2</v>
      </c>
      <c r="F38" s="11">
        <v>4.7E-2</v>
      </c>
      <c r="G38" s="11">
        <v>5.1000000000000004E-2</v>
      </c>
      <c r="H38" s="11">
        <v>0.05</v>
      </c>
      <c r="I38" s="11">
        <v>4.6000000000000006E-2</v>
      </c>
      <c r="J38" s="11">
        <v>4.2000000000000003E-2</v>
      </c>
      <c r="K38" s="11">
        <v>4.2000000000000003E-2</v>
      </c>
      <c r="L38" s="11">
        <v>4.2000000000000003E-2</v>
      </c>
      <c r="M38" s="11">
        <v>5.3000000000000005E-2</v>
      </c>
      <c r="N38" s="11">
        <v>7.9000000000000001E-2</v>
      </c>
      <c r="O38" s="11">
        <v>0.08</v>
      </c>
      <c r="P38" s="11">
        <v>7.400000000000001E-2</v>
      </c>
      <c r="Q38" s="11">
        <v>7.2999999999999995E-2</v>
      </c>
      <c r="R38" s="11">
        <v>7.1000000000000008E-2</v>
      </c>
      <c r="S38" s="11">
        <v>5.6000000000000001E-2</v>
      </c>
      <c r="T38" s="17">
        <v>11500</v>
      </c>
      <c r="U38" s="17">
        <v>11700</v>
      </c>
      <c r="V38" s="17">
        <v>12100</v>
      </c>
      <c r="W38" s="17">
        <v>12200</v>
      </c>
      <c r="X38" s="17">
        <v>13000</v>
      </c>
      <c r="Y38" s="17">
        <v>13200</v>
      </c>
      <c r="Z38" s="17">
        <v>12600</v>
      </c>
      <c r="AA38" s="17">
        <v>12500</v>
      </c>
      <c r="AB38" s="17">
        <v>12500</v>
      </c>
      <c r="AC38" s="17">
        <v>12200</v>
      </c>
      <c r="AD38" s="17">
        <v>12100</v>
      </c>
      <c r="AE38" s="17">
        <v>12000</v>
      </c>
      <c r="AF38" s="17">
        <v>12000</v>
      </c>
      <c r="AG38" s="17">
        <v>12000</v>
      </c>
      <c r="AH38" s="17">
        <v>11800</v>
      </c>
      <c r="AI38" s="24">
        <f t="shared" si="26"/>
        <v>11028.5</v>
      </c>
      <c r="AJ38" s="24">
        <f t="shared" si="27"/>
        <v>11150.1</v>
      </c>
      <c r="AK38" s="24">
        <f t="shared" si="28"/>
        <v>11482.9</v>
      </c>
      <c r="AL38" s="24">
        <f t="shared" si="29"/>
        <v>11590</v>
      </c>
      <c r="AM38" s="24">
        <f t="shared" si="30"/>
        <v>12402</v>
      </c>
      <c r="AN38" s="24">
        <f t="shared" si="31"/>
        <v>12645.6</v>
      </c>
      <c r="AO38" s="24">
        <f t="shared" si="32"/>
        <v>12070.8</v>
      </c>
      <c r="AP38" s="24">
        <f t="shared" si="33"/>
        <v>11975</v>
      </c>
      <c r="AQ38" s="24">
        <f t="shared" si="34"/>
        <v>11837.5</v>
      </c>
      <c r="AR38" s="24">
        <f t="shared" si="35"/>
        <v>11236.2</v>
      </c>
      <c r="AS38" s="24">
        <f t="shared" si="36"/>
        <v>11132</v>
      </c>
      <c r="AT38" s="24">
        <f t="shared" si="37"/>
        <v>11112</v>
      </c>
      <c r="AU38" s="24">
        <f t="shared" si="38"/>
        <v>11124</v>
      </c>
      <c r="AV38" s="24">
        <f t="shared" si="39"/>
        <v>11148</v>
      </c>
      <c r="AW38" s="24">
        <f t="shared" si="40"/>
        <v>11139.199999999999</v>
      </c>
      <c r="AX38" s="24">
        <v>11400</v>
      </c>
      <c r="AY38" s="24">
        <v>11500</v>
      </c>
      <c r="AZ38" s="24">
        <v>11800</v>
      </c>
      <c r="BA38" s="24">
        <v>11900</v>
      </c>
      <c r="BB38" s="24">
        <v>12100</v>
      </c>
      <c r="BC38" s="25">
        <f t="shared" si="41"/>
        <v>1.1025978147526896E-2</v>
      </c>
      <c r="BD38" s="25">
        <f t="shared" si="41"/>
        <v>2.9847265943803127E-2</v>
      </c>
      <c r="BE38" s="25">
        <f t="shared" si="41"/>
        <v>9.3269121911712521E-3</v>
      </c>
      <c r="BF38" s="25">
        <f t="shared" si="41"/>
        <v>7.0060396893874027E-2</v>
      </c>
      <c r="BG38" s="25">
        <f t="shared" si="41"/>
        <v>1.9641993226898916E-2</v>
      </c>
      <c r="BH38" s="26">
        <f t="shared" si="41"/>
        <v>-4.5454545454545539E-2</v>
      </c>
      <c r="BI38" s="26">
        <f t="shared" si="41"/>
        <v>-7.9365079365078771E-3</v>
      </c>
      <c r="BJ38" s="26">
        <f t="shared" si="41"/>
        <v>-1.1482254697286013E-2</v>
      </c>
      <c r="BK38" s="26">
        <f t="shared" si="41"/>
        <v>-5.0796198521647247E-2</v>
      </c>
      <c r="BL38" s="26">
        <f t="shared" si="25"/>
        <v>-9.2735978355672488E-3</v>
      </c>
      <c r="BM38" s="26">
        <f t="shared" si="25"/>
        <v>-1.7966223499820337E-3</v>
      </c>
      <c r="BN38" s="25">
        <f t="shared" si="25"/>
        <v>1.0799136069114472E-3</v>
      </c>
      <c r="BO38" s="25">
        <f t="shared" si="25"/>
        <v>2.1574973031283709E-3</v>
      </c>
      <c r="BP38" s="25">
        <f t="shared" si="25"/>
        <v>-7.8937926085406273E-4</v>
      </c>
      <c r="BQ38" s="25">
        <f t="shared" si="18"/>
        <v>2.3412812410227045E-2</v>
      </c>
      <c r="BR38" s="25">
        <f t="shared" si="19"/>
        <v>8.771929824561403E-3</v>
      </c>
      <c r="BS38" s="25">
        <f t="shared" si="20"/>
        <v>2.6086956521739129E-2</v>
      </c>
      <c r="BT38" s="25">
        <f t="shared" si="21"/>
        <v>8.4745762711864406E-3</v>
      </c>
      <c r="BU38" s="25">
        <f t="shared" si="22"/>
        <v>1.680672268907563E-2</v>
      </c>
      <c r="BV38" s="32">
        <f t="shared" si="23"/>
        <v>7</v>
      </c>
      <c r="BW38" s="25">
        <f t="shared" si="24"/>
        <v>0.36842105263157893</v>
      </c>
      <c r="BX38" s="27" t="s">
        <v>180</v>
      </c>
      <c r="BY38" s="28" t="s">
        <v>35</v>
      </c>
    </row>
    <row r="39" spans="1:77" x14ac:dyDescent="0.25">
      <c r="A39" s="9">
        <v>41</v>
      </c>
      <c r="B39" s="4" t="s">
        <v>42</v>
      </c>
      <c r="C39" s="23">
        <v>4</v>
      </c>
      <c r="D39" s="23" t="s">
        <v>180</v>
      </c>
      <c r="E39" s="11">
        <v>4.3000000000000003E-2</v>
      </c>
      <c r="F39" s="11">
        <v>5.4000000000000013E-2</v>
      </c>
      <c r="G39" s="11">
        <v>6.2E-2</v>
      </c>
      <c r="H39" s="11">
        <v>6.0000000000000005E-2</v>
      </c>
      <c r="I39" s="11">
        <v>6.0000000000000005E-2</v>
      </c>
      <c r="J39" s="11">
        <v>5.4000000000000013E-2</v>
      </c>
      <c r="K39" s="11">
        <v>5.2000000000000011E-2</v>
      </c>
      <c r="L39" s="11">
        <v>4.9000000000000002E-2</v>
      </c>
      <c r="M39" s="11">
        <v>5.9000000000000004E-2</v>
      </c>
      <c r="N39" s="11">
        <v>8.8000000000000023E-2</v>
      </c>
      <c r="O39" s="11">
        <v>8.900000000000001E-2</v>
      </c>
      <c r="P39" s="11">
        <v>7.6999999999999999E-2</v>
      </c>
      <c r="Q39" s="11">
        <v>7.9000000000000001E-2</v>
      </c>
      <c r="R39" s="11">
        <v>7.9000000000000001E-2</v>
      </c>
      <c r="S39" s="11">
        <v>6.1000000000000006E-2</v>
      </c>
      <c r="T39" s="17">
        <v>59500</v>
      </c>
      <c r="U39" s="17">
        <v>60200</v>
      </c>
      <c r="V39" s="17">
        <v>59600</v>
      </c>
      <c r="W39" s="17">
        <v>59000</v>
      </c>
      <c r="X39" s="17">
        <v>60000</v>
      </c>
      <c r="Y39" s="17">
        <v>59300</v>
      </c>
      <c r="Z39" s="17">
        <v>59000</v>
      </c>
      <c r="AA39" s="17">
        <v>59300</v>
      </c>
      <c r="AB39" s="17">
        <v>60700</v>
      </c>
      <c r="AC39" s="17">
        <v>60000</v>
      </c>
      <c r="AD39" s="17">
        <v>59500</v>
      </c>
      <c r="AE39" s="17">
        <v>61100</v>
      </c>
      <c r="AF39" s="17">
        <v>62800</v>
      </c>
      <c r="AG39" s="17">
        <v>61900</v>
      </c>
      <c r="AH39" s="17">
        <v>61300</v>
      </c>
      <c r="AI39" s="24">
        <f t="shared" si="26"/>
        <v>56941.5</v>
      </c>
      <c r="AJ39" s="24">
        <f t="shared" si="27"/>
        <v>56949.2</v>
      </c>
      <c r="AK39" s="24">
        <f t="shared" si="28"/>
        <v>55904.799999999996</v>
      </c>
      <c r="AL39" s="24">
        <f t="shared" si="29"/>
        <v>55460</v>
      </c>
      <c r="AM39" s="24">
        <f t="shared" si="30"/>
        <v>56400</v>
      </c>
      <c r="AN39" s="24">
        <f t="shared" si="31"/>
        <v>56097.799999999996</v>
      </c>
      <c r="AO39" s="24">
        <f t="shared" si="32"/>
        <v>55932</v>
      </c>
      <c r="AP39" s="24">
        <f t="shared" si="33"/>
        <v>56394.299999999996</v>
      </c>
      <c r="AQ39" s="24">
        <f t="shared" si="34"/>
        <v>57118.7</v>
      </c>
      <c r="AR39" s="24">
        <f t="shared" si="35"/>
        <v>54719.999999999993</v>
      </c>
      <c r="AS39" s="24">
        <f t="shared" si="36"/>
        <v>54204.5</v>
      </c>
      <c r="AT39" s="24">
        <f t="shared" si="37"/>
        <v>56395.3</v>
      </c>
      <c r="AU39" s="24">
        <f t="shared" si="38"/>
        <v>57838.8</v>
      </c>
      <c r="AV39" s="24">
        <f t="shared" si="39"/>
        <v>57009.9</v>
      </c>
      <c r="AW39" s="24">
        <f t="shared" si="40"/>
        <v>57560.7</v>
      </c>
      <c r="AX39" s="24">
        <v>57200</v>
      </c>
      <c r="AY39" s="24">
        <v>54800</v>
      </c>
      <c r="AZ39" s="24">
        <v>54600</v>
      </c>
      <c r="BA39" s="24">
        <v>54500</v>
      </c>
      <c r="BB39" s="24">
        <v>54200</v>
      </c>
      <c r="BC39" s="25">
        <f t="shared" si="41"/>
        <v>1.3522650439481027E-4</v>
      </c>
      <c r="BD39" s="29">
        <f t="shared" si="41"/>
        <v>-1.833915138404054E-2</v>
      </c>
      <c r="BE39" s="26">
        <f t="shared" si="41"/>
        <v>-7.9563829939467753E-3</v>
      </c>
      <c r="BF39" s="25">
        <f t="shared" si="41"/>
        <v>1.6949152542372881E-2</v>
      </c>
      <c r="BG39" s="26">
        <f t="shared" si="41"/>
        <v>-5.3581560283688717E-3</v>
      </c>
      <c r="BH39" s="26">
        <f t="shared" si="41"/>
        <v>-2.9555526241670021E-3</v>
      </c>
      <c r="BI39" s="25">
        <f t="shared" si="41"/>
        <v>8.2653936923406217E-3</v>
      </c>
      <c r="BJ39" s="25">
        <f t="shared" si="41"/>
        <v>1.2845269823368701E-2</v>
      </c>
      <c r="BK39" s="26">
        <f t="shared" si="41"/>
        <v>-4.1995003387682223E-2</v>
      </c>
      <c r="BL39" s="26">
        <f t="shared" si="25"/>
        <v>-9.4206871345027931E-3</v>
      </c>
      <c r="BM39" s="25">
        <f t="shared" si="25"/>
        <v>4.0417308526044943E-2</v>
      </c>
      <c r="BN39" s="25">
        <f t="shared" si="25"/>
        <v>2.5596104639925666E-2</v>
      </c>
      <c r="BO39" s="26">
        <f t="shared" si="25"/>
        <v>-1.4331210191082827E-2</v>
      </c>
      <c r="BP39" s="25">
        <f t="shared" si="25"/>
        <v>9.6614798482368078E-3</v>
      </c>
      <c r="BQ39" s="25">
        <f t="shared" si="18"/>
        <v>-6.2664283095931273E-3</v>
      </c>
      <c r="BR39" s="25">
        <f t="shared" si="19"/>
        <v>-4.195804195804196E-2</v>
      </c>
      <c r="BS39" s="25">
        <f t="shared" si="20"/>
        <v>-3.6496350364963502E-3</v>
      </c>
      <c r="BT39" s="25">
        <f t="shared" si="21"/>
        <v>-1.8315018315018315E-3</v>
      </c>
      <c r="BU39" s="25">
        <f t="shared" si="22"/>
        <v>-5.5045871559633031E-3</v>
      </c>
      <c r="BV39" s="32">
        <f t="shared" si="23"/>
        <v>12</v>
      </c>
      <c r="BW39" s="25">
        <f t="shared" si="24"/>
        <v>0.63157894736842102</v>
      </c>
      <c r="BX39" s="27" t="s">
        <v>180</v>
      </c>
      <c r="BY39" s="28" t="s">
        <v>42</v>
      </c>
    </row>
    <row r="40" spans="1:77" x14ac:dyDescent="0.25">
      <c r="A40" s="9">
        <v>44</v>
      </c>
      <c r="B40" s="4" t="s">
        <v>45</v>
      </c>
      <c r="C40" s="23">
        <v>4</v>
      </c>
      <c r="D40" s="23" t="s">
        <v>180</v>
      </c>
      <c r="E40" s="11">
        <v>4.2000000000000003E-2</v>
      </c>
      <c r="F40" s="11">
        <v>6.3E-2</v>
      </c>
      <c r="G40" s="11">
        <v>7.4999999999999983E-2</v>
      </c>
      <c r="H40" s="11">
        <v>6.7000000000000004E-2</v>
      </c>
      <c r="I40" s="11">
        <v>6.6000000000000003E-2</v>
      </c>
      <c r="J40" s="11">
        <v>5.8000000000000003E-2</v>
      </c>
      <c r="K40" s="11">
        <v>0.05</v>
      </c>
      <c r="L40" s="11">
        <v>5.2000000000000011E-2</v>
      </c>
      <c r="M40" s="11">
        <v>6.6000000000000003E-2</v>
      </c>
      <c r="N40" s="11">
        <v>9.9000000000000005E-2</v>
      </c>
      <c r="O40" s="11">
        <v>0.10200000000000001</v>
      </c>
      <c r="P40" s="11">
        <v>8.8000000000000023E-2</v>
      </c>
      <c r="Q40" s="11">
        <v>8.5999999999999993E-2</v>
      </c>
      <c r="R40" s="11">
        <v>8.1000000000000003E-2</v>
      </c>
      <c r="S40" s="11">
        <v>6.2E-2</v>
      </c>
      <c r="T40" s="17">
        <v>22200</v>
      </c>
      <c r="U40" s="17">
        <v>22000</v>
      </c>
      <c r="V40" s="17">
        <v>22500</v>
      </c>
      <c r="W40" s="17">
        <v>22100</v>
      </c>
      <c r="X40" s="17">
        <v>22800</v>
      </c>
      <c r="Y40" s="17">
        <v>23100</v>
      </c>
      <c r="Z40" s="17">
        <v>22500</v>
      </c>
      <c r="AA40" s="17">
        <v>22500</v>
      </c>
      <c r="AB40" s="17">
        <v>22800</v>
      </c>
      <c r="AC40" s="17">
        <v>22600</v>
      </c>
      <c r="AD40" s="17">
        <v>21300</v>
      </c>
      <c r="AE40" s="17">
        <v>21000</v>
      </c>
      <c r="AF40" s="17">
        <v>21100</v>
      </c>
      <c r="AG40" s="17">
        <v>21400</v>
      </c>
      <c r="AH40" s="17">
        <v>21000</v>
      </c>
      <c r="AI40" s="24">
        <f t="shared" si="26"/>
        <v>21267.599999999999</v>
      </c>
      <c r="AJ40" s="24">
        <f t="shared" si="27"/>
        <v>20614</v>
      </c>
      <c r="AK40" s="24">
        <f t="shared" si="28"/>
        <v>20812.5</v>
      </c>
      <c r="AL40" s="24">
        <f t="shared" si="29"/>
        <v>20619.300000000003</v>
      </c>
      <c r="AM40" s="24">
        <f t="shared" si="30"/>
        <v>21295.199999999997</v>
      </c>
      <c r="AN40" s="24">
        <f t="shared" si="31"/>
        <v>21760.199999999997</v>
      </c>
      <c r="AO40" s="24">
        <f t="shared" si="32"/>
        <v>21375</v>
      </c>
      <c r="AP40" s="24">
        <f t="shared" si="33"/>
        <v>21330</v>
      </c>
      <c r="AQ40" s="24">
        <f t="shared" si="34"/>
        <v>21295.199999999997</v>
      </c>
      <c r="AR40" s="24">
        <f t="shared" si="35"/>
        <v>20362.600000000002</v>
      </c>
      <c r="AS40" s="24">
        <f t="shared" si="36"/>
        <v>19127.400000000001</v>
      </c>
      <c r="AT40" s="24">
        <f t="shared" si="37"/>
        <v>19152</v>
      </c>
      <c r="AU40" s="24">
        <f t="shared" si="38"/>
        <v>19285.400000000001</v>
      </c>
      <c r="AV40" s="24">
        <f t="shared" si="39"/>
        <v>19666.600000000002</v>
      </c>
      <c r="AW40" s="24">
        <f t="shared" si="40"/>
        <v>19698</v>
      </c>
      <c r="AX40" s="24">
        <v>19700</v>
      </c>
      <c r="AY40" s="24">
        <v>19600</v>
      </c>
      <c r="AZ40" s="24">
        <v>19600</v>
      </c>
      <c r="BA40" s="24">
        <v>19800</v>
      </c>
      <c r="BB40" s="24">
        <v>20100</v>
      </c>
      <c r="BC40" s="26">
        <f t="shared" si="41"/>
        <v>-3.073219357144194E-2</v>
      </c>
      <c r="BD40" s="25">
        <f t="shared" si="41"/>
        <v>9.6293780925584549E-3</v>
      </c>
      <c r="BE40" s="26">
        <f t="shared" si="41"/>
        <v>-9.2828828828827436E-3</v>
      </c>
      <c r="BF40" s="25">
        <f t="shared" si="41"/>
        <v>3.2779968282143142E-2</v>
      </c>
      <c r="BG40" s="25">
        <f t="shared" si="41"/>
        <v>2.1835906683196217E-2</v>
      </c>
      <c r="BH40" s="26">
        <f t="shared" si="41"/>
        <v>-1.7702043179750056E-2</v>
      </c>
      <c r="BI40" s="26">
        <f t="shared" si="41"/>
        <v>-2.1052631578947368E-3</v>
      </c>
      <c r="BJ40" s="26">
        <f t="shared" si="41"/>
        <v>-1.6315049226442997E-3</v>
      </c>
      <c r="BK40" s="26">
        <f t="shared" si="41"/>
        <v>-4.3793906608061678E-2</v>
      </c>
      <c r="BL40" s="26">
        <f t="shared" si="25"/>
        <v>-6.0660230029564034E-2</v>
      </c>
      <c r="BM40" s="25">
        <f t="shared" si="25"/>
        <v>1.2861131152168378E-3</v>
      </c>
      <c r="BN40" s="25">
        <f t="shared" si="25"/>
        <v>6.9653299916458567E-3</v>
      </c>
      <c r="BO40" s="25">
        <f t="shared" si="25"/>
        <v>1.9766248042560729E-2</v>
      </c>
      <c r="BP40" s="25">
        <f t="shared" si="25"/>
        <v>1.5966155817476236E-3</v>
      </c>
      <c r="BQ40" s="25">
        <f t="shared" si="18"/>
        <v>1.0153315057366229E-4</v>
      </c>
      <c r="BR40" s="25">
        <f t="shared" si="19"/>
        <v>-5.076142131979695E-3</v>
      </c>
      <c r="BS40" s="25">
        <f t="shared" si="20"/>
        <v>0</v>
      </c>
      <c r="BT40" s="25">
        <f t="shared" si="21"/>
        <v>1.020408163265306E-2</v>
      </c>
      <c r="BU40" s="25">
        <f t="shared" si="22"/>
        <v>1.5151515151515152E-2</v>
      </c>
      <c r="BV40" s="32">
        <f t="shared" si="23"/>
        <v>8</v>
      </c>
      <c r="BW40" s="25">
        <f t="shared" si="24"/>
        <v>0.42105263157894735</v>
      </c>
      <c r="BX40" s="27" t="s">
        <v>180</v>
      </c>
      <c r="BY40" s="28" t="s">
        <v>45</v>
      </c>
    </row>
    <row r="41" spans="1:77" x14ac:dyDescent="0.25">
      <c r="A41" s="9">
        <v>47</v>
      </c>
      <c r="B41" s="4" t="s">
        <v>48</v>
      </c>
      <c r="C41" s="23">
        <v>4</v>
      </c>
      <c r="D41" s="23" t="s">
        <v>180</v>
      </c>
      <c r="E41" s="11">
        <v>3.5000000000000003E-2</v>
      </c>
      <c r="F41" s="11">
        <v>4.2000000000000003E-2</v>
      </c>
      <c r="G41" s="11">
        <v>0.05</v>
      </c>
      <c r="H41" s="11">
        <v>4.7E-2</v>
      </c>
      <c r="I41" s="11">
        <v>5.2000000000000011E-2</v>
      </c>
      <c r="J41" s="11">
        <v>4.4000000000000004E-2</v>
      </c>
      <c r="K41" s="11">
        <v>0.04</v>
      </c>
      <c r="L41" s="11">
        <v>3.9E-2</v>
      </c>
      <c r="M41" s="11">
        <v>4.8000000000000001E-2</v>
      </c>
      <c r="N41" s="11">
        <v>6.6000000000000003E-2</v>
      </c>
      <c r="O41" s="11">
        <v>6.7000000000000004E-2</v>
      </c>
      <c r="P41" s="11">
        <v>6.3E-2</v>
      </c>
      <c r="Q41" s="11">
        <v>5.8000000000000003E-2</v>
      </c>
      <c r="R41" s="11">
        <v>5.5E-2</v>
      </c>
      <c r="S41" s="11">
        <v>4.6000000000000006E-2</v>
      </c>
      <c r="T41" s="17">
        <v>8600</v>
      </c>
      <c r="U41" s="17">
        <v>8600</v>
      </c>
      <c r="V41" s="17">
        <v>8800</v>
      </c>
      <c r="W41" s="17">
        <v>8600</v>
      </c>
      <c r="X41" s="17">
        <v>8800</v>
      </c>
      <c r="Y41" s="17">
        <v>9000</v>
      </c>
      <c r="Z41" s="17">
        <v>9100</v>
      </c>
      <c r="AA41" s="17">
        <v>9200</v>
      </c>
      <c r="AB41" s="17">
        <v>9400</v>
      </c>
      <c r="AC41" s="17">
        <v>9300</v>
      </c>
      <c r="AD41" s="17">
        <v>9100</v>
      </c>
      <c r="AE41" s="17">
        <v>9200</v>
      </c>
      <c r="AF41" s="17">
        <v>9400</v>
      </c>
      <c r="AG41" s="17">
        <v>9500</v>
      </c>
      <c r="AH41" s="17">
        <v>9200</v>
      </c>
      <c r="AI41" s="24">
        <f t="shared" si="26"/>
        <v>8299</v>
      </c>
      <c r="AJ41" s="24">
        <f t="shared" si="27"/>
        <v>8238.7999999999993</v>
      </c>
      <c r="AK41" s="24">
        <f t="shared" si="28"/>
        <v>8360</v>
      </c>
      <c r="AL41" s="24">
        <f t="shared" si="29"/>
        <v>8195.7999999999993</v>
      </c>
      <c r="AM41" s="24">
        <f t="shared" si="30"/>
        <v>8342.4</v>
      </c>
      <c r="AN41" s="24">
        <f t="shared" si="31"/>
        <v>8604</v>
      </c>
      <c r="AO41" s="24">
        <f t="shared" si="32"/>
        <v>8736</v>
      </c>
      <c r="AP41" s="24">
        <f t="shared" si="33"/>
        <v>8841.1999999999989</v>
      </c>
      <c r="AQ41" s="24">
        <f t="shared" si="34"/>
        <v>8948.7999999999993</v>
      </c>
      <c r="AR41" s="24">
        <f t="shared" si="35"/>
        <v>8686.1999999999989</v>
      </c>
      <c r="AS41" s="24">
        <f t="shared" si="36"/>
        <v>8490.3000000000011</v>
      </c>
      <c r="AT41" s="24">
        <f t="shared" si="37"/>
        <v>8620.4</v>
      </c>
      <c r="AU41" s="24">
        <f t="shared" si="38"/>
        <v>8854.7999999999993</v>
      </c>
      <c r="AV41" s="24">
        <f t="shared" si="39"/>
        <v>8977.5</v>
      </c>
      <c r="AW41" s="24">
        <f t="shared" si="40"/>
        <v>8776.7999999999993</v>
      </c>
      <c r="AX41" s="24">
        <v>8700</v>
      </c>
      <c r="AY41" s="24">
        <v>8700</v>
      </c>
      <c r="AZ41" s="24">
        <v>8800</v>
      </c>
      <c r="BA41" s="24">
        <v>8800</v>
      </c>
      <c r="BB41" s="24">
        <v>8800</v>
      </c>
      <c r="BC41" s="26">
        <f t="shared" si="41"/>
        <v>-7.253886010362782E-3</v>
      </c>
      <c r="BD41" s="25">
        <f t="shared" si="41"/>
        <v>1.4710880225275615E-2</v>
      </c>
      <c r="BE41" s="26">
        <f t="shared" si="41"/>
        <v>-1.9641148325358938E-2</v>
      </c>
      <c r="BF41" s="25">
        <f t="shared" si="41"/>
        <v>1.7887210522462772E-2</v>
      </c>
      <c r="BG41" s="25">
        <f t="shared" si="41"/>
        <v>3.1357882623705452E-2</v>
      </c>
      <c r="BH41" s="25">
        <f t="shared" si="41"/>
        <v>1.5341701534170154E-2</v>
      </c>
      <c r="BI41" s="25">
        <f t="shared" si="41"/>
        <v>1.2042124542124418E-2</v>
      </c>
      <c r="BJ41" s="25">
        <f t="shared" si="41"/>
        <v>1.2170293625299776E-2</v>
      </c>
      <c r="BK41" s="26">
        <f t="shared" si="41"/>
        <v>-2.9344716610048317E-2</v>
      </c>
      <c r="BL41" s="26">
        <f t="shared" si="25"/>
        <v>-2.2553015127443284E-2</v>
      </c>
      <c r="BM41" s="25">
        <f t="shared" si="25"/>
        <v>1.5323369021118045E-2</v>
      </c>
      <c r="BN41" s="25">
        <f t="shared" si="25"/>
        <v>2.7191313628137863E-2</v>
      </c>
      <c r="BO41" s="25">
        <f t="shared" si="25"/>
        <v>1.3856891177666433E-2</v>
      </c>
      <c r="BP41" s="25">
        <f t="shared" si="25"/>
        <v>-2.2355889724310858E-2</v>
      </c>
      <c r="BQ41" s="25">
        <f t="shared" si="18"/>
        <v>-8.7503418102268804E-3</v>
      </c>
      <c r="BR41" s="25">
        <f t="shared" si="19"/>
        <v>0</v>
      </c>
      <c r="BS41" s="25">
        <f t="shared" si="20"/>
        <v>1.1494252873563218E-2</v>
      </c>
      <c r="BT41" s="25">
        <f t="shared" si="21"/>
        <v>0</v>
      </c>
      <c r="BU41" s="25">
        <f t="shared" si="22"/>
        <v>0</v>
      </c>
      <c r="BV41" s="32">
        <f t="shared" si="23"/>
        <v>6</v>
      </c>
      <c r="BW41" s="25">
        <f t="shared" si="24"/>
        <v>0.31578947368421051</v>
      </c>
      <c r="BX41" s="27" t="s">
        <v>180</v>
      </c>
      <c r="BY41" s="28" t="s">
        <v>48</v>
      </c>
    </row>
    <row r="42" spans="1:77" ht="30" x14ac:dyDescent="0.25">
      <c r="A42" s="9">
        <v>49</v>
      </c>
      <c r="B42" s="4" t="s">
        <v>50</v>
      </c>
      <c r="C42" s="23">
        <v>4</v>
      </c>
      <c r="D42" s="23" t="s">
        <v>180</v>
      </c>
      <c r="E42" s="11">
        <v>4.5000000000000005E-2</v>
      </c>
      <c r="F42" s="11">
        <v>5.4000000000000013E-2</v>
      </c>
      <c r="G42" s="11">
        <v>6.6000000000000003E-2</v>
      </c>
      <c r="H42" s="11">
        <v>6.8000000000000019E-2</v>
      </c>
      <c r="I42" s="11">
        <v>6.4000000000000001E-2</v>
      </c>
      <c r="J42" s="11">
        <v>5.5E-2</v>
      </c>
      <c r="K42" s="11">
        <v>5.2000000000000011E-2</v>
      </c>
      <c r="L42" s="11">
        <v>5.1000000000000004E-2</v>
      </c>
      <c r="M42" s="11">
        <v>6.5000000000000002E-2</v>
      </c>
      <c r="N42" s="11">
        <v>9.7000000000000003E-2</v>
      </c>
      <c r="O42" s="11">
        <v>9.9000000000000005E-2</v>
      </c>
      <c r="P42" s="11">
        <v>9.2000000000000012E-2</v>
      </c>
      <c r="Q42" s="11">
        <v>9.1000000000000011E-2</v>
      </c>
      <c r="R42" s="11">
        <v>8.8000000000000023E-2</v>
      </c>
      <c r="S42" s="11">
        <v>6.6000000000000003E-2</v>
      </c>
      <c r="T42" s="17">
        <v>45600</v>
      </c>
      <c r="U42" s="17">
        <v>45600</v>
      </c>
      <c r="V42" s="17">
        <v>45700</v>
      </c>
      <c r="W42" s="17">
        <v>45100</v>
      </c>
      <c r="X42" s="17">
        <v>46300</v>
      </c>
      <c r="Y42" s="17">
        <v>47200</v>
      </c>
      <c r="Z42" s="17">
        <v>47100</v>
      </c>
      <c r="AA42" s="17">
        <v>47300</v>
      </c>
      <c r="AB42" s="17">
        <v>48000</v>
      </c>
      <c r="AC42" s="17">
        <v>47300</v>
      </c>
      <c r="AD42" s="17">
        <v>45400</v>
      </c>
      <c r="AE42" s="17">
        <v>44900</v>
      </c>
      <c r="AF42" s="17">
        <v>45100</v>
      </c>
      <c r="AG42" s="17">
        <v>44700</v>
      </c>
      <c r="AH42" s="17">
        <v>43900</v>
      </c>
      <c r="AI42" s="24">
        <f t="shared" si="26"/>
        <v>43548</v>
      </c>
      <c r="AJ42" s="24">
        <f t="shared" si="27"/>
        <v>43137.599999999999</v>
      </c>
      <c r="AK42" s="24">
        <f t="shared" si="28"/>
        <v>42683.799999999996</v>
      </c>
      <c r="AL42" s="24">
        <f t="shared" si="29"/>
        <v>42033.2</v>
      </c>
      <c r="AM42" s="24">
        <f t="shared" si="30"/>
        <v>43336.799999999996</v>
      </c>
      <c r="AN42" s="24">
        <f t="shared" si="31"/>
        <v>44604</v>
      </c>
      <c r="AO42" s="24">
        <f t="shared" si="32"/>
        <v>44650.799999999996</v>
      </c>
      <c r="AP42" s="24">
        <f t="shared" si="33"/>
        <v>44887.7</v>
      </c>
      <c r="AQ42" s="24">
        <f t="shared" si="34"/>
        <v>44880</v>
      </c>
      <c r="AR42" s="24">
        <f t="shared" si="35"/>
        <v>42711.9</v>
      </c>
      <c r="AS42" s="24">
        <f t="shared" si="36"/>
        <v>40905.4</v>
      </c>
      <c r="AT42" s="24">
        <f t="shared" si="37"/>
        <v>40769.200000000004</v>
      </c>
      <c r="AU42" s="24">
        <f t="shared" si="38"/>
        <v>40995.9</v>
      </c>
      <c r="AV42" s="24">
        <f t="shared" si="39"/>
        <v>40766.399999999994</v>
      </c>
      <c r="AW42" s="24">
        <f t="shared" si="40"/>
        <v>41002.6</v>
      </c>
      <c r="AX42" s="24">
        <v>40700</v>
      </c>
      <c r="AY42" s="24">
        <v>41200</v>
      </c>
      <c r="AZ42" s="24">
        <v>41200</v>
      </c>
      <c r="BA42" s="24">
        <v>40800</v>
      </c>
      <c r="BB42" s="24">
        <v>40800</v>
      </c>
      <c r="BC42" s="26">
        <f t="shared" si="41"/>
        <v>-9.4240837696335407E-3</v>
      </c>
      <c r="BD42" s="29">
        <f t="shared" si="41"/>
        <v>-1.05198249323097E-2</v>
      </c>
      <c r="BE42" s="26">
        <f t="shared" si="41"/>
        <v>-1.5242316757177164E-2</v>
      </c>
      <c r="BF42" s="25">
        <f t="shared" si="41"/>
        <v>3.1013579741727935E-2</v>
      </c>
      <c r="BG42" s="25">
        <f t="shared" si="41"/>
        <v>2.92407376640639E-2</v>
      </c>
      <c r="BH42" s="25">
        <f t="shared" si="41"/>
        <v>1.0492332526229854E-3</v>
      </c>
      <c r="BI42" s="25">
        <f t="shared" si="41"/>
        <v>5.3056160247969015E-3</v>
      </c>
      <c r="BJ42" s="25">
        <f t="shared" si="41"/>
        <v>-1.7153919670638259E-4</v>
      </c>
      <c r="BK42" s="26">
        <f t="shared" si="41"/>
        <v>-4.830882352941173E-2</v>
      </c>
      <c r="BL42" s="26">
        <f t="shared" si="25"/>
        <v>-4.229500443670265E-2</v>
      </c>
      <c r="BM42" s="26">
        <f t="shared" si="25"/>
        <v>-3.329633740288497E-3</v>
      </c>
      <c r="BN42" s="25">
        <f t="shared" si="25"/>
        <v>5.5605702343925574E-3</v>
      </c>
      <c r="BO42" s="26">
        <f t="shared" si="25"/>
        <v>-5.5981207876887023E-3</v>
      </c>
      <c r="BP42" s="25">
        <f t="shared" si="25"/>
        <v>5.7939872051494465E-3</v>
      </c>
      <c r="BQ42" s="25">
        <f t="shared" si="18"/>
        <v>-7.3800198036221738E-3</v>
      </c>
      <c r="BR42" s="25">
        <f t="shared" si="19"/>
        <v>1.2285012285012284E-2</v>
      </c>
      <c r="BS42" s="25">
        <f t="shared" si="20"/>
        <v>0</v>
      </c>
      <c r="BT42" s="25">
        <f t="shared" si="21"/>
        <v>-9.7087378640776691E-3</v>
      </c>
      <c r="BU42" s="25">
        <f t="shared" si="22"/>
        <v>0</v>
      </c>
      <c r="BV42" s="32">
        <f t="shared" si="23"/>
        <v>10</v>
      </c>
      <c r="BW42" s="25">
        <f t="shared" si="24"/>
        <v>0.52631578947368418</v>
      </c>
      <c r="BX42" s="27" t="s">
        <v>180</v>
      </c>
      <c r="BY42" s="28" t="s">
        <v>50</v>
      </c>
    </row>
    <row r="43" spans="1:77" x14ac:dyDescent="0.25">
      <c r="A43" s="9">
        <v>55</v>
      </c>
      <c r="B43" s="4" t="s">
        <v>56</v>
      </c>
      <c r="C43" s="23">
        <v>4</v>
      </c>
      <c r="D43" s="23" t="s">
        <v>180</v>
      </c>
      <c r="E43" s="11">
        <v>3.6000000000000004E-2</v>
      </c>
      <c r="F43" s="11">
        <v>4.2000000000000003E-2</v>
      </c>
      <c r="G43" s="11">
        <v>4.8000000000000001E-2</v>
      </c>
      <c r="H43" s="11">
        <v>4.9000000000000002E-2</v>
      </c>
      <c r="I43" s="11">
        <v>4.6000000000000006E-2</v>
      </c>
      <c r="J43" s="11">
        <v>4.4000000000000004E-2</v>
      </c>
      <c r="K43" s="11">
        <v>4.1000000000000002E-2</v>
      </c>
      <c r="L43" s="11">
        <v>4.6000000000000006E-2</v>
      </c>
      <c r="M43" s="11">
        <v>6.1000000000000006E-2</v>
      </c>
      <c r="N43" s="11">
        <v>0.09</v>
      </c>
      <c r="O43" s="11">
        <v>8.4000000000000005E-2</v>
      </c>
      <c r="P43" s="11">
        <v>7.6999999999999999E-2</v>
      </c>
      <c r="Q43" s="11">
        <v>7.6000000000000012E-2</v>
      </c>
      <c r="R43" s="11">
        <v>7.0000000000000007E-2</v>
      </c>
      <c r="S43" s="11">
        <v>5.1000000000000004E-2</v>
      </c>
      <c r="T43" s="17">
        <v>19100</v>
      </c>
      <c r="U43" s="17">
        <v>19100</v>
      </c>
      <c r="V43" s="17">
        <v>19600</v>
      </c>
      <c r="W43" s="17">
        <v>19200</v>
      </c>
      <c r="X43" s="17">
        <v>19800</v>
      </c>
      <c r="Y43" s="17">
        <v>20300</v>
      </c>
      <c r="Z43" s="17">
        <v>20000</v>
      </c>
      <c r="AA43" s="17">
        <v>19800</v>
      </c>
      <c r="AB43" s="17">
        <v>19800</v>
      </c>
      <c r="AC43" s="17">
        <v>19400</v>
      </c>
      <c r="AD43" s="17">
        <v>20100</v>
      </c>
      <c r="AE43" s="17">
        <v>19800</v>
      </c>
      <c r="AF43" s="17">
        <v>19800</v>
      </c>
      <c r="AG43" s="17">
        <v>19800</v>
      </c>
      <c r="AH43" s="17">
        <v>19800</v>
      </c>
      <c r="AI43" s="24">
        <f t="shared" si="26"/>
        <v>18412.399999999998</v>
      </c>
      <c r="AJ43" s="24">
        <f t="shared" si="27"/>
        <v>18297.8</v>
      </c>
      <c r="AK43" s="24">
        <f t="shared" si="28"/>
        <v>18659.2</v>
      </c>
      <c r="AL43" s="24">
        <f t="shared" si="29"/>
        <v>18259.2</v>
      </c>
      <c r="AM43" s="24">
        <f t="shared" si="30"/>
        <v>18889.2</v>
      </c>
      <c r="AN43" s="24">
        <f t="shared" si="31"/>
        <v>19406.8</v>
      </c>
      <c r="AO43" s="24">
        <f t="shared" si="32"/>
        <v>19180</v>
      </c>
      <c r="AP43" s="24">
        <f t="shared" si="33"/>
        <v>18889.2</v>
      </c>
      <c r="AQ43" s="24">
        <f t="shared" si="34"/>
        <v>18592.2</v>
      </c>
      <c r="AR43" s="24">
        <f t="shared" si="35"/>
        <v>17654</v>
      </c>
      <c r="AS43" s="24">
        <f t="shared" si="36"/>
        <v>18411.600000000002</v>
      </c>
      <c r="AT43" s="24">
        <f t="shared" si="37"/>
        <v>18275.400000000001</v>
      </c>
      <c r="AU43" s="24">
        <f t="shared" si="38"/>
        <v>18295.199999999997</v>
      </c>
      <c r="AV43" s="24">
        <f t="shared" si="39"/>
        <v>18414</v>
      </c>
      <c r="AW43" s="24">
        <f t="shared" si="40"/>
        <v>18790.2</v>
      </c>
      <c r="AX43" s="24">
        <v>19100</v>
      </c>
      <c r="AY43" s="24">
        <v>19600</v>
      </c>
      <c r="AZ43" s="24">
        <v>19800</v>
      </c>
      <c r="BA43" s="24">
        <v>19500</v>
      </c>
      <c r="BB43" s="24">
        <v>19100</v>
      </c>
      <c r="BC43" s="26">
        <f t="shared" si="41"/>
        <v>-6.2240663900414153E-3</v>
      </c>
      <c r="BD43" s="25">
        <f t="shared" si="41"/>
        <v>1.9751008317939942E-2</v>
      </c>
      <c r="BE43" s="26">
        <f t="shared" si="41"/>
        <v>-2.1437146287086262E-2</v>
      </c>
      <c r="BF43" s="25">
        <f t="shared" si="41"/>
        <v>3.4503154574132493E-2</v>
      </c>
      <c r="BG43" s="25">
        <f t="shared" si="41"/>
        <v>2.7401901615738015E-2</v>
      </c>
      <c r="BH43" s="26">
        <f t="shared" si="41"/>
        <v>-1.1686625306593527E-2</v>
      </c>
      <c r="BI43" s="26">
        <f t="shared" si="41"/>
        <v>-1.5161626694473372E-2</v>
      </c>
      <c r="BJ43" s="26">
        <f t="shared" si="41"/>
        <v>-1.5723270440251572E-2</v>
      </c>
      <c r="BK43" s="26">
        <f t="shared" si="41"/>
        <v>-5.0462021708028132E-2</v>
      </c>
      <c r="BL43" s="25">
        <f t="shared" si="25"/>
        <v>4.2913787243684276E-2</v>
      </c>
      <c r="BM43" s="26">
        <f t="shared" si="25"/>
        <v>-7.3975102652675878E-3</v>
      </c>
      <c r="BN43" s="25">
        <f t="shared" si="25"/>
        <v>1.0834236186346472E-3</v>
      </c>
      <c r="BO43" s="25">
        <f t="shared" si="25"/>
        <v>6.4935064935066535E-3</v>
      </c>
      <c r="BP43" s="25">
        <f t="shared" si="25"/>
        <v>2.043010752688176E-2</v>
      </c>
      <c r="BQ43" s="25">
        <f t="shared" si="18"/>
        <v>1.6487317857180831E-2</v>
      </c>
      <c r="BR43" s="25">
        <f t="shared" si="19"/>
        <v>2.6178010471204188E-2</v>
      </c>
      <c r="BS43" s="25">
        <f t="shared" si="20"/>
        <v>1.020408163265306E-2</v>
      </c>
      <c r="BT43" s="25">
        <f t="shared" si="21"/>
        <v>-1.5151515151515152E-2</v>
      </c>
      <c r="BU43" s="25">
        <f t="shared" si="22"/>
        <v>-2.0512820512820513E-2</v>
      </c>
      <c r="BV43" s="32">
        <f t="shared" si="23"/>
        <v>9</v>
      </c>
      <c r="BW43" s="25">
        <f t="shared" si="24"/>
        <v>0.47368421052631576</v>
      </c>
      <c r="BX43" s="27" t="s">
        <v>180</v>
      </c>
      <c r="BY43" s="28" t="s">
        <v>56</v>
      </c>
    </row>
    <row r="44" spans="1:77" x14ac:dyDescent="0.25">
      <c r="A44" s="9">
        <v>56</v>
      </c>
      <c r="B44" s="4" t="s">
        <v>57</v>
      </c>
      <c r="C44" s="23">
        <v>4</v>
      </c>
      <c r="D44" s="23" t="s">
        <v>180</v>
      </c>
      <c r="E44" s="11">
        <v>5.2000000000000011E-2</v>
      </c>
      <c r="F44" s="11">
        <v>5.9000000000000004E-2</v>
      </c>
      <c r="G44" s="11">
        <v>6.8000000000000019E-2</v>
      </c>
      <c r="H44" s="11">
        <v>6.7000000000000004E-2</v>
      </c>
      <c r="I44" s="11">
        <v>6.4000000000000001E-2</v>
      </c>
      <c r="J44" s="11">
        <v>6.0000000000000005E-2</v>
      </c>
      <c r="K44" s="11">
        <v>5.5E-2</v>
      </c>
      <c r="L44" s="11">
        <v>5.5E-2</v>
      </c>
      <c r="M44" s="11">
        <v>6.3E-2</v>
      </c>
      <c r="N44" s="11">
        <v>8.5000000000000006E-2</v>
      </c>
      <c r="O44" s="11">
        <v>9.6000000000000002E-2</v>
      </c>
      <c r="P44" s="11">
        <v>8.900000000000001E-2</v>
      </c>
      <c r="Q44" s="11">
        <v>8.900000000000001E-2</v>
      </c>
      <c r="R44" s="11">
        <v>9.2000000000000012E-2</v>
      </c>
      <c r="S44" s="11">
        <v>7.2000000000000008E-2</v>
      </c>
      <c r="T44" s="17">
        <v>38200</v>
      </c>
      <c r="U44" s="17">
        <v>38200</v>
      </c>
      <c r="V44" s="17">
        <v>38400</v>
      </c>
      <c r="W44" s="17">
        <v>38600</v>
      </c>
      <c r="X44" s="17">
        <v>39100</v>
      </c>
      <c r="Y44" s="17">
        <v>39500</v>
      </c>
      <c r="Z44" s="17">
        <v>39000</v>
      </c>
      <c r="AA44" s="17">
        <v>38900</v>
      </c>
      <c r="AB44" s="17">
        <v>39400</v>
      </c>
      <c r="AC44" s="17">
        <v>38900</v>
      </c>
      <c r="AD44" s="17">
        <v>37200</v>
      </c>
      <c r="AE44" s="17">
        <v>36900</v>
      </c>
      <c r="AF44" s="17">
        <v>36600</v>
      </c>
      <c r="AG44" s="17">
        <v>35800</v>
      </c>
      <c r="AH44" s="17">
        <v>34800</v>
      </c>
      <c r="AI44" s="24">
        <f t="shared" si="26"/>
        <v>36213.599999999999</v>
      </c>
      <c r="AJ44" s="24">
        <f t="shared" si="27"/>
        <v>35946.199999999997</v>
      </c>
      <c r="AK44" s="24">
        <f t="shared" si="28"/>
        <v>35788.799999999996</v>
      </c>
      <c r="AL44" s="24">
        <f t="shared" si="29"/>
        <v>36013.800000000003</v>
      </c>
      <c r="AM44" s="24">
        <f t="shared" si="30"/>
        <v>36597.599999999999</v>
      </c>
      <c r="AN44" s="24">
        <f t="shared" si="31"/>
        <v>37130</v>
      </c>
      <c r="AO44" s="24">
        <f t="shared" si="32"/>
        <v>36855</v>
      </c>
      <c r="AP44" s="24">
        <f t="shared" si="33"/>
        <v>36760.5</v>
      </c>
      <c r="AQ44" s="24">
        <f t="shared" si="34"/>
        <v>36917.800000000003</v>
      </c>
      <c r="AR44" s="24">
        <f t="shared" si="35"/>
        <v>35593.5</v>
      </c>
      <c r="AS44" s="24">
        <f t="shared" si="36"/>
        <v>33628.800000000003</v>
      </c>
      <c r="AT44" s="24">
        <f t="shared" si="37"/>
        <v>33615.9</v>
      </c>
      <c r="AU44" s="24">
        <f t="shared" si="38"/>
        <v>33342.6</v>
      </c>
      <c r="AV44" s="24">
        <f t="shared" si="39"/>
        <v>32506.400000000001</v>
      </c>
      <c r="AW44" s="24">
        <f t="shared" si="40"/>
        <v>32294.399999999998</v>
      </c>
      <c r="AX44" s="24">
        <v>32100</v>
      </c>
      <c r="AY44" s="24">
        <v>31700</v>
      </c>
      <c r="AZ44" s="24">
        <v>31600</v>
      </c>
      <c r="BA44" s="24">
        <v>31800</v>
      </c>
      <c r="BB44" s="24">
        <v>31900</v>
      </c>
      <c r="BC44" s="26">
        <f t="shared" si="41"/>
        <v>-7.3839662447257792E-3</v>
      </c>
      <c r="BD44" s="29">
        <f t="shared" si="41"/>
        <v>-4.3787660448114532E-3</v>
      </c>
      <c r="BE44" s="25">
        <f t="shared" si="41"/>
        <v>6.2868830472105047E-3</v>
      </c>
      <c r="BF44" s="25">
        <f t="shared" si="41"/>
        <v>1.6210452659813617E-2</v>
      </c>
      <c r="BG44" s="25">
        <f t="shared" si="41"/>
        <v>1.4547402015432746E-2</v>
      </c>
      <c r="BH44" s="26">
        <f t="shared" si="41"/>
        <v>-7.4064099111230807E-3</v>
      </c>
      <c r="BI44" s="26">
        <f t="shared" si="41"/>
        <v>-2.5641025641025641E-3</v>
      </c>
      <c r="BJ44" s="25">
        <f t="shared" si="41"/>
        <v>4.2790495232655403E-3</v>
      </c>
      <c r="BK44" s="26">
        <f t="shared" si="41"/>
        <v>-3.5871584980686898E-2</v>
      </c>
      <c r="BL44" s="26">
        <f t="shared" si="25"/>
        <v>-5.5198280584938177E-2</v>
      </c>
      <c r="BM44" s="25">
        <f t="shared" si="25"/>
        <v>-3.8359977162436524E-4</v>
      </c>
      <c r="BN44" s="26">
        <f t="shared" si="25"/>
        <v>-8.130081300813094E-3</v>
      </c>
      <c r="BO44" s="26">
        <f t="shared" si="25"/>
        <v>-2.5079028030207517E-2</v>
      </c>
      <c r="BP44" s="25">
        <f t="shared" si="25"/>
        <v>-6.5217926316049647E-3</v>
      </c>
      <c r="BQ44" s="25">
        <f t="shared" si="18"/>
        <v>-6.0196195005944629E-3</v>
      </c>
      <c r="BR44" s="25">
        <f t="shared" si="19"/>
        <v>-1.2461059190031152E-2</v>
      </c>
      <c r="BS44" s="25">
        <f t="shared" si="20"/>
        <v>-3.1545741324921135E-3</v>
      </c>
      <c r="BT44" s="25">
        <f t="shared" si="21"/>
        <v>6.3291139240506328E-3</v>
      </c>
      <c r="BU44" s="25">
        <f t="shared" si="22"/>
        <v>3.1446540880503146E-3</v>
      </c>
      <c r="BV44" s="32">
        <f t="shared" si="23"/>
        <v>13</v>
      </c>
      <c r="BW44" s="25">
        <f t="shared" si="24"/>
        <v>0.68421052631578949</v>
      </c>
      <c r="BX44" s="27" t="s">
        <v>180</v>
      </c>
      <c r="BY44" s="28" t="s">
        <v>57</v>
      </c>
    </row>
    <row r="45" spans="1:77" x14ac:dyDescent="0.25">
      <c r="A45" s="9">
        <v>60</v>
      </c>
      <c r="B45" s="4" t="s">
        <v>61</v>
      </c>
      <c r="C45" s="23">
        <v>4</v>
      </c>
      <c r="D45" s="23" t="s">
        <v>180</v>
      </c>
      <c r="E45" s="11">
        <v>3.8000000000000006E-2</v>
      </c>
      <c r="F45" s="11">
        <v>4.6000000000000006E-2</v>
      </c>
      <c r="G45" s="11">
        <v>5.6000000000000001E-2</v>
      </c>
      <c r="H45" s="11">
        <v>5.5E-2</v>
      </c>
      <c r="I45" s="11">
        <v>5.4000000000000013E-2</v>
      </c>
      <c r="J45" s="11">
        <v>5.3000000000000005E-2</v>
      </c>
      <c r="K45" s="11">
        <v>5.1000000000000004E-2</v>
      </c>
      <c r="L45" s="11">
        <v>5.3000000000000005E-2</v>
      </c>
      <c r="M45" s="11">
        <v>6.3E-2</v>
      </c>
      <c r="N45" s="11">
        <v>0.09</v>
      </c>
      <c r="O45" s="11">
        <v>7.6999999999999999E-2</v>
      </c>
      <c r="P45" s="11">
        <v>6.8000000000000019E-2</v>
      </c>
      <c r="Q45" s="11">
        <v>6.5000000000000002E-2</v>
      </c>
      <c r="R45" s="11">
        <v>6.4000000000000001E-2</v>
      </c>
      <c r="S45" s="11">
        <v>4.9000000000000002E-2</v>
      </c>
      <c r="T45" s="17">
        <v>17300</v>
      </c>
      <c r="U45" s="17">
        <v>17700</v>
      </c>
      <c r="V45" s="17">
        <v>17800</v>
      </c>
      <c r="W45" s="17">
        <v>17400</v>
      </c>
      <c r="X45" s="17">
        <v>17800</v>
      </c>
      <c r="Y45" s="17">
        <v>17900</v>
      </c>
      <c r="Z45" s="17">
        <v>17900</v>
      </c>
      <c r="AA45" s="17">
        <v>17700</v>
      </c>
      <c r="AB45" s="17">
        <v>17800</v>
      </c>
      <c r="AC45" s="17">
        <v>17700</v>
      </c>
      <c r="AD45" s="17">
        <v>19200</v>
      </c>
      <c r="AE45" s="17">
        <v>19100</v>
      </c>
      <c r="AF45" s="17">
        <v>19100</v>
      </c>
      <c r="AG45" s="17">
        <v>19200</v>
      </c>
      <c r="AH45" s="17">
        <v>19100</v>
      </c>
      <c r="AI45" s="24">
        <f t="shared" si="26"/>
        <v>16642.599999999999</v>
      </c>
      <c r="AJ45" s="24">
        <f t="shared" si="27"/>
        <v>16885.8</v>
      </c>
      <c r="AK45" s="24">
        <f t="shared" si="28"/>
        <v>16803.2</v>
      </c>
      <c r="AL45" s="24">
        <f t="shared" si="29"/>
        <v>16443</v>
      </c>
      <c r="AM45" s="24">
        <f t="shared" si="30"/>
        <v>16838.8</v>
      </c>
      <c r="AN45" s="24">
        <f t="shared" si="31"/>
        <v>16951.3</v>
      </c>
      <c r="AO45" s="24">
        <f t="shared" si="32"/>
        <v>16987.099999999999</v>
      </c>
      <c r="AP45" s="24">
        <f t="shared" si="33"/>
        <v>16761.899999999998</v>
      </c>
      <c r="AQ45" s="24">
        <f t="shared" si="34"/>
        <v>16678.600000000002</v>
      </c>
      <c r="AR45" s="24">
        <f t="shared" si="35"/>
        <v>16107</v>
      </c>
      <c r="AS45" s="24">
        <f t="shared" si="36"/>
        <v>17721.600000000002</v>
      </c>
      <c r="AT45" s="24">
        <f t="shared" si="37"/>
        <v>17801.199999999997</v>
      </c>
      <c r="AU45" s="24">
        <f t="shared" si="38"/>
        <v>17858.5</v>
      </c>
      <c r="AV45" s="24">
        <f t="shared" si="39"/>
        <v>17971.199999999997</v>
      </c>
      <c r="AW45" s="24">
        <f t="shared" si="40"/>
        <v>18164.099999999999</v>
      </c>
      <c r="AX45" s="24">
        <v>18400</v>
      </c>
      <c r="AY45" s="24">
        <v>18800</v>
      </c>
      <c r="AZ45" s="24">
        <v>18800</v>
      </c>
      <c r="BA45" s="24">
        <v>18900</v>
      </c>
      <c r="BB45" s="24">
        <v>19100</v>
      </c>
      <c r="BC45" s="25">
        <f t="shared" si="41"/>
        <v>1.4613101318303675E-2</v>
      </c>
      <c r="BD45" s="29">
        <f t="shared" si="41"/>
        <v>-4.8916841369670699E-3</v>
      </c>
      <c r="BE45" s="26">
        <f t="shared" si="41"/>
        <v>-2.1436393067987093E-2</v>
      </c>
      <c r="BF45" s="25">
        <f t="shared" si="41"/>
        <v>2.4071033266435522E-2</v>
      </c>
      <c r="BG45" s="25">
        <f t="shared" si="41"/>
        <v>6.6809986459842744E-3</v>
      </c>
      <c r="BH45" s="25">
        <f t="shared" si="41"/>
        <v>2.1119324181625761E-3</v>
      </c>
      <c r="BI45" s="26">
        <f t="shared" si="41"/>
        <v>-1.3257118637083478E-2</v>
      </c>
      <c r="BJ45" s="26">
        <f t="shared" si="41"/>
        <v>-4.9696036845462413E-3</v>
      </c>
      <c r="BK45" s="26">
        <f t="shared" si="41"/>
        <v>-3.4271461633470564E-2</v>
      </c>
      <c r="BL45" s="25">
        <f t="shared" si="25"/>
        <v>0.10024213075060547</v>
      </c>
      <c r="BM45" s="25">
        <f t="shared" si="25"/>
        <v>4.4916937522568442E-3</v>
      </c>
      <c r="BN45" s="25">
        <f t="shared" si="25"/>
        <v>3.2188841201718377E-3</v>
      </c>
      <c r="BO45" s="25">
        <f t="shared" si="25"/>
        <v>6.3107203852505577E-3</v>
      </c>
      <c r="BP45" s="25">
        <f t="shared" si="25"/>
        <v>1.0733840811965895E-2</v>
      </c>
      <c r="BQ45" s="25">
        <f t="shared" si="18"/>
        <v>1.2987155983506008E-2</v>
      </c>
      <c r="BR45" s="25">
        <f t="shared" si="19"/>
        <v>2.1739130434782608E-2</v>
      </c>
      <c r="BS45" s="25">
        <f t="shared" si="20"/>
        <v>0</v>
      </c>
      <c r="BT45" s="25">
        <f t="shared" si="21"/>
        <v>5.3191489361702126E-3</v>
      </c>
      <c r="BU45" s="25">
        <f t="shared" si="22"/>
        <v>1.0582010582010581E-2</v>
      </c>
      <c r="BV45" s="32">
        <f t="shared" si="23"/>
        <v>5</v>
      </c>
      <c r="BW45" s="25">
        <f t="shared" si="24"/>
        <v>0.26315789473684209</v>
      </c>
      <c r="BX45" s="27" t="s">
        <v>180</v>
      </c>
      <c r="BY45" s="28" t="s">
        <v>61</v>
      </c>
    </row>
    <row r="46" spans="1:77" x14ac:dyDescent="0.25">
      <c r="A46" s="9">
        <v>2</v>
      </c>
      <c r="B46" s="4" t="s">
        <v>3</v>
      </c>
      <c r="C46" s="23">
        <v>5</v>
      </c>
      <c r="D46" s="23" t="s">
        <v>181</v>
      </c>
      <c r="E46" s="11">
        <v>0.04</v>
      </c>
      <c r="F46" s="11">
        <v>4.4000000000000004E-2</v>
      </c>
      <c r="G46" s="11">
        <v>5.4000000000000013E-2</v>
      </c>
      <c r="H46" s="11">
        <v>5.5E-2</v>
      </c>
      <c r="I46" s="11">
        <v>5.3000000000000005E-2</v>
      </c>
      <c r="J46" s="11">
        <v>0.05</v>
      </c>
      <c r="K46" s="11">
        <v>4.5000000000000005E-2</v>
      </c>
      <c r="L46" s="11">
        <v>4.1000000000000002E-2</v>
      </c>
      <c r="M46" s="11">
        <v>4.8000000000000001E-2</v>
      </c>
      <c r="N46" s="11">
        <v>6.8000000000000019E-2</v>
      </c>
      <c r="O46" s="11">
        <v>7.6000000000000012E-2</v>
      </c>
      <c r="P46" s="11">
        <v>7.1000000000000008E-2</v>
      </c>
      <c r="Q46" s="11">
        <v>7.0000000000000007E-2</v>
      </c>
      <c r="R46" s="11">
        <v>6.6000000000000003E-2</v>
      </c>
      <c r="S46" s="11">
        <v>5.3000000000000005E-2</v>
      </c>
      <c r="T46" s="17">
        <v>638100</v>
      </c>
      <c r="U46" s="17">
        <v>644500</v>
      </c>
      <c r="V46" s="17">
        <v>644100</v>
      </c>
      <c r="W46" s="17">
        <v>638100</v>
      </c>
      <c r="X46" s="17">
        <v>634000</v>
      </c>
      <c r="Y46" s="17">
        <v>628100</v>
      </c>
      <c r="Z46" s="17">
        <v>627900</v>
      </c>
      <c r="AA46" s="17">
        <v>633700</v>
      </c>
      <c r="AB46" s="17">
        <v>643400</v>
      </c>
      <c r="AC46" s="17">
        <v>639400</v>
      </c>
      <c r="AD46" s="17">
        <v>636100</v>
      </c>
      <c r="AE46" s="17">
        <v>643000</v>
      </c>
      <c r="AF46" s="17">
        <v>653300</v>
      </c>
      <c r="AG46" s="17">
        <v>651400</v>
      </c>
      <c r="AH46" s="17">
        <v>644800</v>
      </c>
      <c r="AI46" s="24">
        <f t="shared" si="26"/>
        <v>612576</v>
      </c>
      <c r="AJ46" s="24">
        <f t="shared" si="27"/>
        <v>616142</v>
      </c>
      <c r="AK46" s="24">
        <f t="shared" si="28"/>
        <v>609318.6</v>
      </c>
      <c r="AL46" s="24">
        <f t="shared" si="29"/>
        <v>603004.5</v>
      </c>
      <c r="AM46" s="24">
        <f t="shared" si="30"/>
        <v>600398</v>
      </c>
      <c r="AN46" s="24">
        <f t="shared" si="31"/>
        <v>596695</v>
      </c>
      <c r="AO46" s="24">
        <f t="shared" si="32"/>
        <v>599644.5</v>
      </c>
      <c r="AP46" s="24">
        <f t="shared" si="33"/>
        <v>607718.29999999993</v>
      </c>
      <c r="AQ46" s="24">
        <f t="shared" si="34"/>
        <v>612516.79999999993</v>
      </c>
      <c r="AR46" s="24">
        <f t="shared" si="35"/>
        <v>595920.79999999993</v>
      </c>
      <c r="AS46" s="24">
        <f t="shared" si="36"/>
        <v>587756.39999999991</v>
      </c>
      <c r="AT46" s="24">
        <f t="shared" si="37"/>
        <v>597347</v>
      </c>
      <c r="AU46" s="24">
        <f t="shared" si="38"/>
        <v>607569</v>
      </c>
      <c r="AV46" s="24">
        <f t="shared" si="39"/>
        <v>608407.6</v>
      </c>
      <c r="AW46" s="24">
        <f t="shared" si="40"/>
        <v>610625.6</v>
      </c>
      <c r="AX46" s="24">
        <v>614800</v>
      </c>
      <c r="AY46" s="24">
        <v>613800</v>
      </c>
      <c r="AZ46" s="24">
        <v>615700</v>
      </c>
      <c r="BA46" s="24">
        <v>618400</v>
      </c>
      <c r="BB46" s="24">
        <v>623000</v>
      </c>
      <c r="BC46" s="25">
        <f t="shared" si="41"/>
        <v>5.8213184976231517E-3</v>
      </c>
      <c r="BD46" s="29">
        <f t="shared" si="41"/>
        <v>-1.1074395188122256E-2</v>
      </c>
      <c r="BE46" s="26">
        <f t="shared" si="41"/>
        <v>-1.0362559094700173E-2</v>
      </c>
      <c r="BF46" s="26">
        <f t="shared" si="41"/>
        <v>-4.3225216395565867E-3</v>
      </c>
      <c r="BG46" s="26">
        <f t="shared" si="41"/>
        <v>-6.1675755082461967E-3</v>
      </c>
      <c r="BH46" s="25">
        <f t="shared" si="41"/>
        <v>4.9430613630079018E-3</v>
      </c>
      <c r="BI46" s="25">
        <f t="shared" si="41"/>
        <v>1.3464310937563723E-2</v>
      </c>
      <c r="BJ46" s="25">
        <f t="shared" si="41"/>
        <v>7.8959280969488673E-3</v>
      </c>
      <c r="BK46" s="26">
        <f t="shared" si="41"/>
        <v>-2.709476703332872E-2</v>
      </c>
      <c r="BL46" s="26">
        <f t="shared" si="25"/>
        <v>-1.3700478318595397E-2</v>
      </c>
      <c r="BM46" s="25">
        <f t="shared" si="25"/>
        <v>1.6317304243731068E-2</v>
      </c>
      <c r="BN46" s="25">
        <f t="shared" si="25"/>
        <v>1.7112331693303891E-2</v>
      </c>
      <c r="BO46" s="25">
        <f t="shared" si="25"/>
        <v>1.3802547529580618E-3</v>
      </c>
      <c r="BP46" s="25">
        <f t="shared" si="25"/>
        <v>3.645582336578307E-3</v>
      </c>
      <c r="BQ46" s="25">
        <f t="shared" si="18"/>
        <v>6.8362675917944208E-3</v>
      </c>
      <c r="BR46" s="25">
        <f t="shared" si="19"/>
        <v>-1.6265452179570592E-3</v>
      </c>
      <c r="BS46" s="25">
        <f t="shared" si="20"/>
        <v>3.0954708374063213E-3</v>
      </c>
      <c r="BT46" s="25">
        <f t="shared" si="21"/>
        <v>4.3852525580639918E-3</v>
      </c>
      <c r="BU46" s="25">
        <f t="shared" si="22"/>
        <v>7.4385510996119019E-3</v>
      </c>
      <c r="BV46" s="32">
        <f t="shared" si="23"/>
        <v>7</v>
      </c>
      <c r="BW46" s="25">
        <f t="shared" si="24"/>
        <v>0.36842105263157893</v>
      </c>
      <c r="BX46" s="27" t="s">
        <v>181</v>
      </c>
      <c r="BY46" s="28" t="s">
        <v>3</v>
      </c>
    </row>
    <row r="47" spans="1:77" x14ac:dyDescent="0.25">
      <c r="A47" s="9">
        <v>3</v>
      </c>
      <c r="B47" s="4" t="s">
        <v>4</v>
      </c>
      <c r="C47" s="23">
        <v>5</v>
      </c>
      <c r="D47" s="23" t="s">
        <v>181</v>
      </c>
      <c r="E47" s="11">
        <v>5.7000000000000002E-2</v>
      </c>
      <c r="F47" s="11">
        <v>6.5000000000000002E-2</v>
      </c>
      <c r="G47" s="11">
        <v>6.7000000000000004E-2</v>
      </c>
      <c r="H47" s="11">
        <v>6.8000000000000019E-2</v>
      </c>
      <c r="I47" s="11">
        <v>7.0000000000000007E-2</v>
      </c>
      <c r="J47" s="11">
        <v>6.1000000000000006E-2</v>
      </c>
      <c r="K47" s="11">
        <v>5.3000000000000005E-2</v>
      </c>
      <c r="L47" s="11">
        <v>0.05</v>
      </c>
      <c r="M47" s="11">
        <v>5.9000000000000004E-2</v>
      </c>
      <c r="N47" s="11">
        <v>9.1000000000000011E-2</v>
      </c>
      <c r="O47" s="11">
        <v>9.1000000000000011E-2</v>
      </c>
      <c r="P47" s="11">
        <v>8.199999999999999E-2</v>
      </c>
      <c r="Q47" s="11">
        <v>8.1000000000000003E-2</v>
      </c>
      <c r="R47" s="11">
        <v>7.8E-2</v>
      </c>
      <c r="S47" s="11">
        <v>6.4000000000000001E-2</v>
      </c>
      <c r="T47" s="17">
        <v>33300</v>
      </c>
      <c r="U47" s="17">
        <v>33800</v>
      </c>
      <c r="V47" s="17">
        <v>33600</v>
      </c>
      <c r="W47" s="17">
        <v>33400</v>
      </c>
      <c r="X47" s="17">
        <v>33500</v>
      </c>
      <c r="Y47" s="17">
        <v>32900</v>
      </c>
      <c r="Z47" s="17">
        <v>32900</v>
      </c>
      <c r="AA47" s="17">
        <v>32800</v>
      </c>
      <c r="AB47" s="17">
        <v>33400</v>
      </c>
      <c r="AC47" s="17">
        <v>33100</v>
      </c>
      <c r="AD47" s="17">
        <v>33600</v>
      </c>
      <c r="AE47" s="17">
        <v>33600</v>
      </c>
      <c r="AF47" s="17">
        <v>33900</v>
      </c>
      <c r="AG47" s="17">
        <v>33600</v>
      </c>
      <c r="AH47" s="17">
        <v>33200</v>
      </c>
      <c r="AI47" s="24">
        <f t="shared" si="26"/>
        <v>31401.899999999998</v>
      </c>
      <c r="AJ47" s="24">
        <f t="shared" si="27"/>
        <v>31603</v>
      </c>
      <c r="AK47" s="24">
        <f t="shared" si="28"/>
        <v>31348.800000000003</v>
      </c>
      <c r="AL47" s="24">
        <f t="shared" si="29"/>
        <v>31128.799999999999</v>
      </c>
      <c r="AM47" s="24">
        <f t="shared" si="30"/>
        <v>31154.999999999996</v>
      </c>
      <c r="AN47" s="24">
        <f t="shared" si="31"/>
        <v>30893.1</v>
      </c>
      <c r="AO47" s="24">
        <f t="shared" si="32"/>
        <v>31156.3</v>
      </c>
      <c r="AP47" s="24">
        <f t="shared" si="33"/>
        <v>31160</v>
      </c>
      <c r="AQ47" s="24">
        <f t="shared" si="34"/>
        <v>31429.399999999998</v>
      </c>
      <c r="AR47" s="24">
        <f t="shared" si="35"/>
        <v>30087.9</v>
      </c>
      <c r="AS47" s="24">
        <f t="shared" si="36"/>
        <v>30542.400000000001</v>
      </c>
      <c r="AT47" s="24">
        <f t="shared" si="37"/>
        <v>30844.800000000003</v>
      </c>
      <c r="AU47" s="24">
        <f t="shared" si="38"/>
        <v>31154.100000000002</v>
      </c>
      <c r="AV47" s="24">
        <f t="shared" si="39"/>
        <v>30979.200000000001</v>
      </c>
      <c r="AW47" s="24">
        <f t="shared" si="40"/>
        <v>31075.199999999997</v>
      </c>
      <c r="AX47" s="24">
        <v>30800</v>
      </c>
      <c r="AY47" s="24">
        <v>30600</v>
      </c>
      <c r="AZ47" s="24">
        <v>30400</v>
      </c>
      <c r="BA47" s="24">
        <v>30400</v>
      </c>
      <c r="BB47" s="24">
        <v>30700</v>
      </c>
      <c r="BC47" s="25">
        <f t="shared" si="41"/>
        <v>6.4040710912397717E-3</v>
      </c>
      <c r="BD47" s="29">
        <f t="shared" si="41"/>
        <v>-8.0435401702369114E-3</v>
      </c>
      <c r="BE47" s="26">
        <f t="shared" si="41"/>
        <v>-7.0178124840505418E-3</v>
      </c>
      <c r="BF47" s="25">
        <f t="shared" si="41"/>
        <v>8.4166431086315856E-4</v>
      </c>
      <c r="BG47" s="26">
        <f t="shared" si="41"/>
        <v>-8.4063553201732585E-3</v>
      </c>
      <c r="BH47" s="25">
        <f t="shared" si="41"/>
        <v>8.5197018104366581E-3</v>
      </c>
      <c r="BI47" s="25">
        <f t="shared" si="41"/>
        <v>1.1875607822497305E-4</v>
      </c>
      <c r="BJ47" s="25">
        <f t="shared" si="41"/>
        <v>8.6456996148908151E-3</v>
      </c>
      <c r="BK47" s="26">
        <f t="shared" si="41"/>
        <v>-4.2682965630905984E-2</v>
      </c>
      <c r="BL47" s="25">
        <f t="shared" si="25"/>
        <v>1.5105740181268881E-2</v>
      </c>
      <c r="BM47" s="25">
        <f t="shared" si="25"/>
        <v>9.9009900990099479E-3</v>
      </c>
      <c r="BN47" s="25">
        <f t="shared" si="25"/>
        <v>1.0027622159975077E-2</v>
      </c>
      <c r="BO47" s="26">
        <f t="shared" si="25"/>
        <v>-5.6140283301395789E-3</v>
      </c>
      <c r="BP47" s="25">
        <f t="shared" si="25"/>
        <v>3.0988534242329161E-3</v>
      </c>
      <c r="BQ47" s="25">
        <f t="shared" si="18"/>
        <v>-8.855936566779847E-3</v>
      </c>
      <c r="BR47" s="25">
        <f t="shared" si="19"/>
        <v>-6.4935064935064939E-3</v>
      </c>
      <c r="BS47" s="25">
        <f t="shared" si="20"/>
        <v>-6.5359477124183009E-3</v>
      </c>
      <c r="BT47" s="25">
        <f t="shared" si="21"/>
        <v>0</v>
      </c>
      <c r="BU47" s="25">
        <f t="shared" si="22"/>
        <v>9.8684210526315784E-3</v>
      </c>
      <c r="BV47" s="32">
        <f t="shared" si="23"/>
        <v>8</v>
      </c>
      <c r="BW47" s="25">
        <f t="shared" si="24"/>
        <v>0.42105263157894735</v>
      </c>
      <c r="BX47" s="27" t="s">
        <v>181</v>
      </c>
      <c r="BY47" s="28" t="s">
        <v>4</v>
      </c>
    </row>
    <row r="48" spans="1:77" x14ac:dyDescent="0.25">
      <c r="A48" s="9">
        <v>4</v>
      </c>
      <c r="B48" s="4" t="s">
        <v>5</v>
      </c>
      <c r="C48" s="23">
        <v>5</v>
      </c>
      <c r="D48" s="23" t="s">
        <v>181</v>
      </c>
      <c r="E48" s="11">
        <v>4.3000000000000003E-2</v>
      </c>
      <c r="F48" s="11">
        <v>0.05</v>
      </c>
      <c r="G48" s="11">
        <v>6.1000000000000006E-2</v>
      </c>
      <c r="H48" s="11">
        <v>6.2E-2</v>
      </c>
      <c r="I48" s="11">
        <v>5.8000000000000003E-2</v>
      </c>
      <c r="J48" s="11">
        <v>5.6000000000000001E-2</v>
      </c>
      <c r="K48" s="11">
        <v>4.8000000000000001E-2</v>
      </c>
      <c r="L48" s="11">
        <v>4.5000000000000005E-2</v>
      </c>
      <c r="M48" s="11">
        <v>5.5E-2</v>
      </c>
      <c r="N48" s="11">
        <v>8.1000000000000003E-2</v>
      </c>
      <c r="O48" s="11">
        <v>8.5999999999999993E-2</v>
      </c>
      <c r="P48" s="11">
        <v>7.8E-2</v>
      </c>
      <c r="Q48" s="11">
        <v>7.4999999999999983E-2</v>
      </c>
      <c r="R48" s="11">
        <v>7.2999999999999995E-2</v>
      </c>
      <c r="S48" s="11">
        <v>6.4000000000000001E-2</v>
      </c>
      <c r="T48" s="17">
        <v>89200</v>
      </c>
      <c r="U48" s="17">
        <v>90300</v>
      </c>
      <c r="V48" s="17">
        <v>90500</v>
      </c>
      <c r="W48" s="17">
        <v>89900</v>
      </c>
      <c r="X48" s="17">
        <v>89600</v>
      </c>
      <c r="Y48" s="17">
        <v>89300</v>
      </c>
      <c r="Z48" s="17">
        <v>89100</v>
      </c>
      <c r="AA48" s="17">
        <v>88900</v>
      </c>
      <c r="AB48" s="17">
        <v>90500</v>
      </c>
      <c r="AC48" s="17">
        <v>89900</v>
      </c>
      <c r="AD48" s="17">
        <v>85600</v>
      </c>
      <c r="AE48" s="17">
        <v>85900</v>
      </c>
      <c r="AF48" s="17">
        <v>86900</v>
      </c>
      <c r="AG48" s="17">
        <v>86600</v>
      </c>
      <c r="AH48" s="17">
        <v>86000</v>
      </c>
      <c r="AI48" s="24">
        <f t="shared" si="26"/>
        <v>85364.4</v>
      </c>
      <c r="AJ48" s="24">
        <f t="shared" si="27"/>
        <v>85785</v>
      </c>
      <c r="AK48" s="24">
        <f t="shared" si="28"/>
        <v>84979.5</v>
      </c>
      <c r="AL48" s="24">
        <f t="shared" si="29"/>
        <v>84326.2</v>
      </c>
      <c r="AM48" s="24">
        <f t="shared" si="30"/>
        <v>84403.199999999997</v>
      </c>
      <c r="AN48" s="24">
        <f t="shared" si="31"/>
        <v>84299.199999999997</v>
      </c>
      <c r="AO48" s="24">
        <f t="shared" si="32"/>
        <v>84823.2</v>
      </c>
      <c r="AP48" s="24">
        <f t="shared" si="33"/>
        <v>84899.5</v>
      </c>
      <c r="AQ48" s="24">
        <f t="shared" si="34"/>
        <v>85522.5</v>
      </c>
      <c r="AR48" s="24">
        <f t="shared" si="35"/>
        <v>82618.100000000006</v>
      </c>
      <c r="AS48" s="24">
        <f t="shared" si="36"/>
        <v>78238.400000000009</v>
      </c>
      <c r="AT48" s="24">
        <f t="shared" si="37"/>
        <v>79199.8</v>
      </c>
      <c r="AU48" s="24">
        <f t="shared" si="38"/>
        <v>80382.5</v>
      </c>
      <c r="AV48" s="24">
        <f t="shared" si="39"/>
        <v>80278.2</v>
      </c>
      <c r="AW48" s="24">
        <f t="shared" si="40"/>
        <v>80496</v>
      </c>
      <c r="AX48" s="24">
        <v>80500</v>
      </c>
      <c r="AY48" s="24">
        <v>80000</v>
      </c>
      <c r="AZ48" s="24">
        <v>79800</v>
      </c>
      <c r="BA48" s="24">
        <v>79800</v>
      </c>
      <c r="BB48" s="24">
        <v>80400</v>
      </c>
      <c r="BC48" s="25">
        <f t="shared" si="41"/>
        <v>4.9271124731153247E-3</v>
      </c>
      <c r="BD48" s="29">
        <f t="shared" si="41"/>
        <v>-9.3897534534009442E-3</v>
      </c>
      <c r="BE48" s="26">
        <f t="shared" si="41"/>
        <v>-7.6877364540860194E-3</v>
      </c>
      <c r="BF48" s="25">
        <f t="shared" si="41"/>
        <v>9.1312071455846471E-4</v>
      </c>
      <c r="BG48" s="26">
        <f t="shared" si="41"/>
        <v>-1.232180770397331E-3</v>
      </c>
      <c r="BH48" s="25">
        <f t="shared" si="41"/>
        <v>6.2159545998064043E-3</v>
      </c>
      <c r="BI48" s="25">
        <f t="shared" si="41"/>
        <v>8.9951805638083585E-4</v>
      </c>
      <c r="BJ48" s="25">
        <f t="shared" si="41"/>
        <v>7.338087974605269E-3</v>
      </c>
      <c r="BK48" s="26">
        <f t="shared" si="41"/>
        <v>-3.3960653629161848E-2</v>
      </c>
      <c r="BL48" s="26">
        <f t="shared" si="25"/>
        <v>-5.3011386124832173E-2</v>
      </c>
      <c r="BM48" s="25">
        <f t="shared" si="25"/>
        <v>1.2288083600891559E-2</v>
      </c>
      <c r="BN48" s="25">
        <f t="shared" si="25"/>
        <v>1.4933118517976018E-2</v>
      </c>
      <c r="BO48" s="26">
        <f t="shared" si="25"/>
        <v>-1.2975461076727261E-3</v>
      </c>
      <c r="BP48" s="25">
        <f t="shared" si="25"/>
        <v>2.7130653153658517E-3</v>
      </c>
      <c r="BQ48" s="25">
        <f t="shared" si="18"/>
        <v>4.9691910157026436E-5</v>
      </c>
      <c r="BR48" s="25">
        <f t="shared" si="19"/>
        <v>-6.2111801242236021E-3</v>
      </c>
      <c r="BS48" s="25">
        <f t="shared" si="20"/>
        <v>-2.5000000000000001E-3</v>
      </c>
      <c r="BT48" s="25">
        <f t="shared" si="21"/>
        <v>0</v>
      </c>
      <c r="BU48" s="25">
        <f t="shared" si="22"/>
        <v>7.5187969924812026E-3</v>
      </c>
      <c r="BV48" s="32">
        <f t="shared" si="23"/>
        <v>8</v>
      </c>
      <c r="BW48" s="25">
        <f t="shared" si="24"/>
        <v>0.42105263157894735</v>
      </c>
      <c r="BX48" s="27" t="s">
        <v>181</v>
      </c>
      <c r="BY48" s="28" t="s">
        <v>5</v>
      </c>
    </row>
    <row r="49" spans="1:77" x14ac:dyDescent="0.25">
      <c r="A49" s="9">
        <v>10</v>
      </c>
      <c r="B49" s="4" t="s">
        <v>11</v>
      </c>
      <c r="C49" s="23">
        <v>5</v>
      </c>
      <c r="D49" s="23" t="s">
        <v>181</v>
      </c>
      <c r="E49" s="11">
        <v>4.1000000000000002E-2</v>
      </c>
      <c r="F49" s="11">
        <v>4.6000000000000006E-2</v>
      </c>
      <c r="G49" s="11">
        <v>5.4000000000000013E-2</v>
      </c>
      <c r="H49" s="11">
        <v>5.6000000000000001E-2</v>
      </c>
      <c r="I49" s="11">
        <v>5.5E-2</v>
      </c>
      <c r="J49" s="11">
        <v>4.8000000000000001E-2</v>
      </c>
      <c r="K49" s="11">
        <v>4.3000000000000003E-2</v>
      </c>
      <c r="L49" s="11">
        <v>0.04</v>
      </c>
      <c r="M49" s="11">
        <v>4.6000000000000006E-2</v>
      </c>
      <c r="N49" s="11">
        <v>7.0000000000000007E-2</v>
      </c>
      <c r="O49" s="11">
        <v>7.400000000000001E-2</v>
      </c>
      <c r="P49" s="11">
        <v>6.7000000000000004E-2</v>
      </c>
      <c r="Q49" s="11">
        <v>6.5000000000000002E-2</v>
      </c>
      <c r="R49" s="11">
        <v>6.2E-2</v>
      </c>
      <c r="S49" s="11">
        <v>0.05</v>
      </c>
      <c r="T49" s="17">
        <v>89400</v>
      </c>
      <c r="U49" s="17">
        <v>91800</v>
      </c>
      <c r="V49" s="17">
        <v>93100</v>
      </c>
      <c r="W49" s="17">
        <v>93600</v>
      </c>
      <c r="X49" s="17">
        <v>94500</v>
      </c>
      <c r="Y49" s="17">
        <v>94800</v>
      </c>
      <c r="Z49" s="17">
        <v>96200</v>
      </c>
      <c r="AA49" s="17">
        <v>96900</v>
      </c>
      <c r="AB49" s="17">
        <v>99200</v>
      </c>
      <c r="AC49" s="17">
        <v>99700</v>
      </c>
      <c r="AD49" s="17">
        <v>95800</v>
      </c>
      <c r="AE49" s="17">
        <v>96600</v>
      </c>
      <c r="AF49" s="17">
        <v>98000</v>
      </c>
      <c r="AG49" s="17">
        <v>97900</v>
      </c>
      <c r="AH49" s="17">
        <v>96900</v>
      </c>
      <c r="AI49" s="24">
        <f t="shared" si="26"/>
        <v>85734.599999999991</v>
      </c>
      <c r="AJ49" s="24">
        <f t="shared" si="27"/>
        <v>87577.2</v>
      </c>
      <c r="AK49" s="24">
        <f t="shared" si="28"/>
        <v>88072.599999999991</v>
      </c>
      <c r="AL49" s="24">
        <f t="shared" si="29"/>
        <v>88358.399999999994</v>
      </c>
      <c r="AM49" s="24">
        <f t="shared" si="30"/>
        <v>89302.5</v>
      </c>
      <c r="AN49" s="24">
        <f t="shared" si="31"/>
        <v>90249.599999999991</v>
      </c>
      <c r="AO49" s="24">
        <f t="shared" si="32"/>
        <v>92063.4</v>
      </c>
      <c r="AP49" s="24">
        <f t="shared" si="33"/>
        <v>93024</v>
      </c>
      <c r="AQ49" s="24">
        <f t="shared" si="34"/>
        <v>94636.800000000003</v>
      </c>
      <c r="AR49" s="24">
        <f t="shared" si="35"/>
        <v>92721</v>
      </c>
      <c r="AS49" s="24">
        <f t="shared" si="36"/>
        <v>88710.799999999988</v>
      </c>
      <c r="AT49" s="24">
        <f t="shared" si="37"/>
        <v>90127.8</v>
      </c>
      <c r="AU49" s="24">
        <f t="shared" si="38"/>
        <v>91630</v>
      </c>
      <c r="AV49" s="24">
        <f t="shared" si="39"/>
        <v>91830.2</v>
      </c>
      <c r="AW49" s="24">
        <f t="shared" si="40"/>
        <v>92055</v>
      </c>
      <c r="AX49" s="24">
        <v>93400</v>
      </c>
      <c r="AY49" s="24">
        <v>93600</v>
      </c>
      <c r="AZ49" s="24">
        <v>94200</v>
      </c>
      <c r="BA49" s="24">
        <v>95400</v>
      </c>
      <c r="BB49" s="24">
        <v>96100</v>
      </c>
      <c r="BC49" s="25">
        <f t="shared" si="41"/>
        <v>2.1491906418178962E-2</v>
      </c>
      <c r="BD49" s="25">
        <f t="shared" si="41"/>
        <v>5.6567234394339413E-3</v>
      </c>
      <c r="BE49" s="25">
        <f t="shared" si="41"/>
        <v>3.245050106389535E-3</v>
      </c>
      <c r="BF49" s="25">
        <f t="shared" si="41"/>
        <v>1.068489243807047E-2</v>
      </c>
      <c r="BG49" s="25">
        <f t="shared" si="41"/>
        <v>1.0605526161081619E-2</v>
      </c>
      <c r="BH49" s="25">
        <f t="shared" si="41"/>
        <v>2.009759600042552E-2</v>
      </c>
      <c r="BI49" s="25">
        <f t="shared" si="41"/>
        <v>1.0434113882389809E-2</v>
      </c>
      <c r="BJ49" s="25">
        <f t="shared" si="41"/>
        <v>1.733746130030963E-2</v>
      </c>
      <c r="BK49" s="26">
        <f t="shared" si="41"/>
        <v>-2.024371069182393E-2</v>
      </c>
      <c r="BL49" s="26">
        <f t="shared" si="25"/>
        <v>-4.3250180649475431E-2</v>
      </c>
      <c r="BM49" s="25">
        <f t="shared" si="25"/>
        <v>1.5973252411206017E-2</v>
      </c>
      <c r="BN49" s="25">
        <f t="shared" si="25"/>
        <v>1.6667443341566054E-2</v>
      </c>
      <c r="BO49" s="25">
        <f t="shared" si="25"/>
        <v>2.1848739495798001E-3</v>
      </c>
      <c r="BP49" s="25">
        <f t="shared" si="25"/>
        <v>2.4479964107668602E-3</v>
      </c>
      <c r="BQ49" s="25">
        <f t="shared" si="18"/>
        <v>1.4610830481777198E-2</v>
      </c>
      <c r="BR49" s="25">
        <f t="shared" si="19"/>
        <v>2.1413276231263384E-3</v>
      </c>
      <c r="BS49" s="25">
        <f t="shared" si="20"/>
        <v>6.41025641025641E-3</v>
      </c>
      <c r="BT49" s="25">
        <f t="shared" si="21"/>
        <v>1.2738853503184714E-2</v>
      </c>
      <c r="BU49" s="25">
        <f t="shared" si="22"/>
        <v>7.3375262054507341E-3</v>
      </c>
      <c r="BV49" s="32">
        <f t="shared" si="23"/>
        <v>2</v>
      </c>
      <c r="BW49" s="25">
        <f t="shared" si="24"/>
        <v>0.10526315789473684</v>
      </c>
      <c r="BX49" s="27" t="s">
        <v>181</v>
      </c>
      <c r="BY49" s="28" t="s">
        <v>11</v>
      </c>
    </row>
    <row r="50" spans="1:77" x14ac:dyDescent="0.25">
      <c r="A50" s="9">
        <v>26</v>
      </c>
      <c r="B50" s="4" t="s">
        <v>27</v>
      </c>
      <c r="C50" s="23">
        <v>5</v>
      </c>
      <c r="D50" s="23" t="s">
        <v>181</v>
      </c>
      <c r="E50" s="11">
        <v>5.6000000000000001E-2</v>
      </c>
      <c r="F50" s="11">
        <v>6.2E-2</v>
      </c>
      <c r="G50" s="11">
        <v>7.1000000000000008E-2</v>
      </c>
      <c r="H50" s="11">
        <v>7.6999999999999999E-2</v>
      </c>
      <c r="I50" s="11">
        <v>7.6000000000000012E-2</v>
      </c>
      <c r="J50" s="11">
        <v>7.0000000000000007E-2</v>
      </c>
      <c r="K50" s="11">
        <v>6.3E-2</v>
      </c>
      <c r="L50" s="11">
        <v>5.7000000000000002E-2</v>
      </c>
      <c r="M50" s="11">
        <v>6.5000000000000002E-2</v>
      </c>
      <c r="N50" s="11">
        <v>9.2000000000000012E-2</v>
      </c>
      <c r="O50" s="11">
        <v>0.107</v>
      </c>
      <c r="P50" s="11">
        <v>0.1</v>
      </c>
      <c r="Q50" s="11">
        <v>9.8000000000000004E-2</v>
      </c>
      <c r="R50" s="11">
        <v>9.5000000000000001E-2</v>
      </c>
      <c r="S50" s="11">
        <v>7.6000000000000012E-2</v>
      </c>
      <c r="T50" s="17">
        <v>64800</v>
      </c>
      <c r="U50" s="17">
        <v>65400</v>
      </c>
      <c r="V50" s="17">
        <v>65400</v>
      </c>
      <c r="W50" s="17">
        <v>65200</v>
      </c>
      <c r="X50" s="17">
        <v>65800</v>
      </c>
      <c r="Y50" s="17">
        <v>65200</v>
      </c>
      <c r="Z50" s="17">
        <v>65600</v>
      </c>
      <c r="AA50" s="17">
        <v>65700</v>
      </c>
      <c r="AB50" s="17">
        <v>66700</v>
      </c>
      <c r="AC50" s="17">
        <v>66000</v>
      </c>
      <c r="AD50" s="17">
        <v>59500</v>
      </c>
      <c r="AE50" s="17">
        <v>59600</v>
      </c>
      <c r="AF50" s="17">
        <v>60200</v>
      </c>
      <c r="AG50" s="17">
        <v>59600</v>
      </c>
      <c r="AH50" s="17">
        <v>58600</v>
      </c>
      <c r="AI50" s="24">
        <f t="shared" si="26"/>
        <v>61171.199999999997</v>
      </c>
      <c r="AJ50" s="24">
        <f t="shared" si="27"/>
        <v>61345.2</v>
      </c>
      <c r="AK50" s="24">
        <f t="shared" si="28"/>
        <v>60756.600000000006</v>
      </c>
      <c r="AL50" s="24">
        <f t="shared" si="29"/>
        <v>60179.600000000006</v>
      </c>
      <c r="AM50" s="24">
        <f t="shared" si="30"/>
        <v>60799.199999999997</v>
      </c>
      <c r="AN50" s="24">
        <f t="shared" si="31"/>
        <v>60635.999999999993</v>
      </c>
      <c r="AO50" s="24">
        <f t="shared" si="32"/>
        <v>61467.200000000004</v>
      </c>
      <c r="AP50" s="24">
        <f t="shared" si="33"/>
        <v>61955.1</v>
      </c>
      <c r="AQ50" s="24">
        <f t="shared" si="34"/>
        <v>62364.5</v>
      </c>
      <c r="AR50" s="24">
        <f t="shared" si="35"/>
        <v>59928</v>
      </c>
      <c r="AS50" s="24">
        <f t="shared" si="36"/>
        <v>53133.5</v>
      </c>
      <c r="AT50" s="24">
        <f t="shared" si="37"/>
        <v>53640</v>
      </c>
      <c r="AU50" s="24">
        <f t="shared" si="38"/>
        <v>54300.4</v>
      </c>
      <c r="AV50" s="24">
        <f t="shared" si="39"/>
        <v>53938</v>
      </c>
      <c r="AW50" s="24">
        <f t="shared" si="40"/>
        <v>54146.399999999994</v>
      </c>
      <c r="AX50" s="24">
        <v>53900</v>
      </c>
      <c r="AY50" s="24">
        <v>53700</v>
      </c>
      <c r="AZ50" s="24">
        <v>53400</v>
      </c>
      <c r="BA50" s="24">
        <v>53500</v>
      </c>
      <c r="BB50" s="24">
        <v>53900</v>
      </c>
      <c r="BC50" s="25">
        <f t="shared" si="41"/>
        <v>2.8444758317639676E-3</v>
      </c>
      <c r="BD50" s="29">
        <f t="shared" si="41"/>
        <v>-9.5948827292109459E-3</v>
      </c>
      <c r="BE50" s="26">
        <f t="shared" si="41"/>
        <v>-9.4969106237017854E-3</v>
      </c>
      <c r="BF50" s="25">
        <f t="shared" si="41"/>
        <v>1.0295847762364509E-2</v>
      </c>
      <c r="BG50" s="26">
        <f t="shared" si="41"/>
        <v>-2.6842458453401421E-3</v>
      </c>
      <c r="BH50" s="25">
        <f t="shared" si="41"/>
        <v>1.3708028234052571E-2</v>
      </c>
      <c r="BI50" s="25">
        <f t="shared" si="41"/>
        <v>7.9375667022411004E-3</v>
      </c>
      <c r="BJ50" s="25">
        <f t="shared" si="41"/>
        <v>6.6080112855923315E-3</v>
      </c>
      <c r="BK50" s="26">
        <f t="shared" si="41"/>
        <v>-3.9068700943645826E-2</v>
      </c>
      <c r="BL50" s="26">
        <f t="shared" si="25"/>
        <v>-0.11337771993058336</v>
      </c>
      <c r="BM50" s="25">
        <f t="shared" si="25"/>
        <v>9.5325924322696605E-3</v>
      </c>
      <c r="BN50" s="25">
        <f t="shared" si="25"/>
        <v>1.2311707680835225E-2</v>
      </c>
      <c r="BO50" s="26">
        <f t="shared" si="25"/>
        <v>-6.6739839853850328E-3</v>
      </c>
      <c r="BP50" s="25">
        <f t="shared" si="25"/>
        <v>3.8636953539247687E-3</v>
      </c>
      <c r="BQ50" s="25">
        <f t="shared" si="18"/>
        <v>-4.5506257110351604E-3</v>
      </c>
      <c r="BR50" s="25">
        <f t="shared" si="19"/>
        <v>-3.7105751391465678E-3</v>
      </c>
      <c r="BS50" s="25">
        <f t="shared" si="20"/>
        <v>-5.5865921787709499E-3</v>
      </c>
      <c r="BT50" s="25">
        <f t="shared" si="21"/>
        <v>1.8726591760299626E-3</v>
      </c>
      <c r="BU50" s="25">
        <f t="shared" si="22"/>
        <v>7.4766355140186919E-3</v>
      </c>
      <c r="BV50" s="32">
        <f t="shared" si="23"/>
        <v>9</v>
      </c>
      <c r="BW50" s="25">
        <f t="shared" si="24"/>
        <v>0.47368421052631576</v>
      </c>
      <c r="BX50" s="27" t="s">
        <v>181</v>
      </c>
      <c r="BY50" s="28" t="s">
        <v>27</v>
      </c>
    </row>
    <row r="51" spans="1:77" x14ac:dyDescent="0.25">
      <c r="A51" s="9">
        <v>30</v>
      </c>
      <c r="B51" s="4" t="s">
        <v>31</v>
      </c>
      <c r="C51" s="23">
        <v>5</v>
      </c>
      <c r="D51" s="23" t="s">
        <v>181</v>
      </c>
      <c r="E51" s="11">
        <v>5.8000000000000003E-2</v>
      </c>
      <c r="F51" s="11">
        <v>5.7000000000000002E-2</v>
      </c>
      <c r="G51" s="11">
        <v>6.3E-2</v>
      </c>
      <c r="H51" s="11">
        <v>6.7000000000000004E-2</v>
      </c>
      <c r="I51" s="11">
        <v>6.5000000000000002E-2</v>
      </c>
      <c r="J51" s="11">
        <v>6.3E-2</v>
      </c>
      <c r="K51" s="11">
        <v>5.7000000000000002E-2</v>
      </c>
      <c r="L51" s="11">
        <v>0.05</v>
      </c>
      <c r="M51" s="11">
        <v>5.8000000000000003E-2</v>
      </c>
      <c r="N51" s="11">
        <v>7.400000000000001E-2</v>
      </c>
      <c r="O51" s="11">
        <v>8.4000000000000005E-2</v>
      </c>
      <c r="P51" s="11">
        <v>7.6000000000000012E-2</v>
      </c>
      <c r="Q51" s="11">
        <v>7.2999999999999995E-2</v>
      </c>
      <c r="R51" s="11">
        <v>7.2000000000000008E-2</v>
      </c>
      <c r="S51" s="11">
        <v>5.4000000000000013E-2</v>
      </c>
      <c r="T51" s="17">
        <v>16700</v>
      </c>
      <c r="U51" s="17">
        <v>17100</v>
      </c>
      <c r="V51" s="17">
        <v>17300</v>
      </c>
      <c r="W51" s="17">
        <v>16900</v>
      </c>
      <c r="X51" s="17">
        <v>17100</v>
      </c>
      <c r="Y51" s="17">
        <v>17200</v>
      </c>
      <c r="Z51" s="17">
        <v>17500</v>
      </c>
      <c r="AA51" s="17">
        <v>18100</v>
      </c>
      <c r="AB51" s="17">
        <v>18600</v>
      </c>
      <c r="AC51" s="17">
        <v>19100</v>
      </c>
      <c r="AD51" s="17">
        <v>17400</v>
      </c>
      <c r="AE51" s="17">
        <v>18200</v>
      </c>
      <c r="AF51" s="17">
        <v>19100</v>
      </c>
      <c r="AG51" s="17">
        <v>18700</v>
      </c>
      <c r="AH51" s="17">
        <v>18400</v>
      </c>
      <c r="AI51" s="24">
        <f t="shared" si="26"/>
        <v>15731.4</v>
      </c>
      <c r="AJ51" s="24">
        <f t="shared" si="27"/>
        <v>16125.3</v>
      </c>
      <c r="AK51" s="24">
        <f t="shared" si="28"/>
        <v>16210.1</v>
      </c>
      <c r="AL51" s="24">
        <f t="shared" si="29"/>
        <v>15767.7</v>
      </c>
      <c r="AM51" s="24">
        <f t="shared" si="30"/>
        <v>15988.500000000002</v>
      </c>
      <c r="AN51" s="24">
        <f t="shared" si="31"/>
        <v>16116.400000000001</v>
      </c>
      <c r="AO51" s="24">
        <f t="shared" si="32"/>
        <v>16502.5</v>
      </c>
      <c r="AP51" s="24">
        <f t="shared" si="33"/>
        <v>17195</v>
      </c>
      <c r="AQ51" s="24">
        <f t="shared" si="34"/>
        <v>17521.2</v>
      </c>
      <c r="AR51" s="24">
        <f t="shared" si="35"/>
        <v>17686.599999999999</v>
      </c>
      <c r="AS51" s="24">
        <f t="shared" si="36"/>
        <v>15938.400000000001</v>
      </c>
      <c r="AT51" s="24">
        <f t="shared" si="37"/>
        <v>16816.8</v>
      </c>
      <c r="AU51" s="24">
        <f t="shared" si="38"/>
        <v>17705.7</v>
      </c>
      <c r="AV51" s="24">
        <f t="shared" si="39"/>
        <v>17353.599999999999</v>
      </c>
      <c r="AW51" s="24">
        <f t="shared" si="40"/>
        <v>17406.399999999998</v>
      </c>
      <c r="AX51" s="24">
        <v>17100</v>
      </c>
      <c r="AY51" s="24">
        <v>16000</v>
      </c>
      <c r="AZ51" s="24">
        <v>15800</v>
      </c>
      <c r="BA51" s="24">
        <v>15800</v>
      </c>
      <c r="BB51" s="24">
        <v>15800</v>
      </c>
      <c r="BC51" s="25">
        <f t="shared" si="41"/>
        <v>2.5039093786948373E-2</v>
      </c>
      <c r="BD51" s="25">
        <f t="shared" si="41"/>
        <v>5.2588168902284668E-3</v>
      </c>
      <c r="BE51" s="26">
        <f t="shared" si="41"/>
        <v>-2.7291626825250902E-2</v>
      </c>
      <c r="BF51" s="25">
        <f t="shared" si="41"/>
        <v>1.4003310565269576E-2</v>
      </c>
      <c r="BG51" s="25">
        <f t="shared" si="41"/>
        <v>7.9994996403664892E-3</v>
      </c>
      <c r="BH51" s="25">
        <f t="shared" si="41"/>
        <v>2.3956963093494734E-2</v>
      </c>
      <c r="BI51" s="25">
        <f t="shared" si="41"/>
        <v>4.1963338888047264E-2</v>
      </c>
      <c r="BJ51" s="25">
        <f t="shared" si="41"/>
        <v>1.8970630997383001E-2</v>
      </c>
      <c r="BK51" s="25">
        <f t="shared" si="41"/>
        <v>9.4399926945641748E-3</v>
      </c>
      <c r="BL51" s="26">
        <f t="shared" si="25"/>
        <v>-9.8843192021077941E-2</v>
      </c>
      <c r="BM51" s="25">
        <f t="shared" si="25"/>
        <v>5.5112181900316075E-2</v>
      </c>
      <c r="BN51" s="25">
        <f t="shared" si="25"/>
        <v>5.2857856429285088E-2</v>
      </c>
      <c r="BO51" s="26">
        <f t="shared" si="25"/>
        <v>-1.9886251320196443E-2</v>
      </c>
      <c r="BP51" s="25">
        <f t="shared" si="25"/>
        <v>3.0425963488843397E-3</v>
      </c>
      <c r="BQ51" s="25">
        <f t="shared" si="18"/>
        <v>-1.7602720838312221E-2</v>
      </c>
      <c r="BR51" s="25">
        <f t="shared" si="19"/>
        <v>-6.4327485380116955E-2</v>
      </c>
      <c r="BS51" s="25">
        <f t="shared" si="20"/>
        <v>-1.2500000000000001E-2</v>
      </c>
      <c r="BT51" s="25">
        <f t="shared" si="21"/>
        <v>0</v>
      </c>
      <c r="BU51" s="25">
        <f t="shared" si="22"/>
        <v>0</v>
      </c>
      <c r="BV51" s="32">
        <f t="shared" si="23"/>
        <v>6</v>
      </c>
      <c r="BW51" s="25">
        <f t="shared" si="24"/>
        <v>0.31578947368421051</v>
      </c>
      <c r="BX51" s="27" t="s">
        <v>181</v>
      </c>
      <c r="BY51" s="28" t="s">
        <v>31</v>
      </c>
    </row>
    <row r="52" spans="1:77" x14ac:dyDescent="0.25">
      <c r="A52" s="9">
        <v>32</v>
      </c>
      <c r="B52" s="4" t="s">
        <v>33</v>
      </c>
      <c r="C52" s="23">
        <v>5</v>
      </c>
      <c r="D52" s="23" t="s">
        <v>181</v>
      </c>
      <c r="E52" s="11">
        <v>5.7000000000000002E-2</v>
      </c>
      <c r="F52" s="11">
        <v>5.3000000000000005E-2</v>
      </c>
      <c r="G52" s="11">
        <v>6.1000000000000006E-2</v>
      </c>
      <c r="H52" s="11">
        <v>6.1000000000000006E-2</v>
      </c>
      <c r="I52" s="11">
        <v>6.2E-2</v>
      </c>
      <c r="J52" s="11">
        <v>5.4000000000000013E-2</v>
      </c>
      <c r="K52" s="11">
        <v>5.1000000000000004E-2</v>
      </c>
      <c r="L52" s="11">
        <v>4.7E-2</v>
      </c>
      <c r="M52" s="11">
        <v>5.3000000000000005E-2</v>
      </c>
      <c r="N52" s="11">
        <v>7.4999999999999983E-2</v>
      </c>
      <c r="O52" s="11">
        <v>8.6999999999999994E-2</v>
      </c>
      <c r="P52" s="11">
        <v>7.8E-2</v>
      </c>
      <c r="Q52" s="11">
        <v>8.1000000000000003E-2</v>
      </c>
      <c r="R52" s="11">
        <v>7.6999999999999999E-2</v>
      </c>
      <c r="S52" s="11">
        <v>5.9000000000000004E-2</v>
      </c>
      <c r="T52" s="17">
        <v>41100</v>
      </c>
      <c r="U52" s="17">
        <v>43100</v>
      </c>
      <c r="V52" s="17">
        <v>43700</v>
      </c>
      <c r="W52" s="17">
        <v>43300</v>
      </c>
      <c r="X52" s="17">
        <v>44400</v>
      </c>
      <c r="Y52" s="17">
        <v>45200</v>
      </c>
      <c r="Z52" s="17">
        <v>45400</v>
      </c>
      <c r="AA52" s="17">
        <v>45700</v>
      </c>
      <c r="AB52" s="17">
        <v>47000</v>
      </c>
      <c r="AC52" s="17">
        <v>47200</v>
      </c>
      <c r="AD52" s="17">
        <v>44100</v>
      </c>
      <c r="AE52" s="17">
        <v>44000</v>
      </c>
      <c r="AF52" s="17">
        <v>44800</v>
      </c>
      <c r="AG52" s="17">
        <v>44100</v>
      </c>
      <c r="AH52" s="17">
        <v>43200</v>
      </c>
      <c r="AI52" s="24">
        <f t="shared" si="26"/>
        <v>38757.299999999996</v>
      </c>
      <c r="AJ52" s="24">
        <f t="shared" si="27"/>
        <v>40815.699999999997</v>
      </c>
      <c r="AK52" s="24">
        <f t="shared" si="28"/>
        <v>41034.299999999996</v>
      </c>
      <c r="AL52" s="24">
        <f t="shared" si="29"/>
        <v>40658.699999999997</v>
      </c>
      <c r="AM52" s="24">
        <f t="shared" si="30"/>
        <v>41647.199999999997</v>
      </c>
      <c r="AN52" s="24">
        <f t="shared" si="31"/>
        <v>42759.199999999997</v>
      </c>
      <c r="AO52" s="24">
        <f t="shared" si="32"/>
        <v>43084.6</v>
      </c>
      <c r="AP52" s="24">
        <f t="shared" si="33"/>
        <v>43552.1</v>
      </c>
      <c r="AQ52" s="24">
        <f t="shared" si="34"/>
        <v>44509</v>
      </c>
      <c r="AR52" s="24">
        <f t="shared" si="35"/>
        <v>43660</v>
      </c>
      <c r="AS52" s="24">
        <f t="shared" si="36"/>
        <v>40263.300000000003</v>
      </c>
      <c r="AT52" s="24">
        <f t="shared" si="37"/>
        <v>40568</v>
      </c>
      <c r="AU52" s="24">
        <f t="shared" si="38"/>
        <v>41171.200000000004</v>
      </c>
      <c r="AV52" s="24">
        <f t="shared" si="39"/>
        <v>40704.300000000003</v>
      </c>
      <c r="AW52" s="24">
        <f t="shared" si="40"/>
        <v>40651.199999999997</v>
      </c>
      <c r="AX52" s="24">
        <v>39100</v>
      </c>
      <c r="AY52" s="24">
        <v>37200</v>
      </c>
      <c r="AZ52" s="24">
        <v>37000</v>
      </c>
      <c r="BA52" s="24">
        <v>36800</v>
      </c>
      <c r="BB52" s="24">
        <v>37200</v>
      </c>
      <c r="BC52" s="25">
        <f t="shared" si="41"/>
        <v>5.3109994762277082E-2</v>
      </c>
      <c r="BD52" s="25">
        <f t="shared" si="41"/>
        <v>5.3557822112569077E-3</v>
      </c>
      <c r="BE52" s="26">
        <f t="shared" si="41"/>
        <v>-9.153318077803169E-3</v>
      </c>
      <c r="BF52" s="25">
        <f t="shared" si="41"/>
        <v>2.431213983723041E-2</v>
      </c>
      <c r="BG52" s="25">
        <f t="shared" si="41"/>
        <v>2.6700474461668493E-2</v>
      </c>
      <c r="BH52" s="25">
        <f t="shared" si="41"/>
        <v>7.6100581863084785E-3</v>
      </c>
      <c r="BI52" s="25">
        <f t="shared" si="41"/>
        <v>1.0850744813692132E-2</v>
      </c>
      <c r="BJ52" s="25">
        <f t="shared" si="41"/>
        <v>2.1971385995164447E-2</v>
      </c>
      <c r="BK52" s="26">
        <f t="shared" si="41"/>
        <v>-1.9074793861915566E-2</v>
      </c>
      <c r="BL52" s="26">
        <f t="shared" si="25"/>
        <v>-7.77989005955107E-2</v>
      </c>
      <c r="BM52" s="25">
        <f t="shared" si="25"/>
        <v>7.5676857088216084E-3</v>
      </c>
      <c r="BN52" s="25">
        <f t="shared" si="25"/>
        <v>1.4868862157365518E-2</v>
      </c>
      <c r="BO52" s="26">
        <f t="shared" si="25"/>
        <v>-1.1340451577801993E-2</v>
      </c>
      <c r="BP52" s="25">
        <f t="shared" si="25"/>
        <v>-1.3045304795809244E-3</v>
      </c>
      <c r="BQ52" s="25">
        <f t="shared" si="18"/>
        <v>-3.8158775140709186E-2</v>
      </c>
      <c r="BR52" s="25">
        <f t="shared" si="19"/>
        <v>-4.859335038363171E-2</v>
      </c>
      <c r="BS52" s="25">
        <f t="shared" si="20"/>
        <v>-5.3763440860215058E-3</v>
      </c>
      <c r="BT52" s="25">
        <f t="shared" si="21"/>
        <v>-5.4054054054054057E-3</v>
      </c>
      <c r="BU52" s="25">
        <f t="shared" si="22"/>
        <v>1.0869565217391304E-2</v>
      </c>
      <c r="BV52" s="32">
        <f t="shared" si="23"/>
        <v>9</v>
      </c>
      <c r="BW52" s="25">
        <f t="shared" si="24"/>
        <v>0.47368421052631576</v>
      </c>
      <c r="BX52" s="27" t="s">
        <v>181</v>
      </c>
      <c r="BY52" s="28" t="s">
        <v>33</v>
      </c>
    </row>
    <row r="53" spans="1:77" x14ac:dyDescent="0.25">
      <c r="A53" s="9">
        <v>37</v>
      </c>
      <c r="B53" s="4" t="s">
        <v>38</v>
      </c>
      <c r="C53" s="23">
        <v>5</v>
      </c>
      <c r="D53" s="23" t="s">
        <v>181</v>
      </c>
      <c r="E53" s="11">
        <v>4.9000000000000002E-2</v>
      </c>
      <c r="F53" s="11">
        <v>5.6000000000000001E-2</v>
      </c>
      <c r="G53" s="11">
        <v>6.3E-2</v>
      </c>
      <c r="H53" s="11">
        <v>6.2E-2</v>
      </c>
      <c r="I53" s="11">
        <v>6.2E-2</v>
      </c>
      <c r="J53" s="11">
        <v>5.9000000000000004E-2</v>
      </c>
      <c r="K53" s="11">
        <v>5.4000000000000013E-2</v>
      </c>
      <c r="L53" s="11">
        <v>5.2000000000000011E-2</v>
      </c>
      <c r="M53" s="11">
        <v>6.2E-2</v>
      </c>
      <c r="N53" s="11">
        <v>9.3000000000000013E-2</v>
      </c>
      <c r="O53" s="11">
        <v>9.2000000000000012E-2</v>
      </c>
      <c r="P53" s="11">
        <v>8.4000000000000005E-2</v>
      </c>
      <c r="Q53" s="11">
        <v>7.9000000000000001E-2</v>
      </c>
      <c r="R53" s="11">
        <v>7.6000000000000012E-2</v>
      </c>
      <c r="S53" s="11">
        <v>6.2E-2</v>
      </c>
      <c r="T53" s="17">
        <v>44800</v>
      </c>
      <c r="U53" s="17">
        <v>44300</v>
      </c>
      <c r="V53" s="17">
        <v>44300</v>
      </c>
      <c r="W53" s="17">
        <v>44000</v>
      </c>
      <c r="X53" s="17">
        <v>44100</v>
      </c>
      <c r="Y53" s="17">
        <v>43900</v>
      </c>
      <c r="Z53" s="17">
        <v>43800</v>
      </c>
      <c r="AA53" s="17">
        <v>44100</v>
      </c>
      <c r="AB53" s="17">
        <v>44000</v>
      </c>
      <c r="AC53" s="17">
        <v>43600</v>
      </c>
      <c r="AD53" s="17">
        <v>43100</v>
      </c>
      <c r="AE53" s="17">
        <v>43000</v>
      </c>
      <c r="AF53" s="17">
        <v>43300</v>
      </c>
      <c r="AG53" s="17">
        <v>43100</v>
      </c>
      <c r="AH53" s="17">
        <v>42600</v>
      </c>
      <c r="AI53" s="24">
        <f t="shared" si="26"/>
        <v>42604.799999999996</v>
      </c>
      <c r="AJ53" s="24">
        <f t="shared" si="27"/>
        <v>41819.199999999997</v>
      </c>
      <c r="AK53" s="24">
        <f t="shared" si="28"/>
        <v>41509.100000000006</v>
      </c>
      <c r="AL53" s="24">
        <f t="shared" si="29"/>
        <v>41272</v>
      </c>
      <c r="AM53" s="24">
        <f t="shared" si="30"/>
        <v>41365.799999999996</v>
      </c>
      <c r="AN53" s="24">
        <f t="shared" si="31"/>
        <v>41309.899999999994</v>
      </c>
      <c r="AO53" s="24">
        <f t="shared" si="32"/>
        <v>41434.799999999996</v>
      </c>
      <c r="AP53" s="24">
        <f t="shared" si="33"/>
        <v>41806.799999999996</v>
      </c>
      <c r="AQ53" s="24">
        <f t="shared" si="34"/>
        <v>41272</v>
      </c>
      <c r="AR53" s="24">
        <f t="shared" si="35"/>
        <v>39545.200000000004</v>
      </c>
      <c r="AS53" s="24">
        <f t="shared" si="36"/>
        <v>39134.800000000003</v>
      </c>
      <c r="AT53" s="24">
        <f t="shared" si="37"/>
        <v>39388</v>
      </c>
      <c r="AU53" s="24">
        <f t="shared" si="38"/>
        <v>39879.300000000003</v>
      </c>
      <c r="AV53" s="24">
        <f t="shared" si="39"/>
        <v>39824.399999999994</v>
      </c>
      <c r="AW53" s="24">
        <f t="shared" si="40"/>
        <v>39958.799999999996</v>
      </c>
      <c r="AX53" s="24">
        <v>39400</v>
      </c>
      <c r="AY53" s="24">
        <v>38700</v>
      </c>
      <c r="AZ53" s="24">
        <v>38200</v>
      </c>
      <c r="BA53" s="24">
        <v>38700</v>
      </c>
      <c r="BB53" s="24">
        <v>38700</v>
      </c>
      <c r="BC53" s="26">
        <f t="shared" si="41"/>
        <v>-1.8439236893495536E-2</v>
      </c>
      <c r="BD53" s="29">
        <f t="shared" si="41"/>
        <v>-7.4152542372879276E-3</v>
      </c>
      <c r="BE53" s="26">
        <f t="shared" si="41"/>
        <v>-5.7120005010950804E-3</v>
      </c>
      <c r="BF53" s="25">
        <f t="shared" si="41"/>
        <v>2.2727272727271668E-3</v>
      </c>
      <c r="BG53" s="26">
        <f t="shared" si="41"/>
        <v>-1.3513578850161598E-3</v>
      </c>
      <c r="BH53" s="25">
        <f t="shared" si="41"/>
        <v>3.0234883163600366E-3</v>
      </c>
      <c r="BI53" s="25">
        <f t="shared" si="41"/>
        <v>8.9779605548958863E-3</v>
      </c>
      <c r="BJ53" s="26">
        <f t="shared" si="41"/>
        <v>-1.2792177349139271E-2</v>
      </c>
      <c r="BK53" s="26">
        <f t="shared" si="41"/>
        <v>-4.1839503779802181E-2</v>
      </c>
      <c r="BL53" s="26">
        <f t="shared" si="41"/>
        <v>-1.0377997835388401E-2</v>
      </c>
      <c r="BM53" s="25">
        <f t="shared" si="41"/>
        <v>6.4699449083679252E-3</v>
      </c>
      <c r="BN53" s="25">
        <f t="shared" si="41"/>
        <v>1.2473342134660377E-2</v>
      </c>
      <c r="BO53" s="26">
        <f t="shared" si="41"/>
        <v>-1.3766540536069773E-3</v>
      </c>
      <c r="BP53" s="25">
        <f t="shared" si="41"/>
        <v>3.3748154397806739E-3</v>
      </c>
      <c r="BQ53" s="25">
        <f t="shared" si="18"/>
        <v>-1.3984403936054029E-2</v>
      </c>
      <c r="BR53" s="25">
        <f t="shared" si="19"/>
        <v>-1.7766497461928935E-2</v>
      </c>
      <c r="BS53" s="25">
        <f t="shared" si="20"/>
        <v>-1.2919896640826873E-2</v>
      </c>
      <c r="BT53" s="25">
        <f t="shared" si="21"/>
        <v>1.3089005235602094E-2</v>
      </c>
      <c r="BU53" s="25">
        <f t="shared" si="22"/>
        <v>0</v>
      </c>
      <c r="BV53" s="32">
        <f t="shared" si="23"/>
        <v>11</v>
      </c>
      <c r="BW53" s="25">
        <f t="shared" si="24"/>
        <v>0.57894736842105265</v>
      </c>
      <c r="BX53" s="27" t="s">
        <v>181</v>
      </c>
      <c r="BY53" s="28" t="s">
        <v>38</v>
      </c>
    </row>
    <row r="54" spans="1:77" x14ac:dyDescent="0.25">
      <c r="A54" s="9">
        <v>63</v>
      </c>
      <c r="B54" s="4" t="s">
        <v>64</v>
      </c>
      <c r="C54" s="23">
        <v>5</v>
      </c>
      <c r="D54" s="23" t="s">
        <v>181</v>
      </c>
      <c r="E54" s="11">
        <v>4.6000000000000006E-2</v>
      </c>
      <c r="F54" s="11">
        <v>5.1000000000000004E-2</v>
      </c>
      <c r="G54" s="11">
        <v>6.0000000000000005E-2</v>
      </c>
      <c r="H54" s="11">
        <v>6.1000000000000006E-2</v>
      </c>
      <c r="I54" s="11">
        <v>5.7000000000000002E-2</v>
      </c>
      <c r="J54" s="11">
        <v>5.5E-2</v>
      </c>
      <c r="K54" s="11">
        <v>4.9000000000000002E-2</v>
      </c>
      <c r="L54" s="11">
        <v>4.6000000000000006E-2</v>
      </c>
      <c r="M54" s="11">
        <v>5.2000000000000011E-2</v>
      </c>
      <c r="N54" s="11">
        <v>7.6000000000000012E-2</v>
      </c>
      <c r="O54" s="11">
        <v>8.1000000000000003E-2</v>
      </c>
      <c r="P54" s="11">
        <v>7.400000000000001E-2</v>
      </c>
      <c r="Q54" s="11">
        <v>7.2000000000000008E-2</v>
      </c>
      <c r="R54" s="11">
        <v>7.0000000000000007E-2</v>
      </c>
      <c r="S54" s="11">
        <v>5.7000000000000002E-2</v>
      </c>
      <c r="T54" s="17">
        <v>98700</v>
      </c>
      <c r="U54" s="17">
        <v>100700</v>
      </c>
      <c r="V54" s="17">
        <v>101200</v>
      </c>
      <c r="W54" s="17">
        <v>101300</v>
      </c>
      <c r="X54" s="17">
        <v>101600</v>
      </c>
      <c r="Y54" s="17">
        <v>102300</v>
      </c>
      <c r="Z54" s="17">
        <v>103200</v>
      </c>
      <c r="AA54" s="17">
        <v>104100</v>
      </c>
      <c r="AB54" s="17">
        <v>106400</v>
      </c>
      <c r="AC54" s="17">
        <v>106500</v>
      </c>
      <c r="AD54" s="17">
        <v>105300</v>
      </c>
      <c r="AE54" s="17">
        <v>105900</v>
      </c>
      <c r="AF54" s="17">
        <v>107500</v>
      </c>
      <c r="AG54" s="17">
        <v>107000</v>
      </c>
      <c r="AH54" s="17">
        <v>105900</v>
      </c>
      <c r="AI54" s="24">
        <f t="shared" si="26"/>
        <v>94159.8</v>
      </c>
      <c r="AJ54" s="24">
        <f t="shared" si="27"/>
        <v>95564.299999999988</v>
      </c>
      <c r="AK54" s="24">
        <f t="shared" si="28"/>
        <v>95128</v>
      </c>
      <c r="AL54" s="24">
        <f t="shared" si="29"/>
        <v>95120.7</v>
      </c>
      <c r="AM54" s="24">
        <f t="shared" si="30"/>
        <v>95808.799999999988</v>
      </c>
      <c r="AN54" s="24">
        <f t="shared" si="31"/>
        <v>96673.5</v>
      </c>
      <c r="AO54" s="24">
        <f t="shared" si="32"/>
        <v>98143.2</v>
      </c>
      <c r="AP54" s="24">
        <f t="shared" si="33"/>
        <v>99311.4</v>
      </c>
      <c r="AQ54" s="24">
        <f t="shared" si="34"/>
        <v>100867.2</v>
      </c>
      <c r="AR54" s="24">
        <f t="shared" si="35"/>
        <v>98406</v>
      </c>
      <c r="AS54" s="24">
        <f t="shared" si="36"/>
        <v>96770.7</v>
      </c>
      <c r="AT54" s="24">
        <f t="shared" si="37"/>
        <v>98063.4</v>
      </c>
      <c r="AU54" s="24">
        <f t="shared" si="38"/>
        <v>99760</v>
      </c>
      <c r="AV54" s="24">
        <f t="shared" si="39"/>
        <v>99510</v>
      </c>
      <c r="AW54" s="24">
        <f t="shared" si="40"/>
        <v>99863.7</v>
      </c>
      <c r="AX54" s="24">
        <v>100600</v>
      </c>
      <c r="AY54" s="24">
        <v>100700</v>
      </c>
      <c r="AZ54" s="24">
        <v>100800</v>
      </c>
      <c r="BA54" s="24">
        <v>101700</v>
      </c>
      <c r="BB54" s="24">
        <v>102500</v>
      </c>
      <c r="BC54" s="25">
        <f t="shared" si="41"/>
        <v>1.4916131937408377E-2</v>
      </c>
      <c r="BD54" s="29">
        <f t="shared" si="41"/>
        <v>-4.5655124350828542E-3</v>
      </c>
      <c r="BE54" s="25">
        <f t="shared" si="41"/>
        <v>-7.6738709948731296E-5</v>
      </c>
      <c r="BF54" s="25">
        <f t="shared" si="41"/>
        <v>7.2339669493600373E-3</v>
      </c>
      <c r="BG54" s="25">
        <f t="shared" si="41"/>
        <v>9.0252669900887164E-3</v>
      </c>
      <c r="BH54" s="25">
        <f t="shared" si="41"/>
        <v>1.520271842852485E-2</v>
      </c>
      <c r="BI54" s="25">
        <f t="shared" si="41"/>
        <v>1.190301518597312E-2</v>
      </c>
      <c r="BJ54" s="25">
        <f t="shared" si="41"/>
        <v>1.5665875216742519E-2</v>
      </c>
      <c r="BK54" s="26">
        <f t="shared" si="41"/>
        <v>-2.4400399733510963E-2</v>
      </c>
      <c r="BL54" s="26">
        <f t="shared" si="41"/>
        <v>-1.6617889153100449E-2</v>
      </c>
      <c r="BM54" s="25">
        <f t="shared" si="41"/>
        <v>1.3358382237598748E-2</v>
      </c>
      <c r="BN54" s="25">
        <f t="shared" si="41"/>
        <v>1.7301052176449176E-2</v>
      </c>
      <c r="BO54" s="26">
        <f t="shared" si="41"/>
        <v>-2.5060144346431435E-3</v>
      </c>
      <c r="BP54" s="25">
        <f t="shared" si="41"/>
        <v>3.5544166415435344E-3</v>
      </c>
      <c r="BQ54" s="25">
        <f t="shared" si="18"/>
        <v>7.3730494664227637E-3</v>
      </c>
      <c r="BR54" s="25">
        <f t="shared" si="19"/>
        <v>9.9403578528827028E-4</v>
      </c>
      <c r="BS54" s="25">
        <f t="shared" si="20"/>
        <v>9.930486593843098E-4</v>
      </c>
      <c r="BT54" s="25">
        <f t="shared" si="21"/>
        <v>8.9285714285714281E-3</v>
      </c>
      <c r="BU54" s="25">
        <f t="shared" si="22"/>
        <v>7.8662733529990172E-3</v>
      </c>
      <c r="BV54" s="32">
        <f t="shared" si="23"/>
        <v>5</v>
      </c>
      <c r="BW54" s="25">
        <f t="shared" si="24"/>
        <v>0.26315789473684209</v>
      </c>
      <c r="BX54" s="27" t="s">
        <v>181</v>
      </c>
      <c r="BY54" s="28" t="s">
        <v>64</v>
      </c>
    </row>
    <row r="55" spans="1:77" ht="15.6" customHeight="1" x14ac:dyDescent="0.25">
      <c r="A55" s="9">
        <v>65</v>
      </c>
      <c r="B55" s="4" t="s">
        <v>66</v>
      </c>
      <c r="C55" s="23">
        <v>5</v>
      </c>
      <c r="D55" s="23" t="s">
        <v>181</v>
      </c>
      <c r="E55" s="11">
        <v>4.6000000000000006E-2</v>
      </c>
      <c r="F55" s="11">
        <v>5.1000000000000004E-2</v>
      </c>
      <c r="G55" s="11">
        <v>5.9000000000000004E-2</v>
      </c>
      <c r="H55" s="11">
        <v>6.0000000000000005E-2</v>
      </c>
      <c r="I55" s="11">
        <v>5.9000000000000004E-2</v>
      </c>
      <c r="J55" s="11">
        <v>5.3000000000000005E-2</v>
      </c>
      <c r="K55" s="11">
        <v>0.05</v>
      </c>
      <c r="L55" s="11">
        <v>4.6000000000000006E-2</v>
      </c>
      <c r="M55" s="11">
        <v>5.3000000000000005E-2</v>
      </c>
      <c r="N55" s="11">
        <v>7.8E-2</v>
      </c>
      <c r="O55" s="11">
        <v>8.199999999999999E-2</v>
      </c>
      <c r="P55" s="11">
        <v>7.4999999999999983E-2</v>
      </c>
      <c r="Q55" s="11">
        <v>7.400000000000001E-2</v>
      </c>
      <c r="R55" s="11">
        <v>7.0000000000000007E-2</v>
      </c>
      <c r="S55" s="11">
        <v>5.7000000000000002E-2</v>
      </c>
      <c r="T55" s="17">
        <v>182300</v>
      </c>
      <c r="U55" s="17">
        <v>185100</v>
      </c>
      <c r="V55" s="17">
        <v>185000</v>
      </c>
      <c r="W55" s="17">
        <v>184500</v>
      </c>
      <c r="X55" s="17">
        <v>184900</v>
      </c>
      <c r="Y55" s="17">
        <v>184200</v>
      </c>
      <c r="Z55" s="17">
        <v>185700</v>
      </c>
      <c r="AA55" s="17">
        <v>185800</v>
      </c>
      <c r="AB55" s="17">
        <v>189000</v>
      </c>
      <c r="AC55" s="17">
        <v>188700</v>
      </c>
      <c r="AD55" s="17">
        <v>185300</v>
      </c>
      <c r="AE55" s="17">
        <v>185900</v>
      </c>
      <c r="AF55" s="17">
        <v>187700</v>
      </c>
      <c r="AG55" s="17">
        <v>186400</v>
      </c>
      <c r="AH55" s="17">
        <v>184200</v>
      </c>
      <c r="AI55" s="24">
        <f t="shared" si="26"/>
        <v>173914.19999999998</v>
      </c>
      <c r="AJ55" s="24">
        <f t="shared" si="27"/>
        <v>175659.9</v>
      </c>
      <c r="AK55" s="24">
        <f t="shared" si="28"/>
        <v>174085</v>
      </c>
      <c r="AL55" s="24">
        <f t="shared" si="29"/>
        <v>173430</v>
      </c>
      <c r="AM55" s="24">
        <f t="shared" si="30"/>
        <v>173990.9</v>
      </c>
      <c r="AN55" s="24">
        <f t="shared" si="31"/>
        <v>174437.4</v>
      </c>
      <c r="AO55" s="24">
        <f t="shared" si="32"/>
        <v>176415</v>
      </c>
      <c r="AP55" s="24">
        <f t="shared" si="33"/>
        <v>177253.19999999998</v>
      </c>
      <c r="AQ55" s="24">
        <f t="shared" si="34"/>
        <v>178983</v>
      </c>
      <c r="AR55" s="24">
        <f t="shared" si="35"/>
        <v>173981.4</v>
      </c>
      <c r="AS55" s="24">
        <f t="shared" si="36"/>
        <v>170105.4</v>
      </c>
      <c r="AT55" s="24">
        <f t="shared" si="37"/>
        <v>171957.5</v>
      </c>
      <c r="AU55" s="24">
        <f t="shared" si="38"/>
        <v>173810.19999999998</v>
      </c>
      <c r="AV55" s="24">
        <f t="shared" si="39"/>
        <v>173352</v>
      </c>
      <c r="AW55" s="24">
        <f t="shared" si="40"/>
        <v>173700.59999999998</v>
      </c>
      <c r="AX55" s="24">
        <v>172900</v>
      </c>
      <c r="AY55" s="24">
        <v>172100</v>
      </c>
      <c r="AZ55" s="24">
        <v>171500</v>
      </c>
      <c r="BA55" s="24">
        <v>172000</v>
      </c>
      <c r="BB55" s="24">
        <v>173300</v>
      </c>
      <c r="BC55" s="25">
        <f t="shared" si="41"/>
        <v>1.0037708249240211E-2</v>
      </c>
      <c r="BD55" s="29">
        <f t="shared" si="41"/>
        <v>-8.9656204973360132E-3</v>
      </c>
      <c r="BE55" s="26">
        <f t="shared" si="41"/>
        <v>-3.7625297986615732E-3</v>
      </c>
      <c r="BF55" s="25">
        <f t="shared" si="41"/>
        <v>3.2341578734935948E-3</v>
      </c>
      <c r="BG55" s="25">
        <f t="shared" si="41"/>
        <v>2.5662261647017171E-3</v>
      </c>
      <c r="BH55" s="25">
        <f t="shared" si="41"/>
        <v>1.1337018322905557E-2</v>
      </c>
      <c r="BI55" s="25">
        <f t="shared" si="41"/>
        <v>4.7512966584473118E-3</v>
      </c>
      <c r="BJ55" s="25">
        <f t="shared" si="41"/>
        <v>9.7589211365437557E-3</v>
      </c>
      <c r="BK55" s="26">
        <f t="shared" si="41"/>
        <v>-2.7944553393339063E-2</v>
      </c>
      <c r="BL55" s="26">
        <f t="shared" si="41"/>
        <v>-2.2278243536378028E-2</v>
      </c>
      <c r="BM55" s="25">
        <f t="shared" si="41"/>
        <v>1.0887955350035953E-2</v>
      </c>
      <c r="BN55" s="25">
        <f t="shared" si="41"/>
        <v>1.0774173851096826E-2</v>
      </c>
      <c r="BO55" s="26">
        <f t="shared" si="41"/>
        <v>-2.6362089221460107E-3</v>
      </c>
      <c r="BP55" s="25">
        <f t="shared" si="41"/>
        <v>2.0109372836770081E-3</v>
      </c>
      <c r="BQ55" s="25">
        <f t="shared" si="18"/>
        <v>-4.6090802219449839E-3</v>
      </c>
      <c r="BR55" s="25">
        <f t="shared" si="19"/>
        <v>-4.6269519953730477E-3</v>
      </c>
      <c r="BS55" s="25">
        <f t="shared" si="20"/>
        <v>-3.4863451481696689E-3</v>
      </c>
      <c r="BT55" s="25">
        <f t="shared" si="21"/>
        <v>2.9154518950437317E-3</v>
      </c>
      <c r="BU55" s="25">
        <f t="shared" si="22"/>
        <v>7.5581395348837208E-3</v>
      </c>
      <c r="BV55" s="32">
        <f t="shared" si="23"/>
        <v>8</v>
      </c>
      <c r="BW55" s="25">
        <f t="shared" si="24"/>
        <v>0.42105263157894735</v>
      </c>
      <c r="BX55" s="27" t="s">
        <v>181</v>
      </c>
      <c r="BY55" s="28" t="s">
        <v>66</v>
      </c>
    </row>
    <row r="56" spans="1:77" x14ac:dyDescent="0.25">
      <c r="A56" s="9">
        <v>12</v>
      </c>
      <c r="B56" s="4" t="s">
        <v>13</v>
      </c>
      <c r="C56" s="23">
        <v>6</v>
      </c>
      <c r="D56" s="23" t="s">
        <v>182</v>
      </c>
      <c r="E56" s="11">
        <v>6.6000000000000003E-2</v>
      </c>
      <c r="F56" s="11">
        <v>8.5999999999999993E-2</v>
      </c>
      <c r="G56" s="11">
        <v>0.08</v>
      </c>
      <c r="H56" s="11">
        <v>7.400000000000001E-2</v>
      </c>
      <c r="I56" s="11">
        <v>7.1000000000000008E-2</v>
      </c>
      <c r="J56" s="11">
        <v>7.0000000000000007E-2</v>
      </c>
      <c r="K56" s="11">
        <v>6.1000000000000006E-2</v>
      </c>
      <c r="L56" s="11">
        <v>6.0000000000000005E-2</v>
      </c>
      <c r="M56" s="11">
        <v>0.09</v>
      </c>
      <c r="N56" s="11">
        <v>0.17100000000000001</v>
      </c>
      <c r="O56" s="11">
        <v>0.126</v>
      </c>
      <c r="P56" s="11">
        <v>0.107</v>
      </c>
      <c r="Q56" s="11">
        <v>0.10400000000000001</v>
      </c>
      <c r="R56" s="11">
        <v>9.8000000000000004E-2</v>
      </c>
      <c r="S56" s="11">
        <v>7.0000000000000007E-2</v>
      </c>
      <c r="T56" s="17">
        <v>2800</v>
      </c>
      <c r="U56" s="17">
        <v>2600</v>
      </c>
      <c r="V56" s="17">
        <v>2600</v>
      </c>
      <c r="W56" s="17">
        <v>2600</v>
      </c>
      <c r="X56" s="17">
        <v>2600</v>
      </c>
      <c r="Y56" s="17">
        <v>2600</v>
      </c>
      <c r="Z56" s="17">
        <v>2600</v>
      </c>
      <c r="AA56" s="17">
        <v>2600</v>
      </c>
      <c r="AB56" s="17">
        <v>2500</v>
      </c>
      <c r="AC56" s="17">
        <v>2400</v>
      </c>
      <c r="AD56" s="17">
        <v>2600</v>
      </c>
      <c r="AE56" s="17">
        <v>2500</v>
      </c>
      <c r="AF56" s="17">
        <v>2500</v>
      </c>
      <c r="AG56" s="17">
        <v>2400</v>
      </c>
      <c r="AH56" s="17">
        <v>2300</v>
      </c>
      <c r="AI56" s="24">
        <f t="shared" si="26"/>
        <v>2615.1999999999998</v>
      </c>
      <c r="AJ56" s="24">
        <f t="shared" si="27"/>
        <v>2376.4</v>
      </c>
      <c r="AK56" s="24">
        <f t="shared" si="28"/>
        <v>2392</v>
      </c>
      <c r="AL56" s="24">
        <f t="shared" si="29"/>
        <v>2407.6</v>
      </c>
      <c r="AM56" s="24">
        <f t="shared" si="30"/>
        <v>2415.4</v>
      </c>
      <c r="AN56" s="24">
        <f t="shared" si="31"/>
        <v>2418</v>
      </c>
      <c r="AO56" s="24">
        <f t="shared" si="32"/>
        <v>2441.3999999999996</v>
      </c>
      <c r="AP56" s="24">
        <f t="shared" si="33"/>
        <v>2444</v>
      </c>
      <c r="AQ56" s="24">
        <f t="shared" si="34"/>
        <v>2275</v>
      </c>
      <c r="AR56" s="24">
        <f t="shared" si="35"/>
        <v>1989.6</v>
      </c>
      <c r="AS56" s="24">
        <f t="shared" si="36"/>
        <v>2272.4</v>
      </c>
      <c r="AT56" s="24">
        <f t="shared" si="37"/>
        <v>2232.5</v>
      </c>
      <c r="AU56" s="24">
        <f t="shared" si="38"/>
        <v>2240</v>
      </c>
      <c r="AV56" s="24">
        <f t="shared" si="39"/>
        <v>2164.8000000000002</v>
      </c>
      <c r="AW56" s="24">
        <f t="shared" si="40"/>
        <v>2139</v>
      </c>
      <c r="AX56" s="24">
        <v>2100</v>
      </c>
      <c r="AY56" s="24">
        <v>2100</v>
      </c>
      <c r="AZ56" s="24">
        <v>2000</v>
      </c>
      <c r="BA56" s="24">
        <v>2000</v>
      </c>
      <c r="BB56" s="24">
        <v>2000</v>
      </c>
      <c r="BC56" s="26">
        <f t="shared" si="41"/>
        <v>-9.1312327929030185E-2</v>
      </c>
      <c r="BD56" s="25">
        <f t="shared" si="41"/>
        <v>6.5645514223194364E-3</v>
      </c>
      <c r="BE56" s="25">
        <f t="shared" si="41"/>
        <v>6.521739130434745E-3</v>
      </c>
      <c r="BF56" s="25">
        <f t="shared" si="41"/>
        <v>3.2397408207344171E-3</v>
      </c>
      <c r="BG56" s="25">
        <f t="shared" si="41"/>
        <v>1.0764262648008235E-3</v>
      </c>
      <c r="BH56" s="25">
        <f t="shared" si="41"/>
        <v>9.6774193548385592E-3</v>
      </c>
      <c r="BI56" s="25">
        <f t="shared" si="41"/>
        <v>1.0649627263047284E-3</v>
      </c>
      <c r="BJ56" s="26">
        <f t="shared" si="41"/>
        <v>-6.9148936170212769E-2</v>
      </c>
      <c r="BK56" s="26">
        <f t="shared" si="41"/>
        <v>-0.12545054945054948</v>
      </c>
      <c r="BL56" s="25">
        <f t="shared" si="41"/>
        <v>0.14213912344189797</v>
      </c>
      <c r="BM56" s="26">
        <f t="shared" si="41"/>
        <v>-1.7558528428093686E-2</v>
      </c>
      <c r="BN56" s="25">
        <f t="shared" si="41"/>
        <v>3.3594624860022394E-3</v>
      </c>
      <c r="BO56" s="26">
        <f t="shared" si="41"/>
        <v>-3.3571428571428488E-2</v>
      </c>
      <c r="BP56" s="25">
        <f t="shared" si="41"/>
        <v>-1.1917960088691879E-2</v>
      </c>
      <c r="BQ56" s="25">
        <f t="shared" si="18"/>
        <v>-1.82328190743338E-2</v>
      </c>
      <c r="BR56" s="25">
        <f t="shared" si="19"/>
        <v>0</v>
      </c>
      <c r="BS56" s="25">
        <f t="shared" si="20"/>
        <v>-4.7619047619047616E-2</v>
      </c>
      <c r="BT56" s="25">
        <f t="shared" si="21"/>
        <v>0</v>
      </c>
      <c r="BU56" s="25">
        <f t="shared" si="22"/>
        <v>0</v>
      </c>
      <c r="BV56" s="32">
        <f t="shared" si="23"/>
        <v>8</v>
      </c>
      <c r="BW56" s="25">
        <f t="shared" si="24"/>
        <v>0.42105263157894735</v>
      </c>
      <c r="BX56" s="27" t="s">
        <v>182</v>
      </c>
      <c r="BY56" s="28" t="s">
        <v>13</v>
      </c>
    </row>
    <row r="57" spans="1:77" x14ac:dyDescent="0.25">
      <c r="A57" s="9">
        <v>16</v>
      </c>
      <c r="B57" s="4" t="s">
        <v>17</v>
      </c>
      <c r="C57" s="23">
        <v>6</v>
      </c>
      <c r="D57" s="23" t="s">
        <v>182</v>
      </c>
      <c r="E57" s="11">
        <v>0.05</v>
      </c>
      <c r="F57" s="11">
        <v>0.05</v>
      </c>
      <c r="G57" s="11">
        <v>5.2000000000000011E-2</v>
      </c>
      <c r="H57" s="11">
        <v>5.7000000000000002E-2</v>
      </c>
      <c r="I57" s="11">
        <v>5.7000000000000002E-2</v>
      </c>
      <c r="J57" s="11">
        <v>4.9000000000000002E-2</v>
      </c>
      <c r="K57" s="11">
        <v>4.9000000000000002E-2</v>
      </c>
      <c r="L57" s="11">
        <v>4.8000000000000001E-2</v>
      </c>
      <c r="M57" s="11">
        <v>6.2E-2</v>
      </c>
      <c r="N57" s="11">
        <v>9.5000000000000001E-2</v>
      </c>
      <c r="O57" s="11">
        <v>0.10200000000000001</v>
      </c>
      <c r="P57" s="11">
        <v>9.9000000000000005E-2</v>
      </c>
      <c r="Q57" s="11">
        <v>0.09</v>
      </c>
      <c r="R57" s="11">
        <v>8.1000000000000003E-2</v>
      </c>
      <c r="S57" s="11">
        <v>6.2E-2</v>
      </c>
      <c r="T57" s="17">
        <v>19400</v>
      </c>
      <c r="U57" s="17">
        <v>19700</v>
      </c>
      <c r="V57" s="17">
        <v>19900</v>
      </c>
      <c r="W57" s="17">
        <v>19700</v>
      </c>
      <c r="X57" s="17">
        <v>20400</v>
      </c>
      <c r="Y57" s="17">
        <v>20800</v>
      </c>
      <c r="Z57" s="17">
        <v>20700</v>
      </c>
      <c r="AA57" s="17">
        <v>20300</v>
      </c>
      <c r="AB57" s="17">
        <v>20800</v>
      </c>
      <c r="AC57" s="17">
        <v>20700</v>
      </c>
      <c r="AD57" s="17">
        <v>19600</v>
      </c>
      <c r="AE57" s="17">
        <v>19100</v>
      </c>
      <c r="AF57" s="17">
        <v>19000</v>
      </c>
      <c r="AG57" s="17">
        <v>18700</v>
      </c>
      <c r="AH57" s="17">
        <v>18300</v>
      </c>
      <c r="AI57" s="24">
        <f t="shared" si="26"/>
        <v>18430</v>
      </c>
      <c r="AJ57" s="24">
        <f t="shared" si="27"/>
        <v>18715</v>
      </c>
      <c r="AK57" s="24">
        <f t="shared" si="28"/>
        <v>18865.2</v>
      </c>
      <c r="AL57" s="24">
        <f t="shared" si="29"/>
        <v>18577.099999999999</v>
      </c>
      <c r="AM57" s="24">
        <f t="shared" si="30"/>
        <v>19237.2</v>
      </c>
      <c r="AN57" s="24">
        <f t="shared" si="31"/>
        <v>19780.8</v>
      </c>
      <c r="AO57" s="24">
        <f t="shared" si="32"/>
        <v>19685.7</v>
      </c>
      <c r="AP57" s="24">
        <f t="shared" si="33"/>
        <v>19325.599999999999</v>
      </c>
      <c r="AQ57" s="24">
        <f t="shared" si="34"/>
        <v>19510.399999999998</v>
      </c>
      <c r="AR57" s="24">
        <f t="shared" si="35"/>
        <v>18733.5</v>
      </c>
      <c r="AS57" s="24">
        <f t="shared" si="36"/>
        <v>17600.8</v>
      </c>
      <c r="AT57" s="24">
        <f t="shared" si="37"/>
        <v>17209.100000000002</v>
      </c>
      <c r="AU57" s="24">
        <f t="shared" si="38"/>
        <v>17290</v>
      </c>
      <c r="AV57" s="24">
        <f t="shared" si="39"/>
        <v>17185.3</v>
      </c>
      <c r="AW57" s="24">
        <f t="shared" si="40"/>
        <v>17165.399999999998</v>
      </c>
      <c r="AX57" s="24">
        <v>17200</v>
      </c>
      <c r="AY57" s="24">
        <v>16900</v>
      </c>
      <c r="AZ57" s="24">
        <v>16700</v>
      </c>
      <c r="BA57" s="24">
        <v>16500</v>
      </c>
      <c r="BB57" s="24">
        <v>16300</v>
      </c>
      <c r="BC57" s="25">
        <f t="shared" si="41"/>
        <v>1.5463917525773196E-2</v>
      </c>
      <c r="BD57" s="25">
        <f t="shared" si="41"/>
        <v>8.0256478760353054E-3</v>
      </c>
      <c r="BE57" s="26">
        <f t="shared" si="41"/>
        <v>-1.5271505205351768E-2</v>
      </c>
      <c r="BF57" s="25">
        <f t="shared" si="41"/>
        <v>3.5532994923857988E-2</v>
      </c>
      <c r="BG57" s="25">
        <f t="shared" si="41"/>
        <v>2.8257750608196543E-2</v>
      </c>
      <c r="BH57" s="26">
        <f t="shared" si="41"/>
        <v>-4.8076923076922342E-3</v>
      </c>
      <c r="BI57" s="26">
        <f t="shared" si="41"/>
        <v>-1.8292466104837632E-2</v>
      </c>
      <c r="BJ57" s="25">
        <f t="shared" si="41"/>
        <v>9.5624456679223053E-3</v>
      </c>
      <c r="BK57" s="26">
        <f t="shared" si="41"/>
        <v>-3.9819788420534581E-2</v>
      </c>
      <c r="BL57" s="26">
        <f t="shared" si="41"/>
        <v>-6.0463874876558077E-2</v>
      </c>
      <c r="BM57" s="26">
        <f t="shared" si="41"/>
        <v>-2.2254670242261552E-2</v>
      </c>
      <c r="BN57" s="25">
        <f t="shared" si="41"/>
        <v>4.7010012144736105E-3</v>
      </c>
      <c r="BO57" s="26">
        <f t="shared" si="41"/>
        <v>-6.0555234239445185E-3</v>
      </c>
      <c r="BP57" s="25">
        <f t="shared" si="41"/>
        <v>-1.1579664015176608E-3</v>
      </c>
      <c r="BQ57" s="25">
        <f t="shared" si="18"/>
        <v>2.0156827105690628E-3</v>
      </c>
      <c r="BR57" s="25">
        <f t="shared" si="19"/>
        <v>-1.7441860465116279E-2</v>
      </c>
      <c r="BS57" s="25">
        <f t="shared" si="20"/>
        <v>-1.1834319526627219E-2</v>
      </c>
      <c r="BT57" s="25">
        <f t="shared" si="21"/>
        <v>-1.1976047904191617E-2</v>
      </c>
      <c r="BU57" s="25">
        <f t="shared" si="22"/>
        <v>-1.2121212121212121E-2</v>
      </c>
      <c r="BV57" s="32">
        <f t="shared" si="23"/>
        <v>12</v>
      </c>
      <c r="BW57" s="25">
        <f t="shared" si="24"/>
        <v>0.63157894736842102</v>
      </c>
      <c r="BX57" s="27" t="s">
        <v>182</v>
      </c>
      <c r="BY57" s="28" t="s">
        <v>17</v>
      </c>
    </row>
    <row r="58" spans="1:77" x14ac:dyDescent="0.25">
      <c r="A58" s="9">
        <v>17</v>
      </c>
      <c r="B58" s="4" t="s">
        <v>18</v>
      </c>
      <c r="C58" s="23">
        <v>6</v>
      </c>
      <c r="D58" s="23" t="s">
        <v>182</v>
      </c>
      <c r="E58" s="11">
        <v>5.6000000000000001E-2</v>
      </c>
      <c r="F58" s="11">
        <v>6.900000000000002E-2</v>
      </c>
      <c r="G58" s="11">
        <v>7.2999999999999995E-2</v>
      </c>
      <c r="H58" s="11">
        <v>7.2000000000000008E-2</v>
      </c>
      <c r="I58" s="11">
        <v>6.900000000000002E-2</v>
      </c>
      <c r="J58" s="11">
        <v>5.8000000000000003E-2</v>
      </c>
      <c r="K58" s="11">
        <v>5.4000000000000013E-2</v>
      </c>
      <c r="L58" s="11">
        <v>5.5E-2</v>
      </c>
      <c r="M58" s="11">
        <v>6.7000000000000004E-2</v>
      </c>
      <c r="N58" s="11">
        <v>0.1</v>
      </c>
      <c r="O58" s="11">
        <v>0.10400000000000001</v>
      </c>
      <c r="P58" s="11">
        <v>9.3000000000000013E-2</v>
      </c>
      <c r="Q58" s="11">
        <v>9.3000000000000013E-2</v>
      </c>
      <c r="R58" s="11">
        <v>0.09</v>
      </c>
      <c r="S58" s="11">
        <v>7.1000000000000008E-2</v>
      </c>
      <c r="T58" s="17">
        <v>39500</v>
      </c>
      <c r="U58" s="17">
        <v>40300</v>
      </c>
      <c r="V58" s="17">
        <v>41300</v>
      </c>
      <c r="W58" s="17">
        <v>41000</v>
      </c>
      <c r="X58" s="17">
        <v>41200</v>
      </c>
      <c r="Y58" s="17">
        <v>40700</v>
      </c>
      <c r="Z58" s="17">
        <v>41000</v>
      </c>
      <c r="AA58" s="17">
        <v>40800</v>
      </c>
      <c r="AB58" s="17">
        <v>40800</v>
      </c>
      <c r="AC58" s="17">
        <v>40700</v>
      </c>
      <c r="AD58" s="17">
        <v>38100</v>
      </c>
      <c r="AE58" s="17">
        <v>38000</v>
      </c>
      <c r="AF58" s="17">
        <v>38200</v>
      </c>
      <c r="AG58" s="17">
        <v>37700</v>
      </c>
      <c r="AH58" s="17">
        <v>36600</v>
      </c>
      <c r="AI58" s="24">
        <f t="shared" si="26"/>
        <v>37288</v>
      </c>
      <c r="AJ58" s="24">
        <f t="shared" si="27"/>
        <v>37519.299999999996</v>
      </c>
      <c r="AK58" s="24">
        <f t="shared" si="28"/>
        <v>38285.1</v>
      </c>
      <c r="AL58" s="24">
        <f t="shared" si="29"/>
        <v>38048</v>
      </c>
      <c r="AM58" s="24">
        <f t="shared" si="30"/>
        <v>38357.199999999997</v>
      </c>
      <c r="AN58" s="24">
        <f t="shared" si="31"/>
        <v>38339.4</v>
      </c>
      <c r="AO58" s="24">
        <f t="shared" si="32"/>
        <v>38786</v>
      </c>
      <c r="AP58" s="24">
        <f t="shared" si="33"/>
        <v>38556</v>
      </c>
      <c r="AQ58" s="24">
        <f t="shared" si="34"/>
        <v>38066.400000000001</v>
      </c>
      <c r="AR58" s="24">
        <f t="shared" si="35"/>
        <v>36630</v>
      </c>
      <c r="AS58" s="24">
        <f t="shared" si="36"/>
        <v>34137.599999999999</v>
      </c>
      <c r="AT58" s="24">
        <f t="shared" si="37"/>
        <v>34466</v>
      </c>
      <c r="AU58" s="24">
        <f t="shared" si="38"/>
        <v>34647.4</v>
      </c>
      <c r="AV58" s="24">
        <f t="shared" si="39"/>
        <v>34307</v>
      </c>
      <c r="AW58" s="24">
        <f t="shared" si="40"/>
        <v>34001.4</v>
      </c>
      <c r="AX58" s="24">
        <v>34000</v>
      </c>
      <c r="AY58" s="24">
        <v>33700</v>
      </c>
      <c r="AZ58" s="24">
        <v>33800</v>
      </c>
      <c r="BA58" s="24">
        <v>33900</v>
      </c>
      <c r="BB58" s="24">
        <v>34100</v>
      </c>
      <c r="BC58" s="25">
        <f t="shared" si="41"/>
        <v>6.2030680111562868E-3</v>
      </c>
      <c r="BD58" s="25">
        <f t="shared" si="41"/>
        <v>2.0410828560234413E-2</v>
      </c>
      <c r="BE58" s="26">
        <f t="shared" si="41"/>
        <v>-6.1930098132171145E-3</v>
      </c>
      <c r="BF58" s="25">
        <f t="shared" si="41"/>
        <v>8.1265769554246508E-3</v>
      </c>
      <c r="BG58" s="25">
        <f t="shared" si="41"/>
        <v>-4.6405889898104233E-4</v>
      </c>
      <c r="BH58" s="25">
        <f t="shared" si="41"/>
        <v>1.1648591266425623E-2</v>
      </c>
      <c r="BI58" s="26">
        <f t="shared" si="41"/>
        <v>-5.9299747331511372E-3</v>
      </c>
      <c r="BJ58" s="26">
        <f t="shared" si="41"/>
        <v>-1.269841269841266E-2</v>
      </c>
      <c r="BK58" s="26">
        <f t="shared" si="41"/>
        <v>-3.773406468696807E-2</v>
      </c>
      <c r="BL58" s="26">
        <f t="shared" si="41"/>
        <v>-6.8042588042588087E-2</v>
      </c>
      <c r="BM58" s="25">
        <f t="shared" si="41"/>
        <v>9.6198912635920945E-3</v>
      </c>
      <c r="BN58" s="25">
        <f t="shared" si="41"/>
        <v>5.2631578947368845E-3</v>
      </c>
      <c r="BO58" s="26">
        <f t="shared" si="41"/>
        <v>-9.8246910302072152E-3</v>
      </c>
      <c r="BP58" s="25">
        <f t="shared" si="41"/>
        <v>-8.9078030722592634E-3</v>
      </c>
      <c r="BQ58" s="25">
        <f t="shared" si="18"/>
        <v>-4.1174775156359886E-5</v>
      </c>
      <c r="BR58" s="25">
        <f t="shared" si="19"/>
        <v>-8.8235294117647058E-3</v>
      </c>
      <c r="BS58" s="25">
        <f t="shared" si="20"/>
        <v>2.967359050445104E-3</v>
      </c>
      <c r="BT58" s="25">
        <f t="shared" si="21"/>
        <v>2.9585798816568047E-3</v>
      </c>
      <c r="BU58" s="25">
        <f t="shared" si="22"/>
        <v>5.8997050147492625E-3</v>
      </c>
      <c r="BV58" s="32">
        <f t="shared" si="23"/>
        <v>10</v>
      </c>
      <c r="BW58" s="25">
        <f t="shared" si="24"/>
        <v>0.52631578947368418</v>
      </c>
      <c r="BX58" s="27" t="s">
        <v>182</v>
      </c>
      <c r="BY58" s="28" t="s">
        <v>18</v>
      </c>
    </row>
    <row r="59" spans="1:77" x14ac:dyDescent="0.25">
      <c r="A59" s="9">
        <v>20</v>
      </c>
      <c r="B59" s="4" t="s">
        <v>21</v>
      </c>
      <c r="C59" s="23">
        <v>6</v>
      </c>
      <c r="D59" s="23" t="s">
        <v>182</v>
      </c>
      <c r="E59" s="11">
        <v>4.9000000000000002E-2</v>
      </c>
      <c r="F59" s="11">
        <v>6.3E-2</v>
      </c>
      <c r="G59" s="11">
        <v>7.0000000000000007E-2</v>
      </c>
      <c r="H59" s="11">
        <v>6.8000000000000019E-2</v>
      </c>
      <c r="I59" s="11">
        <v>6.5000000000000002E-2</v>
      </c>
      <c r="J59" s="11">
        <v>5.7000000000000002E-2</v>
      </c>
      <c r="K59" s="11">
        <v>5.2000000000000011E-2</v>
      </c>
      <c r="L59" s="11">
        <v>4.9000000000000002E-2</v>
      </c>
      <c r="M59" s="11">
        <v>5.6000000000000001E-2</v>
      </c>
      <c r="N59" s="11">
        <v>9.9000000000000005E-2</v>
      </c>
      <c r="O59" s="11">
        <v>9.5000000000000001E-2</v>
      </c>
      <c r="P59" s="11">
        <v>0.08</v>
      </c>
      <c r="Q59" s="11">
        <v>7.6000000000000012E-2</v>
      </c>
      <c r="R59" s="11">
        <v>7.2000000000000008E-2</v>
      </c>
      <c r="S59" s="11">
        <v>5.7000000000000002E-2</v>
      </c>
      <c r="T59" s="17">
        <v>42900</v>
      </c>
      <c r="U59" s="17">
        <v>43000</v>
      </c>
      <c r="V59" s="17">
        <v>43400</v>
      </c>
      <c r="W59" s="17">
        <v>41600</v>
      </c>
      <c r="X59" s="17">
        <v>42200</v>
      </c>
      <c r="Y59" s="17">
        <v>42900</v>
      </c>
      <c r="Z59" s="17">
        <v>42600</v>
      </c>
      <c r="AA59" s="17">
        <v>42800</v>
      </c>
      <c r="AB59" s="17">
        <v>43600</v>
      </c>
      <c r="AC59" s="17">
        <v>42900</v>
      </c>
      <c r="AD59" s="17">
        <v>41700</v>
      </c>
      <c r="AE59" s="17">
        <v>41500</v>
      </c>
      <c r="AF59" s="17">
        <v>42000</v>
      </c>
      <c r="AG59" s="17">
        <v>41800</v>
      </c>
      <c r="AH59" s="17">
        <v>41100</v>
      </c>
      <c r="AI59" s="24">
        <f t="shared" si="26"/>
        <v>40797.9</v>
      </c>
      <c r="AJ59" s="24">
        <f t="shared" si="27"/>
        <v>40291</v>
      </c>
      <c r="AK59" s="24">
        <f t="shared" si="28"/>
        <v>40362</v>
      </c>
      <c r="AL59" s="24">
        <f t="shared" si="29"/>
        <v>38771.199999999997</v>
      </c>
      <c r="AM59" s="24">
        <f t="shared" si="30"/>
        <v>39457</v>
      </c>
      <c r="AN59" s="24">
        <f t="shared" si="31"/>
        <v>40454.699999999997</v>
      </c>
      <c r="AO59" s="24">
        <f t="shared" si="32"/>
        <v>40384.799999999996</v>
      </c>
      <c r="AP59" s="24">
        <f t="shared" si="33"/>
        <v>40702.799999999996</v>
      </c>
      <c r="AQ59" s="24">
        <f t="shared" si="34"/>
        <v>41158.400000000001</v>
      </c>
      <c r="AR59" s="24">
        <f t="shared" si="35"/>
        <v>38652.9</v>
      </c>
      <c r="AS59" s="24">
        <f t="shared" si="36"/>
        <v>37738.5</v>
      </c>
      <c r="AT59" s="24">
        <f t="shared" si="37"/>
        <v>38180</v>
      </c>
      <c r="AU59" s="24">
        <f t="shared" si="38"/>
        <v>38808</v>
      </c>
      <c r="AV59" s="24">
        <f t="shared" si="39"/>
        <v>38790.399999999994</v>
      </c>
      <c r="AW59" s="24">
        <f t="shared" si="40"/>
        <v>38757.299999999996</v>
      </c>
      <c r="AX59" s="24">
        <v>38900</v>
      </c>
      <c r="AY59" s="24">
        <v>38100</v>
      </c>
      <c r="AZ59" s="24">
        <v>37300</v>
      </c>
      <c r="BA59" s="24">
        <v>37000</v>
      </c>
      <c r="BB59" s="24">
        <v>36900</v>
      </c>
      <c r="BC59" s="26">
        <f t="shared" si="41"/>
        <v>-1.2424659112356308E-2</v>
      </c>
      <c r="BD59" s="25">
        <f t="shared" si="41"/>
        <v>1.7621801394852449E-3</v>
      </c>
      <c r="BE59" s="26">
        <f t="shared" si="41"/>
        <v>-3.9413309548585372E-2</v>
      </c>
      <c r="BF59" s="25">
        <f t="shared" si="41"/>
        <v>1.7688387256520381E-2</v>
      </c>
      <c r="BG59" s="25">
        <f t="shared" si="41"/>
        <v>2.5285754112071294E-2</v>
      </c>
      <c r="BH59" s="26">
        <f t="shared" si="41"/>
        <v>-1.7278585677313503E-3</v>
      </c>
      <c r="BI59" s="25">
        <f t="shared" si="41"/>
        <v>7.8742497177155778E-3</v>
      </c>
      <c r="BJ59" s="25">
        <f t="shared" si="41"/>
        <v>1.1193333136786802E-2</v>
      </c>
      <c r="BK59" s="26">
        <f t="shared" si="41"/>
        <v>-6.0874572383766132E-2</v>
      </c>
      <c r="BL59" s="26">
        <f t="shared" ref="BL59:BP68" si="42">(AS59-AR59)/AR59</f>
        <v>-2.3656698462469865E-2</v>
      </c>
      <c r="BM59" s="25">
        <f t="shared" si="42"/>
        <v>1.1698928150297442E-2</v>
      </c>
      <c r="BN59" s="25">
        <f t="shared" si="42"/>
        <v>1.644840230487166E-2</v>
      </c>
      <c r="BO59" s="25">
        <f t="shared" si="42"/>
        <v>-4.5351473922917491E-4</v>
      </c>
      <c r="BP59" s="25">
        <f t="shared" si="42"/>
        <v>-8.5330391024579662E-4</v>
      </c>
      <c r="BQ59" s="25">
        <f t="shared" si="18"/>
        <v>3.6818870251540841E-3</v>
      </c>
      <c r="BR59" s="25">
        <f t="shared" si="19"/>
        <v>-2.056555269922879E-2</v>
      </c>
      <c r="BS59" s="25">
        <f t="shared" si="20"/>
        <v>-2.0997375328083989E-2</v>
      </c>
      <c r="BT59" s="25">
        <f t="shared" si="21"/>
        <v>-8.0428954423592495E-3</v>
      </c>
      <c r="BU59" s="25">
        <f t="shared" si="22"/>
        <v>-2.7027027027027029E-3</v>
      </c>
      <c r="BV59" s="32">
        <f t="shared" si="23"/>
        <v>11</v>
      </c>
      <c r="BW59" s="25">
        <f t="shared" si="24"/>
        <v>0.57894736842105265</v>
      </c>
      <c r="BX59" s="27" t="s">
        <v>182</v>
      </c>
      <c r="BY59" s="28" t="s">
        <v>21</v>
      </c>
    </row>
    <row r="60" spans="1:77" x14ac:dyDescent="0.25">
      <c r="A60" s="9">
        <v>24</v>
      </c>
      <c r="B60" s="4" t="s">
        <v>25</v>
      </c>
      <c r="C60" s="23">
        <v>6</v>
      </c>
      <c r="D60" s="23" t="s">
        <v>182</v>
      </c>
      <c r="E60" s="11">
        <v>4.8000000000000001E-2</v>
      </c>
      <c r="F60" s="11">
        <v>7.2000000000000008E-2</v>
      </c>
      <c r="G60" s="11">
        <v>6.7000000000000004E-2</v>
      </c>
      <c r="H60" s="11">
        <v>6.5000000000000002E-2</v>
      </c>
      <c r="I60" s="11">
        <v>5.5E-2</v>
      </c>
      <c r="J60" s="11">
        <v>0.05</v>
      </c>
      <c r="K60" s="11">
        <v>4.7E-2</v>
      </c>
      <c r="L60" s="11">
        <v>4.7E-2</v>
      </c>
      <c r="M60" s="11">
        <v>6.0000000000000005E-2</v>
      </c>
      <c r="N60" s="11">
        <v>0.126</v>
      </c>
      <c r="O60" s="11">
        <v>9.7000000000000003E-2</v>
      </c>
      <c r="P60" s="11">
        <v>7.400000000000001E-2</v>
      </c>
      <c r="Q60" s="11">
        <v>7.0000000000000007E-2</v>
      </c>
      <c r="R60" s="11">
        <v>6.900000000000002E-2</v>
      </c>
      <c r="S60" s="11">
        <v>5.1000000000000004E-2</v>
      </c>
      <c r="T60" s="17">
        <v>18300</v>
      </c>
      <c r="U60" s="17">
        <v>18100</v>
      </c>
      <c r="V60" s="17">
        <v>17600</v>
      </c>
      <c r="W60" s="17">
        <v>17200</v>
      </c>
      <c r="X60" s="17">
        <v>17500</v>
      </c>
      <c r="Y60" s="17">
        <v>17600</v>
      </c>
      <c r="Z60" s="17">
        <v>17500</v>
      </c>
      <c r="AA60" s="17">
        <v>17500</v>
      </c>
      <c r="AB60" s="17">
        <v>17600</v>
      </c>
      <c r="AC60" s="17">
        <v>17100</v>
      </c>
      <c r="AD60" s="17">
        <v>16700</v>
      </c>
      <c r="AE60" s="17">
        <v>16900</v>
      </c>
      <c r="AF60" s="17">
        <v>16900</v>
      </c>
      <c r="AG60" s="17">
        <v>16500</v>
      </c>
      <c r="AH60" s="17">
        <v>16300</v>
      </c>
      <c r="AI60" s="24">
        <f t="shared" si="26"/>
        <v>17421.599999999999</v>
      </c>
      <c r="AJ60" s="24">
        <f t="shared" si="27"/>
        <v>16796.8</v>
      </c>
      <c r="AK60" s="24">
        <f t="shared" si="28"/>
        <v>16420.8</v>
      </c>
      <c r="AL60" s="24">
        <f t="shared" si="29"/>
        <v>16082.000000000002</v>
      </c>
      <c r="AM60" s="24">
        <f t="shared" si="30"/>
        <v>16537.5</v>
      </c>
      <c r="AN60" s="24">
        <f t="shared" si="31"/>
        <v>16720</v>
      </c>
      <c r="AO60" s="24">
        <f t="shared" si="32"/>
        <v>16677.5</v>
      </c>
      <c r="AP60" s="24">
        <f t="shared" si="33"/>
        <v>16677.5</v>
      </c>
      <c r="AQ60" s="24">
        <f t="shared" si="34"/>
        <v>16544</v>
      </c>
      <c r="AR60" s="24">
        <f t="shared" si="35"/>
        <v>14945.4</v>
      </c>
      <c r="AS60" s="24">
        <f t="shared" si="36"/>
        <v>15080.1</v>
      </c>
      <c r="AT60" s="24">
        <f t="shared" si="37"/>
        <v>15649.4</v>
      </c>
      <c r="AU60" s="24">
        <f t="shared" si="38"/>
        <v>15716.999999999998</v>
      </c>
      <c r="AV60" s="24">
        <f t="shared" si="39"/>
        <v>15361.499999999998</v>
      </c>
      <c r="AW60" s="24">
        <f t="shared" si="40"/>
        <v>15468.699999999999</v>
      </c>
      <c r="AX60" s="24">
        <v>15500</v>
      </c>
      <c r="AY60" s="24">
        <v>15400</v>
      </c>
      <c r="AZ60" s="24">
        <v>15200</v>
      </c>
      <c r="BA60" s="24">
        <v>15200</v>
      </c>
      <c r="BB60" s="24">
        <v>14900</v>
      </c>
      <c r="BC60" s="26">
        <f t="shared" ref="BC60:BK68" si="43">(AJ60-AI60)/AI60</f>
        <v>-3.5863525738164079E-2</v>
      </c>
      <c r="BD60" s="29">
        <f t="shared" si="43"/>
        <v>-2.2385216231663174E-2</v>
      </c>
      <c r="BE60" s="26">
        <f t="shared" si="43"/>
        <v>-2.0632368703108098E-2</v>
      </c>
      <c r="BF60" s="25">
        <f t="shared" si="43"/>
        <v>2.8323591593085319E-2</v>
      </c>
      <c r="BG60" s="25">
        <f t="shared" si="43"/>
        <v>1.1035525321239607E-2</v>
      </c>
      <c r="BH60" s="26">
        <f t="shared" si="43"/>
        <v>-2.5418660287081338E-3</v>
      </c>
      <c r="BI60" s="25">
        <f t="shared" si="43"/>
        <v>0</v>
      </c>
      <c r="BJ60" s="26">
        <f t="shared" si="43"/>
        <v>-8.0047968820266824E-3</v>
      </c>
      <c r="BK60" s="26">
        <f t="shared" si="43"/>
        <v>-9.6627176015473909E-2</v>
      </c>
      <c r="BL60" s="25">
        <f t="shared" si="42"/>
        <v>9.0128066160825894E-3</v>
      </c>
      <c r="BM60" s="25">
        <f t="shared" si="42"/>
        <v>3.7751739046823246E-2</v>
      </c>
      <c r="BN60" s="25">
        <f t="shared" si="42"/>
        <v>4.3196544276456958E-3</v>
      </c>
      <c r="BO60" s="26">
        <f t="shared" si="42"/>
        <v>-2.2618820385569768E-2</v>
      </c>
      <c r="BP60" s="25">
        <f t="shared" si="42"/>
        <v>6.9784851739739442E-3</v>
      </c>
      <c r="BQ60" s="25">
        <f t="shared" si="18"/>
        <v>2.0234408838493922E-3</v>
      </c>
      <c r="BR60" s="25">
        <f t="shared" si="19"/>
        <v>-6.4516129032258064E-3</v>
      </c>
      <c r="BS60" s="25">
        <f t="shared" si="20"/>
        <v>-1.2987012987012988E-2</v>
      </c>
      <c r="BT60" s="25">
        <f t="shared" si="21"/>
        <v>0</v>
      </c>
      <c r="BU60" s="25">
        <f t="shared" si="22"/>
        <v>-1.9736842105263157E-2</v>
      </c>
      <c r="BV60" s="32">
        <f t="shared" si="23"/>
        <v>10</v>
      </c>
      <c r="BW60" s="25">
        <f t="shared" si="24"/>
        <v>0.52631578947368418</v>
      </c>
      <c r="BX60" s="27" t="s">
        <v>182</v>
      </c>
      <c r="BY60" s="28" t="s">
        <v>25</v>
      </c>
    </row>
    <row r="61" spans="1:77" x14ac:dyDescent="0.25">
      <c r="A61" s="9">
        <v>25</v>
      </c>
      <c r="B61" s="4" t="s">
        <v>26</v>
      </c>
      <c r="C61" s="23">
        <v>6</v>
      </c>
      <c r="D61" s="23" t="s">
        <v>182</v>
      </c>
      <c r="E61" s="11">
        <v>4.5000000000000005E-2</v>
      </c>
      <c r="F61" s="11">
        <v>5.5E-2</v>
      </c>
      <c r="G61" s="11">
        <v>6.7000000000000004E-2</v>
      </c>
      <c r="H61" s="11">
        <v>6.6000000000000003E-2</v>
      </c>
      <c r="I61" s="11">
        <v>6.1000000000000006E-2</v>
      </c>
      <c r="J61" s="11">
        <v>5.4000000000000013E-2</v>
      </c>
      <c r="K61" s="11">
        <v>5.1000000000000004E-2</v>
      </c>
      <c r="L61" s="11">
        <v>4.8000000000000001E-2</v>
      </c>
      <c r="M61" s="11">
        <v>5.6000000000000001E-2</v>
      </c>
      <c r="N61" s="11">
        <v>8.900000000000001E-2</v>
      </c>
      <c r="O61" s="11">
        <v>9.3000000000000013E-2</v>
      </c>
      <c r="P61" s="11">
        <v>8.199999999999999E-2</v>
      </c>
      <c r="Q61" s="11">
        <v>7.8E-2</v>
      </c>
      <c r="R61" s="11">
        <v>7.4999999999999983E-2</v>
      </c>
      <c r="S61" s="11">
        <v>6.1000000000000006E-2</v>
      </c>
      <c r="T61" s="17">
        <v>140700</v>
      </c>
      <c r="U61" s="17">
        <v>140200</v>
      </c>
      <c r="V61" s="17">
        <v>140800</v>
      </c>
      <c r="W61" s="17">
        <v>138200</v>
      </c>
      <c r="X61" s="17">
        <v>139500</v>
      </c>
      <c r="Y61" s="17">
        <v>140600</v>
      </c>
      <c r="Z61" s="17">
        <v>140300</v>
      </c>
      <c r="AA61" s="17">
        <v>140600</v>
      </c>
      <c r="AB61" s="17">
        <v>141900</v>
      </c>
      <c r="AC61" s="17">
        <v>139900</v>
      </c>
      <c r="AD61" s="17">
        <v>136400</v>
      </c>
      <c r="AE61" s="17">
        <v>137300</v>
      </c>
      <c r="AF61" s="17">
        <v>137400</v>
      </c>
      <c r="AG61" s="17">
        <v>136000</v>
      </c>
      <c r="AH61" s="17">
        <v>134300</v>
      </c>
      <c r="AI61" s="24">
        <f t="shared" si="26"/>
        <v>134368.5</v>
      </c>
      <c r="AJ61" s="24">
        <f t="shared" si="27"/>
        <v>132489</v>
      </c>
      <c r="AK61" s="24">
        <f t="shared" si="28"/>
        <v>131366.39999999999</v>
      </c>
      <c r="AL61" s="24">
        <f t="shared" si="29"/>
        <v>129078.79999999999</v>
      </c>
      <c r="AM61" s="24">
        <f t="shared" si="30"/>
        <v>130990.49999999999</v>
      </c>
      <c r="AN61" s="24">
        <f t="shared" si="31"/>
        <v>133007.6</v>
      </c>
      <c r="AO61" s="24">
        <f t="shared" si="32"/>
        <v>133144.69999999998</v>
      </c>
      <c r="AP61" s="24">
        <f t="shared" si="33"/>
        <v>133851.19999999998</v>
      </c>
      <c r="AQ61" s="24">
        <f t="shared" si="34"/>
        <v>133953.60000000001</v>
      </c>
      <c r="AR61" s="24">
        <f t="shared" si="35"/>
        <v>127448.90000000001</v>
      </c>
      <c r="AS61" s="24">
        <f t="shared" si="36"/>
        <v>123714.8</v>
      </c>
      <c r="AT61" s="24">
        <f t="shared" si="37"/>
        <v>126041.40000000001</v>
      </c>
      <c r="AU61" s="24">
        <f t="shared" si="38"/>
        <v>126682.8</v>
      </c>
      <c r="AV61" s="24">
        <f t="shared" si="39"/>
        <v>125800</v>
      </c>
      <c r="AW61" s="24">
        <f t="shared" si="40"/>
        <v>126107.7</v>
      </c>
      <c r="AX61" s="24">
        <v>127200</v>
      </c>
      <c r="AY61" s="24">
        <v>124900</v>
      </c>
      <c r="AZ61" s="24">
        <v>123200</v>
      </c>
      <c r="BA61" s="24">
        <v>123000</v>
      </c>
      <c r="BB61" s="24">
        <v>122900</v>
      </c>
      <c r="BC61" s="26">
        <f t="shared" si="43"/>
        <v>-1.3987653356255372E-2</v>
      </c>
      <c r="BD61" s="29">
        <f t="shared" si="43"/>
        <v>-8.4731562620293452E-3</v>
      </c>
      <c r="BE61" s="26">
        <f t="shared" si="43"/>
        <v>-1.7413889700867238E-2</v>
      </c>
      <c r="BF61" s="25">
        <f t="shared" si="43"/>
        <v>1.4810332912918289E-2</v>
      </c>
      <c r="BG61" s="25">
        <f t="shared" si="43"/>
        <v>1.539882663246587E-2</v>
      </c>
      <c r="BH61" s="25">
        <f t="shared" si="43"/>
        <v>1.0307681666309047E-3</v>
      </c>
      <c r="BI61" s="25">
        <f t="shared" si="43"/>
        <v>5.3062570271291314E-3</v>
      </c>
      <c r="BJ61" s="25">
        <f t="shared" si="43"/>
        <v>7.6502862880589262E-4</v>
      </c>
      <c r="BK61" s="26">
        <f t="shared" si="43"/>
        <v>-4.8559351894984511E-2</v>
      </c>
      <c r="BL61" s="26">
        <f t="shared" si="42"/>
        <v>-2.9298801323510877E-2</v>
      </c>
      <c r="BM61" s="25">
        <f t="shared" si="42"/>
        <v>1.8806157387798436E-2</v>
      </c>
      <c r="BN61" s="25">
        <f t="shared" si="42"/>
        <v>5.088804154825273E-3</v>
      </c>
      <c r="BO61" s="26">
        <f t="shared" si="42"/>
        <v>-6.9685861064012079E-3</v>
      </c>
      <c r="BP61" s="25">
        <f t="shared" si="42"/>
        <v>2.4459459459459229E-3</v>
      </c>
      <c r="BQ61" s="25">
        <f t="shared" si="18"/>
        <v>8.6616439757445651E-3</v>
      </c>
      <c r="BR61" s="25">
        <f t="shared" si="19"/>
        <v>-1.8081761006289308E-2</v>
      </c>
      <c r="BS61" s="25">
        <f t="shared" si="20"/>
        <v>-1.3610888710968775E-2</v>
      </c>
      <c r="BT61" s="25">
        <f t="shared" si="21"/>
        <v>-1.6233766233766235E-3</v>
      </c>
      <c r="BU61" s="25">
        <f t="shared" si="22"/>
        <v>-8.1300813008130081E-4</v>
      </c>
      <c r="BV61" s="32">
        <f t="shared" si="23"/>
        <v>10</v>
      </c>
      <c r="BW61" s="25">
        <f t="shared" si="24"/>
        <v>0.52631578947368418</v>
      </c>
      <c r="BX61" s="27" t="s">
        <v>182</v>
      </c>
      <c r="BY61" s="28" t="s">
        <v>26</v>
      </c>
    </row>
    <row r="62" spans="1:77" x14ac:dyDescent="0.25">
      <c r="A62" s="9">
        <v>27</v>
      </c>
      <c r="B62" s="4" t="s">
        <v>28</v>
      </c>
      <c r="C62" s="23">
        <v>6</v>
      </c>
      <c r="D62" s="23" t="s">
        <v>182</v>
      </c>
      <c r="E62" s="11">
        <v>7.0000000000000007E-2</v>
      </c>
      <c r="F62" s="11">
        <v>0.127</v>
      </c>
      <c r="G62" s="11">
        <v>0.13800000000000001</v>
      </c>
      <c r="H62" s="11">
        <v>0.14300000000000004</v>
      </c>
      <c r="I62" s="11">
        <v>0.10100000000000001</v>
      </c>
      <c r="J62" s="11">
        <v>0.09</v>
      </c>
      <c r="K62" s="11">
        <v>7.1000000000000008E-2</v>
      </c>
      <c r="L62" s="11">
        <v>6.6000000000000003E-2</v>
      </c>
      <c r="M62" s="11">
        <v>7.6999999999999999E-2</v>
      </c>
      <c r="N62" s="11">
        <v>0.109</v>
      </c>
      <c r="O62" s="11">
        <v>0.113</v>
      </c>
      <c r="P62" s="11">
        <v>9.3000000000000013E-2</v>
      </c>
      <c r="Q62" s="11">
        <v>9.7000000000000003E-2</v>
      </c>
      <c r="R62" s="11">
        <v>0.1</v>
      </c>
      <c r="S62" s="11">
        <v>7.9000000000000001E-2</v>
      </c>
      <c r="T62" s="17">
        <v>2000</v>
      </c>
      <c r="U62" s="17">
        <v>2200</v>
      </c>
      <c r="V62" s="17">
        <v>2300</v>
      </c>
      <c r="W62" s="17">
        <v>2200</v>
      </c>
      <c r="X62" s="17">
        <v>2300</v>
      </c>
      <c r="Y62" s="17">
        <v>2300</v>
      </c>
      <c r="Z62" s="17">
        <v>2200</v>
      </c>
      <c r="AA62" s="17">
        <v>2400</v>
      </c>
      <c r="AB62" s="17">
        <v>2400</v>
      </c>
      <c r="AC62" s="17">
        <v>2400</v>
      </c>
      <c r="AD62" s="17">
        <v>2200</v>
      </c>
      <c r="AE62" s="17">
        <v>2000</v>
      </c>
      <c r="AF62" s="17">
        <v>2000</v>
      </c>
      <c r="AG62" s="17">
        <v>2000</v>
      </c>
      <c r="AH62" s="17">
        <v>1900</v>
      </c>
      <c r="AI62" s="24">
        <f t="shared" si="26"/>
        <v>1859.9999999999998</v>
      </c>
      <c r="AJ62" s="24">
        <f t="shared" si="27"/>
        <v>1920.6</v>
      </c>
      <c r="AK62" s="24">
        <f t="shared" si="28"/>
        <v>1982.6</v>
      </c>
      <c r="AL62" s="24">
        <f t="shared" si="29"/>
        <v>1885.3999999999999</v>
      </c>
      <c r="AM62" s="24">
        <f t="shared" si="30"/>
        <v>2067.7000000000003</v>
      </c>
      <c r="AN62" s="24">
        <f t="shared" si="31"/>
        <v>2093</v>
      </c>
      <c r="AO62" s="24">
        <f t="shared" si="32"/>
        <v>2043.8000000000002</v>
      </c>
      <c r="AP62" s="24">
        <f t="shared" si="33"/>
        <v>2241.6</v>
      </c>
      <c r="AQ62" s="24">
        <f t="shared" si="34"/>
        <v>2215.2000000000003</v>
      </c>
      <c r="AR62" s="24">
        <f t="shared" si="35"/>
        <v>2138.4</v>
      </c>
      <c r="AS62" s="24">
        <f t="shared" si="36"/>
        <v>1951.4</v>
      </c>
      <c r="AT62" s="24">
        <f t="shared" si="37"/>
        <v>1814</v>
      </c>
      <c r="AU62" s="24">
        <f t="shared" si="38"/>
        <v>1806</v>
      </c>
      <c r="AV62" s="24">
        <f t="shared" si="39"/>
        <v>1800</v>
      </c>
      <c r="AW62" s="24">
        <f t="shared" si="40"/>
        <v>1749.9</v>
      </c>
      <c r="AX62" s="24">
        <v>1700</v>
      </c>
      <c r="AY62" s="24">
        <v>1700</v>
      </c>
      <c r="AZ62" s="24">
        <v>1700</v>
      </c>
      <c r="BA62" s="24">
        <v>1700</v>
      </c>
      <c r="BB62" s="24">
        <v>1700</v>
      </c>
      <c r="BC62" s="25">
        <f t="shared" si="43"/>
        <v>3.2580645161290403E-2</v>
      </c>
      <c r="BD62" s="25">
        <f t="shared" si="43"/>
        <v>3.228157867333125E-2</v>
      </c>
      <c r="BE62" s="26">
        <f t="shared" si="43"/>
        <v>-4.9026530818117649E-2</v>
      </c>
      <c r="BF62" s="25">
        <f t="shared" si="43"/>
        <v>9.6690357483823292E-2</v>
      </c>
      <c r="BG62" s="25">
        <f t="shared" si="43"/>
        <v>1.2235817575083293E-2</v>
      </c>
      <c r="BH62" s="26">
        <f t="shared" si="43"/>
        <v>-2.3506927854753855E-2</v>
      </c>
      <c r="BI62" s="25">
        <f t="shared" si="43"/>
        <v>9.678050689891364E-2</v>
      </c>
      <c r="BJ62" s="26">
        <f t="shared" si="43"/>
        <v>-1.1777301927194698E-2</v>
      </c>
      <c r="BK62" s="26">
        <f t="shared" si="43"/>
        <v>-3.4669555796316434E-2</v>
      </c>
      <c r="BL62" s="26">
        <f t="shared" si="42"/>
        <v>-8.7448559670781884E-2</v>
      </c>
      <c r="BM62" s="26">
        <f t="shared" si="42"/>
        <v>-7.0410986983704058E-2</v>
      </c>
      <c r="BN62" s="26">
        <f t="shared" si="42"/>
        <v>-4.410143329658214E-3</v>
      </c>
      <c r="BO62" s="26">
        <f t="shared" si="42"/>
        <v>-3.3222591362126247E-3</v>
      </c>
      <c r="BP62" s="25">
        <f t="shared" si="42"/>
        <v>-2.7833333333333283E-2</v>
      </c>
      <c r="BQ62" s="25">
        <f t="shared" si="18"/>
        <v>-2.8515915195154059E-2</v>
      </c>
      <c r="BR62" s="25">
        <f t="shared" si="19"/>
        <v>0</v>
      </c>
      <c r="BS62" s="25">
        <f t="shared" si="20"/>
        <v>0</v>
      </c>
      <c r="BT62" s="25">
        <f t="shared" si="21"/>
        <v>0</v>
      </c>
      <c r="BU62" s="25">
        <f t="shared" si="22"/>
        <v>0</v>
      </c>
      <c r="BV62" s="32">
        <f t="shared" si="23"/>
        <v>10</v>
      </c>
      <c r="BW62" s="25">
        <f t="shared" si="24"/>
        <v>0.52631578947368418</v>
      </c>
      <c r="BX62" s="27" t="s">
        <v>182</v>
      </c>
      <c r="BY62" s="28" t="s">
        <v>28</v>
      </c>
    </row>
    <row r="63" spans="1:77" x14ac:dyDescent="0.25">
      <c r="A63" s="9">
        <v>33</v>
      </c>
      <c r="B63" s="4" t="s">
        <v>34</v>
      </c>
      <c r="C63" s="23">
        <v>6</v>
      </c>
      <c r="D63" s="23" t="s">
        <v>182</v>
      </c>
      <c r="E63" s="11">
        <v>5.2000000000000011E-2</v>
      </c>
      <c r="F63" s="11">
        <v>6.5000000000000002E-2</v>
      </c>
      <c r="G63" s="11">
        <v>6.2E-2</v>
      </c>
      <c r="H63" s="11">
        <v>6.2E-2</v>
      </c>
      <c r="I63" s="11">
        <v>6.1000000000000006E-2</v>
      </c>
      <c r="J63" s="11">
        <v>5.4000000000000013E-2</v>
      </c>
      <c r="K63" s="11">
        <v>4.9000000000000002E-2</v>
      </c>
      <c r="L63" s="11">
        <v>4.6000000000000006E-2</v>
      </c>
      <c r="M63" s="11">
        <v>5.5E-2</v>
      </c>
      <c r="N63" s="11">
        <v>9.4E-2</v>
      </c>
      <c r="O63" s="11">
        <v>0.10100000000000001</v>
      </c>
      <c r="P63" s="11">
        <v>8.6999999999999994E-2</v>
      </c>
      <c r="Q63" s="11">
        <v>8.3000000000000004E-2</v>
      </c>
      <c r="R63" s="11">
        <v>8.199999999999999E-2</v>
      </c>
      <c r="S63" s="11">
        <v>6.3E-2</v>
      </c>
      <c r="T63" s="17">
        <v>21600</v>
      </c>
      <c r="U63" s="17">
        <v>21400</v>
      </c>
      <c r="V63" s="17">
        <v>21900</v>
      </c>
      <c r="W63" s="17">
        <v>21800</v>
      </c>
      <c r="X63" s="17">
        <v>22100</v>
      </c>
      <c r="Y63" s="17">
        <v>22600</v>
      </c>
      <c r="Z63" s="17">
        <v>22800</v>
      </c>
      <c r="AA63" s="17">
        <v>23100</v>
      </c>
      <c r="AB63" s="17">
        <v>23300</v>
      </c>
      <c r="AC63" s="17">
        <v>22800</v>
      </c>
      <c r="AD63" s="17">
        <v>21600</v>
      </c>
      <c r="AE63" s="17">
        <v>21800</v>
      </c>
      <c r="AF63" s="17">
        <v>21700</v>
      </c>
      <c r="AG63" s="17">
        <v>21100</v>
      </c>
      <c r="AH63" s="17">
        <v>20700</v>
      </c>
      <c r="AI63" s="24">
        <f t="shared" si="26"/>
        <v>20476.8</v>
      </c>
      <c r="AJ63" s="24">
        <f t="shared" si="27"/>
        <v>20009</v>
      </c>
      <c r="AK63" s="24">
        <f t="shared" si="28"/>
        <v>20542.199999999997</v>
      </c>
      <c r="AL63" s="24">
        <f t="shared" si="29"/>
        <v>20448.399999999998</v>
      </c>
      <c r="AM63" s="24">
        <f t="shared" si="30"/>
        <v>20751.899999999998</v>
      </c>
      <c r="AN63" s="24">
        <f t="shared" si="31"/>
        <v>21379.599999999999</v>
      </c>
      <c r="AO63" s="24">
        <f t="shared" si="32"/>
        <v>21682.799999999999</v>
      </c>
      <c r="AP63" s="24">
        <f t="shared" si="33"/>
        <v>22037.399999999998</v>
      </c>
      <c r="AQ63" s="24">
        <f t="shared" si="34"/>
        <v>22018.5</v>
      </c>
      <c r="AR63" s="24">
        <f t="shared" si="35"/>
        <v>20656.8</v>
      </c>
      <c r="AS63" s="24">
        <f t="shared" si="36"/>
        <v>19418.400000000001</v>
      </c>
      <c r="AT63" s="24">
        <f t="shared" si="37"/>
        <v>19903.400000000001</v>
      </c>
      <c r="AU63" s="24">
        <f t="shared" si="38"/>
        <v>19898.900000000001</v>
      </c>
      <c r="AV63" s="24">
        <f t="shared" si="39"/>
        <v>19369.8</v>
      </c>
      <c r="AW63" s="24">
        <f t="shared" si="40"/>
        <v>19395.900000000001</v>
      </c>
      <c r="AX63" s="24">
        <v>19700</v>
      </c>
      <c r="AY63" s="24">
        <v>19300</v>
      </c>
      <c r="AZ63" s="24">
        <v>19400</v>
      </c>
      <c r="BA63" s="24">
        <v>19500</v>
      </c>
      <c r="BB63" s="24">
        <v>19600</v>
      </c>
      <c r="BC63" s="26">
        <f t="shared" si="43"/>
        <v>-2.2845366463509889E-2</v>
      </c>
      <c r="BD63" s="25">
        <f t="shared" si="43"/>
        <v>2.6648008396221556E-2</v>
      </c>
      <c r="BE63" s="26">
        <f t="shared" si="43"/>
        <v>-4.5662100456620655E-3</v>
      </c>
      <c r="BF63" s="25">
        <f t="shared" si="43"/>
        <v>1.4842237045441209E-2</v>
      </c>
      <c r="BG63" s="25">
        <f t="shared" si="43"/>
        <v>3.0247832728569471E-2</v>
      </c>
      <c r="BH63" s="25">
        <f t="shared" si="43"/>
        <v>1.418174334412247E-2</v>
      </c>
      <c r="BI63" s="25">
        <f t="shared" si="43"/>
        <v>1.635397642370905E-2</v>
      </c>
      <c r="BJ63" s="26">
        <f t="shared" si="43"/>
        <v>-8.5763293310453222E-4</v>
      </c>
      <c r="BK63" s="26">
        <f t="shared" si="43"/>
        <v>-6.1843449826282475E-2</v>
      </c>
      <c r="BL63" s="26">
        <f t="shared" si="42"/>
        <v>-5.9951202509585119E-2</v>
      </c>
      <c r="BM63" s="25">
        <f t="shared" si="42"/>
        <v>2.4976311127590325E-2</v>
      </c>
      <c r="BN63" s="25">
        <f t="shared" si="42"/>
        <v>-2.2609202447822983E-4</v>
      </c>
      <c r="BO63" s="26">
        <f t="shared" si="42"/>
        <v>-2.6589409464844897E-2</v>
      </c>
      <c r="BP63" s="25">
        <f t="shared" si="42"/>
        <v>1.3474584146455917E-3</v>
      </c>
      <c r="BQ63" s="25">
        <f t="shared" si="18"/>
        <v>1.567857124443818E-2</v>
      </c>
      <c r="BR63" s="25">
        <f t="shared" si="19"/>
        <v>-2.030456852791878E-2</v>
      </c>
      <c r="BS63" s="25">
        <f t="shared" si="20"/>
        <v>5.1813471502590676E-3</v>
      </c>
      <c r="BT63" s="25">
        <f t="shared" si="21"/>
        <v>5.1546391752577319E-3</v>
      </c>
      <c r="BU63" s="25">
        <f t="shared" si="22"/>
        <v>5.1282051282051282E-3</v>
      </c>
      <c r="BV63" s="32">
        <f t="shared" si="23"/>
        <v>8</v>
      </c>
      <c r="BW63" s="25">
        <f t="shared" si="24"/>
        <v>0.42105263157894735</v>
      </c>
      <c r="BX63" s="27" t="s">
        <v>182</v>
      </c>
      <c r="BY63" s="28" t="s">
        <v>34</v>
      </c>
    </row>
    <row r="64" spans="1:77" x14ac:dyDescent="0.25">
      <c r="A64" s="9">
        <v>42</v>
      </c>
      <c r="B64" s="4" t="s">
        <v>99</v>
      </c>
      <c r="C64" s="23">
        <v>6</v>
      </c>
      <c r="D64" s="23" t="s">
        <v>182</v>
      </c>
      <c r="E64" s="11">
        <v>4.7E-2</v>
      </c>
      <c r="F64" s="11">
        <v>5.6000000000000001E-2</v>
      </c>
      <c r="G64" s="11">
        <v>6.0000000000000005E-2</v>
      </c>
      <c r="H64" s="11">
        <v>6.1000000000000006E-2</v>
      </c>
      <c r="I64" s="11">
        <v>5.9000000000000004E-2</v>
      </c>
      <c r="J64" s="11">
        <v>5.5E-2</v>
      </c>
      <c r="K64" s="11">
        <v>5.3000000000000005E-2</v>
      </c>
      <c r="L64" s="11">
        <v>0.05</v>
      </c>
      <c r="M64" s="11">
        <v>6.1000000000000006E-2</v>
      </c>
      <c r="N64" s="11">
        <v>0.10300000000000001</v>
      </c>
      <c r="O64" s="11">
        <v>0.10100000000000001</v>
      </c>
      <c r="P64" s="11">
        <v>8.6999999999999994E-2</v>
      </c>
      <c r="Q64" s="11">
        <v>8.3000000000000004E-2</v>
      </c>
      <c r="R64" s="11">
        <v>8.1000000000000003E-2</v>
      </c>
      <c r="S64" s="11">
        <v>6.3E-2</v>
      </c>
      <c r="T64" s="17">
        <v>21900</v>
      </c>
      <c r="U64" s="17">
        <v>22100</v>
      </c>
      <c r="V64" s="17">
        <v>22100</v>
      </c>
      <c r="W64" s="17">
        <v>21600</v>
      </c>
      <c r="X64" s="17">
        <v>21800</v>
      </c>
      <c r="Y64" s="17">
        <v>21800</v>
      </c>
      <c r="Z64" s="17">
        <v>21700</v>
      </c>
      <c r="AA64" s="17">
        <v>21700</v>
      </c>
      <c r="AB64" s="17">
        <v>21900</v>
      </c>
      <c r="AC64" s="17">
        <v>21200</v>
      </c>
      <c r="AD64" s="17">
        <v>20000</v>
      </c>
      <c r="AE64" s="17">
        <v>20100</v>
      </c>
      <c r="AF64" s="17">
        <v>20300</v>
      </c>
      <c r="AG64" s="17">
        <v>19700</v>
      </c>
      <c r="AH64" s="17">
        <v>19300</v>
      </c>
      <c r="AI64" s="24">
        <f t="shared" si="26"/>
        <v>20870.7</v>
      </c>
      <c r="AJ64" s="24">
        <f t="shared" si="27"/>
        <v>20862.399999999998</v>
      </c>
      <c r="AK64" s="24">
        <f t="shared" si="28"/>
        <v>20774</v>
      </c>
      <c r="AL64" s="24">
        <f t="shared" si="29"/>
        <v>20282.399999999998</v>
      </c>
      <c r="AM64" s="24">
        <f t="shared" si="30"/>
        <v>20513.8</v>
      </c>
      <c r="AN64" s="24">
        <f t="shared" si="31"/>
        <v>20601</v>
      </c>
      <c r="AO64" s="24">
        <f t="shared" si="32"/>
        <v>20549.899999999998</v>
      </c>
      <c r="AP64" s="24">
        <f t="shared" si="33"/>
        <v>20615</v>
      </c>
      <c r="AQ64" s="24">
        <f t="shared" si="34"/>
        <v>20564.099999999999</v>
      </c>
      <c r="AR64" s="24">
        <f t="shared" si="35"/>
        <v>19016.400000000001</v>
      </c>
      <c r="AS64" s="24">
        <f t="shared" si="36"/>
        <v>17980</v>
      </c>
      <c r="AT64" s="24">
        <f t="shared" si="37"/>
        <v>18351.3</v>
      </c>
      <c r="AU64" s="24">
        <f t="shared" si="38"/>
        <v>18615.100000000002</v>
      </c>
      <c r="AV64" s="24">
        <f t="shared" si="39"/>
        <v>18104.3</v>
      </c>
      <c r="AW64" s="24">
        <f t="shared" si="40"/>
        <v>18084.100000000002</v>
      </c>
      <c r="AX64" s="24">
        <v>17800</v>
      </c>
      <c r="AY64" s="24">
        <v>17300</v>
      </c>
      <c r="AZ64" s="24">
        <v>17100</v>
      </c>
      <c r="BA64" s="24">
        <v>16900</v>
      </c>
      <c r="BB64" s="24">
        <v>16400</v>
      </c>
      <c r="BC64" s="26">
        <f t="shared" si="43"/>
        <v>-3.9768670911866446E-4</v>
      </c>
      <c r="BD64" s="29">
        <f t="shared" si="43"/>
        <v>-4.2372881355931162E-3</v>
      </c>
      <c r="BE64" s="26">
        <f t="shared" si="43"/>
        <v>-2.3664195629151931E-2</v>
      </c>
      <c r="BF64" s="25">
        <f t="shared" si="43"/>
        <v>1.1408906243837095E-2</v>
      </c>
      <c r="BG64" s="25">
        <f t="shared" si="43"/>
        <v>4.2507970244421182E-3</v>
      </c>
      <c r="BH64" s="26">
        <f t="shared" si="43"/>
        <v>-2.4804621134897425E-3</v>
      </c>
      <c r="BI64" s="25">
        <f t="shared" si="43"/>
        <v>3.1678986272440346E-3</v>
      </c>
      <c r="BJ64" s="26">
        <f t="shared" si="43"/>
        <v>-2.4690759155955107E-3</v>
      </c>
      <c r="BK64" s="26">
        <f t="shared" si="43"/>
        <v>-7.526222883568924E-2</v>
      </c>
      <c r="BL64" s="26">
        <f t="shared" si="42"/>
        <v>-5.4500326034370404E-2</v>
      </c>
      <c r="BM64" s="25">
        <f t="shared" si="42"/>
        <v>2.0650723025583941E-2</v>
      </c>
      <c r="BN64" s="25">
        <f t="shared" si="42"/>
        <v>1.437500340575343E-2</v>
      </c>
      <c r="BO64" s="26">
        <f t="shared" si="42"/>
        <v>-2.7440088960037971E-2</v>
      </c>
      <c r="BP64" s="25">
        <f t="shared" si="42"/>
        <v>-1.1157570300976613E-3</v>
      </c>
      <c r="BQ64" s="25">
        <f t="shared" si="18"/>
        <v>-1.5709933035097247E-2</v>
      </c>
      <c r="BR64" s="25">
        <f t="shared" si="19"/>
        <v>-2.8089887640449437E-2</v>
      </c>
      <c r="BS64" s="25">
        <f t="shared" si="20"/>
        <v>-1.1560693641618497E-2</v>
      </c>
      <c r="BT64" s="25">
        <f t="shared" si="21"/>
        <v>-1.1695906432748537E-2</v>
      </c>
      <c r="BU64" s="25">
        <f t="shared" si="22"/>
        <v>-2.9585798816568046E-2</v>
      </c>
      <c r="BV64" s="32">
        <f t="shared" si="23"/>
        <v>14</v>
      </c>
      <c r="BW64" s="25">
        <f t="shared" si="24"/>
        <v>0.73684210526315785</v>
      </c>
      <c r="BX64" s="27" t="s">
        <v>182</v>
      </c>
      <c r="BY64" s="28" t="s">
        <v>99</v>
      </c>
    </row>
    <row r="65" spans="1:77" x14ac:dyDescent="0.25">
      <c r="A65" s="9">
        <v>43</v>
      </c>
      <c r="B65" s="4" t="s">
        <v>44</v>
      </c>
      <c r="C65" s="23">
        <v>6</v>
      </c>
      <c r="D65" s="23" t="s">
        <v>182</v>
      </c>
      <c r="E65" s="11">
        <v>4.9000000000000002E-2</v>
      </c>
      <c r="F65" s="11">
        <v>5.3000000000000005E-2</v>
      </c>
      <c r="G65" s="11">
        <v>5.7000000000000002E-2</v>
      </c>
      <c r="H65" s="11">
        <v>6.2E-2</v>
      </c>
      <c r="I65" s="11">
        <v>6.4000000000000001E-2</v>
      </c>
      <c r="J65" s="11">
        <v>6.3E-2</v>
      </c>
      <c r="K65" s="11">
        <v>5.5E-2</v>
      </c>
      <c r="L65" s="11">
        <v>5.5E-2</v>
      </c>
      <c r="M65" s="11">
        <v>6.7000000000000004E-2</v>
      </c>
      <c r="N65" s="11">
        <v>0.112</v>
      </c>
      <c r="O65" s="11">
        <v>9.5000000000000001E-2</v>
      </c>
      <c r="P65" s="11">
        <v>7.9000000000000001E-2</v>
      </c>
      <c r="Q65" s="11">
        <v>7.6999999999999999E-2</v>
      </c>
      <c r="R65" s="11">
        <v>7.400000000000001E-2</v>
      </c>
      <c r="S65" s="11">
        <v>5.9000000000000004E-2</v>
      </c>
      <c r="T65" s="17">
        <v>56800</v>
      </c>
      <c r="U65" s="17">
        <v>55800</v>
      </c>
      <c r="V65" s="17">
        <v>55600</v>
      </c>
      <c r="W65" s="17">
        <v>55700</v>
      </c>
      <c r="X65" s="17">
        <v>55200</v>
      </c>
      <c r="Y65" s="17">
        <v>55700</v>
      </c>
      <c r="Z65" s="17">
        <v>55400</v>
      </c>
      <c r="AA65" s="17">
        <v>55400</v>
      </c>
      <c r="AB65" s="17">
        <v>55800</v>
      </c>
      <c r="AC65" s="17">
        <v>54700</v>
      </c>
      <c r="AD65" s="17">
        <v>53600</v>
      </c>
      <c r="AE65" s="17">
        <v>53400</v>
      </c>
      <c r="AF65" s="17">
        <v>54000</v>
      </c>
      <c r="AG65" s="17">
        <v>53800</v>
      </c>
      <c r="AH65" s="17">
        <v>52900</v>
      </c>
      <c r="AI65" s="24">
        <f t="shared" si="26"/>
        <v>54016.799999999996</v>
      </c>
      <c r="AJ65" s="24">
        <f t="shared" si="27"/>
        <v>52842.6</v>
      </c>
      <c r="AK65" s="24">
        <f t="shared" si="28"/>
        <v>52430.799999999996</v>
      </c>
      <c r="AL65" s="24">
        <f t="shared" si="29"/>
        <v>52246.6</v>
      </c>
      <c r="AM65" s="24">
        <f t="shared" si="30"/>
        <v>51667.199999999997</v>
      </c>
      <c r="AN65" s="24">
        <f t="shared" si="31"/>
        <v>52190.9</v>
      </c>
      <c r="AO65" s="24">
        <f t="shared" si="32"/>
        <v>52353</v>
      </c>
      <c r="AP65" s="24">
        <f t="shared" si="33"/>
        <v>52353</v>
      </c>
      <c r="AQ65" s="24">
        <f t="shared" si="34"/>
        <v>52061.4</v>
      </c>
      <c r="AR65" s="24">
        <f t="shared" si="35"/>
        <v>48573.599999999999</v>
      </c>
      <c r="AS65" s="24">
        <f t="shared" si="36"/>
        <v>48508</v>
      </c>
      <c r="AT65" s="24">
        <f t="shared" si="37"/>
        <v>49181.4</v>
      </c>
      <c r="AU65" s="24">
        <f t="shared" si="38"/>
        <v>49842</v>
      </c>
      <c r="AV65" s="24">
        <f t="shared" si="39"/>
        <v>49818.799999999996</v>
      </c>
      <c r="AW65" s="24">
        <f t="shared" si="40"/>
        <v>49778.899999999994</v>
      </c>
      <c r="AX65" s="24">
        <v>50100</v>
      </c>
      <c r="AY65" s="24">
        <v>49400</v>
      </c>
      <c r="AZ65" s="24">
        <v>47900</v>
      </c>
      <c r="BA65" s="24">
        <v>47500</v>
      </c>
      <c r="BB65" s="24">
        <v>46900</v>
      </c>
      <c r="BC65" s="26">
        <f t="shared" si="43"/>
        <v>-2.1737681610165673E-2</v>
      </c>
      <c r="BD65" s="29">
        <f t="shared" si="43"/>
        <v>-7.7929549265176755E-3</v>
      </c>
      <c r="BE65" s="26">
        <f t="shared" si="43"/>
        <v>-3.5132021636136985E-3</v>
      </c>
      <c r="BF65" s="26">
        <f t="shared" si="43"/>
        <v>-1.1089716842818509E-2</v>
      </c>
      <c r="BG65" s="25">
        <f t="shared" si="43"/>
        <v>1.0136024402328836E-2</v>
      </c>
      <c r="BH65" s="25">
        <f t="shared" si="43"/>
        <v>3.1059054356218909E-3</v>
      </c>
      <c r="BI65" s="25">
        <f t="shared" si="43"/>
        <v>0</v>
      </c>
      <c r="BJ65" s="26">
        <f t="shared" si="43"/>
        <v>-5.5698813821557225E-3</v>
      </c>
      <c r="BK65" s="26">
        <f t="shared" si="43"/>
        <v>-6.6993972501699972E-2</v>
      </c>
      <c r="BL65" s="26">
        <f t="shared" si="42"/>
        <v>-1.3505278587545198E-3</v>
      </c>
      <c r="BM65" s="25">
        <f t="shared" si="42"/>
        <v>1.3882246227426434E-2</v>
      </c>
      <c r="BN65" s="25">
        <f t="shared" si="42"/>
        <v>1.343190718442335E-2</v>
      </c>
      <c r="BO65" s="25">
        <f t="shared" si="42"/>
        <v>-4.6547088800618687E-4</v>
      </c>
      <c r="BP65" s="25">
        <f t="shared" si="42"/>
        <v>-8.0090247055331434E-4</v>
      </c>
      <c r="BQ65" s="25">
        <f t="shared" si="18"/>
        <v>6.4505242180925224E-3</v>
      </c>
      <c r="BR65" s="25">
        <f t="shared" si="19"/>
        <v>-1.3972055888223553E-2</v>
      </c>
      <c r="BS65" s="25">
        <f t="shared" si="20"/>
        <v>-3.0364372469635626E-2</v>
      </c>
      <c r="BT65" s="25">
        <f t="shared" si="21"/>
        <v>-8.350730688935281E-3</v>
      </c>
      <c r="BU65" s="25">
        <f t="shared" si="22"/>
        <v>-1.2631578947368421E-2</v>
      </c>
      <c r="BV65" s="32">
        <f t="shared" si="23"/>
        <v>13</v>
      </c>
      <c r="BW65" s="25">
        <f t="shared" si="24"/>
        <v>0.68421052631578949</v>
      </c>
      <c r="BX65" s="27" t="s">
        <v>182</v>
      </c>
      <c r="BY65" s="28" t="s">
        <v>44</v>
      </c>
    </row>
    <row r="66" spans="1:77" x14ac:dyDescent="0.25">
      <c r="A66" s="9">
        <v>53</v>
      </c>
      <c r="B66" s="4" t="s">
        <v>54</v>
      </c>
      <c r="C66" s="23">
        <v>6</v>
      </c>
      <c r="D66" s="23" t="s">
        <v>182</v>
      </c>
      <c r="E66" s="11">
        <v>4.5000000000000005E-2</v>
      </c>
      <c r="F66" s="11">
        <v>4.9000000000000002E-2</v>
      </c>
      <c r="G66" s="11">
        <v>5.7000000000000002E-2</v>
      </c>
      <c r="H66" s="11">
        <v>7.400000000000001E-2</v>
      </c>
      <c r="I66" s="11">
        <v>6.6000000000000003E-2</v>
      </c>
      <c r="J66" s="11">
        <v>6.4000000000000001E-2</v>
      </c>
      <c r="K66" s="11">
        <v>5.9000000000000004E-2</v>
      </c>
      <c r="L66" s="11">
        <v>7.2000000000000008E-2</v>
      </c>
      <c r="M66" s="11">
        <v>7.1000000000000008E-2</v>
      </c>
      <c r="N66" s="11">
        <v>0.111</v>
      </c>
      <c r="O66" s="11">
        <v>0.10400000000000001</v>
      </c>
      <c r="P66" s="11">
        <v>9.1000000000000011E-2</v>
      </c>
      <c r="Q66" s="11">
        <v>9.2000000000000012E-2</v>
      </c>
      <c r="R66" s="11">
        <v>9.3000000000000013E-2</v>
      </c>
      <c r="S66" s="11">
        <v>7.2000000000000008E-2</v>
      </c>
      <c r="T66" s="17">
        <v>8500</v>
      </c>
      <c r="U66" s="17">
        <v>9000</v>
      </c>
      <c r="V66" s="17">
        <v>9300</v>
      </c>
      <c r="W66" s="17">
        <v>8500</v>
      </c>
      <c r="X66" s="17">
        <v>8600</v>
      </c>
      <c r="Y66" s="17">
        <v>8600</v>
      </c>
      <c r="Z66" s="17">
        <v>8300</v>
      </c>
      <c r="AA66" s="17">
        <v>7800</v>
      </c>
      <c r="AB66" s="17">
        <v>7800</v>
      </c>
      <c r="AC66" s="17">
        <v>7700</v>
      </c>
      <c r="AD66" s="17">
        <v>7800</v>
      </c>
      <c r="AE66" s="17">
        <v>7800</v>
      </c>
      <c r="AF66" s="17">
        <v>7900</v>
      </c>
      <c r="AG66" s="17">
        <v>7700</v>
      </c>
      <c r="AH66" s="17">
        <v>7600</v>
      </c>
      <c r="AI66" s="24">
        <f t="shared" si="26"/>
        <v>8117.5</v>
      </c>
      <c r="AJ66" s="24">
        <f t="shared" si="27"/>
        <v>8559</v>
      </c>
      <c r="AK66" s="24">
        <f t="shared" si="28"/>
        <v>8769.9</v>
      </c>
      <c r="AL66" s="24">
        <f t="shared" si="29"/>
        <v>7870.9999999999991</v>
      </c>
      <c r="AM66" s="24">
        <f t="shared" si="30"/>
        <v>8032.4</v>
      </c>
      <c r="AN66" s="24">
        <f t="shared" si="31"/>
        <v>8049.5999999999995</v>
      </c>
      <c r="AO66" s="24">
        <f t="shared" si="32"/>
        <v>7810.2999999999993</v>
      </c>
      <c r="AP66" s="24">
        <f t="shared" si="33"/>
        <v>7238.4</v>
      </c>
      <c r="AQ66" s="24">
        <f t="shared" si="34"/>
        <v>7246.2000000000007</v>
      </c>
      <c r="AR66" s="24">
        <f t="shared" si="35"/>
        <v>6845.3</v>
      </c>
      <c r="AS66" s="24">
        <f t="shared" si="36"/>
        <v>6988.8</v>
      </c>
      <c r="AT66" s="24">
        <f t="shared" si="37"/>
        <v>7090.2</v>
      </c>
      <c r="AU66" s="24">
        <f t="shared" si="38"/>
        <v>7173.2</v>
      </c>
      <c r="AV66" s="24">
        <f t="shared" si="39"/>
        <v>6983.9000000000005</v>
      </c>
      <c r="AW66" s="24">
        <f t="shared" si="40"/>
        <v>7052.7999999999993</v>
      </c>
      <c r="AX66" s="24">
        <v>6800</v>
      </c>
      <c r="AY66" s="24">
        <v>6800</v>
      </c>
      <c r="AZ66" s="24">
        <v>6800</v>
      </c>
      <c r="BA66" s="24">
        <v>6800</v>
      </c>
      <c r="BB66" s="24">
        <v>6800</v>
      </c>
      <c r="BC66" s="25">
        <f t="shared" si="43"/>
        <v>5.438866646134894E-2</v>
      </c>
      <c r="BD66" s="25">
        <f t="shared" si="43"/>
        <v>2.4640729057132799E-2</v>
      </c>
      <c r="BE66" s="26">
        <f t="shared" si="43"/>
        <v>-0.10249831811081091</v>
      </c>
      <c r="BF66" s="25">
        <f t="shared" si="43"/>
        <v>2.0505653665353903E-2</v>
      </c>
      <c r="BG66" s="25">
        <f t="shared" si="43"/>
        <v>2.1413276231263159E-3</v>
      </c>
      <c r="BH66" s="26">
        <f t="shared" si="43"/>
        <v>-2.9728185251441091E-2</v>
      </c>
      <c r="BI66" s="26">
        <f t="shared" si="43"/>
        <v>-7.3223819827663433E-2</v>
      </c>
      <c r="BJ66" s="25">
        <f t="shared" si="43"/>
        <v>1.0775862068967026E-3</v>
      </c>
      <c r="BK66" s="26">
        <f t="shared" si="43"/>
        <v>-5.5325549943418692E-2</v>
      </c>
      <c r="BL66" s="25">
        <f t="shared" si="42"/>
        <v>2.0963288679824114E-2</v>
      </c>
      <c r="BM66" s="25">
        <f t="shared" si="42"/>
        <v>1.4508928571428518E-2</v>
      </c>
      <c r="BN66" s="25">
        <f t="shared" si="42"/>
        <v>1.1706298835011706E-2</v>
      </c>
      <c r="BO66" s="26">
        <f t="shared" si="42"/>
        <v>-2.6389895722968727E-2</v>
      </c>
      <c r="BP66" s="25">
        <f t="shared" si="42"/>
        <v>9.8655479030339381E-3</v>
      </c>
      <c r="BQ66" s="25">
        <f t="shared" si="18"/>
        <v>-3.5843920145190465E-2</v>
      </c>
      <c r="BR66" s="25">
        <f t="shared" si="19"/>
        <v>0</v>
      </c>
      <c r="BS66" s="25">
        <f t="shared" si="20"/>
        <v>0</v>
      </c>
      <c r="BT66" s="25">
        <f t="shared" si="21"/>
        <v>0</v>
      </c>
      <c r="BU66" s="25">
        <f t="shared" si="22"/>
        <v>0</v>
      </c>
      <c r="BV66" s="32">
        <f t="shared" si="23"/>
        <v>6</v>
      </c>
      <c r="BW66" s="25">
        <f t="shared" si="24"/>
        <v>0.31578947368421051</v>
      </c>
      <c r="BX66" s="27" t="s">
        <v>182</v>
      </c>
      <c r="BY66" s="28" t="s">
        <v>54</v>
      </c>
    </row>
    <row r="67" spans="1:77" x14ac:dyDescent="0.25">
      <c r="A67" s="9">
        <v>61</v>
      </c>
      <c r="B67" s="4" t="s">
        <v>62</v>
      </c>
      <c r="C67" s="23">
        <v>6</v>
      </c>
      <c r="D67" s="23" t="s">
        <v>182</v>
      </c>
      <c r="E67" s="11">
        <v>0.05</v>
      </c>
      <c r="F67" s="11">
        <v>5.3000000000000005E-2</v>
      </c>
      <c r="G67" s="11">
        <v>5.8000000000000003E-2</v>
      </c>
      <c r="H67" s="11">
        <v>6.1000000000000006E-2</v>
      </c>
      <c r="I67" s="11">
        <v>6.1000000000000006E-2</v>
      </c>
      <c r="J67" s="11">
        <v>5.4000000000000013E-2</v>
      </c>
      <c r="K67" s="11">
        <v>5.2000000000000011E-2</v>
      </c>
      <c r="L67" s="11">
        <v>4.9000000000000002E-2</v>
      </c>
      <c r="M67" s="11">
        <v>5.7000000000000002E-2</v>
      </c>
      <c r="N67" s="11">
        <v>8.6999999999999994E-2</v>
      </c>
      <c r="O67" s="11">
        <v>8.5000000000000006E-2</v>
      </c>
      <c r="P67" s="11">
        <v>7.400000000000001E-2</v>
      </c>
      <c r="Q67" s="11">
        <v>7.6999999999999999E-2</v>
      </c>
      <c r="R67" s="11">
        <v>7.8E-2</v>
      </c>
      <c r="S67" s="11">
        <v>5.9000000000000004E-2</v>
      </c>
      <c r="T67" s="17">
        <v>26900</v>
      </c>
      <c r="U67" s="17">
        <v>26600</v>
      </c>
      <c r="V67" s="17">
        <v>26200</v>
      </c>
      <c r="W67" s="17">
        <v>26100</v>
      </c>
      <c r="X67" s="17">
        <v>26400</v>
      </c>
      <c r="Y67" s="17">
        <v>26600</v>
      </c>
      <c r="Z67" s="17">
        <v>26600</v>
      </c>
      <c r="AA67" s="17">
        <v>26100</v>
      </c>
      <c r="AB67" s="17">
        <v>26400</v>
      </c>
      <c r="AC67" s="17">
        <v>26300</v>
      </c>
      <c r="AD67" s="17">
        <v>26400</v>
      </c>
      <c r="AE67" s="17">
        <v>26400</v>
      </c>
      <c r="AF67" s="17">
        <v>26300</v>
      </c>
      <c r="AG67" s="17">
        <v>25300</v>
      </c>
      <c r="AH67" s="17">
        <v>24600</v>
      </c>
      <c r="AI67" s="24">
        <f t="shared" si="26"/>
        <v>25555</v>
      </c>
      <c r="AJ67" s="24">
        <f t="shared" si="27"/>
        <v>25190.199999999997</v>
      </c>
      <c r="AK67" s="24">
        <f t="shared" si="28"/>
        <v>24680.399999999998</v>
      </c>
      <c r="AL67" s="24">
        <f t="shared" si="29"/>
        <v>24507.899999999998</v>
      </c>
      <c r="AM67" s="24">
        <f t="shared" si="30"/>
        <v>24789.599999999999</v>
      </c>
      <c r="AN67" s="24">
        <f t="shared" si="31"/>
        <v>25163.599999999999</v>
      </c>
      <c r="AO67" s="24">
        <f t="shared" si="32"/>
        <v>25216.799999999999</v>
      </c>
      <c r="AP67" s="24">
        <f t="shared" si="33"/>
        <v>24821.1</v>
      </c>
      <c r="AQ67" s="24">
        <f t="shared" si="34"/>
        <v>24895.199999999997</v>
      </c>
      <c r="AR67" s="24">
        <f t="shared" si="35"/>
        <v>24011.9</v>
      </c>
      <c r="AS67" s="24">
        <f t="shared" si="36"/>
        <v>24156</v>
      </c>
      <c r="AT67" s="24">
        <f t="shared" si="37"/>
        <v>24446.399999999998</v>
      </c>
      <c r="AU67" s="24">
        <f t="shared" si="38"/>
        <v>24274.9</v>
      </c>
      <c r="AV67" s="24">
        <f t="shared" si="39"/>
        <v>23326.600000000002</v>
      </c>
      <c r="AW67" s="24">
        <f t="shared" si="40"/>
        <v>23148.6</v>
      </c>
      <c r="AX67" s="24">
        <v>23000</v>
      </c>
      <c r="AY67" s="24">
        <v>22000</v>
      </c>
      <c r="AZ67" s="24">
        <v>21600</v>
      </c>
      <c r="BA67" s="24">
        <v>21300</v>
      </c>
      <c r="BB67" s="24">
        <v>21400</v>
      </c>
      <c r="BC67" s="26">
        <f t="shared" si="43"/>
        <v>-1.4275092936803088E-2</v>
      </c>
      <c r="BD67" s="29">
        <f t="shared" si="43"/>
        <v>-2.0238029074798904E-2</v>
      </c>
      <c r="BE67" s="26">
        <f t="shared" si="43"/>
        <v>-6.989351874361842E-3</v>
      </c>
      <c r="BF67" s="25">
        <f t="shared" si="43"/>
        <v>1.1494252873563249E-2</v>
      </c>
      <c r="BG67" s="25">
        <f t="shared" si="43"/>
        <v>1.5086971955981542E-2</v>
      </c>
      <c r="BH67" s="25">
        <f t="shared" si="43"/>
        <v>2.1141649048626084E-3</v>
      </c>
      <c r="BI67" s="26">
        <f t="shared" si="43"/>
        <v>-1.5691919672599249E-2</v>
      </c>
      <c r="BJ67" s="25">
        <f t="shared" si="43"/>
        <v>2.9853632594848151E-3</v>
      </c>
      <c r="BK67" s="26">
        <f t="shared" si="43"/>
        <v>-3.548073524213486E-2</v>
      </c>
      <c r="BL67" s="25">
        <f t="shared" si="42"/>
        <v>6.0011910760913775E-3</v>
      </c>
      <c r="BM67" s="25">
        <f t="shared" si="42"/>
        <v>1.2021857923497177E-2</v>
      </c>
      <c r="BN67" s="26">
        <f t="shared" si="42"/>
        <v>-7.0153478630798965E-3</v>
      </c>
      <c r="BO67" s="26">
        <f t="shared" si="42"/>
        <v>-3.9065042492451019E-2</v>
      </c>
      <c r="BP67" s="25">
        <f t="shared" si="42"/>
        <v>-7.6307734517676654E-3</v>
      </c>
      <c r="BQ67" s="25">
        <f t="shared" ref="BQ67:BQ68" si="44">(AX67-AW67)/AW67</f>
        <v>-6.4193946934155222E-3</v>
      </c>
      <c r="BR67" s="25">
        <f t="shared" ref="BR67:BR68" si="45">(AY67-AX67)/AX67</f>
        <v>-4.3478260869565216E-2</v>
      </c>
      <c r="BS67" s="25">
        <f t="shared" ref="BS67:BS68" si="46">(AZ67-AY67)/AY67</f>
        <v>-1.8181818181818181E-2</v>
      </c>
      <c r="BT67" s="25">
        <f t="shared" ref="BT67:BT68" si="47">(BA67-AZ67)/AZ67</f>
        <v>-1.3888888888888888E-2</v>
      </c>
      <c r="BU67" s="25">
        <f t="shared" ref="BU67:BU68" si="48">(BB67-BA67)/BA67</f>
        <v>4.6948356807511738E-3</v>
      </c>
      <c r="BV67" s="32">
        <f t="shared" ref="BV67:BV68" si="49">COUNTIF(BC67:BU67,"&lt;0")</f>
        <v>12</v>
      </c>
      <c r="BW67" s="25">
        <f t="shared" ref="BW67:BW68" si="50">BV67/19</f>
        <v>0.63157894736842102</v>
      </c>
      <c r="BX67" s="27" t="s">
        <v>182</v>
      </c>
      <c r="BY67" s="28" t="s">
        <v>62</v>
      </c>
    </row>
    <row r="68" spans="1:77" x14ac:dyDescent="0.25">
      <c r="A68" s="9">
        <v>62</v>
      </c>
      <c r="B68" s="4" t="s">
        <v>63</v>
      </c>
      <c r="C68" s="23">
        <v>6</v>
      </c>
      <c r="D68" s="23" t="s">
        <v>182</v>
      </c>
      <c r="E68" s="11">
        <v>3.7000000000000012E-2</v>
      </c>
      <c r="F68" s="11">
        <v>4.7E-2</v>
      </c>
      <c r="G68" s="11">
        <v>5.8000000000000003E-2</v>
      </c>
      <c r="H68" s="11">
        <v>6.2E-2</v>
      </c>
      <c r="I68" s="11">
        <v>5.6000000000000001E-2</v>
      </c>
      <c r="J68" s="11">
        <v>0.05</v>
      </c>
      <c r="K68" s="11">
        <v>0.05</v>
      </c>
      <c r="L68" s="11">
        <v>4.6000000000000006E-2</v>
      </c>
      <c r="M68" s="11">
        <v>5.2000000000000011E-2</v>
      </c>
      <c r="N68" s="11">
        <v>7.8E-2</v>
      </c>
      <c r="O68" s="11">
        <v>8.3000000000000004E-2</v>
      </c>
      <c r="P68" s="11">
        <v>7.4999999999999983E-2</v>
      </c>
      <c r="Q68" s="11">
        <v>6.900000000000002E-2</v>
      </c>
      <c r="R68" s="11">
        <v>6.4000000000000001E-2</v>
      </c>
      <c r="S68" s="11">
        <v>5.2000000000000011E-2</v>
      </c>
      <c r="T68" s="17">
        <v>22200</v>
      </c>
      <c r="U68" s="17">
        <v>22600</v>
      </c>
      <c r="V68" s="17">
        <v>22500</v>
      </c>
      <c r="W68" s="17">
        <v>21300</v>
      </c>
      <c r="X68" s="17">
        <v>21300</v>
      </c>
      <c r="Y68" s="17">
        <v>21200</v>
      </c>
      <c r="Z68" s="17">
        <v>21100</v>
      </c>
      <c r="AA68" s="17">
        <v>21400</v>
      </c>
      <c r="AB68" s="17">
        <v>21800</v>
      </c>
      <c r="AC68" s="17">
        <v>21900</v>
      </c>
      <c r="AD68" s="17">
        <v>20900</v>
      </c>
      <c r="AE68" s="17">
        <v>20400</v>
      </c>
      <c r="AF68" s="17">
        <v>20600</v>
      </c>
      <c r="AG68" s="17">
        <v>20400</v>
      </c>
      <c r="AH68" s="17">
        <v>20100</v>
      </c>
      <c r="AI68" s="24">
        <f t="shared" si="26"/>
        <v>21378.6</v>
      </c>
      <c r="AJ68" s="24">
        <f t="shared" si="27"/>
        <v>21537.8</v>
      </c>
      <c r="AK68" s="24">
        <f t="shared" si="28"/>
        <v>21195</v>
      </c>
      <c r="AL68" s="24">
        <f t="shared" si="29"/>
        <v>19979.399999999998</v>
      </c>
      <c r="AM68" s="24">
        <f t="shared" si="30"/>
        <v>20107.2</v>
      </c>
      <c r="AN68" s="24">
        <f t="shared" si="31"/>
        <v>20140</v>
      </c>
      <c r="AO68" s="24">
        <f t="shared" si="32"/>
        <v>20045</v>
      </c>
      <c r="AP68" s="24">
        <f t="shared" si="33"/>
        <v>20415.599999999999</v>
      </c>
      <c r="AQ68" s="24">
        <f t="shared" si="34"/>
        <v>20666.399999999998</v>
      </c>
      <c r="AR68" s="24">
        <f t="shared" si="35"/>
        <v>20191.8</v>
      </c>
      <c r="AS68" s="24">
        <f t="shared" si="36"/>
        <v>19165.3</v>
      </c>
      <c r="AT68" s="24">
        <f t="shared" si="37"/>
        <v>18870</v>
      </c>
      <c r="AU68" s="24">
        <f t="shared" si="38"/>
        <v>19178.599999999999</v>
      </c>
      <c r="AV68" s="24">
        <f t="shared" si="39"/>
        <v>19094.399999999998</v>
      </c>
      <c r="AW68" s="24">
        <f t="shared" si="40"/>
        <v>19054.8</v>
      </c>
      <c r="AX68" s="24">
        <v>18900</v>
      </c>
      <c r="AY68" s="24">
        <v>18700</v>
      </c>
      <c r="AZ68" s="24">
        <v>18300</v>
      </c>
      <c r="BA68" s="24">
        <v>18200</v>
      </c>
      <c r="BB68" s="24">
        <v>18100</v>
      </c>
      <c r="BC68" s="25">
        <f t="shared" si="43"/>
        <v>7.4466990354841167E-3</v>
      </c>
      <c r="BD68" s="29">
        <f t="shared" si="43"/>
        <v>-1.5916203140524998E-2</v>
      </c>
      <c r="BE68" s="26">
        <f t="shared" si="43"/>
        <v>-5.7353149327671722E-2</v>
      </c>
      <c r="BF68" s="25">
        <f t="shared" si="43"/>
        <v>6.3965884861408714E-3</v>
      </c>
      <c r="BG68" s="25">
        <f t="shared" si="43"/>
        <v>1.6312564653457105E-3</v>
      </c>
      <c r="BH68" s="26">
        <f t="shared" si="43"/>
        <v>-4.7169811320754715E-3</v>
      </c>
      <c r="BI68" s="25">
        <f t="shared" si="43"/>
        <v>1.8488401097530485E-2</v>
      </c>
      <c r="BJ68" s="25">
        <f t="shared" si="43"/>
        <v>1.2284723446775961E-2</v>
      </c>
      <c r="BK68" s="26">
        <f t="shared" si="43"/>
        <v>-2.2964812449192826E-2</v>
      </c>
      <c r="BL68" s="26">
        <f t="shared" si="42"/>
        <v>-5.083746867540289E-2</v>
      </c>
      <c r="BM68" s="26">
        <f t="shared" si="42"/>
        <v>-1.540805518306519E-2</v>
      </c>
      <c r="BN68" s="25">
        <f t="shared" si="42"/>
        <v>1.6354001059883334E-2</v>
      </c>
      <c r="BO68" s="26">
        <f t="shared" si="42"/>
        <v>-4.3903100330577169E-3</v>
      </c>
      <c r="BP68" s="25">
        <f t="shared" si="42"/>
        <v>-2.0739064856711157E-3</v>
      </c>
      <c r="BQ68" s="25">
        <f t="shared" si="44"/>
        <v>-8.1239372756470429E-3</v>
      </c>
      <c r="BR68" s="25">
        <f t="shared" si="45"/>
        <v>-1.0582010582010581E-2</v>
      </c>
      <c r="BS68" s="25">
        <f t="shared" si="46"/>
        <v>-2.1390374331550801E-2</v>
      </c>
      <c r="BT68" s="25">
        <f t="shared" si="47"/>
        <v>-5.4644808743169399E-3</v>
      </c>
      <c r="BU68" s="25">
        <f t="shared" si="48"/>
        <v>-5.4945054945054949E-3</v>
      </c>
      <c r="BV68" s="32">
        <f t="shared" si="49"/>
        <v>13</v>
      </c>
      <c r="BW68" s="25">
        <f t="shared" si="50"/>
        <v>0.68421052631578949</v>
      </c>
      <c r="BX68" s="27" t="s">
        <v>182</v>
      </c>
      <c r="BY68" s="28" t="s">
        <v>63</v>
      </c>
    </row>
    <row r="69" spans="1:77" x14ac:dyDescent="0.25">
      <c r="A69" s="6" t="s">
        <v>69</v>
      </c>
      <c r="B69" s="7" t="s">
        <v>1</v>
      </c>
      <c r="C69" s="3" t="s">
        <v>146</v>
      </c>
      <c r="D69" s="3" t="s">
        <v>147</v>
      </c>
      <c r="E69" s="3" t="s">
        <v>84</v>
      </c>
      <c r="F69" s="3" t="s">
        <v>85</v>
      </c>
      <c r="G69" s="3" t="s">
        <v>86</v>
      </c>
      <c r="H69" s="3" t="s">
        <v>87</v>
      </c>
      <c r="I69" s="3" t="s">
        <v>88</v>
      </c>
      <c r="J69" s="3" t="s">
        <v>89</v>
      </c>
      <c r="K69" s="3" t="s">
        <v>90</v>
      </c>
      <c r="L69" s="3" t="s">
        <v>91</v>
      </c>
      <c r="M69" s="3" t="s">
        <v>92</v>
      </c>
      <c r="N69" s="3" t="s">
        <v>93</v>
      </c>
      <c r="O69" s="3" t="s">
        <v>94</v>
      </c>
      <c r="P69" s="3" t="s">
        <v>95</v>
      </c>
      <c r="Q69" s="3" t="s">
        <v>96</v>
      </c>
      <c r="R69" s="3" t="s">
        <v>97</v>
      </c>
      <c r="S69" s="3" t="s">
        <v>98</v>
      </c>
      <c r="T69" s="3" t="s">
        <v>131</v>
      </c>
      <c r="U69" s="3" t="s">
        <v>132</v>
      </c>
      <c r="V69" s="3" t="s">
        <v>133</v>
      </c>
      <c r="W69" s="3" t="s">
        <v>134</v>
      </c>
      <c r="X69" s="3" t="s">
        <v>135</v>
      </c>
      <c r="Y69" s="3" t="s">
        <v>136</v>
      </c>
      <c r="Z69" s="3" t="s">
        <v>137</v>
      </c>
      <c r="AA69" s="3" t="s">
        <v>138</v>
      </c>
      <c r="AB69" s="3" t="s">
        <v>139</v>
      </c>
      <c r="AC69" s="3" t="s">
        <v>140</v>
      </c>
      <c r="AD69" s="3" t="s">
        <v>141</v>
      </c>
      <c r="AE69" s="3" t="s">
        <v>142</v>
      </c>
      <c r="AF69" s="3" t="s">
        <v>143</v>
      </c>
      <c r="AG69" s="3" t="s">
        <v>144</v>
      </c>
      <c r="AH69" s="3" t="s">
        <v>145</v>
      </c>
      <c r="AI69" s="19" t="s">
        <v>148</v>
      </c>
      <c r="AJ69" s="19" t="s">
        <v>149</v>
      </c>
      <c r="AK69" s="19" t="s">
        <v>150</v>
      </c>
      <c r="AL69" s="19" t="s">
        <v>151</v>
      </c>
      <c r="AM69" s="19" t="s">
        <v>152</v>
      </c>
      <c r="AN69" s="19" t="s">
        <v>153</v>
      </c>
      <c r="AO69" s="19" t="s">
        <v>154</v>
      </c>
      <c r="AP69" s="19" t="s">
        <v>155</v>
      </c>
      <c r="AQ69" s="19" t="s">
        <v>156</v>
      </c>
      <c r="AR69" s="19" t="s">
        <v>157</v>
      </c>
      <c r="AS69" s="19" t="s">
        <v>158</v>
      </c>
      <c r="AT69" s="19" t="s">
        <v>159</v>
      </c>
      <c r="AU69" s="19" t="s">
        <v>160</v>
      </c>
      <c r="AV69" s="19" t="s">
        <v>161</v>
      </c>
      <c r="AW69" s="19" t="s">
        <v>162</v>
      </c>
      <c r="BC69" t="s">
        <v>163</v>
      </c>
      <c r="BD69" t="s">
        <v>164</v>
      </c>
      <c r="BE69" t="s">
        <v>165</v>
      </c>
      <c r="BF69" t="s">
        <v>166</v>
      </c>
      <c r="BG69" t="s">
        <v>167</v>
      </c>
      <c r="BH69" t="s">
        <v>168</v>
      </c>
      <c r="BI69" t="s">
        <v>169</v>
      </c>
      <c r="BJ69" t="s">
        <v>170</v>
      </c>
      <c r="BK69" t="s">
        <v>171</v>
      </c>
      <c r="BL69" t="s">
        <v>172</v>
      </c>
      <c r="BM69" t="s">
        <v>173</v>
      </c>
      <c r="BN69" t="s">
        <v>174</v>
      </c>
      <c r="BO69" t="s">
        <v>175</v>
      </c>
      <c r="BP69" t="s">
        <v>176</v>
      </c>
      <c r="BQ69" t="s">
        <v>193</v>
      </c>
      <c r="BR69" t="s">
        <v>194</v>
      </c>
      <c r="BS69" t="s">
        <v>195</v>
      </c>
      <c r="BT69" t="s">
        <v>196</v>
      </c>
      <c r="BU69" t="s">
        <v>197</v>
      </c>
      <c r="BV69" s="32"/>
      <c r="BW69" s="25"/>
      <c r="BX69" s="3" t="s">
        <v>147</v>
      </c>
    </row>
    <row r="70" spans="1:77" x14ac:dyDescent="0.25">
      <c r="A70" t="s">
        <v>183</v>
      </c>
      <c r="B70" t="s">
        <v>184</v>
      </c>
      <c r="BC70" s="33">
        <f t="shared" ref="BC70:BJ70" si="51">MIN(BC2:BC68)</f>
        <v>-9.1312327929030185E-2</v>
      </c>
      <c r="BD70" s="33">
        <f t="shared" si="51"/>
        <v>-2.2385216231663174E-2</v>
      </c>
      <c r="BE70" s="33">
        <f t="shared" si="51"/>
        <v>-0.10249831811081091</v>
      </c>
      <c r="BF70" s="33">
        <f t="shared" si="51"/>
        <v>-1.1089716842818509E-2</v>
      </c>
      <c r="BG70" s="33">
        <f t="shared" si="51"/>
        <v>-1.8661971830985818E-2</v>
      </c>
      <c r="BH70" s="33">
        <f t="shared" si="51"/>
        <v>-4.5454545454545539E-2</v>
      </c>
      <c r="BI70" s="33">
        <f t="shared" si="51"/>
        <v>-7.3223819827663433E-2</v>
      </c>
      <c r="BJ70" s="33">
        <f t="shared" si="51"/>
        <v>-6.9148936170212769E-2</v>
      </c>
      <c r="BK70" s="33">
        <f>MIN(BK2:BK68)</f>
        <v>-0.12545054945054948</v>
      </c>
      <c r="BL70" s="33">
        <f t="shared" ref="BL70:BU70" si="52">MIN(BL2:BL68)</f>
        <v>-0.11337771993058336</v>
      </c>
      <c r="BM70" s="33">
        <f t="shared" si="52"/>
        <v>-7.0410986983704058E-2</v>
      </c>
      <c r="BN70" s="33">
        <f t="shared" si="52"/>
        <v>-8.130081300813094E-3</v>
      </c>
      <c r="BO70" s="33">
        <f t="shared" si="52"/>
        <v>-3.9065042492451019E-2</v>
      </c>
      <c r="BP70" s="33">
        <f t="shared" si="52"/>
        <v>-2.7833333333333283E-2</v>
      </c>
      <c r="BQ70" s="33">
        <f t="shared" si="52"/>
        <v>-3.8158775140709186E-2</v>
      </c>
      <c r="BR70" s="33">
        <f t="shared" si="52"/>
        <v>-7.1428571428571425E-2</v>
      </c>
      <c r="BS70" s="33">
        <f t="shared" si="52"/>
        <v>-4.7619047619047616E-2</v>
      </c>
      <c r="BT70" s="33">
        <f t="shared" si="52"/>
        <v>-1.7825311942959002E-2</v>
      </c>
      <c r="BU70" s="33">
        <f t="shared" si="52"/>
        <v>-3.8461538461538464E-2</v>
      </c>
      <c r="BV70" s="32"/>
      <c r="BW70" s="25"/>
    </row>
    <row r="71" spans="1:77" x14ac:dyDescent="0.25">
      <c r="B71" t="s">
        <v>185</v>
      </c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33">
        <f t="shared" ref="BC71:BJ71" si="53">MEDIAN(BC2:BC68)</f>
        <v>5.4583699443512528E-3</v>
      </c>
      <c r="BD71" s="33">
        <f t="shared" si="53"/>
        <v>5.2588168902284668E-3</v>
      </c>
      <c r="BE71" s="33">
        <f t="shared" si="53"/>
        <v>-8.5348506401137104E-3</v>
      </c>
      <c r="BF71" s="33">
        <f t="shared" si="53"/>
        <v>1.4842237045441209E-2</v>
      </c>
      <c r="BG71" s="33">
        <f t="shared" si="53"/>
        <v>1.3635899604777669E-2</v>
      </c>
      <c r="BH71" s="33">
        <f t="shared" si="53"/>
        <v>8.6671270718231205E-3</v>
      </c>
      <c r="BI71" s="33">
        <f t="shared" si="53"/>
        <v>8.9779605548958863E-3</v>
      </c>
      <c r="BJ71" s="33">
        <f t="shared" si="53"/>
        <v>5.0660482767624351E-3</v>
      </c>
      <c r="BK71" s="33">
        <f>MEDIAN(BK2:BK68)</f>
        <v>-3.8513448375590474E-2</v>
      </c>
      <c r="BL71" s="33">
        <f t="shared" ref="BL71:BU71" si="54">MEDIAN(BL2:BL68)</f>
        <v>-1.3700478318595397E-2</v>
      </c>
      <c r="BM71" s="33">
        <f t="shared" si="54"/>
        <v>6.6140312045894203E-3</v>
      </c>
      <c r="BN71" s="33">
        <f t="shared" si="54"/>
        <v>1.0774173851096826E-2</v>
      </c>
      <c r="BO71" s="33">
        <f t="shared" si="54"/>
        <v>-1.3766540536069773E-3</v>
      </c>
      <c r="BP71" s="33">
        <f t="shared" si="54"/>
        <v>3.3748154397806739E-3</v>
      </c>
      <c r="BQ71" s="33">
        <f t="shared" si="54"/>
        <v>2.9511616038342911E-3</v>
      </c>
      <c r="BR71" s="33">
        <f t="shared" si="54"/>
        <v>0</v>
      </c>
      <c r="BS71" s="33">
        <f t="shared" si="54"/>
        <v>0</v>
      </c>
      <c r="BT71" s="33">
        <f t="shared" si="54"/>
        <v>2.9585798816568047E-3</v>
      </c>
      <c r="BU71" s="33">
        <f t="shared" si="54"/>
        <v>5.1282051282051282E-3</v>
      </c>
      <c r="BV71" s="32"/>
      <c r="BW71" s="25"/>
    </row>
    <row r="72" spans="1:77" x14ac:dyDescent="0.25">
      <c r="BC72" s="33">
        <f t="shared" ref="BC72:BJ72" si="55">MAX(BC2:BC68)</f>
        <v>5.438866646134894E-2</v>
      </c>
      <c r="BD72" s="33">
        <f t="shared" si="55"/>
        <v>3.6945092122708294E-2</v>
      </c>
      <c r="BE72" s="33">
        <f t="shared" si="55"/>
        <v>4.5399515738498791E-2</v>
      </c>
      <c r="BF72" s="33">
        <f t="shared" si="55"/>
        <v>9.6690357483823292E-2</v>
      </c>
      <c r="BG72" s="33">
        <f t="shared" si="55"/>
        <v>8.5754607338535641E-2</v>
      </c>
      <c r="BH72" s="33">
        <f t="shared" si="55"/>
        <v>4.8735882163952284E-2</v>
      </c>
      <c r="BI72" s="33">
        <f t="shared" si="55"/>
        <v>9.678050689891364E-2</v>
      </c>
      <c r="BJ72" s="33">
        <f t="shared" si="55"/>
        <v>2.9300396682293544E-2</v>
      </c>
      <c r="BK72" s="33">
        <f>MAX(BK2:BK68)</f>
        <v>9.4399926945641748E-3</v>
      </c>
      <c r="BL72" s="33">
        <f t="shared" ref="BL72:BU72" si="56">MAX(BL2:BL68)</f>
        <v>0.14213912344189797</v>
      </c>
      <c r="BM72" s="33">
        <f t="shared" si="56"/>
        <v>6.4383428528239875E-2</v>
      </c>
      <c r="BN72" s="33">
        <f t="shared" si="56"/>
        <v>5.2857856429285088E-2</v>
      </c>
      <c r="BO72" s="33">
        <f t="shared" si="56"/>
        <v>1.9766248042560729E-2</v>
      </c>
      <c r="BP72" s="33">
        <f t="shared" si="56"/>
        <v>2.043010752688176E-2</v>
      </c>
      <c r="BQ72" s="33">
        <f t="shared" si="56"/>
        <v>4.315689079637583E-2</v>
      </c>
      <c r="BR72" s="33">
        <f t="shared" si="56"/>
        <v>2.6178010471204188E-2</v>
      </c>
      <c r="BS72" s="33">
        <f t="shared" si="56"/>
        <v>2.6086956521739129E-2</v>
      </c>
      <c r="BT72" s="33">
        <f t="shared" si="56"/>
        <v>0.10144927536231885</v>
      </c>
      <c r="BU72" s="33">
        <f t="shared" si="56"/>
        <v>1.7758543500970003E-2</v>
      </c>
      <c r="BV72" s="32"/>
      <c r="BW72" s="25"/>
    </row>
  </sheetData>
  <sheetProtection selectLockedCells="1" selectUnlockedCells="1"/>
  <autoFilter ref="A1:BY72" xr:uid="{00000000-0009-0000-0000-000000000000}"/>
  <phoneticPr fontId="17" type="noConversion"/>
  <conditionalFormatting sqref="BP2:BW2 BP3:BU68 BV3:BW72">
    <cfRule type="cellIs" dxfId="0" priority="1" stopIfTrue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0"/>
  <sheetViews>
    <sheetView defaultGridColor="0" topLeftCell="A34" colorId="8" workbookViewId="0">
      <selection activeCellId="1" sqref="BO77:BP77 A1"/>
    </sheetView>
  </sheetViews>
  <sheetFormatPr defaultRowHeight="12.75" x14ac:dyDescent="0.2"/>
  <cols>
    <col min="2" max="2" width="23" customWidth="1"/>
  </cols>
  <sheetData>
    <row r="1" spans="1:3" ht="15" x14ac:dyDescent="0.25">
      <c r="A1" s="6" t="s">
        <v>69</v>
      </c>
      <c r="B1" s="7" t="s">
        <v>1</v>
      </c>
      <c r="C1" t="s">
        <v>186</v>
      </c>
    </row>
    <row r="2" spans="1:3" ht="15" x14ac:dyDescent="0.25">
      <c r="A2" s="9">
        <v>1</v>
      </c>
      <c r="B2" s="4" t="s">
        <v>2</v>
      </c>
    </row>
    <row r="3" spans="1:3" ht="15" x14ac:dyDescent="0.25">
      <c r="A3" s="9">
        <v>2</v>
      </c>
      <c r="B3" s="4" t="s">
        <v>3</v>
      </c>
    </row>
    <row r="4" spans="1:3" ht="15" x14ac:dyDescent="0.25">
      <c r="A4" s="9">
        <v>3</v>
      </c>
      <c r="B4" s="4" t="s">
        <v>4</v>
      </c>
    </row>
    <row r="5" spans="1:3" ht="15" x14ac:dyDescent="0.25">
      <c r="A5" s="9">
        <v>4</v>
      </c>
      <c r="B5" s="4" t="s">
        <v>5</v>
      </c>
    </row>
    <row r="6" spans="1:3" ht="15" x14ac:dyDescent="0.25">
      <c r="A6" s="9">
        <v>5</v>
      </c>
      <c r="B6" s="4" t="s">
        <v>6</v>
      </c>
    </row>
    <row r="7" spans="1:3" ht="15" x14ac:dyDescent="0.25">
      <c r="A7" s="9">
        <v>6</v>
      </c>
      <c r="B7" s="4" t="s">
        <v>7</v>
      </c>
    </row>
    <row r="8" spans="1:3" ht="15" x14ac:dyDescent="0.25">
      <c r="A8" s="9">
        <v>7</v>
      </c>
      <c r="B8" s="4" t="s">
        <v>8</v>
      </c>
    </row>
    <row r="9" spans="1:3" ht="15" x14ac:dyDescent="0.25">
      <c r="A9" s="9">
        <v>8</v>
      </c>
      <c r="B9" s="4" t="s">
        <v>9</v>
      </c>
    </row>
    <row r="10" spans="1:3" ht="15" x14ac:dyDescent="0.25">
      <c r="A10" s="9">
        <v>9</v>
      </c>
      <c r="B10" s="4" t="s">
        <v>10</v>
      </c>
    </row>
    <row r="11" spans="1:3" ht="15" x14ac:dyDescent="0.25">
      <c r="A11" s="9">
        <v>10</v>
      </c>
      <c r="B11" s="4" t="s">
        <v>11</v>
      </c>
    </row>
    <row r="12" spans="1:3" ht="15" x14ac:dyDescent="0.25">
      <c r="A12" s="9">
        <v>11</v>
      </c>
      <c r="B12" s="4" t="s">
        <v>12</v>
      </c>
    </row>
    <row r="13" spans="1:3" ht="15" x14ac:dyDescent="0.25">
      <c r="A13" s="9">
        <v>12</v>
      </c>
      <c r="B13" s="4" t="s">
        <v>13</v>
      </c>
    </row>
    <row r="14" spans="1:3" ht="15" x14ac:dyDescent="0.25">
      <c r="A14" s="9">
        <v>13</v>
      </c>
      <c r="B14" s="4" t="s">
        <v>14</v>
      </c>
    </row>
    <row r="15" spans="1:3" ht="15" x14ac:dyDescent="0.25">
      <c r="A15" s="9">
        <v>14</v>
      </c>
      <c r="B15" s="4" t="s">
        <v>15</v>
      </c>
    </row>
    <row r="16" spans="1:3" ht="15" x14ac:dyDescent="0.25">
      <c r="A16" s="9">
        <v>15</v>
      </c>
      <c r="B16" s="4" t="s">
        <v>16</v>
      </c>
    </row>
    <row r="17" spans="1:2" ht="15" x14ac:dyDescent="0.25">
      <c r="A17" s="9">
        <v>16</v>
      </c>
      <c r="B17" s="4" t="s">
        <v>17</v>
      </c>
    </row>
    <row r="18" spans="1:2" ht="15" x14ac:dyDescent="0.25">
      <c r="A18" s="9">
        <v>17</v>
      </c>
      <c r="B18" s="4" t="s">
        <v>18</v>
      </c>
    </row>
    <row r="19" spans="1:2" ht="15" x14ac:dyDescent="0.25">
      <c r="A19" s="9">
        <v>18</v>
      </c>
      <c r="B19" s="4" t="s">
        <v>19</v>
      </c>
    </row>
    <row r="20" spans="1:2" ht="15" x14ac:dyDescent="0.25">
      <c r="A20" s="9">
        <v>19</v>
      </c>
      <c r="B20" s="4" t="s">
        <v>20</v>
      </c>
    </row>
    <row r="21" spans="1:2" ht="15" x14ac:dyDescent="0.25">
      <c r="A21" s="9">
        <v>20</v>
      </c>
      <c r="B21" s="4" t="s">
        <v>21</v>
      </c>
    </row>
    <row r="22" spans="1:2" ht="15" x14ac:dyDescent="0.25">
      <c r="A22" s="9">
        <v>21</v>
      </c>
      <c r="B22" s="4" t="s">
        <v>22</v>
      </c>
    </row>
    <row r="23" spans="1:2" ht="15" x14ac:dyDescent="0.25">
      <c r="A23" s="9">
        <v>22</v>
      </c>
      <c r="B23" s="4" t="s">
        <v>23</v>
      </c>
    </row>
    <row r="24" spans="1:2" ht="15" x14ac:dyDescent="0.25">
      <c r="A24" s="9">
        <v>23</v>
      </c>
      <c r="B24" s="4" t="s">
        <v>24</v>
      </c>
    </row>
    <row r="25" spans="1:2" ht="15" x14ac:dyDescent="0.25">
      <c r="A25" s="9">
        <v>24</v>
      </c>
      <c r="B25" s="4" t="s">
        <v>25</v>
      </c>
    </row>
    <row r="26" spans="1:2" ht="15" x14ac:dyDescent="0.25">
      <c r="A26" s="9">
        <v>25</v>
      </c>
      <c r="B26" s="4" t="s">
        <v>26</v>
      </c>
    </row>
    <row r="27" spans="1:2" ht="15" x14ac:dyDescent="0.25">
      <c r="A27" s="9">
        <v>26</v>
      </c>
      <c r="B27" s="4" t="s">
        <v>27</v>
      </c>
    </row>
    <row r="28" spans="1:2" ht="15" x14ac:dyDescent="0.25">
      <c r="A28" s="9">
        <v>27</v>
      </c>
      <c r="B28" s="4" t="s">
        <v>28</v>
      </c>
    </row>
    <row r="29" spans="1:2" ht="15" x14ac:dyDescent="0.25">
      <c r="A29" s="9">
        <v>28</v>
      </c>
      <c r="B29" s="4" t="s">
        <v>29</v>
      </c>
    </row>
    <row r="30" spans="1:2" ht="15" x14ac:dyDescent="0.25">
      <c r="A30" s="9">
        <v>29</v>
      </c>
      <c r="B30" s="4" t="s">
        <v>30</v>
      </c>
    </row>
    <row r="31" spans="1:2" ht="15" x14ac:dyDescent="0.25">
      <c r="A31" s="9">
        <v>30</v>
      </c>
      <c r="B31" s="4" t="s">
        <v>31</v>
      </c>
    </row>
    <row r="32" spans="1:2" ht="15" x14ac:dyDescent="0.25">
      <c r="A32" s="9">
        <v>31</v>
      </c>
      <c r="B32" s="4" t="s">
        <v>32</v>
      </c>
    </row>
    <row r="33" spans="1:2" ht="15" x14ac:dyDescent="0.25">
      <c r="A33" s="9">
        <v>32</v>
      </c>
      <c r="B33" s="4" t="s">
        <v>33</v>
      </c>
    </row>
    <row r="34" spans="1:2" ht="15" x14ac:dyDescent="0.25">
      <c r="A34" s="9">
        <v>33</v>
      </c>
      <c r="B34" s="4" t="s">
        <v>34</v>
      </c>
    </row>
    <row r="35" spans="1:2" ht="15" x14ac:dyDescent="0.25">
      <c r="A35" s="9">
        <v>34</v>
      </c>
      <c r="B35" s="4" t="s">
        <v>35</v>
      </c>
    </row>
    <row r="36" spans="1:2" ht="15" x14ac:dyDescent="0.25">
      <c r="A36" s="9">
        <v>35</v>
      </c>
      <c r="B36" s="4" t="s">
        <v>36</v>
      </c>
    </row>
    <row r="37" spans="1:2" ht="15" x14ac:dyDescent="0.25">
      <c r="A37" s="9">
        <v>36</v>
      </c>
      <c r="B37" s="4" t="s">
        <v>37</v>
      </c>
    </row>
    <row r="38" spans="1:2" ht="15" x14ac:dyDescent="0.25">
      <c r="A38" s="9">
        <v>37</v>
      </c>
      <c r="B38" s="4" t="s">
        <v>38</v>
      </c>
    </row>
    <row r="39" spans="1:2" ht="15" x14ac:dyDescent="0.25">
      <c r="A39" s="9">
        <v>38</v>
      </c>
      <c r="B39" s="4" t="s">
        <v>39</v>
      </c>
    </row>
    <row r="40" spans="1:2" ht="15" x14ac:dyDescent="0.25">
      <c r="A40" s="9">
        <v>39</v>
      </c>
      <c r="B40" s="4" t="s">
        <v>40</v>
      </c>
    </row>
    <row r="41" spans="1:2" ht="15" x14ac:dyDescent="0.25">
      <c r="A41" s="9">
        <v>40</v>
      </c>
      <c r="B41" s="4" t="s">
        <v>41</v>
      </c>
    </row>
    <row r="42" spans="1:2" ht="15" x14ac:dyDescent="0.25">
      <c r="A42" s="9">
        <v>41</v>
      </c>
      <c r="B42" s="4" t="s">
        <v>42</v>
      </c>
    </row>
    <row r="43" spans="1:2" ht="15" x14ac:dyDescent="0.25">
      <c r="A43" s="9">
        <v>42</v>
      </c>
      <c r="B43" s="4" t="s">
        <v>99</v>
      </c>
    </row>
    <row r="44" spans="1:2" ht="15" x14ac:dyDescent="0.25">
      <c r="A44" s="9">
        <v>43</v>
      </c>
      <c r="B44" s="4" t="s">
        <v>44</v>
      </c>
    </row>
    <row r="45" spans="1:2" ht="15" x14ac:dyDescent="0.25">
      <c r="A45" s="9">
        <v>44</v>
      </c>
      <c r="B45" s="4" t="s">
        <v>45</v>
      </c>
    </row>
    <row r="46" spans="1:2" ht="15" x14ac:dyDescent="0.25">
      <c r="A46" s="9">
        <v>45</v>
      </c>
      <c r="B46" s="4" t="s">
        <v>46</v>
      </c>
    </row>
    <row r="47" spans="1:2" ht="15" x14ac:dyDescent="0.25">
      <c r="A47" s="9">
        <v>46</v>
      </c>
      <c r="B47" s="4" t="s">
        <v>47</v>
      </c>
    </row>
    <row r="48" spans="1:2" ht="15" x14ac:dyDescent="0.25">
      <c r="A48" s="9">
        <v>47</v>
      </c>
      <c r="B48" s="4" t="s">
        <v>48</v>
      </c>
    </row>
    <row r="49" spans="1:2" ht="15" x14ac:dyDescent="0.25">
      <c r="A49" s="9">
        <v>48</v>
      </c>
      <c r="B49" s="4" t="s">
        <v>49</v>
      </c>
    </row>
    <row r="50" spans="1:2" ht="15" x14ac:dyDescent="0.25">
      <c r="A50" s="9">
        <v>49</v>
      </c>
      <c r="B50" s="4" t="s">
        <v>50</v>
      </c>
    </row>
    <row r="51" spans="1:2" ht="15" x14ac:dyDescent="0.25">
      <c r="A51" s="9">
        <v>50</v>
      </c>
      <c r="B51" s="4" t="s">
        <v>51</v>
      </c>
    </row>
    <row r="52" spans="1:2" ht="15" x14ac:dyDescent="0.25">
      <c r="A52" s="9">
        <v>51</v>
      </c>
      <c r="B52" s="4" t="s">
        <v>52</v>
      </c>
    </row>
    <row r="53" spans="1:2" ht="15" x14ac:dyDescent="0.25">
      <c r="A53" s="9">
        <v>52</v>
      </c>
      <c r="B53" s="4" t="s">
        <v>53</v>
      </c>
    </row>
    <row r="54" spans="1:2" ht="15" x14ac:dyDescent="0.25">
      <c r="A54" s="9">
        <v>53</v>
      </c>
      <c r="B54" s="4" t="s">
        <v>54</v>
      </c>
    </row>
    <row r="55" spans="1:2" ht="15" x14ac:dyDescent="0.25">
      <c r="A55" s="9">
        <v>54</v>
      </c>
      <c r="B55" s="4" t="s">
        <v>55</v>
      </c>
    </row>
    <row r="56" spans="1:2" ht="15" x14ac:dyDescent="0.25">
      <c r="A56" s="9">
        <v>55</v>
      </c>
      <c r="B56" s="4" t="s">
        <v>56</v>
      </c>
    </row>
    <row r="57" spans="1:2" ht="15" x14ac:dyDescent="0.25">
      <c r="A57" s="9">
        <v>56</v>
      </c>
      <c r="B57" s="4" t="s">
        <v>57</v>
      </c>
    </row>
    <row r="58" spans="1:2" ht="15" x14ac:dyDescent="0.25">
      <c r="A58" s="9">
        <v>57</v>
      </c>
      <c r="B58" s="4" t="s">
        <v>58</v>
      </c>
    </row>
    <row r="59" spans="1:2" ht="15" x14ac:dyDescent="0.25">
      <c r="A59" s="9">
        <v>58</v>
      </c>
      <c r="B59" s="4" t="s">
        <v>59</v>
      </c>
    </row>
    <row r="60" spans="1:2" ht="15" x14ac:dyDescent="0.25">
      <c r="A60" s="9">
        <v>59</v>
      </c>
      <c r="B60" s="4" t="s">
        <v>60</v>
      </c>
    </row>
    <row r="61" spans="1:2" ht="15" x14ac:dyDescent="0.25">
      <c r="A61" s="9">
        <v>60</v>
      </c>
      <c r="B61" s="4" t="s">
        <v>61</v>
      </c>
    </row>
    <row r="62" spans="1:2" ht="15" x14ac:dyDescent="0.25">
      <c r="A62" s="9">
        <v>61</v>
      </c>
      <c r="B62" s="4" t="s">
        <v>62</v>
      </c>
    </row>
    <row r="63" spans="1:2" ht="15" x14ac:dyDescent="0.25">
      <c r="A63" s="9">
        <v>62</v>
      </c>
      <c r="B63" s="4" t="s">
        <v>63</v>
      </c>
    </row>
    <row r="64" spans="1:2" ht="15" x14ac:dyDescent="0.25">
      <c r="A64" s="9">
        <v>63</v>
      </c>
      <c r="B64" s="4" t="s">
        <v>64</v>
      </c>
    </row>
    <row r="65" spans="1:2" ht="15" x14ac:dyDescent="0.25">
      <c r="A65" s="9">
        <v>64</v>
      </c>
      <c r="B65" s="4" t="s">
        <v>65</v>
      </c>
    </row>
    <row r="66" spans="1:2" ht="15" x14ac:dyDescent="0.25">
      <c r="A66" s="9">
        <v>65</v>
      </c>
      <c r="B66" s="4" t="s">
        <v>66</v>
      </c>
    </row>
    <row r="67" spans="1:2" ht="15" x14ac:dyDescent="0.25">
      <c r="A67" s="9">
        <v>66</v>
      </c>
      <c r="B67" s="4" t="s">
        <v>67</v>
      </c>
    </row>
    <row r="68" spans="1:2" ht="15" x14ac:dyDescent="0.25">
      <c r="A68" s="9">
        <v>67</v>
      </c>
      <c r="B68" s="4" t="s">
        <v>68</v>
      </c>
    </row>
    <row r="70" spans="1:2" x14ac:dyDescent="0.2">
      <c r="B70" t="s">
        <v>185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19FA-788F-4E37-B512-7E4525B67197}">
  <dimension ref="A1:B12"/>
  <sheetViews>
    <sheetView workbookViewId="0">
      <selection activeCell="F22" sqref="F22"/>
    </sheetView>
  </sheetViews>
  <sheetFormatPr defaultRowHeight="12.75" x14ac:dyDescent="0.2"/>
  <cols>
    <col min="2" max="2" width="15.85546875" customWidth="1"/>
  </cols>
  <sheetData>
    <row r="1" spans="1:2" x14ac:dyDescent="0.2">
      <c r="A1" t="s">
        <v>201</v>
      </c>
      <c r="B1" t="s">
        <v>200</v>
      </c>
    </row>
    <row r="2" spans="1:2" x14ac:dyDescent="0.2">
      <c r="A2" t="s">
        <v>169</v>
      </c>
      <c r="B2">
        <v>26</v>
      </c>
    </row>
    <row r="3" spans="1:2" x14ac:dyDescent="0.2">
      <c r="A3" t="s">
        <v>170</v>
      </c>
      <c r="B3">
        <v>213</v>
      </c>
    </row>
    <row r="4" spans="1:2" x14ac:dyDescent="0.2">
      <c r="A4" t="s">
        <v>171</v>
      </c>
      <c r="B4">
        <v>470</v>
      </c>
    </row>
    <row r="5" spans="1:2" x14ac:dyDescent="0.2">
      <c r="A5" t="s">
        <v>172</v>
      </c>
      <c r="B5">
        <v>77</v>
      </c>
    </row>
    <row r="6" spans="1:2" x14ac:dyDescent="0.2">
      <c r="A6" t="s">
        <v>173</v>
      </c>
      <c r="B6">
        <v>71</v>
      </c>
    </row>
    <row r="7" spans="1:2" x14ac:dyDescent="0.2">
      <c r="A7" t="s">
        <v>174</v>
      </c>
      <c r="B7">
        <v>98</v>
      </c>
    </row>
    <row r="8" spans="1:2" x14ac:dyDescent="0.2">
      <c r="A8" t="s">
        <v>175</v>
      </c>
      <c r="B8">
        <v>220</v>
      </c>
    </row>
    <row r="9" spans="1:2" x14ac:dyDescent="0.2">
      <c r="A9" t="s">
        <v>176</v>
      </c>
      <c r="B9">
        <v>46</v>
      </c>
    </row>
    <row r="10" spans="1:2" x14ac:dyDescent="0.2">
      <c r="A10" t="s">
        <v>193</v>
      </c>
      <c r="B10">
        <v>108</v>
      </c>
    </row>
    <row r="11" spans="1:2" x14ac:dyDescent="0.2">
      <c r="A11" t="s">
        <v>194</v>
      </c>
      <c r="B11">
        <v>305</v>
      </c>
    </row>
    <row r="12" spans="1:2" x14ac:dyDescent="0.2">
      <c r="A12" t="s">
        <v>195</v>
      </c>
      <c r="B12">
        <v>39</v>
      </c>
    </row>
  </sheetData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"/>
  <sheetViews>
    <sheetView defaultGridColor="0" colorId="8" workbookViewId="0">
      <selection activeCell="S15" sqref="S15"/>
    </sheetView>
  </sheetViews>
  <sheetFormatPr defaultColWidth="8.85546875" defaultRowHeight="15" x14ac:dyDescent="0.25"/>
  <cols>
    <col min="1" max="1" width="16.5703125" style="1" customWidth="1"/>
    <col min="2" max="16384" width="8.85546875" style="1"/>
  </cols>
  <sheetData>
    <row r="1" spans="1:16" x14ac:dyDescent="0.25">
      <c r="A1" s="1" t="s">
        <v>0</v>
      </c>
    </row>
    <row r="2" spans="1:16" x14ac:dyDescent="0.25">
      <c r="A2" s="2" t="s">
        <v>1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</row>
    <row r="3" spans="1:16" x14ac:dyDescent="0.25">
      <c r="A3" s="4" t="s">
        <v>2</v>
      </c>
      <c r="B3" s="5">
        <v>3.1E-2</v>
      </c>
      <c r="C3" s="5">
        <v>3.9E-2</v>
      </c>
      <c r="D3" s="5">
        <v>4.2000000000000003E-2</v>
      </c>
      <c r="E3" s="5">
        <v>4.2000000000000003E-2</v>
      </c>
      <c r="F3" s="5">
        <v>0.04</v>
      </c>
      <c r="G3" s="5">
        <v>3.6000000000000004E-2</v>
      </c>
      <c r="H3" s="5">
        <v>3.4000000000000002E-2</v>
      </c>
      <c r="I3" s="5">
        <v>3.3000000000000002E-2</v>
      </c>
      <c r="J3" s="5">
        <v>4.3000000000000003E-2</v>
      </c>
      <c r="K3" s="5">
        <v>7.400000000000001E-2</v>
      </c>
      <c r="L3" s="5">
        <v>7.6999999999999999E-2</v>
      </c>
      <c r="M3" s="5">
        <v>6.7000000000000004E-2</v>
      </c>
      <c r="N3" s="5">
        <v>6.4000000000000001E-2</v>
      </c>
      <c r="O3" s="5">
        <v>5.9000000000000004E-2</v>
      </c>
      <c r="P3" s="5">
        <v>4.5000000000000005E-2</v>
      </c>
    </row>
    <row r="4" spans="1:16" x14ac:dyDescent="0.25">
      <c r="A4" s="4" t="s">
        <v>3</v>
      </c>
      <c r="B4" s="5">
        <v>0.04</v>
      </c>
      <c r="C4" s="5">
        <v>4.4000000000000004E-2</v>
      </c>
      <c r="D4" s="5">
        <v>5.4000000000000013E-2</v>
      </c>
      <c r="E4" s="5">
        <v>5.5E-2</v>
      </c>
      <c r="F4" s="5">
        <v>5.3000000000000005E-2</v>
      </c>
      <c r="G4" s="5">
        <v>0.05</v>
      </c>
      <c r="H4" s="5">
        <v>4.5000000000000005E-2</v>
      </c>
      <c r="I4" s="5">
        <v>4.1000000000000002E-2</v>
      </c>
      <c r="J4" s="5">
        <v>4.8000000000000001E-2</v>
      </c>
      <c r="K4" s="5">
        <v>6.8000000000000019E-2</v>
      </c>
      <c r="L4" s="5">
        <v>7.6000000000000012E-2</v>
      </c>
      <c r="M4" s="5">
        <v>7.1000000000000008E-2</v>
      </c>
      <c r="N4" s="5">
        <v>7.0000000000000007E-2</v>
      </c>
      <c r="O4" s="5">
        <v>6.6000000000000003E-2</v>
      </c>
      <c r="P4" s="5">
        <v>5.3000000000000005E-2</v>
      </c>
    </row>
    <row r="5" spans="1:16" x14ac:dyDescent="0.25">
      <c r="A5" s="4" t="s">
        <v>4</v>
      </c>
      <c r="B5" s="5">
        <v>5.7000000000000002E-2</v>
      </c>
      <c r="C5" s="5">
        <v>6.5000000000000002E-2</v>
      </c>
      <c r="D5" s="5">
        <v>6.7000000000000004E-2</v>
      </c>
      <c r="E5" s="5">
        <v>6.8000000000000019E-2</v>
      </c>
      <c r="F5" s="5">
        <v>7.0000000000000007E-2</v>
      </c>
      <c r="G5" s="5">
        <v>6.1000000000000006E-2</v>
      </c>
      <c r="H5" s="5">
        <v>5.3000000000000005E-2</v>
      </c>
      <c r="I5" s="5">
        <v>0.05</v>
      </c>
      <c r="J5" s="5">
        <v>5.9000000000000004E-2</v>
      </c>
      <c r="K5" s="5">
        <v>9.1000000000000011E-2</v>
      </c>
      <c r="L5" s="5">
        <v>9.1000000000000011E-2</v>
      </c>
      <c r="M5" s="5">
        <v>8.199999999999999E-2</v>
      </c>
      <c r="N5" s="5">
        <v>8.1000000000000003E-2</v>
      </c>
      <c r="O5" s="5">
        <v>7.8E-2</v>
      </c>
      <c r="P5" s="5">
        <v>6.4000000000000001E-2</v>
      </c>
    </row>
    <row r="6" spans="1:16" x14ac:dyDescent="0.25">
      <c r="A6" s="4" t="s">
        <v>5</v>
      </c>
      <c r="B6" s="5">
        <v>4.3000000000000003E-2</v>
      </c>
      <c r="C6" s="5">
        <v>0.05</v>
      </c>
      <c r="D6" s="5">
        <v>6.1000000000000006E-2</v>
      </c>
      <c r="E6" s="5">
        <v>6.2E-2</v>
      </c>
      <c r="F6" s="5">
        <v>5.8000000000000003E-2</v>
      </c>
      <c r="G6" s="5">
        <v>5.6000000000000001E-2</v>
      </c>
      <c r="H6" s="5">
        <v>4.8000000000000001E-2</v>
      </c>
      <c r="I6" s="5">
        <v>4.5000000000000005E-2</v>
      </c>
      <c r="J6" s="5">
        <v>5.5E-2</v>
      </c>
      <c r="K6" s="5">
        <v>8.1000000000000003E-2</v>
      </c>
      <c r="L6" s="5">
        <v>8.5999999999999993E-2</v>
      </c>
      <c r="M6" s="5">
        <v>7.8E-2</v>
      </c>
      <c r="N6" s="5">
        <v>7.4999999999999983E-2</v>
      </c>
      <c r="O6" s="5">
        <v>7.2999999999999995E-2</v>
      </c>
      <c r="P6" s="5">
        <v>6.4000000000000001E-2</v>
      </c>
    </row>
    <row r="7" spans="1:16" x14ac:dyDescent="0.25">
      <c r="A7" s="4" t="s">
        <v>6</v>
      </c>
      <c r="B7" s="5">
        <v>5.5E-2</v>
      </c>
      <c r="C7" s="5">
        <v>7.1000000000000008E-2</v>
      </c>
      <c r="D7" s="5">
        <v>7.6000000000000012E-2</v>
      </c>
      <c r="E7" s="5">
        <v>8.3000000000000004E-2</v>
      </c>
      <c r="F7" s="5">
        <v>7.6999999999999999E-2</v>
      </c>
      <c r="G7" s="5">
        <v>7.1000000000000008E-2</v>
      </c>
      <c r="H7" s="5">
        <v>5.7000000000000002E-2</v>
      </c>
      <c r="I7" s="5">
        <v>5.6000000000000001E-2</v>
      </c>
      <c r="J7" s="5">
        <v>6.8000000000000019E-2</v>
      </c>
      <c r="K7" s="5">
        <v>0.109</v>
      </c>
      <c r="L7" s="5">
        <v>0.10100000000000001</v>
      </c>
      <c r="M7" s="5">
        <v>9.1000000000000011E-2</v>
      </c>
      <c r="N7" s="5">
        <v>8.8000000000000023E-2</v>
      </c>
      <c r="O7" s="5">
        <v>8.5000000000000006E-2</v>
      </c>
      <c r="P7" s="5">
        <v>6.5000000000000002E-2</v>
      </c>
    </row>
    <row r="8" spans="1:16" x14ac:dyDescent="0.25">
      <c r="A8" s="4" t="s">
        <v>7</v>
      </c>
      <c r="B8" s="5">
        <v>3.9E-2</v>
      </c>
      <c r="C8" s="5">
        <v>4.8000000000000001E-2</v>
      </c>
      <c r="D8" s="5">
        <v>6.0000000000000005E-2</v>
      </c>
      <c r="E8" s="5">
        <v>5.9000000000000004E-2</v>
      </c>
      <c r="F8" s="5">
        <v>5.2000000000000011E-2</v>
      </c>
      <c r="G8" s="5">
        <v>4.9000000000000002E-2</v>
      </c>
      <c r="H8" s="5">
        <v>4.4000000000000004E-2</v>
      </c>
      <c r="I8" s="5">
        <v>4.2000000000000003E-2</v>
      </c>
      <c r="J8" s="5">
        <v>5.3000000000000005E-2</v>
      </c>
      <c r="K8" s="5">
        <v>8.6999999999999994E-2</v>
      </c>
      <c r="L8" s="5">
        <v>8.6999999999999994E-2</v>
      </c>
      <c r="M8" s="5">
        <v>7.9000000000000001E-2</v>
      </c>
      <c r="N8" s="5">
        <v>7.6999999999999999E-2</v>
      </c>
      <c r="O8" s="5">
        <v>7.2000000000000008E-2</v>
      </c>
      <c r="P8" s="5">
        <v>5.5E-2</v>
      </c>
    </row>
    <row r="9" spans="1:16" x14ac:dyDescent="0.25">
      <c r="A9" s="4" t="s">
        <v>8</v>
      </c>
      <c r="B9" s="5">
        <v>4.6000000000000006E-2</v>
      </c>
      <c r="C9" s="5">
        <v>5.6000000000000001E-2</v>
      </c>
      <c r="D9" s="5">
        <v>6.0000000000000005E-2</v>
      </c>
      <c r="E9" s="5">
        <v>5.4000000000000013E-2</v>
      </c>
      <c r="F9" s="5">
        <v>5.4000000000000013E-2</v>
      </c>
      <c r="G9" s="5">
        <v>5.2000000000000011E-2</v>
      </c>
      <c r="H9" s="5">
        <v>4.5000000000000005E-2</v>
      </c>
      <c r="I9" s="5">
        <v>4.2000000000000003E-2</v>
      </c>
      <c r="J9" s="5">
        <v>5.2000000000000011E-2</v>
      </c>
      <c r="K9" s="5">
        <v>7.1000000000000008E-2</v>
      </c>
      <c r="L9" s="5">
        <v>0.08</v>
      </c>
      <c r="M9" s="5">
        <v>7.2999999999999995E-2</v>
      </c>
      <c r="N9" s="5">
        <v>7.400000000000001E-2</v>
      </c>
      <c r="O9" s="5">
        <v>7.0000000000000007E-2</v>
      </c>
      <c r="P9" s="5">
        <v>5.6000000000000001E-2</v>
      </c>
    </row>
    <row r="10" spans="1:16" x14ac:dyDescent="0.25">
      <c r="A10" s="4" t="s">
        <v>9</v>
      </c>
      <c r="B10" s="5">
        <v>3.6000000000000004E-2</v>
      </c>
      <c r="C10" s="5">
        <v>0.05</v>
      </c>
      <c r="D10" s="5">
        <v>5.3000000000000005E-2</v>
      </c>
      <c r="E10" s="5">
        <v>5.3000000000000005E-2</v>
      </c>
      <c r="F10" s="5">
        <v>5.2000000000000011E-2</v>
      </c>
      <c r="G10" s="5">
        <v>0.05</v>
      </c>
      <c r="H10" s="5">
        <v>4.7E-2</v>
      </c>
      <c r="I10" s="5">
        <v>4.7E-2</v>
      </c>
      <c r="J10" s="5">
        <v>5.3000000000000005E-2</v>
      </c>
      <c r="K10" s="5">
        <v>8.4000000000000005E-2</v>
      </c>
      <c r="L10" s="5">
        <v>7.2000000000000008E-2</v>
      </c>
      <c r="M10" s="5">
        <v>6.4000000000000001E-2</v>
      </c>
      <c r="N10" s="5">
        <v>6.8000000000000019E-2</v>
      </c>
      <c r="O10" s="5">
        <v>7.2999999999999995E-2</v>
      </c>
      <c r="P10" s="5">
        <v>5.3000000000000005E-2</v>
      </c>
    </row>
    <row r="11" spans="1:16" x14ac:dyDescent="0.25">
      <c r="A11" s="4" t="s">
        <v>10</v>
      </c>
      <c r="B11" s="5">
        <v>3.4000000000000002E-2</v>
      </c>
      <c r="C11" s="5">
        <v>0.04</v>
      </c>
      <c r="D11" s="5">
        <v>4.8000000000000001E-2</v>
      </c>
      <c r="E11" s="5">
        <v>4.7E-2</v>
      </c>
      <c r="F11" s="5">
        <v>4.6000000000000006E-2</v>
      </c>
      <c r="G11" s="5">
        <v>4.1000000000000002E-2</v>
      </c>
      <c r="H11" s="5">
        <v>3.9E-2</v>
      </c>
      <c r="I11" s="5">
        <v>3.8000000000000006E-2</v>
      </c>
      <c r="J11" s="5">
        <v>4.7E-2</v>
      </c>
      <c r="K11" s="5">
        <v>7.2999999999999995E-2</v>
      </c>
      <c r="L11" s="5">
        <v>7.6000000000000012E-2</v>
      </c>
      <c r="M11" s="5">
        <v>7.2999999999999995E-2</v>
      </c>
      <c r="N11" s="5">
        <v>7.2000000000000008E-2</v>
      </c>
      <c r="O11" s="5">
        <v>6.7000000000000004E-2</v>
      </c>
      <c r="P11" s="5">
        <v>5.2000000000000011E-2</v>
      </c>
    </row>
    <row r="12" spans="1:16" x14ac:dyDescent="0.25">
      <c r="A12" s="4" t="s">
        <v>11</v>
      </c>
      <c r="B12" s="5">
        <v>4.1000000000000002E-2</v>
      </c>
      <c r="C12" s="5">
        <v>4.6000000000000006E-2</v>
      </c>
      <c r="D12" s="5">
        <v>5.4000000000000013E-2</v>
      </c>
      <c r="E12" s="5">
        <v>5.6000000000000001E-2</v>
      </c>
      <c r="F12" s="5">
        <v>5.5E-2</v>
      </c>
      <c r="G12" s="5">
        <v>4.8000000000000001E-2</v>
      </c>
      <c r="H12" s="5">
        <v>4.3000000000000003E-2</v>
      </c>
      <c r="I12" s="5">
        <v>0.04</v>
      </c>
      <c r="J12" s="5">
        <v>4.6000000000000006E-2</v>
      </c>
      <c r="K12" s="5">
        <v>7.0000000000000007E-2</v>
      </c>
      <c r="L12" s="5">
        <v>7.400000000000001E-2</v>
      </c>
      <c r="M12" s="5">
        <v>6.7000000000000004E-2</v>
      </c>
      <c r="N12" s="5">
        <v>6.5000000000000002E-2</v>
      </c>
      <c r="O12" s="5">
        <v>6.2E-2</v>
      </c>
      <c r="P12" s="5">
        <v>0.05</v>
      </c>
    </row>
    <row r="13" spans="1:16" x14ac:dyDescent="0.25">
      <c r="A13" s="4" t="s">
        <v>12</v>
      </c>
      <c r="B13" s="5">
        <v>6.1000000000000006E-2</v>
      </c>
      <c r="C13" s="5">
        <v>6.6000000000000003E-2</v>
      </c>
      <c r="D13" s="5">
        <v>7.1000000000000008E-2</v>
      </c>
      <c r="E13" s="5">
        <v>7.0000000000000007E-2</v>
      </c>
      <c r="F13" s="5">
        <v>6.900000000000002E-2</v>
      </c>
      <c r="G13" s="5">
        <v>6.1000000000000006E-2</v>
      </c>
      <c r="H13" s="5">
        <v>5.3000000000000005E-2</v>
      </c>
      <c r="I13" s="5">
        <v>5.3000000000000005E-2</v>
      </c>
      <c r="J13" s="5">
        <v>6.1000000000000006E-2</v>
      </c>
      <c r="K13" s="5">
        <v>8.5000000000000006E-2</v>
      </c>
      <c r="L13" s="5">
        <v>9.4E-2</v>
      </c>
      <c r="M13" s="5">
        <v>8.6999999999999994E-2</v>
      </c>
      <c r="N13" s="5">
        <v>8.8000000000000023E-2</v>
      </c>
      <c r="O13" s="5">
        <v>8.8000000000000023E-2</v>
      </c>
      <c r="P13" s="5">
        <v>6.900000000000002E-2</v>
      </c>
    </row>
    <row r="14" spans="1:16" x14ac:dyDescent="0.25">
      <c r="A14" s="4" t="s">
        <v>13</v>
      </c>
      <c r="B14" s="5">
        <v>6.6000000000000003E-2</v>
      </c>
      <c r="C14" s="5">
        <v>8.5999999999999993E-2</v>
      </c>
      <c r="D14" s="5">
        <v>0.08</v>
      </c>
      <c r="E14" s="5">
        <v>7.400000000000001E-2</v>
      </c>
      <c r="F14" s="5">
        <v>7.1000000000000008E-2</v>
      </c>
      <c r="G14" s="5">
        <v>7.0000000000000007E-2</v>
      </c>
      <c r="H14" s="5">
        <v>6.1000000000000006E-2</v>
      </c>
      <c r="I14" s="5">
        <v>6.0000000000000005E-2</v>
      </c>
      <c r="J14" s="5">
        <v>0.09</v>
      </c>
      <c r="K14" s="5">
        <v>0.17100000000000001</v>
      </c>
      <c r="L14" s="5">
        <v>0.126</v>
      </c>
      <c r="M14" s="5">
        <v>0.107</v>
      </c>
      <c r="N14" s="5">
        <v>0.10400000000000001</v>
      </c>
      <c r="O14" s="5">
        <v>9.8000000000000004E-2</v>
      </c>
      <c r="P14" s="5">
        <v>7.0000000000000007E-2</v>
      </c>
    </row>
    <row r="15" spans="1:16" x14ac:dyDescent="0.25">
      <c r="A15" s="4" t="s">
        <v>14</v>
      </c>
      <c r="B15" s="5">
        <v>5.1000000000000004E-2</v>
      </c>
      <c r="C15" s="5">
        <v>5.7000000000000002E-2</v>
      </c>
      <c r="D15" s="5">
        <v>6.900000000000002E-2</v>
      </c>
      <c r="E15" s="5">
        <v>7.2999999999999995E-2</v>
      </c>
      <c r="F15" s="5">
        <v>6.4000000000000001E-2</v>
      </c>
      <c r="G15" s="5">
        <v>6.0000000000000005E-2</v>
      </c>
      <c r="H15" s="5">
        <v>5.8000000000000003E-2</v>
      </c>
      <c r="I15" s="5">
        <v>5.4000000000000013E-2</v>
      </c>
      <c r="J15" s="5">
        <v>6.7000000000000004E-2</v>
      </c>
      <c r="K15" s="5">
        <v>0.10100000000000001</v>
      </c>
      <c r="L15" s="5">
        <v>0.106</v>
      </c>
      <c r="M15" s="5">
        <v>0.10100000000000001</v>
      </c>
      <c r="N15" s="5">
        <v>0.10100000000000001</v>
      </c>
      <c r="O15" s="5">
        <v>9.4E-2</v>
      </c>
      <c r="P15" s="5">
        <v>7.0000000000000007E-2</v>
      </c>
    </row>
    <row r="16" spans="1:16" x14ac:dyDescent="0.25">
      <c r="A16" s="4" t="s">
        <v>15</v>
      </c>
      <c r="B16" s="5">
        <v>3.4000000000000002E-2</v>
      </c>
      <c r="C16" s="5">
        <v>3.8000000000000006E-2</v>
      </c>
      <c r="D16" s="5">
        <v>4.3000000000000003E-2</v>
      </c>
      <c r="E16" s="5">
        <v>4.3000000000000003E-2</v>
      </c>
      <c r="F16" s="5">
        <v>4.5000000000000005E-2</v>
      </c>
      <c r="G16" s="5">
        <v>0.04</v>
      </c>
      <c r="H16" s="5">
        <v>3.7000000000000012E-2</v>
      </c>
      <c r="I16" s="5">
        <v>3.5000000000000003E-2</v>
      </c>
      <c r="J16" s="5">
        <v>4.3000000000000003E-2</v>
      </c>
      <c r="K16" s="5">
        <v>5.8000000000000003E-2</v>
      </c>
      <c r="L16" s="5">
        <v>5.9000000000000004E-2</v>
      </c>
      <c r="M16" s="5">
        <v>5.4000000000000013E-2</v>
      </c>
      <c r="N16" s="5">
        <v>5.5E-2</v>
      </c>
      <c r="O16" s="5">
        <v>5.3000000000000005E-2</v>
      </c>
      <c r="P16" s="5">
        <v>4.1000000000000002E-2</v>
      </c>
    </row>
    <row r="17" spans="1:16" x14ac:dyDescent="0.25">
      <c r="A17" s="4" t="s">
        <v>16</v>
      </c>
      <c r="B17" s="5">
        <v>3.0000000000000002E-2</v>
      </c>
      <c r="C17" s="5">
        <v>3.4000000000000002E-2</v>
      </c>
      <c r="D17" s="5">
        <v>4.1000000000000002E-2</v>
      </c>
      <c r="E17" s="5">
        <v>4.1000000000000002E-2</v>
      </c>
      <c r="F17" s="5">
        <v>3.7000000000000012E-2</v>
      </c>
      <c r="G17" s="5">
        <v>3.6000000000000004E-2</v>
      </c>
      <c r="H17" s="5">
        <v>3.3000000000000002E-2</v>
      </c>
      <c r="I17" s="5">
        <v>3.1E-2</v>
      </c>
      <c r="J17" s="5">
        <v>3.9E-2</v>
      </c>
      <c r="K17" s="5">
        <v>6.2E-2</v>
      </c>
      <c r="L17" s="5">
        <v>6.2E-2</v>
      </c>
      <c r="M17" s="5">
        <v>5.8000000000000003E-2</v>
      </c>
      <c r="N17" s="5">
        <v>5.7000000000000002E-2</v>
      </c>
      <c r="O17" s="5">
        <v>5.3000000000000005E-2</v>
      </c>
      <c r="P17" s="5">
        <v>4.1000000000000002E-2</v>
      </c>
    </row>
    <row r="18" spans="1:16" x14ac:dyDescent="0.25">
      <c r="A18" s="4" t="s">
        <v>17</v>
      </c>
      <c r="B18" s="5">
        <v>0.05</v>
      </c>
      <c r="C18" s="5">
        <v>0.05</v>
      </c>
      <c r="D18" s="5">
        <v>5.2000000000000011E-2</v>
      </c>
      <c r="E18" s="5">
        <v>5.7000000000000002E-2</v>
      </c>
      <c r="F18" s="5">
        <v>5.7000000000000002E-2</v>
      </c>
      <c r="G18" s="5">
        <v>4.9000000000000002E-2</v>
      </c>
      <c r="H18" s="5">
        <v>4.9000000000000002E-2</v>
      </c>
      <c r="I18" s="5">
        <v>4.8000000000000001E-2</v>
      </c>
      <c r="J18" s="5">
        <v>6.2E-2</v>
      </c>
      <c r="K18" s="5">
        <v>9.5000000000000001E-2</v>
      </c>
      <c r="L18" s="5">
        <v>0.10200000000000001</v>
      </c>
      <c r="M18" s="5">
        <v>9.9000000000000005E-2</v>
      </c>
      <c r="N18" s="5">
        <v>0.09</v>
      </c>
      <c r="O18" s="5">
        <v>8.1000000000000003E-2</v>
      </c>
      <c r="P18" s="5">
        <v>6.2E-2</v>
      </c>
    </row>
    <row r="19" spans="1:16" x14ac:dyDescent="0.25">
      <c r="A19" s="4" t="s">
        <v>18</v>
      </c>
      <c r="B19" s="5">
        <v>5.6000000000000001E-2</v>
      </c>
      <c r="C19" s="5">
        <v>6.900000000000002E-2</v>
      </c>
      <c r="D19" s="5">
        <v>7.2999999999999995E-2</v>
      </c>
      <c r="E19" s="5">
        <v>7.2000000000000008E-2</v>
      </c>
      <c r="F19" s="5">
        <v>6.900000000000002E-2</v>
      </c>
      <c r="G19" s="5">
        <v>5.8000000000000003E-2</v>
      </c>
      <c r="H19" s="5">
        <v>5.4000000000000013E-2</v>
      </c>
      <c r="I19" s="5">
        <v>5.5E-2</v>
      </c>
      <c r="J19" s="5">
        <v>6.7000000000000004E-2</v>
      </c>
      <c r="K19" s="5">
        <v>0.1</v>
      </c>
      <c r="L19" s="5">
        <v>0.10400000000000001</v>
      </c>
      <c r="M19" s="5">
        <v>9.3000000000000013E-2</v>
      </c>
      <c r="N19" s="5">
        <v>9.3000000000000013E-2</v>
      </c>
      <c r="O19" s="5">
        <v>0.09</v>
      </c>
      <c r="P19" s="5">
        <v>7.1000000000000008E-2</v>
      </c>
    </row>
    <row r="20" spans="1:16" x14ac:dyDescent="0.25">
      <c r="A20" s="4" t="s">
        <v>19</v>
      </c>
      <c r="B20" s="5">
        <v>5.1000000000000004E-2</v>
      </c>
      <c r="C20" s="5">
        <v>6.4000000000000001E-2</v>
      </c>
      <c r="D20" s="5">
        <v>7.6999999999999999E-2</v>
      </c>
      <c r="E20" s="5">
        <v>7.2000000000000008E-2</v>
      </c>
      <c r="F20" s="5">
        <v>6.6000000000000003E-2</v>
      </c>
      <c r="G20" s="5">
        <v>6.1000000000000006E-2</v>
      </c>
      <c r="H20" s="5">
        <v>5.5E-2</v>
      </c>
      <c r="I20" s="5">
        <v>5.2000000000000011E-2</v>
      </c>
      <c r="J20" s="5">
        <v>6.2E-2</v>
      </c>
      <c r="K20" s="5">
        <v>8.8000000000000023E-2</v>
      </c>
      <c r="L20" s="5">
        <v>9.4E-2</v>
      </c>
      <c r="M20" s="5">
        <v>8.4000000000000005E-2</v>
      </c>
      <c r="N20" s="5">
        <v>8.900000000000001E-2</v>
      </c>
      <c r="O20" s="5">
        <v>0.09</v>
      </c>
      <c r="P20" s="5">
        <v>7.2000000000000008E-2</v>
      </c>
    </row>
    <row r="21" spans="1:16" x14ac:dyDescent="0.25">
      <c r="A21" s="4" t="s">
        <v>20</v>
      </c>
      <c r="B21" s="5">
        <v>5.2000000000000011E-2</v>
      </c>
      <c r="C21" s="5">
        <v>5.8000000000000003E-2</v>
      </c>
      <c r="D21" s="5">
        <v>6.3E-2</v>
      </c>
      <c r="E21" s="5">
        <v>6.7000000000000004E-2</v>
      </c>
      <c r="F21" s="5">
        <v>6.6000000000000003E-2</v>
      </c>
      <c r="G21" s="5">
        <v>5.8000000000000003E-2</v>
      </c>
      <c r="H21" s="5">
        <v>5.5E-2</v>
      </c>
      <c r="I21" s="5">
        <v>0.05</v>
      </c>
      <c r="J21" s="5">
        <v>5.9000000000000004E-2</v>
      </c>
      <c r="K21" s="5">
        <v>8.5999999999999993E-2</v>
      </c>
      <c r="L21" s="5">
        <v>9.3000000000000013E-2</v>
      </c>
      <c r="M21" s="5">
        <v>8.5999999999999993E-2</v>
      </c>
      <c r="N21" s="5">
        <v>8.3000000000000004E-2</v>
      </c>
      <c r="O21" s="5">
        <v>7.6000000000000012E-2</v>
      </c>
      <c r="P21" s="5">
        <v>6.0000000000000005E-2</v>
      </c>
    </row>
    <row r="22" spans="1:16" x14ac:dyDescent="0.25">
      <c r="A22" s="4" t="s">
        <v>21</v>
      </c>
      <c r="B22" s="5">
        <v>4.9000000000000002E-2</v>
      </c>
      <c r="C22" s="5">
        <v>6.3E-2</v>
      </c>
      <c r="D22" s="5">
        <v>7.0000000000000007E-2</v>
      </c>
      <c r="E22" s="5">
        <v>6.8000000000000019E-2</v>
      </c>
      <c r="F22" s="5">
        <v>6.5000000000000002E-2</v>
      </c>
      <c r="G22" s="5">
        <v>5.7000000000000002E-2</v>
      </c>
      <c r="H22" s="5">
        <v>5.2000000000000011E-2</v>
      </c>
      <c r="I22" s="5">
        <v>4.9000000000000002E-2</v>
      </c>
      <c r="J22" s="5">
        <v>5.6000000000000001E-2</v>
      </c>
      <c r="K22" s="5">
        <v>9.9000000000000005E-2</v>
      </c>
      <c r="L22" s="5">
        <v>9.5000000000000001E-2</v>
      </c>
      <c r="M22" s="5">
        <v>0.08</v>
      </c>
      <c r="N22" s="5">
        <v>7.6000000000000012E-2</v>
      </c>
      <c r="O22" s="5">
        <v>7.2000000000000008E-2</v>
      </c>
      <c r="P22" s="5">
        <v>5.7000000000000002E-2</v>
      </c>
    </row>
    <row r="23" spans="1:16" x14ac:dyDescent="0.25">
      <c r="A23" s="4" t="s">
        <v>22</v>
      </c>
      <c r="B23" s="5">
        <v>3.1E-2</v>
      </c>
      <c r="C23" s="5">
        <v>3.8000000000000006E-2</v>
      </c>
      <c r="D23" s="5">
        <v>4.2000000000000003E-2</v>
      </c>
      <c r="E23" s="5">
        <v>4.1000000000000002E-2</v>
      </c>
      <c r="F23" s="5">
        <v>3.9E-2</v>
      </c>
      <c r="G23" s="5">
        <v>3.7000000000000012E-2</v>
      </c>
      <c r="H23" s="5">
        <v>3.4000000000000002E-2</v>
      </c>
      <c r="I23" s="5">
        <v>3.3000000000000002E-2</v>
      </c>
      <c r="J23" s="5">
        <v>4.2000000000000003E-2</v>
      </c>
      <c r="K23" s="5">
        <v>6.6000000000000003E-2</v>
      </c>
      <c r="L23" s="5">
        <v>6.8000000000000019E-2</v>
      </c>
      <c r="M23" s="5">
        <v>6.4000000000000001E-2</v>
      </c>
      <c r="N23" s="5">
        <v>6.2E-2</v>
      </c>
      <c r="O23" s="5">
        <v>5.7000000000000002E-2</v>
      </c>
      <c r="P23" s="5">
        <v>4.5000000000000005E-2</v>
      </c>
    </row>
    <row r="24" spans="1:16" x14ac:dyDescent="0.25">
      <c r="A24" s="4" t="s">
        <v>23</v>
      </c>
      <c r="B24" s="5">
        <v>3.5000000000000003E-2</v>
      </c>
      <c r="C24" s="5">
        <v>4.3000000000000003E-2</v>
      </c>
      <c r="D24" s="5">
        <v>4.9000000000000002E-2</v>
      </c>
      <c r="E24" s="5">
        <v>4.9000000000000002E-2</v>
      </c>
      <c r="F24" s="5">
        <v>4.8000000000000001E-2</v>
      </c>
      <c r="G24" s="5">
        <v>4.3000000000000003E-2</v>
      </c>
      <c r="H24" s="5">
        <v>0.04</v>
      </c>
      <c r="I24" s="5">
        <v>3.9E-2</v>
      </c>
      <c r="J24" s="5">
        <v>4.7E-2</v>
      </c>
      <c r="K24" s="5">
        <v>7.4999999999999983E-2</v>
      </c>
      <c r="L24" s="5">
        <v>0.08</v>
      </c>
      <c r="M24" s="5">
        <v>7.6000000000000012E-2</v>
      </c>
      <c r="N24" s="5">
        <v>7.400000000000001E-2</v>
      </c>
      <c r="O24" s="5">
        <v>6.900000000000002E-2</v>
      </c>
      <c r="P24" s="5">
        <v>5.3000000000000005E-2</v>
      </c>
    </row>
    <row r="25" spans="1:16" x14ac:dyDescent="0.25">
      <c r="A25" s="4" t="s">
        <v>24</v>
      </c>
      <c r="B25" s="5">
        <v>3.7000000000000012E-2</v>
      </c>
      <c r="C25" s="5">
        <v>4.2000000000000003E-2</v>
      </c>
      <c r="D25" s="5">
        <v>5.1000000000000004E-2</v>
      </c>
      <c r="E25" s="5">
        <v>5.1000000000000004E-2</v>
      </c>
      <c r="F25" s="5">
        <v>0.05</v>
      </c>
      <c r="G25" s="5">
        <v>4.6000000000000006E-2</v>
      </c>
      <c r="H25" s="5">
        <v>4.3000000000000003E-2</v>
      </c>
      <c r="I25" s="5">
        <v>4.1000000000000002E-2</v>
      </c>
      <c r="J25" s="5">
        <v>0.05</v>
      </c>
      <c r="K25" s="5">
        <v>7.6000000000000012E-2</v>
      </c>
      <c r="L25" s="5">
        <v>0.08</v>
      </c>
      <c r="M25" s="5">
        <v>7.8E-2</v>
      </c>
      <c r="N25" s="5">
        <v>7.6999999999999999E-2</v>
      </c>
      <c r="O25" s="5">
        <v>7.2000000000000008E-2</v>
      </c>
      <c r="P25" s="5">
        <v>5.5E-2</v>
      </c>
    </row>
    <row r="26" spans="1:16" x14ac:dyDescent="0.25">
      <c r="A26" s="4" t="s">
        <v>25</v>
      </c>
      <c r="B26" s="5">
        <v>4.8000000000000001E-2</v>
      </c>
      <c r="C26" s="5">
        <v>7.2000000000000008E-2</v>
      </c>
      <c r="D26" s="5">
        <v>6.7000000000000004E-2</v>
      </c>
      <c r="E26" s="5">
        <v>6.5000000000000002E-2</v>
      </c>
      <c r="F26" s="5">
        <v>5.5E-2</v>
      </c>
      <c r="G26" s="5">
        <v>0.05</v>
      </c>
      <c r="H26" s="5">
        <v>4.7E-2</v>
      </c>
      <c r="I26" s="5">
        <v>4.7E-2</v>
      </c>
      <c r="J26" s="5">
        <v>6.0000000000000005E-2</v>
      </c>
      <c r="K26" s="5">
        <v>0.126</v>
      </c>
      <c r="L26" s="5">
        <v>9.7000000000000003E-2</v>
      </c>
      <c r="M26" s="5">
        <v>7.400000000000001E-2</v>
      </c>
      <c r="N26" s="5">
        <v>7.0000000000000007E-2</v>
      </c>
      <c r="O26" s="5">
        <v>6.900000000000002E-2</v>
      </c>
      <c r="P26" s="5">
        <v>5.1000000000000004E-2</v>
      </c>
    </row>
    <row r="27" spans="1:16" x14ac:dyDescent="0.25">
      <c r="A27" s="4" t="s">
        <v>26</v>
      </c>
      <c r="B27" s="5">
        <v>4.5000000000000005E-2</v>
      </c>
      <c r="C27" s="5">
        <v>5.5E-2</v>
      </c>
      <c r="D27" s="5">
        <v>6.7000000000000004E-2</v>
      </c>
      <c r="E27" s="5">
        <v>6.6000000000000003E-2</v>
      </c>
      <c r="F27" s="5">
        <v>6.1000000000000006E-2</v>
      </c>
      <c r="G27" s="5">
        <v>5.4000000000000013E-2</v>
      </c>
      <c r="H27" s="5">
        <v>5.1000000000000004E-2</v>
      </c>
      <c r="I27" s="5">
        <v>4.8000000000000001E-2</v>
      </c>
      <c r="J27" s="5">
        <v>5.6000000000000001E-2</v>
      </c>
      <c r="K27" s="5">
        <v>8.900000000000001E-2</v>
      </c>
      <c r="L27" s="5">
        <v>9.3000000000000013E-2</v>
      </c>
      <c r="M27" s="5">
        <v>8.199999999999999E-2</v>
      </c>
      <c r="N27" s="5">
        <v>7.8E-2</v>
      </c>
      <c r="O27" s="5">
        <v>7.4999999999999983E-2</v>
      </c>
      <c r="P27" s="5">
        <v>6.1000000000000006E-2</v>
      </c>
    </row>
    <row r="28" spans="1:16" x14ac:dyDescent="0.25">
      <c r="A28" s="4" t="s">
        <v>27</v>
      </c>
      <c r="B28" s="5">
        <v>5.6000000000000001E-2</v>
      </c>
      <c r="C28" s="5">
        <v>6.2E-2</v>
      </c>
      <c r="D28" s="5">
        <v>7.1000000000000008E-2</v>
      </c>
      <c r="E28" s="5">
        <v>7.6999999999999999E-2</v>
      </c>
      <c r="F28" s="5">
        <v>7.6000000000000012E-2</v>
      </c>
      <c r="G28" s="5">
        <v>7.0000000000000007E-2</v>
      </c>
      <c r="H28" s="5">
        <v>6.3E-2</v>
      </c>
      <c r="I28" s="5">
        <v>5.7000000000000002E-2</v>
      </c>
      <c r="J28" s="5">
        <v>6.5000000000000002E-2</v>
      </c>
      <c r="K28" s="5">
        <v>9.2000000000000012E-2</v>
      </c>
      <c r="L28" s="5">
        <v>0.107</v>
      </c>
      <c r="M28" s="5">
        <v>0.1</v>
      </c>
      <c r="N28" s="5">
        <v>9.8000000000000004E-2</v>
      </c>
      <c r="O28" s="5">
        <v>9.5000000000000001E-2</v>
      </c>
      <c r="P28" s="5">
        <v>7.6000000000000012E-2</v>
      </c>
    </row>
    <row r="29" spans="1:16" x14ac:dyDescent="0.25">
      <c r="A29" s="4" t="s">
        <v>28</v>
      </c>
      <c r="B29" s="5">
        <v>7.0000000000000007E-2</v>
      </c>
      <c r="C29" s="5">
        <v>0.127</v>
      </c>
      <c r="D29" s="5">
        <v>0.13800000000000001</v>
      </c>
      <c r="E29" s="5">
        <v>0.14300000000000004</v>
      </c>
      <c r="F29" s="5">
        <v>0.10100000000000001</v>
      </c>
      <c r="G29" s="5">
        <v>0.09</v>
      </c>
      <c r="H29" s="5">
        <v>7.1000000000000008E-2</v>
      </c>
      <c r="I29" s="5">
        <v>6.6000000000000003E-2</v>
      </c>
      <c r="J29" s="5">
        <v>7.6999999999999999E-2</v>
      </c>
      <c r="K29" s="5">
        <v>0.109</v>
      </c>
      <c r="L29" s="5">
        <v>0.113</v>
      </c>
      <c r="M29" s="5">
        <v>9.3000000000000013E-2</v>
      </c>
      <c r="N29" s="5">
        <v>9.7000000000000003E-2</v>
      </c>
      <c r="O29" s="5">
        <v>0.1</v>
      </c>
      <c r="P29" s="5">
        <v>7.9000000000000001E-2</v>
      </c>
    </row>
    <row r="30" spans="1:16" x14ac:dyDescent="0.25">
      <c r="A30" s="4" t="s">
        <v>29</v>
      </c>
      <c r="B30" s="5">
        <v>3.7000000000000012E-2</v>
      </c>
      <c r="C30" s="5">
        <v>4.6000000000000006E-2</v>
      </c>
      <c r="D30" s="5">
        <v>4.7E-2</v>
      </c>
      <c r="E30" s="5">
        <v>4.3000000000000003E-2</v>
      </c>
      <c r="F30" s="5">
        <v>3.7000000000000012E-2</v>
      </c>
      <c r="G30" s="5">
        <v>3.4000000000000002E-2</v>
      </c>
      <c r="H30" s="5">
        <v>3.3000000000000002E-2</v>
      </c>
      <c r="I30" s="5">
        <v>3.4000000000000002E-2</v>
      </c>
      <c r="J30" s="5">
        <v>4.3000000000000003E-2</v>
      </c>
      <c r="K30" s="5">
        <v>8.1000000000000003E-2</v>
      </c>
      <c r="L30" s="5">
        <v>8.5000000000000006E-2</v>
      </c>
      <c r="M30" s="5">
        <v>7.2999999999999995E-2</v>
      </c>
      <c r="N30" s="5">
        <v>7.0000000000000007E-2</v>
      </c>
      <c r="O30" s="5">
        <v>6.6000000000000003E-2</v>
      </c>
      <c r="P30" s="5">
        <v>5.3000000000000005E-2</v>
      </c>
    </row>
    <row r="31" spans="1:16" x14ac:dyDescent="0.25">
      <c r="A31" s="4" t="s">
        <v>30</v>
      </c>
      <c r="B31" s="5">
        <v>3.8000000000000006E-2</v>
      </c>
      <c r="C31" s="5">
        <v>6.0000000000000005E-2</v>
      </c>
      <c r="D31" s="5">
        <v>6.6000000000000003E-2</v>
      </c>
      <c r="E31" s="5">
        <v>6.0000000000000005E-2</v>
      </c>
      <c r="F31" s="5">
        <v>4.9000000000000002E-2</v>
      </c>
      <c r="G31" s="5">
        <v>4.3000000000000003E-2</v>
      </c>
      <c r="H31" s="5">
        <v>4.4000000000000004E-2</v>
      </c>
      <c r="I31" s="5">
        <v>5.6000000000000001E-2</v>
      </c>
      <c r="J31" s="5">
        <v>7.2000000000000008E-2</v>
      </c>
      <c r="K31" s="5">
        <v>0.13400000000000001</v>
      </c>
      <c r="L31" s="5">
        <v>0.12300000000000001</v>
      </c>
      <c r="M31" s="5">
        <v>0.10100000000000001</v>
      </c>
      <c r="N31" s="5">
        <v>9.2000000000000012E-2</v>
      </c>
      <c r="O31" s="5">
        <v>9.1000000000000011E-2</v>
      </c>
      <c r="P31" s="5">
        <v>6.8000000000000019E-2</v>
      </c>
    </row>
    <row r="32" spans="1:16" x14ac:dyDescent="0.25">
      <c r="A32" s="4" t="s">
        <v>31</v>
      </c>
      <c r="B32" s="5">
        <v>5.8000000000000003E-2</v>
      </c>
      <c r="C32" s="5">
        <v>5.7000000000000002E-2</v>
      </c>
      <c r="D32" s="5">
        <v>6.3E-2</v>
      </c>
      <c r="E32" s="5">
        <v>6.7000000000000004E-2</v>
      </c>
      <c r="F32" s="5">
        <v>6.5000000000000002E-2</v>
      </c>
      <c r="G32" s="5">
        <v>6.3E-2</v>
      </c>
      <c r="H32" s="5">
        <v>5.7000000000000002E-2</v>
      </c>
      <c r="I32" s="5">
        <v>0.05</v>
      </c>
      <c r="J32" s="5">
        <v>5.8000000000000003E-2</v>
      </c>
      <c r="K32" s="5">
        <v>7.400000000000001E-2</v>
      </c>
      <c r="L32" s="5">
        <v>8.4000000000000005E-2</v>
      </c>
      <c r="M32" s="5">
        <v>7.6000000000000012E-2</v>
      </c>
      <c r="N32" s="5">
        <v>7.2999999999999995E-2</v>
      </c>
      <c r="O32" s="5">
        <v>7.2000000000000008E-2</v>
      </c>
      <c r="P32" s="5">
        <v>5.4000000000000013E-2</v>
      </c>
    </row>
    <row r="33" spans="1:16" x14ac:dyDescent="0.25">
      <c r="A33" s="4" t="s">
        <v>32</v>
      </c>
      <c r="B33" s="5">
        <v>6.0000000000000005E-2</v>
      </c>
      <c r="C33" s="5">
        <v>7.6999999999999999E-2</v>
      </c>
      <c r="D33" s="5">
        <v>8.4000000000000005E-2</v>
      </c>
      <c r="E33" s="5">
        <v>7.6999999999999999E-2</v>
      </c>
      <c r="F33" s="5">
        <v>6.900000000000002E-2</v>
      </c>
      <c r="G33" s="5">
        <v>6.0000000000000005E-2</v>
      </c>
      <c r="H33" s="5">
        <v>5.2000000000000011E-2</v>
      </c>
      <c r="I33" s="5">
        <v>5.2000000000000011E-2</v>
      </c>
      <c r="J33" s="5">
        <v>6.6000000000000003E-2</v>
      </c>
      <c r="K33" s="5">
        <v>0.105</v>
      </c>
      <c r="L33" s="5">
        <v>0.107</v>
      </c>
      <c r="M33" s="5">
        <v>0.10100000000000001</v>
      </c>
      <c r="N33" s="5">
        <v>9.9000000000000005E-2</v>
      </c>
      <c r="O33" s="5">
        <v>9.8000000000000004E-2</v>
      </c>
      <c r="P33" s="5">
        <v>7.6999999999999999E-2</v>
      </c>
    </row>
    <row r="34" spans="1:16" x14ac:dyDescent="0.25">
      <c r="A34" s="4" t="s">
        <v>33</v>
      </c>
      <c r="B34" s="5">
        <v>5.7000000000000002E-2</v>
      </c>
      <c r="C34" s="5">
        <v>5.3000000000000005E-2</v>
      </c>
      <c r="D34" s="5">
        <v>6.1000000000000006E-2</v>
      </c>
      <c r="E34" s="5">
        <v>6.1000000000000006E-2</v>
      </c>
      <c r="F34" s="5">
        <v>6.2E-2</v>
      </c>
      <c r="G34" s="5">
        <v>5.4000000000000013E-2</v>
      </c>
      <c r="H34" s="5">
        <v>5.1000000000000004E-2</v>
      </c>
      <c r="I34" s="5">
        <v>4.7E-2</v>
      </c>
      <c r="J34" s="5">
        <v>5.3000000000000005E-2</v>
      </c>
      <c r="K34" s="5">
        <v>7.4999999999999983E-2</v>
      </c>
      <c r="L34" s="5">
        <v>8.6999999999999994E-2</v>
      </c>
      <c r="M34" s="5">
        <v>7.8E-2</v>
      </c>
      <c r="N34" s="5">
        <v>8.1000000000000003E-2</v>
      </c>
      <c r="O34" s="5">
        <v>7.6999999999999999E-2</v>
      </c>
      <c r="P34" s="5">
        <v>5.9000000000000004E-2</v>
      </c>
    </row>
    <row r="35" spans="1:16" x14ac:dyDescent="0.25">
      <c r="A35" s="4" t="s">
        <v>34</v>
      </c>
      <c r="B35" s="5">
        <v>5.2000000000000011E-2</v>
      </c>
      <c r="C35" s="5">
        <v>6.5000000000000002E-2</v>
      </c>
      <c r="D35" s="5">
        <v>6.2E-2</v>
      </c>
      <c r="E35" s="5">
        <v>6.2E-2</v>
      </c>
      <c r="F35" s="5">
        <v>6.1000000000000006E-2</v>
      </c>
      <c r="G35" s="5">
        <v>5.4000000000000013E-2</v>
      </c>
      <c r="H35" s="5">
        <v>4.9000000000000002E-2</v>
      </c>
      <c r="I35" s="5">
        <v>4.6000000000000006E-2</v>
      </c>
      <c r="J35" s="5">
        <v>5.5E-2</v>
      </c>
      <c r="K35" s="5">
        <v>9.4E-2</v>
      </c>
      <c r="L35" s="5">
        <v>0.10100000000000001</v>
      </c>
      <c r="M35" s="5">
        <v>8.6999999999999994E-2</v>
      </c>
      <c r="N35" s="5">
        <v>8.3000000000000004E-2</v>
      </c>
      <c r="O35" s="5">
        <v>8.199999999999999E-2</v>
      </c>
      <c r="P35" s="5">
        <v>6.3E-2</v>
      </c>
    </row>
    <row r="36" spans="1:16" x14ac:dyDescent="0.25">
      <c r="A36" s="4" t="s">
        <v>35</v>
      </c>
      <c r="B36" s="5">
        <v>4.1000000000000002E-2</v>
      </c>
      <c r="C36" s="5">
        <v>4.7E-2</v>
      </c>
      <c r="D36" s="5">
        <v>5.1000000000000004E-2</v>
      </c>
      <c r="E36" s="5">
        <v>0.05</v>
      </c>
      <c r="F36" s="5">
        <v>4.6000000000000006E-2</v>
      </c>
      <c r="G36" s="5">
        <v>4.2000000000000003E-2</v>
      </c>
      <c r="H36" s="5">
        <v>4.2000000000000003E-2</v>
      </c>
      <c r="I36" s="5">
        <v>4.2000000000000003E-2</v>
      </c>
      <c r="J36" s="5">
        <v>5.3000000000000005E-2</v>
      </c>
      <c r="K36" s="5">
        <v>7.9000000000000001E-2</v>
      </c>
      <c r="L36" s="5">
        <v>0.08</v>
      </c>
      <c r="M36" s="5">
        <v>7.400000000000001E-2</v>
      </c>
      <c r="N36" s="5">
        <v>7.2999999999999995E-2</v>
      </c>
      <c r="O36" s="5">
        <v>7.1000000000000008E-2</v>
      </c>
      <c r="P36" s="5">
        <v>5.6000000000000001E-2</v>
      </c>
    </row>
    <row r="37" spans="1:16" x14ac:dyDescent="0.25">
      <c r="A37" s="4" t="s">
        <v>36</v>
      </c>
      <c r="B37" s="5">
        <v>4.5000000000000005E-2</v>
      </c>
      <c r="C37" s="5">
        <v>5.5E-2</v>
      </c>
      <c r="D37" s="5">
        <v>6.1000000000000006E-2</v>
      </c>
      <c r="E37" s="5">
        <v>5.9000000000000004E-2</v>
      </c>
      <c r="F37" s="5">
        <v>5.9000000000000004E-2</v>
      </c>
      <c r="G37" s="5">
        <v>5.3000000000000005E-2</v>
      </c>
      <c r="H37" s="5">
        <v>4.9000000000000002E-2</v>
      </c>
      <c r="I37" s="5">
        <v>4.8000000000000001E-2</v>
      </c>
      <c r="J37" s="5">
        <v>5.8000000000000003E-2</v>
      </c>
      <c r="K37" s="5">
        <v>8.199999999999999E-2</v>
      </c>
      <c r="L37" s="5">
        <v>0.09</v>
      </c>
      <c r="M37" s="5">
        <v>8.900000000000001E-2</v>
      </c>
      <c r="N37" s="5">
        <v>8.900000000000001E-2</v>
      </c>
      <c r="O37" s="5">
        <v>8.4000000000000005E-2</v>
      </c>
      <c r="P37" s="5">
        <v>6.6000000000000003E-2</v>
      </c>
    </row>
    <row r="38" spans="1:16" x14ac:dyDescent="0.25">
      <c r="A38" s="4" t="s">
        <v>37</v>
      </c>
      <c r="B38" s="5">
        <v>2.8000000000000001E-2</v>
      </c>
      <c r="C38" s="5">
        <v>3.4000000000000002E-2</v>
      </c>
      <c r="D38" s="5">
        <v>3.9E-2</v>
      </c>
      <c r="E38" s="5">
        <v>4.1000000000000002E-2</v>
      </c>
      <c r="F38" s="5">
        <v>3.9E-2</v>
      </c>
      <c r="G38" s="5">
        <v>3.7000000000000012E-2</v>
      </c>
      <c r="H38" s="5">
        <v>3.5000000000000003E-2</v>
      </c>
      <c r="I38" s="5">
        <v>3.4000000000000002E-2</v>
      </c>
      <c r="J38" s="5">
        <v>4.3000000000000003E-2</v>
      </c>
      <c r="K38" s="5">
        <v>7.2000000000000008E-2</v>
      </c>
      <c r="L38" s="5">
        <v>7.4999999999999983E-2</v>
      </c>
      <c r="M38" s="5">
        <v>6.900000000000002E-2</v>
      </c>
      <c r="N38" s="5">
        <v>6.5000000000000002E-2</v>
      </c>
      <c r="O38" s="5">
        <v>6.1000000000000006E-2</v>
      </c>
      <c r="P38" s="5">
        <v>4.6000000000000006E-2</v>
      </c>
    </row>
    <row r="39" spans="1:16" x14ac:dyDescent="0.25">
      <c r="A39" s="4" t="s">
        <v>38</v>
      </c>
      <c r="B39" s="5">
        <v>4.9000000000000002E-2</v>
      </c>
      <c r="C39" s="5">
        <v>5.6000000000000001E-2</v>
      </c>
      <c r="D39" s="5">
        <v>6.3E-2</v>
      </c>
      <c r="E39" s="5">
        <v>6.2E-2</v>
      </c>
      <c r="F39" s="5">
        <v>6.2E-2</v>
      </c>
      <c r="G39" s="5">
        <v>5.9000000000000004E-2</v>
      </c>
      <c r="H39" s="5">
        <v>5.4000000000000013E-2</v>
      </c>
      <c r="I39" s="5">
        <v>5.2000000000000011E-2</v>
      </c>
      <c r="J39" s="5">
        <v>6.2E-2</v>
      </c>
      <c r="K39" s="5">
        <v>9.3000000000000013E-2</v>
      </c>
      <c r="L39" s="5">
        <v>9.2000000000000012E-2</v>
      </c>
      <c r="M39" s="5">
        <v>8.4000000000000005E-2</v>
      </c>
      <c r="N39" s="5">
        <v>7.9000000000000001E-2</v>
      </c>
      <c r="O39" s="5">
        <v>7.6000000000000012E-2</v>
      </c>
      <c r="P39" s="5">
        <v>6.2E-2</v>
      </c>
    </row>
    <row r="40" spans="1:16" x14ac:dyDescent="0.25">
      <c r="A40" s="4" t="s">
        <v>39</v>
      </c>
      <c r="B40" s="5">
        <v>3.1E-2</v>
      </c>
      <c r="C40" s="5">
        <v>3.6000000000000004E-2</v>
      </c>
      <c r="D40" s="5">
        <v>4.2000000000000003E-2</v>
      </c>
      <c r="E40" s="5">
        <v>4.3000000000000003E-2</v>
      </c>
      <c r="F40" s="5">
        <v>0.04</v>
      </c>
      <c r="G40" s="5">
        <v>3.6000000000000004E-2</v>
      </c>
      <c r="H40" s="5">
        <v>3.4000000000000002E-2</v>
      </c>
      <c r="I40" s="5">
        <v>3.5000000000000003E-2</v>
      </c>
      <c r="J40" s="5">
        <v>4.2000000000000003E-2</v>
      </c>
      <c r="K40" s="5">
        <v>6.7000000000000004E-2</v>
      </c>
      <c r="L40" s="5">
        <v>7.4999999999999983E-2</v>
      </c>
      <c r="M40" s="5">
        <v>6.900000000000002E-2</v>
      </c>
      <c r="N40" s="5">
        <v>6.7000000000000004E-2</v>
      </c>
      <c r="O40" s="5">
        <v>6.2E-2</v>
      </c>
      <c r="P40" s="5">
        <v>4.9000000000000002E-2</v>
      </c>
    </row>
    <row r="41" spans="1:16" x14ac:dyDescent="0.25">
      <c r="A41" s="4" t="s">
        <v>40</v>
      </c>
      <c r="B41" s="5">
        <v>3.6000000000000004E-2</v>
      </c>
      <c r="C41" s="5">
        <v>4.4000000000000004E-2</v>
      </c>
      <c r="D41" s="5">
        <v>5.7000000000000002E-2</v>
      </c>
      <c r="E41" s="5">
        <v>5.7000000000000002E-2</v>
      </c>
      <c r="F41" s="5">
        <v>5.3000000000000005E-2</v>
      </c>
      <c r="G41" s="5">
        <v>4.9000000000000002E-2</v>
      </c>
      <c r="H41" s="5">
        <v>4.6000000000000006E-2</v>
      </c>
      <c r="I41" s="5">
        <v>4.4000000000000004E-2</v>
      </c>
      <c r="J41" s="5">
        <v>5.6000000000000001E-2</v>
      </c>
      <c r="K41" s="5">
        <v>8.6999999999999994E-2</v>
      </c>
      <c r="L41" s="5">
        <v>9.2000000000000012E-2</v>
      </c>
      <c r="M41" s="5">
        <v>8.6999999999999994E-2</v>
      </c>
      <c r="N41" s="5">
        <v>8.5000000000000006E-2</v>
      </c>
      <c r="O41" s="5">
        <v>7.9000000000000001E-2</v>
      </c>
      <c r="P41" s="5">
        <v>6.0000000000000005E-2</v>
      </c>
    </row>
    <row r="42" spans="1:16" x14ac:dyDescent="0.25">
      <c r="A42" s="4" t="s">
        <v>41</v>
      </c>
      <c r="B42" s="5">
        <v>5.1000000000000004E-2</v>
      </c>
      <c r="C42" s="5">
        <v>5.6000000000000001E-2</v>
      </c>
      <c r="D42" s="5">
        <v>6.5000000000000002E-2</v>
      </c>
      <c r="E42" s="5">
        <v>6.5000000000000002E-2</v>
      </c>
      <c r="F42" s="5">
        <v>6.6000000000000003E-2</v>
      </c>
      <c r="G42" s="5">
        <v>5.8000000000000003E-2</v>
      </c>
      <c r="H42" s="5">
        <v>5.4000000000000013E-2</v>
      </c>
      <c r="I42" s="5">
        <v>0.05</v>
      </c>
      <c r="J42" s="5">
        <v>6.2E-2</v>
      </c>
      <c r="K42" s="5">
        <v>0.09</v>
      </c>
      <c r="L42" s="5">
        <v>0.1</v>
      </c>
      <c r="M42" s="5">
        <v>9.6000000000000002E-2</v>
      </c>
      <c r="N42" s="5">
        <v>9.8000000000000004E-2</v>
      </c>
      <c r="O42" s="5">
        <v>9.4E-2</v>
      </c>
      <c r="P42" s="5">
        <v>7.2999999999999995E-2</v>
      </c>
    </row>
    <row r="43" spans="1:16" x14ac:dyDescent="0.25">
      <c r="A43" s="4" t="s">
        <v>42</v>
      </c>
      <c r="B43" s="5">
        <v>4.3000000000000003E-2</v>
      </c>
      <c r="C43" s="5">
        <v>5.4000000000000013E-2</v>
      </c>
      <c r="D43" s="5">
        <v>6.2E-2</v>
      </c>
      <c r="E43" s="5">
        <v>6.0000000000000005E-2</v>
      </c>
      <c r="F43" s="5">
        <v>6.0000000000000005E-2</v>
      </c>
      <c r="G43" s="5">
        <v>5.4000000000000013E-2</v>
      </c>
      <c r="H43" s="5">
        <v>5.2000000000000011E-2</v>
      </c>
      <c r="I43" s="5">
        <v>4.9000000000000002E-2</v>
      </c>
      <c r="J43" s="5">
        <v>5.9000000000000004E-2</v>
      </c>
      <c r="K43" s="5">
        <v>8.8000000000000023E-2</v>
      </c>
      <c r="L43" s="5">
        <v>8.900000000000001E-2</v>
      </c>
      <c r="M43" s="5">
        <v>7.6999999999999999E-2</v>
      </c>
      <c r="N43" s="5">
        <v>7.9000000000000001E-2</v>
      </c>
      <c r="O43" s="5">
        <v>7.9000000000000001E-2</v>
      </c>
      <c r="P43" s="5">
        <v>6.1000000000000006E-2</v>
      </c>
    </row>
    <row r="44" spans="1:16" x14ac:dyDescent="0.25">
      <c r="A44" s="4" t="s">
        <v>43</v>
      </c>
      <c r="B44" s="5">
        <v>4.7E-2</v>
      </c>
      <c r="C44" s="5">
        <v>5.6000000000000001E-2</v>
      </c>
      <c r="D44" s="5">
        <v>6.0000000000000005E-2</v>
      </c>
      <c r="E44" s="5">
        <v>6.1000000000000006E-2</v>
      </c>
      <c r="F44" s="5">
        <v>5.9000000000000004E-2</v>
      </c>
      <c r="G44" s="5">
        <v>5.5E-2</v>
      </c>
      <c r="H44" s="5">
        <v>5.3000000000000005E-2</v>
      </c>
      <c r="I44" s="5">
        <v>0.05</v>
      </c>
      <c r="J44" s="5">
        <v>6.1000000000000006E-2</v>
      </c>
      <c r="K44" s="5">
        <v>0.10300000000000001</v>
      </c>
      <c r="L44" s="5">
        <v>0.10100000000000001</v>
      </c>
      <c r="M44" s="5">
        <v>8.6999999999999994E-2</v>
      </c>
      <c r="N44" s="5">
        <v>8.3000000000000004E-2</v>
      </c>
      <c r="O44" s="5">
        <v>8.1000000000000003E-2</v>
      </c>
      <c r="P44" s="5">
        <v>6.3E-2</v>
      </c>
    </row>
    <row r="45" spans="1:16" x14ac:dyDescent="0.25">
      <c r="A45" s="4" t="s">
        <v>44</v>
      </c>
      <c r="B45" s="5">
        <v>4.9000000000000002E-2</v>
      </c>
      <c r="C45" s="5">
        <v>5.3000000000000005E-2</v>
      </c>
      <c r="D45" s="5">
        <v>5.7000000000000002E-2</v>
      </c>
      <c r="E45" s="5">
        <v>6.2E-2</v>
      </c>
      <c r="F45" s="5">
        <v>6.4000000000000001E-2</v>
      </c>
      <c r="G45" s="5">
        <v>6.3E-2</v>
      </c>
      <c r="H45" s="5">
        <v>5.5E-2</v>
      </c>
      <c r="I45" s="5">
        <v>5.5E-2</v>
      </c>
      <c r="J45" s="5">
        <v>6.7000000000000004E-2</v>
      </c>
      <c r="K45" s="5">
        <v>0.112</v>
      </c>
      <c r="L45" s="5">
        <v>9.5000000000000001E-2</v>
      </c>
      <c r="M45" s="5">
        <v>7.9000000000000001E-2</v>
      </c>
      <c r="N45" s="5">
        <v>7.6999999999999999E-2</v>
      </c>
      <c r="O45" s="5">
        <v>7.400000000000001E-2</v>
      </c>
      <c r="P45" s="5">
        <v>5.9000000000000004E-2</v>
      </c>
    </row>
    <row r="46" spans="1:16" x14ac:dyDescent="0.25">
      <c r="A46" s="4" t="s">
        <v>45</v>
      </c>
      <c r="B46" s="5">
        <v>4.2000000000000003E-2</v>
      </c>
      <c r="C46" s="5">
        <v>6.3E-2</v>
      </c>
      <c r="D46" s="5">
        <v>7.4999999999999983E-2</v>
      </c>
      <c r="E46" s="5">
        <v>6.7000000000000004E-2</v>
      </c>
      <c r="F46" s="5">
        <v>6.6000000000000003E-2</v>
      </c>
      <c r="G46" s="5">
        <v>5.8000000000000003E-2</v>
      </c>
      <c r="H46" s="5">
        <v>0.05</v>
      </c>
      <c r="I46" s="5">
        <v>5.2000000000000011E-2</v>
      </c>
      <c r="J46" s="5">
        <v>6.6000000000000003E-2</v>
      </c>
      <c r="K46" s="5">
        <v>9.9000000000000005E-2</v>
      </c>
      <c r="L46" s="5">
        <v>0.10200000000000001</v>
      </c>
      <c r="M46" s="5">
        <v>8.8000000000000023E-2</v>
      </c>
      <c r="N46" s="5">
        <v>8.5999999999999993E-2</v>
      </c>
      <c r="O46" s="5">
        <v>8.1000000000000003E-2</v>
      </c>
      <c r="P46" s="5">
        <v>6.2E-2</v>
      </c>
    </row>
    <row r="47" spans="1:16" x14ac:dyDescent="0.25">
      <c r="A47" s="4" t="s">
        <v>46</v>
      </c>
      <c r="B47" s="5">
        <v>4.1000000000000002E-2</v>
      </c>
      <c r="C47" s="5">
        <v>4.8000000000000001E-2</v>
      </c>
      <c r="D47" s="5">
        <v>5.8000000000000003E-2</v>
      </c>
      <c r="E47" s="5">
        <v>5.9000000000000004E-2</v>
      </c>
      <c r="F47" s="5">
        <v>5.8000000000000003E-2</v>
      </c>
      <c r="G47" s="5">
        <v>5.5E-2</v>
      </c>
      <c r="H47" s="5">
        <v>5.2000000000000011E-2</v>
      </c>
      <c r="I47" s="5">
        <v>4.9000000000000002E-2</v>
      </c>
      <c r="J47" s="5">
        <v>6.0000000000000005E-2</v>
      </c>
      <c r="K47" s="5">
        <v>9.1000000000000011E-2</v>
      </c>
      <c r="L47" s="5">
        <v>9.7000000000000003E-2</v>
      </c>
      <c r="M47" s="5">
        <v>9.7000000000000003E-2</v>
      </c>
      <c r="N47" s="5">
        <v>9.8000000000000004E-2</v>
      </c>
      <c r="O47" s="5">
        <v>9.4E-2</v>
      </c>
      <c r="P47" s="5">
        <v>7.400000000000001E-2</v>
      </c>
    </row>
    <row r="48" spans="1:16" x14ac:dyDescent="0.25">
      <c r="A48" s="4" t="s">
        <v>47</v>
      </c>
      <c r="B48" s="5">
        <v>3.1E-2</v>
      </c>
      <c r="C48" s="5">
        <v>3.7000000000000012E-2</v>
      </c>
      <c r="D48" s="5">
        <v>4.6000000000000006E-2</v>
      </c>
      <c r="E48" s="5">
        <v>4.5000000000000005E-2</v>
      </c>
      <c r="F48" s="5">
        <v>4.2000000000000003E-2</v>
      </c>
      <c r="G48" s="5">
        <v>3.9E-2</v>
      </c>
      <c r="H48" s="5">
        <v>3.6000000000000004E-2</v>
      </c>
      <c r="I48" s="5">
        <v>3.5000000000000003E-2</v>
      </c>
      <c r="J48" s="5">
        <v>4.3000000000000003E-2</v>
      </c>
      <c r="K48" s="5">
        <v>6.8000000000000019E-2</v>
      </c>
      <c r="L48" s="5">
        <v>6.900000000000002E-2</v>
      </c>
      <c r="M48" s="5">
        <v>6.5000000000000002E-2</v>
      </c>
      <c r="N48" s="5">
        <v>6.4000000000000001E-2</v>
      </c>
      <c r="O48" s="5">
        <v>5.9000000000000004E-2</v>
      </c>
      <c r="P48" s="5">
        <v>4.6000000000000006E-2</v>
      </c>
    </row>
    <row r="49" spans="1:16" x14ac:dyDescent="0.25">
      <c r="A49" s="4" t="s">
        <v>48</v>
      </c>
      <c r="B49" s="5">
        <v>3.5000000000000003E-2</v>
      </c>
      <c r="C49" s="5">
        <v>4.2000000000000003E-2</v>
      </c>
      <c r="D49" s="5">
        <v>0.05</v>
      </c>
      <c r="E49" s="5">
        <v>4.7E-2</v>
      </c>
      <c r="F49" s="5">
        <v>5.2000000000000011E-2</v>
      </c>
      <c r="G49" s="5">
        <v>4.4000000000000004E-2</v>
      </c>
      <c r="H49" s="5">
        <v>0.04</v>
      </c>
      <c r="I49" s="5">
        <v>3.9E-2</v>
      </c>
      <c r="J49" s="5">
        <v>4.8000000000000001E-2</v>
      </c>
      <c r="K49" s="5">
        <v>6.6000000000000003E-2</v>
      </c>
      <c r="L49" s="5">
        <v>6.7000000000000004E-2</v>
      </c>
      <c r="M49" s="5">
        <v>6.3E-2</v>
      </c>
      <c r="N49" s="5">
        <v>5.8000000000000003E-2</v>
      </c>
      <c r="O49" s="5">
        <v>5.5E-2</v>
      </c>
      <c r="P49" s="5">
        <v>4.6000000000000006E-2</v>
      </c>
    </row>
    <row r="50" spans="1:16" x14ac:dyDescent="0.25">
      <c r="A50" s="4" t="s">
        <v>49</v>
      </c>
      <c r="B50" s="5">
        <v>3.7000000000000012E-2</v>
      </c>
      <c r="C50" s="5">
        <v>4.4000000000000004E-2</v>
      </c>
      <c r="D50" s="5">
        <v>5.3000000000000005E-2</v>
      </c>
      <c r="E50" s="5">
        <v>5.5E-2</v>
      </c>
      <c r="F50" s="5">
        <v>5.4000000000000013E-2</v>
      </c>
      <c r="G50" s="5">
        <v>0.05</v>
      </c>
      <c r="H50" s="5">
        <v>4.5000000000000005E-2</v>
      </c>
      <c r="I50" s="5">
        <v>4.4000000000000004E-2</v>
      </c>
      <c r="J50" s="5">
        <v>5.5E-2</v>
      </c>
      <c r="K50" s="5">
        <v>8.4000000000000005E-2</v>
      </c>
      <c r="L50" s="5">
        <v>8.8000000000000023E-2</v>
      </c>
      <c r="M50" s="5">
        <v>8.3000000000000004E-2</v>
      </c>
      <c r="N50" s="5">
        <v>8.199999999999999E-2</v>
      </c>
      <c r="O50" s="5">
        <v>7.4999999999999983E-2</v>
      </c>
      <c r="P50" s="5">
        <v>5.9000000000000004E-2</v>
      </c>
    </row>
    <row r="51" spans="1:16" x14ac:dyDescent="0.25">
      <c r="A51" s="4" t="s">
        <v>50</v>
      </c>
      <c r="B51" s="5">
        <v>4.5000000000000005E-2</v>
      </c>
      <c r="C51" s="5">
        <v>5.4000000000000013E-2</v>
      </c>
      <c r="D51" s="5">
        <v>6.6000000000000003E-2</v>
      </c>
      <c r="E51" s="5">
        <v>6.8000000000000019E-2</v>
      </c>
      <c r="F51" s="5">
        <v>6.4000000000000001E-2</v>
      </c>
      <c r="G51" s="5">
        <v>5.5E-2</v>
      </c>
      <c r="H51" s="5">
        <v>5.2000000000000011E-2</v>
      </c>
      <c r="I51" s="5">
        <v>5.1000000000000004E-2</v>
      </c>
      <c r="J51" s="5">
        <v>6.5000000000000002E-2</v>
      </c>
      <c r="K51" s="5">
        <v>9.7000000000000003E-2</v>
      </c>
      <c r="L51" s="5">
        <v>9.9000000000000005E-2</v>
      </c>
      <c r="M51" s="5">
        <v>9.2000000000000012E-2</v>
      </c>
      <c r="N51" s="5">
        <v>9.1000000000000011E-2</v>
      </c>
      <c r="O51" s="5">
        <v>8.8000000000000023E-2</v>
      </c>
      <c r="P51" s="5">
        <v>6.6000000000000003E-2</v>
      </c>
    </row>
    <row r="52" spans="1:16" x14ac:dyDescent="0.25">
      <c r="A52" s="4" t="s">
        <v>51</v>
      </c>
      <c r="B52" s="5">
        <v>3.7000000000000012E-2</v>
      </c>
      <c r="C52" s="5">
        <v>4.4000000000000004E-2</v>
      </c>
      <c r="D52" s="5">
        <v>0.05</v>
      </c>
      <c r="E52" s="5">
        <v>5.1000000000000004E-2</v>
      </c>
      <c r="F52" s="5">
        <v>4.9000000000000002E-2</v>
      </c>
      <c r="G52" s="5">
        <v>4.2000000000000003E-2</v>
      </c>
      <c r="H52" s="5">
        <v>3.8000000000000006E-2</v>
      </c>
      <c r="I52" s="5">
        <v>4.1000000000000002E-2</v>
      </c>
      <c r="J52" s="5">
        <v>5.2000000000000011E-2</v>
      </c>
      <c r="K52" s="5">
        <v>7.9000000000000001E-2</v>
      </c>
      <c r="L52" s="5">
        <v>8.1000000000000003E-2</v>
      </c>
      <c r="M52" s="5">
        <v>7.400000000000001E-2</v>
      </c>
      <c r="N52" s="5">
        <v>7.2999999999999995E-2</v>
      </c>
      <c r="O52" s="5">
        <v>6.7000000000000004E-2</v>
      </c>
      <c r="P52" s="5">
        <v>5.1000000000000004E-2</v>
      </c>
    </row>
    <row r="53" spans="1:16" x14ac:dyDescent="0.25">
      <c r="A53" s="4" t="s">
        <v>52</v>
      </c>
      <c r="B53" s="5">
        <v>5.5E-2</v>
      </c>
      <c r="C53" s="5">
        <v>6.1000000000000006E-2</v>
      </c>
      <c r="D53" s="5">
        <v>7.400000000000001E-2</v>
      </c>
      <c r="E53" s="5">
        <v>7.4999999999999983E-2</v>
      </c>
      <c r="F53" s="5">
        <v>7.2999999999999995E-2</v>
      </c>
      <c r="G53" s="5">
        <v>6.7000000000000004E-2</v>
      </c>
      <c r="H53" s="5">
        <v>6.2E-2</v>
      </c>
      <c r="I53" s="5">
        <v>6.1000000000000006E-2</v>
      </c>
      <c r="J53" s="5">
        <v>7.1000000000000008E-2</v>
      </c>
      <c r="K53" s="5">
        <v>9.7000000000000003E-2</v>
      </c>
      <c r="L53" s="5">
        <v>0.106</v>
      </c>
      <c r="M53" s="5">
        <v>0.107</v>
      </c>
      <c r="N53" s="5">
        <v>0.109</v>
      </c>
      <c r="O53" s="5">
        <v>0.10400000000000001</v>
      </c>
      <c r="P53" s="5">
        <v>0.08</v>
      </c>
    </row>
    <row r="54" spans="1:16" x14ac:dyDescent="0.25">
      <c r="A54" s="4" t="s">
        <v>53</v>
      </c>
      <c r="B54" s="5">
        <v>3.8000000000000006E-2</v>
      </c>
      <c r="C54" s="5">
        <v>4.8000000000000001E-2</v>
      </c>
      <c r="D54" s="5">
        <v>5.6000000000000001E-2</v>
      </c>
      <c r="E54" s="5">
        <v>5.8000000000000003E-2</v>
      </c>
      <c r="F54" s="5">
        <v>5.9000000000000004E-2</v>
      </c>
      <c r="G54" s="5">
        <v>5.9000000000000004E-2</v>
      </c>
      <c r="H54" s="5">
        <v>5.7000000000000002E-2</v>
      </c>
      <c r="I54" s="5">
        <v>5.4000000000000013E-2</v>
      </c>
      <c r="J54" s="5">
        <v>6.0000000000000005E-2</v>
      </c>
      <c r="K54" s="5">
        <v>9.1000000000000011E-2</v>
      </c>
      <c r="L54" s="5">
        <v>9.7000000000000003E-2</v>
      </c>
      <c r="M54" s="5">
        <v>9.9000000000000005E-2</v>
      </c>
      <c r="N54" s="5">
        <v>0.10200000000000001</v>
      </c>
      <c r="O54" s="5">
        <v>9.7000000000000003E-2</v>
      </c>
      <c r="P54" s="5">
        <v>7.2999999999999995E-2</v>
      </c>
    </row>
    <row r="55" spans="1:16" x14ac:dyDescent="0.25">
      <c r="A55" s="4" t="s">
        <v>54</v>
      </c>
      <c r="B55" s="5">
        <v>4.5000000000000005E-2</v>
      </c>
      <c r="C55" s="5">
        <v>4.9000000000000002E-2</v>
      </c>
      <c r="D55" s="5">
        <v>5.7000000000000002E-2</v>
      </c>
      <c r="E55" s="5">
        <v>7.400000000000001E-2</v>
      </c>
      <c r="F55" s="5">
        <v>6.6000000000000003E-2</v>
      </c>
      <c r="G55" s="5">
        <v>6.4000000000000001E-2</v>
      </c>
      <c r="H55" s="5">
        <v>5.9000000000000004E-2</v>
      </c>
      <c r="I55" s="5">
        <v>7.2000000000000008E-2</v>
      </c>
      <c r="J55" s="5">
        <v>7.1000000000000008E-2</v>
      </c>
      <c r="K55" s="5">
        <v>0.111</v>
      </c>
      <c r="L55" s="5">
        <v>0.10400000000000001</v>
      </c>
      <c r="M55" s="5">
        <v>9.1000000000000011E-2</v>
      </c>
      <c r="N55" s="5">
        <v>9.2000000000000012E-2</v>
      </c>
      <c r="O55" s="5">
        <v>9.3000000000000013E-2</v>
      </c>
      <c r="P55" s="5">
        <v>7.2000000000000008E-2</v>
      </c>
    </row>
    <row r="56" spans="1:16" x14ac:dyDescent="0.25">
      <c r="A56" s="4" t="s">
        <v>55</v>
      </c>
      <c r="B56" s="5">
        <v>5.8000000000000003E-2</v>
      </c>
      <c r="C56" s="5">
        <v>6.5000000000000002E-2</v>
      </c>
      <c r="D56" s="5">
        <v>7.0000000000000007E-2</v>
      </c>
      <c r="E56" s="5">
        <v>7.1000000000000008E-2</v>
      </c>
      <c r="F56" s="5">
        <v>6.8000000000000019E-2</v>
      </c>
      <c r="G56" s="5">
        <v>5.9000000000000004E-2</v>
      </c>
      <c r="H56" s="5">
        <v>5.4000000000000013E-2</v>
      </c>
      <c r="I56" s="5">
        <v>0.05</v>
      </c>
      <c r="J56" s="5">
        <v>6.2E-2</v>
      </c>
      <c r="K56" s="5">
        <v>9.9000000000000005E-2</v>
      </c>
      <c r="L56" s="5">
        <v>0.106</v>
      </c>
      <c r="M56" s="5">
        <v>9.8000000000000004E-2</v>
      </c>
      <c r="N56" s="5">
        <v>9.7000000000000003E-2</v>
      </c>
      <c r="O56" s="5">
        <v>9.2000000000000012E-2</v>
      </c>
      <c r="P56" s="5">
        <v>6.900000000000002E-2</v>
      </c>
    </row>
    <row r="57" spans="1:16" x14ac:dyDescent="0.25">
      <c r="A57" s="4" t="s">
        <v>56</v>
      </c>
      <c r="B57" s="5">
        <v>3.6000000000000004E-2</v>
      </c>
      <c r="C57" s="5">
        <v>4.2000000000000003E-2</v>
      </c>
      <c r="D57" s="5">
        <v>4.8000000000000001E-2</v>
      </c>
      <c r="E57" s="5">
        <v>4.9000000000000002E-2</v>
      </c>
      <c r="F57" s="5">
        <v>4.6000000000000006E-2</v>
      </c>
      <c r="G57" s="5">
        <v>4.4000000000000004E-2</v>
      </c>
      <c r="H57" s="5">
        <v>4.1000000000000002E-2</v>
      </c>
      <c r="I57" s="5">
        <v>4.6000000000000006E-2</v>
      </c>
      <c r="J57" s="5">
        <v>6.1000000000000006E-2</v>
      </c>
      <c r="K57" s="5">
        <v>0.09</v>
      </c>
      <c r="L57" s="5">
        <v>8.4000000000000005E-2</v>
      </c>
      <c r="M57" s="5">
        <v>7.6999999999999999E-2</v>
      </c>
      <c r="N57" s="5">
        <v>7.6000000000000012E-2</v>
      </c>
      <c r="O57" s="5">
        <v>7.0000000000000007E-2</v>
      </c>
      <c r="P57" s="5">
        <v>5.1000000000000004E-2</v>
      </c>
    </row>
    <row r="58" spans="1:16" x14ac:dyDescent="0.25">
      <c r="A58" s="4" t="s">
        <v>57</v>
      </c>
      <c r="B58" s="5">
        <v>5.2000000000000011E-2</v>
      </c>
      <c r="C58" s="5">
        <v>5.9000000000000004E-2</v>
      </c>
      <c r="D58" s="5">
        <v>6.8000000000000019E-2</v>
      </c>
      <c r="E58" s="5">
        <v>6.7000000000000004E-2</v>
      </c>
      <c r="F58" s="5">
        <v>6.4000000000000001E-2</v>
      </c>
      <c r="G58" s="5">
        <v>6.0000000000000005E-2</v>
      </c>
      <c r="H58" s="5">
        <v>5.5E-2</v>
      </c>
      <c r="I58" s="5">
        <v>5.5E-2</v>
      </c>
      <c r="J58" s="5">
        <v>6.3E-2</v>
      </c>
      <c r="K58" s="5">
        <v>8.5000000000000006E-2</v>
      </c>
      <c r="L58" s="5">
        <v>9.6000000000000002E-2</v>
      </c>
      <c r="M58" s="5">
        <v>8.900000000000001E-2</v>
      </c>
      <c r="N58" s="5">
        <v>8.900000000000001E-2</v>
      </c>
      <c r="O58" s="5">
        <v>9.2000000000000012E-2</v>
      </c>
      <c r="P58" s="5">
        <v>7.2000000000000008E-2</v>
      </c>
    </row>
    <row r="59" spans="1:16" x14ac:dyDescent="0.25">
      <c r="A59" s="4" t="s">
        <v>58</v>
      </c>
      <c r="B59" s="5">
        <v>4.8000000000000001E-2</v>
      </c>
      <c r="C59" s="5">
        <v>5.4000000000000013E-2</v>
      </c>
      <c r="D59" s="5">
        <v>5.9000000000000004E-2</v>
      </c>
      <c r="E59" s="5">
        <v>6.1000000000000006E-2</v>
      </c>
      <c r="F59" s="5">
        <v>6.0000000000000005E-2</v>
      </c>
      <c r="G59" s="5">
        <v>5.9000000000000004E-2</v>
      </c>
      <c r="H59" s="5">
        <v>5.3000000000000005E-2</v>
      </c>
      <c r="I59" s="5">
        <v>4.6000000000000006E-2</v>
      </c>
      <c r="J59" s="5">
        <v>5.7000000000000002E-2</v>
      </c>
      <c r="K59" s="5">
        <v>8.4000000000000005E-2</v>
      </c>
      <c r="L59" s="5">
        <v>0.08</v>
      </c>
      <c r="M59" s="5">
        <v>7.2999999999999995E-2</v>
      </c>
      <c r="N59" s="5">
        <v>7.8E-2</v>
      </c>
      <c r="O59" s="5">
        <v>8.199999999999999E-2</v>
      </c>
      <c r="P59" s="5">
        <v>6.1000000000000006E-2</v>
      </c>
    </row>
    <row r="60" spans="1:16" x14ac:dyDescent="0.25">
      <c r="A60" s="4" t="s">
        <v>59</v>
      </c>
      <c r="B60" s="5">
        <v>3.9E-2</v>
      </c>
      <c r="C60" s="5">
        <v>5.7000000000000002E-2</v>
      </c>
      <c r="D60" s="5">
        <v>6.3E-2</v>
      </c>
      <c r="E60" s="5">
        <v>6.0000000000000005E-2</v>
      </c>
      <c r="F60" s="5">
        <v>5.6000000000000001E-2</v>
      </c>
      <c r="G60" s="5">
        <v>0.05</v>
      </c>
      <c r="H60" s="5">
        <v>4.8000000000000001E-2</v>
      </c>
      <c r="I60" s="5">
        <v>4.3000000000000003E-2</v>
      </c>
      <c r="J60" s="5">
        <v>5.7000000000000002E-2</v>
      </c>
      <c r="K60" s="5">
        <v>8.5000000000000006E-2</v>
      </c>
      <c r="L60" s="5">
        <v>8.6999999999999994E-2</v>
      </c>
      <c r="M60" s="5">
        <v>0.08</v>
      </c>
      <c r="N60" s="5">
        <v>7.6000000000000012E-2</v>
      </c>
      <c r="O60" s="5">
        <v>7.1000000000000008E-2</v>
      </c>
      <c r="P60" s="5">
        <v>5.8000000000000003E-2</v>
      </c>
    </row>
    <row r="61" spans="1:16" x14ac:dyDescent="0.25">
      <c r="A61" s="4" t="s">
        <v>60</v>
      </c>
      <c r="B61" s="5">
        <v>4.4000000000000004E-2</v>
      </c>
      <c r="C61" s="5">
        <v>6.3E-2</v>
      </c>
      <c r="D61" s="5">
        <v>6.5000000000000002E-2</v>
      </c>
      <c r="E61" s="5">
        <v>6.2E-2</v>
      </c>
      <c r="F61" s="5">
        <v>5.8000000000000003E-2</v>
      </c>
      <c r="G61" s="5">
        <v>5.8000000000000003E-2</v>
      </c>
      <c r="H61" s="5">
        <v>5.4000000000000013E-2</v>
      </c>
      <c r="I61" s="5">
        <v>5.5E-2</v>
      </c>
      <c r="J61" s="5">
        <v>6.1000000000000006E-2</v>
      </c>
      <c r="K61" s="5">
        <v>9.7000000000000003E-2</v>
      </c>
      <c r="L61" s="5">
        <v>8.3000000000000004E-2</v>
      </c>
      <c r="M61" s="5">
        <v>7.0000000000000007E-2</v>
      </c>
      <c r="N61" s="5">
        <v>7.6999999999999999E-2</v>
      </c>
      <c r="O61" s="5">
        <v>8.5000000000000006E-2</v>
      </c>
      <c r="P61" s="5">
        <v>6.8000000000000019E-2</v>
      </c>
    </row>
    <row r="62" spans="1:16" x14ac:dyDescent="0.25">
      <c r="A62" s="4" t="s">
        <v>61</v>
      </c>
      <c r="B62" s="5">
        <v>3.8000000000000006E-2</v>
      </c>
      <c r="C62" s="5">
        <v>4.6000000000000006E-2</v>
      </c>
      <c r="D62" s="5">
        <v>5.6000000000000001E-2</v>
      </c>
      <c r="E62" s="5">
        <v>5.5E-2</v>
      </c>
      <c r="F62" s="5">
        <v>5.4000000000000013E-2</v>
      </c>
      <c r="G62" s="5">
        <v>5.3000000000000005E-2</v>
      </c>
      <c r="H62" s="5">
        <v>5.1000000000000004E-2</v>
      </c>
      <c r="I62" s="5">
        <v>5.3000000000000005E-2</v>
      </c>
      <c r="J62" s="5">
        <v>6.3E-2</v>
      </c>
      <c r="K62" s="5">
        <v>0.09</v>
      </c>
      <c r="L62" s="5">
        <v>7.6999999999999999E-2</v>
      </c>
      <c r="M62" s="5">
        <v>6.8000000000000019E-2</v>
      </c>
      <c r="N62" s="5">
        <v>6.5000000000000002E-2</v>
      </c>
      <c r="O62" s="5">
        <v>6.4000000000000001E-2</v>
      </c>
      <c r="P62" s="5">
        <v>4.9000000000000002E-2</v>
      </c>
    </row>
    <row r="63" spans="1:16" x14ac:dyDescent="0.25">
      <c r="A63" s="4" t="s">
        <v>62</v>
      </c>
      <c r="B63" s="5">
        <v>0.05</v>
      </c>
      <c r="C63" s="5">
        <v>5.3000000000000005E-2</v>
      </c>
      <c r="D63" s="5">
        <v>5.8000000000000003E-2</v>
      </c>
      <c r="E63" s="5">
        <v>6.1000000000000006E-2</v>
      </c>
      <c r="F63" s="5">
        <v>6.1000000000000006E-2</v>
      </c>
      <c r="G63" s="5">
        <v>5.4000000000000013E-2</v>
      </c>
      <c r="H63" s="5">
        <v>5.2000000000000011E-2</v>
      </c>
      <c r="I63" s="5">
        <v>4.9000000000000002E-2</v>
      </c>
      <c r="J63" s="5">
        <v>5.7000000000000002E-2</v>
      </c>
      <c r="K63" s="5">
        <v>8.6999999999999994E-2</v>
      </c>
      <c r="L63" s="5">
        <v>8.5000000000000006E-2</v>
      </c>
      <c r="M63" s="5">
        <v>7.400000000000001E-2</v>
      </c>
      <c r="N63" s="5">
        <v>7.6999999999999999E-2</v>
      </c>
      <c r="O63" s="5">
        <v>7.8E-2</v>
      </c>
      <c r="P63" s="5">
        <v>5.9000000000000004E-2</v>
      </c>
    </row>
    <row r="64" spans="1:16" x14ac:dyDescent="0.25">
      <c r="A64" s="4" t="s">
        <v>63</v>
      </c>
      <c r="B64" s="5">
        <v>3.7000000000000012E-2</v>
      </c>
      <c r="C64" s="5">
        <v>4.7E-2</v>
      </c>
      <c r="D64" s="5">
        <v>5.8000000000000003E-2</v>
      </c>
      <c r="E64" s="5">
        <v>6.2E-2</v>
      </c>
      <c r="F64" s="5">
        <v>5.6000000000000001E-2</v>
      </c>
      <c r="G64" s="5">
        <v>0.05</v>
      </c>
      <c r="H64" s="5">
        <v>0.05</v>
      </c>
      <c r="I64" s="5">
        <v>4.6000000000000006E-2</v>
      </c>
      <c r="J64" s="5">
        <v>5.2000000000000011E-2</v>
      </c>
      <c r="K64" s="5">
        <v>7.8E-2</v>
      </c>
      <c r="L64" s="5">
        <v>8.3000000000000004E-2</v>
      </c>
      <c r="M64" s="5">
        <v>7.4999999999999983E-2</v>
      </c>
      <c r="N64" s="5">
        <v>6.900000000000002E-2</v>
      </c>
      <c r="O64" s="5">
        <v>6.4000000000000001E-2</v>
      </c>
      <c r="P64" s="5">
        <v>5.2000000000000011E-2</v>
      </c>
    </row>
    <row r="65" spans="1:16" x14ac:dyDescent="0.25">
      <c r="A65" s="4" t="s">
        <v>64</v>
      </c>
      <c r="B65" s="5">
        <v>4.6000000000000006E-2</v>
      </c>
      <c r="C65" s="5">
        <v>5.1000000000000004E-2</v>
      </c>
      <c r="D65" s="5">
        <v>6.0000000000000005E-2</v>
      </c>
      <c r="E65" s="5">
        <v>6.1000000000000006E-2</v>
      </c>
      <c r="F65" s="5">
        <v>5.7000000000000002E-2</v>
      </c>
      <c r="G65" s="5">
        <v>5.5E-2</v>
      </c>
      <c r="H65" s="5">
        <v>4.9000000000000002E-2</v>
      </c>
      <c r="I65" s="5">
        <v>4.6000000000000006E-2</v>
      </c>
      <c r="J65" s="5">
        <v>5.2000000000000011E-2</v>
      </c>
      <c r="K65" s="5">
        <v>7.6000000000000012E-2</v>
      </c>
      <c r="L65" s="5">
        <v>8.1000000000000003E-2</v>
      </c>
      <c r="M65" s="5">
        <v>7.400000000000001E-2</v>
      </c>
      <c r="N65" s="5">
        <v>7.2000000000000008E-2</v>
      </c>
      <c r="O65" s="5">
        <v>7.0000000000000007E-2</v>
      </c>
      <c r="P65" s="5">
        <v>5.7000000000000002E-2</v>
      </c>
    </row>
    <row r="66" spans="1:16" x14ac:dyDescent="0.25">
      <c r="A66" s="4" t="s">
        <v>65</v>
      </c>
      <c r="B66" s="5">
        <v>4.5000000000000005E-2</v>
      </c>
      <c r="C66" s="5">
        <v>4.9000000000000002E-2</v>
      </c>
      <c r="D66" s="5">
        <v>5.1000000000000004E-2</v>
      </c>
      <c r="E66" s="5">
        <v>5.1000000000000004E-2</v>
      </c>
      <c r="F66" s="5">
        <v>5.2000000000000011E-2</v>
      </c>
      <c r="G66" s="5">
        <v>4.8000000000000001E-2</v>
      </c>
      <c r="H66" s="5">
        <v>4.2000000000000003E-2</v>
      </c>
      <c r="I66" s="5">
        <v>4.2000000000000003E-2</v>
      </c>
      <c r="J66" s="5">
        <v>5.2000000000000011E-2</v>
      </c>
      <c r="K66" s="5">
        <v>7.400000000000001E-2</v>
      </c>
      <c r="L66" s="5">
        <v>8.1000000000000003E-2</v>
      </c>
      <c r="M66" s="5">
        <v>8.1000000000000003E-2</v>
      </c>
      <c r="N66" s="5">
        <v>0.08</v>
      </c>
      <c r="O66" s="5">
        <v>7.6999999999999999E-2</v>
      </c>
      <c r="P66" s="5">
        <v>6.3E-2</v>
      </c>
    </row>
    <row r="67" spans="1:16" x14ac:dyDescent="0.25">
      <c r="A67" s="4" t="s">
        <v>66</v>
      </c>
      <c r="B67" s="5">
        <v>4.6000000000000006E-2</v>
      </c>
      <c r="C67" s="5">
        <v>5.1000000000000004E-2</v>
      </c>
      <c r="D67" s="5">
        <v>5.9000000000000004E-2</v>
      </c>
      <c r="E67" s="5">
        <v>6.0000000000000005E-2</v>
      </c>
      <c r="F67" s="5">
        <v>5.9000000000000004E-2</v>
      </c>
      <c r="G67" s="5">
        <v>5.3000000000000005E-2</v>
      </c>
      <c r="H67" s="5">
        <v>0.05</v>
      </c>
      <c r="I67" s="5">
        <v>4.6000000000000006E-2</v>
      </c>
      <c r="J67" s="5">
        <v>5.3000000000000005E-2</v>
      </c>
      <c r="K67" s="5">
        <v>7.8E-2</v>
      </c>
      <c r="L67" s="5">
        <v>8.199999999999999E-2</v>
      </c>
      <c r="M67" s="5">
        <v>7.4999999999999983E-2</v>
      </c>
      <c r="N67" s="5">
        <v>7.400000000000001E-2</v>
      </c>
      <c r="O67" s="5">
        <v>7.0000000000000007E-2</v>
      </c>
      <c r="P67" s="5">
        <v>5.7000000000000002E-2</v>
      </c>
    </row>
    <row r="68" spans="1:16" x14ac:dyDescent="0.25">
      <c r="A68" s="4" t="s">
        <v>67</v>
      </c>
      <c r="B68" s="5">
        <v>4.8000000000000001E-2</v>
      </c>
      <c r="C68" s="5">
        <v>5.2000000000000011E-2</v>
      </c>
      <c r="D68" s="5">
        <v>6.0000000000000005E-2</v>
      </c>
      <c r="E68" s="5">
        <v>6.0000000000000005E-2</v>
      </c>
      <c r="F68" s="5">
        <v>6.1000000000000006E-2</v>
      </c>
      <c r="G68" s="5">
        <v>5.2000000000000011E-2</v>
      </c>
      <c r="H68" s="5">
        <v>5.1000000000000004E-2</v>
      </c>
      <c r="I68" s="5">
        <v>5.3000000000000005E-2</v>
      </c>
      <c r="J68" s="5">
        <v>6.0000000000000005E-2</v>
      </c>
      <c r="K68" s="5">
        <v>8.5000000000000006E-2</v>
      </c>
      <c r="L68" s="5">
        <v>8.8000000000000023E-2</v>
      </c>
      <c r="M68" s="5">
        <v>8.8000000000000023E-2</v>
      </c>
      <c r="N68" s="5">
        <v>9.1000000000000011E-2</v>
      </c>
      <c r="O68" s="5">
        <v>8.900000000000001E-2</v>
      </c>
      <c r="P68" s="5">
        <v>6.7000000000000004E-2</v>
      </c>
    </row>
    <row r="69" spans="1:16" x14ac:dyDescent="0.25">
      <c r="A69" s="4" t="s">
        <v>68</v>
      </c>
      <c r="B69" s="5">
        <v>3.3000000000000002E-2</v>
      </c>
      <c r="C69" s="5">
        <v>4.3000000000000003E-2</v>
      </c>
      <c r="D69" s="5">
        <v>4.9000000000000002E-2</v>
      </c>
      <c r="E69" s="5">
        <v>4.9000000000000002E-2</v>
      </c>
      <c r="F69" s="5">
        <v>4.5000000000000005E-2</v>
      </c>
      <c r="G69" s="5">
        <v>4.2000000000000003E-2</v>
      </c>
      <c r="H69" s="5">
        <v>0.04</v>
      </c>
      <c r="I69" s="5">
        <v>3.8000000000000006E-2</v>
      </c>
      <c r="J69" s="5">
        <v>4.7E-2</v>
      </c>
      <c r="K69" s="5">
        <v>8.1000000000000003E-2</v>
      </c>
      <c r="L69" s="5">
        <v>8.4000000000000005E-2</v>
      </c>
      <c r="M69" s="5">
        <v>7.4999999999999983E-2</v>
      </c>
      <c r="N69" s="5">
        <v>7.4999999999999983E-2</v>
      </c>
      <c r="O69" s="5">
        <v>6.8000000000000019E-2</v>
      </c>
      <c r="P69" s="5">
        <v>5.3000000000000005E-2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8"/>
  <sheetViews>
    <sheetView defaultGridColor="0" colorId="8" workbookViewId="0">
      <selection activeCellId="1" sqref="BO77:BP77 A1"/>
    </sheetView>
  </sheetViews>
  <sheetFormatPr defaultColWidth="8.85546875" defaultRowHeight="15" x14ac:dyDescent="0.25"/>
  <cols>
    <col min="2" max="2" width="16.5703125" style="1" customWidth="1"/>
  </cols>
  <sheetData>
    <row r="1" spans="1:31" x14ac:dyDescent="0.25">
      <c r="A1" s="6" t="s">
        <v>69</v>
      </c>
      <c r="B1" s="7" t="s">
        <v>1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</row>
    <row r="2" spans="1:31" x14ac:dyDescent="0.25">
      <c r="A2" s="9">
        <v>1</v>
      </c>
      <c r="B2" s="4" t="s">
        <v>2</v>
      </c>
      <c r="C2" s="10">
        <v>1.008</v>
      </c>
      <c r="D2" s="10">
        <v>1.0269999999999999</v>
      </c>
      <c r="E2" s="10">
        <v>0.998</v>
      </c>
      <c r="F2" s="10">
        <v>0.98100000000000009</v>
      </c>
      <c r="G2" s="10">
        <v>0.995</v>
      </c>
      <c r="H2" s="10">
        <v>0.98500000000000021</v>
      </c>
      <c r="I2" s="10">
        <v>0.98900000000000021</v>
      </c>
      <c r="J2" s="10">
        <v>1.0149999999999999</v>
      </c>
      <c r="K2" s="10">
        <v>1.0229999999999999</v>
      </c>
      <c r="L2" s="10">
        <v>1.006</v>
      </c>
      <c r="M2" s="10">
        <v>1.008</v>
      </c>
      <c r="N2" s="10">
        <v>1.002</v>
      </c>
      <c r="O2" s="10">
        <v>0.996</v>
      </c>
      <c r="P2" s="10">
        <v>0.98400000000000021</v>
      </c>
      <c r="Q2" s="11">
        <v>3.1E-2</v>
      </c>
      <c r="R2" s="11">
        <v>3.9E-2</v>
      </c>
      <c r="S2" s="11">
        <v>4.2000000000000003E-2</v>
      </c>
      <c r="T2" s="11">
        <v>4.2000000000000003E-2</v>
      </c>
      <c r="U2" s="11">
        <v>0.04</v>
      </c>
      <c r="V2" s="11">
        <v>3.6000000000000004E-2</v>
      </c>
      <c r="W2" s="11">
        <v>3.4000000000000002E-2</v>
      </c>
      <c r="X2" s="11">
        <v>3.3000000000000002E-2</v>
      </c>
      <c r="Y2" s="11">
        <v>4.3000000000000003E-2</v>
      </c>
      <c r="Z2" s="11">
        <v>7.400000000000001E-2</v>
      </c>
      <c r="AA2" s="11">
        <v>7.6999999999999999E-2</v>
      </c>
      <c r="AB2" s="11">
        <v>6.7000000000000004E-2</v>
      </c>
      <c r="AC2" s="11">
        <v>6.4000000000000001E-2</v>
      </c>
      <c r="AD2" s="11">
        <v>5.9000000000000004E-2</v>
      </c>
      <c r="AE2" s="11">
        <v>4.5000000000000005E-2</v>
      </c>
    </row>
    <row r="3" spans="1:31" x14ac:dyDescent="0.25">
      <c r="A3" s="9">
        <v>2</v>
      </c>
      <c r="B3" s="4" t="s">
        <v>3</v>
      </c>
      <c r="C3" s="10">
        <v>1.0189999999999999</v>
      </c>
      <c r="D3" s="10">
        <v>1.0329999999999999</v>
      </c>
      <c r="E3" s="10">
        <v>1.032</v>
      </c>
      <c r="F3" s="10">
        <v>1.0409999999999999</v>
      </c>
      <c r="G3" s="10">
        <v>1.032</v>
      </c>
      <c r="H3" s="10">
        <v>1.022</v>
      </c>
      <c r="I3" s="10">
        <v>1.03</v>
      </c>
      <c r="J3" s="10">
        <v>1.01</v>
      </c>
      <c r="K3" s="10">
        <v>1.0329999999999999</v>
      </c>
      <c r="L3" s="10">
        <v>1.0349999999999999</v>
      </c>
      <c r="M3" s="10">
        <v>1.0429999999999999</v>
      </c>
      <c r="N3" s="10">
        <v>1.0309999999999999</v>
      </c>
      <c r="O3" s="10">
        <v>1.024</v>
      </c>
      <c r="P3" s="10">
        <v>1.03</v>
      </c>
      <c r="Q3" s="11">
        <v>0.04</v>
      </c>
      <c r="R3" s="11">
        <v>4.4000000000000004E-2</v>
      </c>
      <c r="S3" s="11">
        <v>5.4000000000000013E-2</v>
      </c>
      <c r="T3" s="11">
        <v>5.5E-2</v>
      </c>
      <c r="U3" s="11">
        <v>5.3000000000000005E-2</v>
      </c>
      <c r="V3" s="11">
        <v>0.05</v>
      </c>
      <c r="W3" s="11">
        <v>4.5000000000000005E-2</v>
      </c>
      <c r="X3" s="11">
        <v>4.1000000000000002E-2</v>
      </c>
      <c r="Y3" s="11">
        <v>4.8000000000000001E-2</v>
      </c>
      <c r="Z3" s="11">
        <v>6.8000000000000019E-2</v>
      </c>
      <c r="AA3" s="11">
        <v>7.6000000000000012E-2</v>
      </c>
      <c r="AB3" s="11">
        <v>7.1000000000000008E-2</v>
      </c>
      <c r="AC3" s="11">
        <v>7.0000000000000007E-2</v>
      </c>
      <c r="AD3" s="11">
        <v>6.6000000000000003E-2</v>
      </c>
      <c r="AE3" s="11">
        <v>5.3000000000000005E-2</v>
      </c>
    </row>
    <row r="4" spans="1:31" x14ac:dyDescent="0.25">
      <c r="A4" s="9">
        <v>3</v>
      </c>
      <c r="B4" s="4" t="s">
        <v>4</v>
      </c>
      <c r="C4" s="10">
        <v>0.97100000000000009</v>
      </c>
      <c r="D4" s="10">
        <v>0.99100000000000021</v>
      </c>
      <c r="E4" s="10">
        <v>0.97100000000000009</v>
      </c>
      <c r="F4" s="10">
        <v>0.96800000000000008</v>
      </c>
      <c r="G4" s="10">
        <v>0.96000000000000008</v>
      </c>
      <c r="H4" s="10">
        <v>0.97600000000000009</v>
      </c>
      <c r="I4" s="10">
        <v>0.95900000000000007</v>
      </c>
      <c r="J4" s="10">
        <v>0.98000000000000009</v>
      </c>
      <c r="K4" s="10">
        <v>0.98000000000000009</v>
      </c>
      <c r="L4" s="10">
        <v>0.98100000000000009</v>
      </c>
      <c r="M4" s="10">
        <v>0.995</v>
      </c>
      <c r="N4" s="10">
        <v>0.99000000000000021</v>
      </c>
      <c r="O4" s="10">
        <v>1.0029999999999999</v>
      </c>
      <c r="P4" s="10">
        <v>0.96800000000000008</v>
      </c>
      <c r="Q4" s="11">
        <v>5.7000000000000002E-2</v>
      </c>
      <c r="R4" s="11">
        <v>6.5000000000000002E-2</v>
      </c>
      <c r="S4" s="11">
        <v>6.7000000000000004E-2</v>
      </c>
      <c r="T4" s="11">
        <v>6.8000000000000019E-2</v>
      </c>
      <c r="U4" s="11">
        <v>7.0000000000000007E-2</v>
      </c>
      <c r="V4" s="11">
        <v>6.1000000000000006E-2</v>
      </c>
      <c r="W4" s="11">
        <v>5.3000000000000005E-2</v>
      </c>
      <c r="X4" s="11">
        <v>0.05</v>
      </c>
      <c r="Y4" s="11">
        <v>5.9000000000000004E-2</v>
      </c>
      <c r="Z4" s="11">
        <v>9.1000000000000011E-2</v>
      </c>
      <c r="AA4" s="11">
        <v>9.1000000000000011E-2</v>
      </c>
      <c r="AB4" s="11">
        <v>8.199999999999999E-2</v>
      </c>
      <c r="AC4" s="11">
        <v>8.1000000000000003E-2</v>
      </c>
      <c r="AD4" s="11">
        <v>7.8E-2</v>
      </c>
      <c r="AE4" s="11">
        <v>6.4000000000000001E-2</v>
      </c>
    </row>
    <row r="5" spans="1:31" x14ac:dyDescent="0.25">
      <c r="A5" s="9">
        <v>4</v>
      </c>
      <c r="B5" s="4" t="s">
        <v>5</v>
      </c>
      <c r="C5" s="10">
        <v>0.995</v>
      </c>
      <c r="D5" s="10">
        <v>1.0069999999999999</v>
      </c>
      <c r="E5" s="10">
        <v>1.0029999999999999</v>
      </c>
      <c r="F5" s="10">
        <v>1.006</v>
      </c>
      <c r="G5" s="10">
        <v>0.99200000000000021</v>
      </c>
      <c r="H5" s="10">
        <v>0.98700000000000021</v>
      </c>
      <c r="I5" s="10">
        <v>0.97900000000000009</v>
      </c>
      <c r="J5" s="10">
        <v>1.0029999999999999</v>
      </c>
      <c r="K5" s="10">
        <v>1.0209999999999999</v>
      </c>
      <c r="L5" s="10">
        <v>1.0109999999999999</v>
      </c>
      <c r="M5" s="10">
        <v>1.0149999999999999</v>
      </c>
      <c r="N5" s="10">
        <v>1.0009999999999999</v>
      </c>
      <c r="O5" s="10">
        <v>1.012</v>
      </c>
      <c r="P5" s="10">
        <v>1</v>
      </c>
      <c r="Q5" s="11">
        <v>4.3000000000000003E-2</v>
      </c>
      <c r="R5" s="11">
        <v>0.05</v>
      </c>
      <c r="S5" s="11">
        <v>6.1000000000000006E-2</v>
      </c>
      <c r="T5" s="11">
        <v>6.2E-2</v>
      </c>
      <c r="U5" s="11">
        <v>5.8000000000000003E-2</v>
      </c>
      <c r="V5" s="11">
        <v>5.6000000000000001E-2</v>
      </c>
      <c r="W5" s="11">
        <v>4.8000000000000001E-2</v>
      </c>
      <c r="X5" s="11">
        <v>4.5000000000000005E-2</v>
      </c>
      <c r="Y5" s="11">
        <v>5.5E-2</v>
      </c>
      <c r="Z5" s="11">
        <v>8.1000000000000003E-2</v>
      </c>
      <c r="AA5" s="11">
        <v>8.5999999999999993E-2</v>
      </c>
      <c r="AB5" s="11">
        <v>7.8E-2</v>
      </c>
      <c r="AC5" s="11">
        <v>7.4999999999999983E-2</v>
      </c>
      <c r="AD5" s="11">
        <v>7.2999999999999995E-2</v>
      </c>
      <c r="AE5" s="11">
        <v>6.4000000000000001E-2</v>
      </c>
    </row>
    <row r="6" spans="1:31" x14ac:dyDescent="0.25">
      <c r="A6" s="9">
        <v>5</v>
      </c>
      <c r="B6" s="4" t="s">
        <v>6</v>
      </c>
      <c r="C6" s="10">
        <v>1.006</v>
      </c>
      <c r="D6" s="10">
        <v>1.01</v>
      </c>
      <c r="E6" s="10">
        <v>1.0129999999999999</v>
      </c>
      <c r="F6" s="10">
        <v>0.98500000000000021</v>
      </c>
      <c r="G6" s="10">
        <v>0.99200000000000021</v>
      </c>
      <c r="H6" s="10">
        <v>0.98600000000000021</v>
      </c>
      <c r="I6" s="10">
        <v>0.98600000000000021</v>
      </c>
      <c r="J6" s="10">
        <v>1.0049999999999999</v>
      </c>
      <c r="K6" s="10">
        <v>1.0029999999999999</v>
      </c>
      <c r="L6" s="10">
        <v>1.008</v>
      </c>
      <c r="M6" s="10">
        <v>1.02</v>
      </c>
      <c r="N6" s="10">
        <v>1.006</v>
      </c>
      <c r="O6" s="10">
        <v>0.995</v>
      </c>
      <c r="P6" s="10">
        <v>0.99100000000000021</v>
      </c>
      <c r="Q6" s="11">
        <v>5.5E-2</v>
      </c>
      <c r="R6" s="11">
        <v>7.1000000000000008E-2</v>
      </c>
      <c r="S6" s="11">
        <v>7.6000000000000012E-2</v>
      </c>
      <c r="T6" s="11">
        <v>8.3000000000000004E-2</v>
      </c>
      <c r="U6" s="11">
        <v>7.6999999999999999E-2</v>
      </c>
      <c r="V6" s="11">
        <v>7.1000000000000008E-2</v>
      </c>
      <c r="W6" s="11">
        <v>5.7000000000000002E-2</v>
      </c>
      <c r="X6" s="11">
        <v>5.6000000000000001E-2</v>
      </c>
      <c r="Y6" s="11">
        <v>6.8000000000000019E-2</v>
      </c>
      <c r="Z6" s="11">
        <v>0.109</v>
      </c>
      <c r="AA6" s="11">
        <v>0.10100000000000001</v>
      </c>
      <c r="AB6" s="11">
        <v>9.1000000000000011E-2</v>
      </c>
      <c r="AC6" s="11">
        <v>8.8000000000000023E-2</v>
      </c>
      <c r="AD6" s="11">
        <v>8.5000000000000006E-2</v>
      </c>
      <c r="AE6" s="11">
        <v>6.5000000000000002E-2</v>
      </c>
    </row>
    <row r="7" spans="1:31" x14ac:dyDescent="0.25">
      <c r="A7" s="9">
        <v>6</v>
      </c>
      <c r="B7" s="4" t="s">
        <v>7</v>
      </c>
      <c r="C7" s="10">
        <v>1.0089999999999999</v>
      </c>
      <c r="D7" s="10">
        <v>1.008</v>
      </c>
      <c r="E7" s="10">
        <v>0.998</v>
      </c>
      <c r="F7" s="10">
        <v>1.02</v>
      </c>
      <c r="G7" s="10">
        <v>1.004</v>
      </c>
      <c r="H7" s="10">
        <v>0.996</v>
      </c>
      <c r="I7" s="10">
        <v>0.995</v>
      </c>
      <c r="J7" s="10">
        <v>1.02</v>
      </c>
      <c r="K7" s="10">
        <v>1.0109999999999999</v>
      </c>
      <c r="L7" s="10">
        <v>1.014</v>
      </c>
      <c r="M7" s="10">
        <v>1.042</v>
      </c>
      <c r="N7" s="10">
        <v>1.0129999999999999</v>
      </c>
      <c r="O7" s="10">
        <v>1.008</v>
      </c>
      <c r="P7" s="10">
        <v>1.004</v>
      </c>
      <c r="Q7" s="11">
        <v>3.9E-2</v>
      </c>
      <c r="R7" s="11">
        <v>4.8000000000000001E-2</v>
      </c>
      <c r="S7" s="11">
        <v>6.0000000000000005E-2</v>
      </c>
      <c r="T7" s="11">
        <v>5.9000000000000004E-2</v>
      </c>
      <c r="U7" s="11">
        <v>5.2000000000000011E-2</v>
      </c>
      <c r="V7" s="11">
        <v>4.9000000000000002E-2</v>
      </c>
      <c r="W7" s="11">
        <v>4.4000000000000004E-2</v>
      </c>
      <c r="X7" s="11">
        <v>4.2000000000000003E-2</v>
      </c>
      <c r="Y7" s="11">
        <v>5.3000000000000005E-2</v>
      </c>
      <c r="Z7" s="11">
        <v>8.6999999999999994E-2</v>
      </c>
      <c r="AA7" s="11">
        <v>8.6999999999999994E-2</v>
      </c>
      <c r="AB7" s="11">
        <v>7.9000000000000001E-2</v>
      </c>
      <c r="AC7" s="11">
        <v>7.6999999999999999E-2</v>
      </c>
      <c r="AD7" s="11">
        <v>7.2000000000000008E-2</v>
      </c>
      <c r="AE7" s="11">
        <v>5.5E-2</v>
      </c>
    </row>
    <row r="8" spans="1:31" x14ac:dyDescent="0.25">
      <c r="A8" s="9">
        <v>7</v>
      </c>
      <c r="B8" s="4" t="s">
        <v>8</v>
      </c>
      <c r="C8" s="10">
        <v>1.01</v>
      </c>
      <c r="D8" s="10">
        <v>1.02</v>
      </c>
      <c r="E8" s="10">
        <v>1.0209999999999999</v>
      </c>
      <c r="F8" s="10">
        <v>1.0269999999999999</v>
      </c>
      <c r="G8" s="10">
        <v>1.012</v>
      </c>
      <c r="H8" s="10">
        <v>1.01</v>
      </c>
      <c r="I8" s="10">
        <v>1.016</v>
      </c>
      <c r="J8" s="10">
        <v>1.026</v>
      </c>
      <c r="K8" s="10">
        <v>1.0369999999999999</v>
      </c>
      <c r="L8" s="10">
        <v>1.0249999999999999</v>
      </c>
      <c r="M8" s="10">
        <v>1.056</v>
      </c>
      <c r="N8" s="10">
        <v>1.038</v>
      </c>
      <c r="O8" s="10">
        <v>1.018</v>
      </c>
      <c r="P8" s="10">
        <v>1.0349999999999999</v>
      </c>
      <c r="Q8" s="11">
        <v>4.6000000000000006E-2</v>
      </c>
      <c r="R8" s="11">
        <v>5.6000000000000001E-2</v>
      </c>
      <c r="S8" s="11">
        <v>6.0000000000000005E-2</v>
      </c>
      <c r="T8" s="11">
        <v>5.4000000000000013E-2</v>
      </c>
      <c r="U8" s="11">
        <v>5.4000000000000013E-2</v>
      </c>
      <c r="V8" s="11">
        <v>5.2000000000000011E-2</v>
      </c>
      <c r="W8" s="11">
        <v>4.5000000000000005E-2</v>
      </c>
      <c r="X8" s="11">
        <v>4.2000000000000003E-2</v>
      </c>
      <c r="Y8" s="11">
        <v>5.2000000000000011E-2</v>
      </c>
      <c r="Z8" s="11">
        <v>7.1000000000000008E-2</v>
      </c>
      <c r="AA8" s="11">
        <v>0.08</v>
      </c>
      <c r="AB8" s="11">
        <v>7.2999999999999995E-2</v>
      </c>
      <c r="AC8" s="11">
        <v>7.400000000000001E-2</v>
      </c>
      <c r="AD8" s="11">
        <v>7.0000000000000007E-2</v>
      </c>
      <c r="AE8" s="11">
        <v>5.6000000000000001E-2</v>
      </c>
    </row>
    <row r="9" spans="1:31" x14ac:dyDescent="0.25">
      <c r="A9" s="9">
        <v>8</v>
      </c>
      <c r="B9" s="4" t="s">
        <v>9</v>
      </c>
      <c r="C9" s="10">
        <v>0.97500000000000009</v>
      </c>
      <c r="D9" s="10">
        <v>0.98400000000000021</v>
      </c>
      <c r="E9" s="10">
        <v>0.97800000000000009</v>
      </c>
      <c r="F9" s="10">
        <v>0.96400000000000008</v>
      </c>
      <c r="G9" s="10">
        <v>0.95100000000000007</v>
      </c>
      <c r="H9" s="10">
        <v>0.98100000000000009</v>
      </c>
      <c r="I9" s="10">
        <v>0.96600000000000008</v>
      </c>
      <c r="J9" s="10">
        <v>0.98400000000000021</v>
      </c>
      <c r="K9" s="10">
        <v>0.97200000000000009</v>
      </c>
      <c r="L9" s="10">
        <v>0.99100000000000021</v>
      </c>
      <c r="M9" s="10">
        <v>0.99300000000000022</v>
      </c>
      <c r="N9" s="10">
        <v>0.97000000000000008</v>
      </c>
      <c r="O9" s="10">
        <v>0.97500000000000009</v>
      </c>
      <c r="P9" s="10">
        <v>0.95900000000000007</v>
      </c>
      <c r="Q9" s="11">
        <v>3.6000000000000004E-2</v>
      </c>
      <c r="R9" s="11">
        <v>0.05</v>
      </c>
      <c r="S9" s="11">
        <v>5.3000000000000005E-2</v>
      </c>
      <c r="T9" s="11">
        <v>5.3000000000000005E-2</v>
      </c>
      <c r="U9" s="11">
        <v>5.2000000000000011E-2</v>
      </c>
      <c r="V9" s="11">
        <v>0.05</v>
      </c>
      <c r="W9" s="11">
        <v>4.7E-2</v>
      </c>
      <c r="X9" s="11">
        <v>4.7E-2</v>
      </c>
      <c r="Y9" s="11">
        <v>5.3000000000000005E-2</v>
      </c>
      <c r="Z9" s="11">
        <v>8.4000000000000005E-2</v>
      </c>
      <c r="AA9" s="11">
        <v>7.2000000000000008E-2</v>
      </c>
      <c r="AB9" s="11">
        <v>6.4000000000000001E-2</v>
      </c>
      <c r="AC9" s="11">
        <v>6.8000000000000019E-2</v>
      </c>
      <c r="AD9" s="11">
        <v>7.2999999999999995E-2</v>
      </c>
      <c r="AE9" s="11">
        <v>5.3000000000000005E-2</v>
      </c>
    </row>
    <row r="10" spans="1:31" x14ac:dyDescent="0.25">
      <c r="A10" s="9">
        <v>9</v>
      </c>
      <c r="B10" s="4" t="s">
        <v>10</v>
      </c>
      <c r="C10" s="10">
        <v>1.0369999999999999</v>
      </c>
      <c r="D10" s="10">
        <v>1.0369999999999999</v>
      </c>
      <c r="E10" s="10">
        <v>1.0349999999999999</v>
      </c>
      <c r="F10" s="10">
        <v>1.048</v>
      </c>
      <c r="G10" s="10">
        <v>1.05</v>
      </c>
      <c r="H10" s="10">
        <v>1.048</v>
      </c>
      <c r="I10" s="10">
        <v>1.0580000000000001</v>
      </c>
      <c r="J10" s="10">
        <v>1.0249999999999999</v>
      </c>
      <c r="K10" s="10">
        <v>1.0349999999999999</v>
      </c>
      <c r="L10" s="10">
        <v>1.0329999999999999</v>
      </c>
      <c r="M10" s="10">
        <v>1.0369999999999999</v>
      </c>
      <c r="N10" s="10">
        <v>1.04</v>
      </c>
      <c r="O10" s="10">
        <v>1.044</v>
      </c>
      <c r="P10" s="10">
        <v>1.056</v>
      </c>
      <c r="Q10" s="11">
        <v>3.4000000000000002E-2</v>
      </c>
      <c r="R10" s="11">
        <v>0.04</v>
      </c>
      <c r="S10" s="11">
        <v>4.8000000000000001E-2</v>
      </c>
      <c r="T10" s="11">
        <v>4.7E-2</v>
      </c>
      <c r="U10" s="11">
        <v>4.6000000000000006E-2</v>
      </c>
      <c r="V10" s="11">
        <v>4.1000000000000002E-2</v>
      </c>
      <c r="W10" s="11">
        <v>3.9E-2</v>
      </c>
      <c r="X10" s="11">
        <v>3.8000000000000006E-2</v>
      </c>
      <c r="Y10" s="11">
        <v>4.7E-2</v>
      </c>
      <c r="Z10" s="11">
        <v>7.2999999999999995E-2</v>
      </c>
      <c r="AA10" s="11">
        <v>7.6000000000000012E-2</v>
      </c>
      <c r="AB10" s="11">
        <v>7.2999999999999995E-2</v>
      </c>
      <c r="AC10" s="11">
        <v>7.2000000000000008E-2</v>
      </c>
      <c r="AD10" s="11">
        <v>6.7000000000000004E-2</v>
      </c>
      <c r="AE10" s="11">
        <v>5.2000000000000011E-2</v>
      </c>
    </row>
    <row r="11" spans="1:31" x14ac:dyDescent="0.25">
      <c r="A11" s="9">
        <v>10</v>
      </c>
      <c r="B11" s="4" t="s">
        <v>11</v>
      </c>
      <c r="C11" s="10">
        <v>1.018</v>
      </c>
      <c r="D11" s="10">
        <v>1.014</v>
      </c>
      <c r="E11" s="10">
        <v>1.006</v>
      </c>
      <c r="F11" s="10">
        <v>1.028</v>
      </c>
      <c r="G11" s="10">
        <v>1.0489999999999999</v>
      </c>
      <c r="H11" s="10">
        <v>1.036</v>
      </c>
      <c r="I11" s="10">
        <v>1.0489999999999999</v>
      </c>
      <c r="J11" s="10">
        <v>0.998</v>
      </c>
      <c r="K11" s="10">
        <v>1</v>
      </c>
      <c r="L11" s="10">
        <v>1.016</v>
      </c>
      <c r="M11" s="10">
        <v>1.0349999999999999</v>
      </c>
      <c r="N11" s="10">
        <v>1.052</v>
      </c>
      <c r="O11" s="10">
        <v>1.04</v>
      </c>
      <c r="P11" s="10">
        <v>1.042</v>
      </c>
      <c r="Q11" s="11">
        <v>4.1000000000000002E-2</v>
      </c>
      <c r="R11" s="11">
        <v>4.6000000000000006E-2</v>
      </c>
      <c r="S11" s="11">
        <v>5.4000000000000013E-2</v>
      </c>
      <c r="T11" s="11">
        <v>5.6000000000000001E-2</v>
      </c>
      <c r="U11" s="11">
        <v>5.5E-2</v>
      </c>
      <c r="V11" s="11">
        <v>4.8000000000000001E-2</v>
      </c>
      <c r="W11" s="11">
        <v>4.3000000000000003E-2</v>
      </c>
      <c r="X11" s="11">
        <v>0.04</v>
      </c>
      <c r="Y11" s="11">
        <v>4.6000000000000006E-2</v>
      </c>
      <c r="Z11" s="11">
        <v>7.0000000000000007E-2</v>
      </c>
      <c r="AA11" s="11">
        <v>7.400000000000001E-2</v>
      </c>
      <c r="AB11" s="11">
        <v>6.7000000000000004E-2</v>
      </c>
      <c r="AC11" s="11">
        <v>6.5000000000000002E-2</v>
      </c>
      <c r="AD11" s="11">
        <v>6.2E-2</v>
      </c>
      <c r="AE11" s="11">
        <v>0.05</v>
      </c>
    </row>
    <row r="12" spans="1:31" x14ac:dyDescent="0.25">
      <c r="A12" s="9">
        <v>11</v>
      </c>
      <c r="B12" s="4" t="s">
        <v>12</v>
      </c>
      <c r="C12" s="10">
        <v>0.97800000000000009</v>
      </c>
      <c r="D12" s="10">
        <v>0.999</v>
      </c>
      <c r="E12" s="10">
        <v>0.996</v>
      </c>
      <c r="F12" s="10">
        <v>1.0169999999999999</v>
      </c>
      <c r="G12" s="10">
        <v>0.997</v>
      </c>
      <c r="H12" s="10">
        <v>1.016</v>
      </c>
      <c r="I12" s="10">
        <v>1.0029999999999999</v>
      </c>
      <c r="J12" s="10">
        <v>0.99200000000000021</v>
      </c>
      <c r="K12" s="10">
        <v>1.014</v>
      </c>
      <c r="L12" s="10">
        <v>1.0209999999999999</v>
      </c>
      <c r="M12" s="10">
        <v>1.046</v>
      </c>
      <c r="N12" s="10">
        <v>0.997</v>
      </c>
      <c r="O12" s="10">
        <v>1.026</v>
      </c>
      <c r="P12" s="10">
        <v>1.0129999999999999</v>
      </c>
      <c r="Q12" s="11">
        <v>6.1000000000000006E-2</v>
      </c>
      <c r="R12" s="11">
        <v>6.6000000000000003E-2</v>
      </c>
      <c r="S12" s="11">
        <v>7.1000000000000008E-2</v>
      </c>
      <c r="T12" s="11">
        <v>7.0000000000000007E-2</v>
      </c>
      <c r="U12" s="11">
        <v>6.900000000000002E-2</v>
      </c>
      <c r="V12" s="11">
        <v>6.1000000000000006E-2</v>
      </c>
      <c r="W12" s="11">
        <v>5.3000000000000005E-2</v>
      </c>
      <c r="X12" s="11">
        <v>5.3000000000000005E-2</v>
      </c>
      <c r="Y12" s="11">
        <v>6.1000000000000006E-2</v>
      </c>
      <c r="Z12" s="11">
        <v>8.5000000000000006E-2</v>
      </c>
      <c r="AA12" s="11">
        <v>9.4E-2</v>
      </c>
      <c r="AB12" s="11">
        <v>8.6999999999999994E-2</v>
      </c>
      <c r="AC12" s="11">
        <v>8.8000000000000023E-2</v>
      </c>
      <c r="AD12" s="11">
        <v>8.8000000000000023E-2</v>
      </c>
      <c r="AE12" s="11">
        <v>6.900000000000002E-2</v>
      </c>
    </row>
    <row r="13" spans="1:31" x14ac:dyDescent="0.25">
      <c r="A13" s="9">
        <v>12</v>
      </c>
      <c r="B13" s="4" t="s">
        <v>13</v>
      </c>
      <c r="C13" s="10">
        <v>0.93800000000000006</v>
      </c>
      <c r="D13" s="10">
        <v>1.04</v>
      </c>
      <c r="E13" s="10">
        <v>0.97400000000000009</v>
      </c>
      <c r="F13" s="10">
        <v>0.94500000000000006</v>
      </c>
      <c r="G13" s="10">
        <v>0.98000000000000009</v>
      </c>
      <c r="H13" s="10">
        <v>0.96600000000000008</v>
      </c>
      <c r="I13" s="10">
        <v>0.98600000000000021</v>
      </c>
      <c r="J13" s="10">
        <v>0.97100000000000009</v>
      </c>
      <c r="K13" s="10">
        <v>1.0409999999999999</v>
      </c>
      <c r="L13" s="10">
        <v>0.99100000000000021</v>
      </c>
      <c r="M13" s="10">
        <v>1.028</v>
      </c>
      <c r="N13" s="10">
        <v>1.0149999999999999</v>
      </c>
      <c r="O13" s="10">
        <v>0.99100000000000021</v>
      </c>
      <c r="P13" s="10">
        <v>1.026</v>
      </c>
      <c r="Q13" s="11">
        <v>6.6000000000000003E-2</v>
      </c>
      <c r="R13" s="11">
        <v>8.5999999999999993E-2</v>
      </c>
      <c r="S13" s="11">
        <v>0.08</v>
      </c>
      <c r="T13" s="11">
        <v>7.400000000000001E-2</v>
      </c>
      <c r="U13" s="11">
        <v>7.1000000000000008E-2</v>
      </c>
      <c r="V13" s="11">
        <v>7.0000000000000007E-2</v>
      </c>
      <c r="W13" s="11">
        <v>6.1000000000000006E-2</v>
      </c>
      <c r="X13" s="11">
        <v>6.0000000000000005E-2</v>
      </c>
      <c r="Y13" s="11">
        <v>0.09</v>
      </c>
      <c r="Z13" s="11">
        <v>0.17100000000000001</v>
      </c>
      <c r="AA13" s="11">
        <v>0.126</v>
      </c>
      <c r="AB13" s="11">
        <v>0.107</v>
      </c>
      <c r="AC13" s="11">
        <v>0.10400000000000001</v>
      </c>
      <c r="AD13" s="11">
        <v>9.8000000000000004E-2</v>
      </c>
      <c r="AE13" s="11">
        <v>7.0000000000000007E-2</v>
      </c>
    </row>
    <row r="14" spans="1:31" x14ac:dyDescent="0.25">
      <c r="A14" s="9">
        <v>13</v>
      </c>
      <c r="B14" s="4" t="s">
        <v>14</v>
      </c>
      <c r="C14" s="10">
        <v>0.9830000000000001</v>
      </c>
      <c r="D14" s="10">
        <v>0.996</v>
      </c>
      <c r="E14" s="10">
        <v>0.96100000000000008</v>
      </c>
      <c r="F14" s="10">
        <v>0.95400000000000007</v>
      </c>
      <c r="G14" s="10">
        <v>0.94700000000000006</v>
      </c>
      <c r="H14" s="10">
        <v>0.95200000000000007</v>
      </c>
      <c r="I14" s="10">
        <v>0.94700000000000006</v>
      </c>
      <c r="J14" s="10">
        <v>0.97200000000000009</v>
      </c>
      <c r="K14" s="10">
        <v>0.998</v>
      </c>
      <c r="L14" s="10">
        <v>0.94600000000000006</v>
      </c>
      <c r="M14" s="10">
        <v>0.95800000000000007</v>
      </c>
      <c r="N14" s="10">
        <v>0.96700000000000008</v>
      </c>
      <c r="O14" s="10">
        <v>0.96600000000000008</v>
      </c>
      <c r="P14" s="10">
        <v>0.96000000000000008</v>
      </c>
      <c r="Q14" s="11">
        <v>5.1000000000000004E-2</v>
      </c>
      <c r="R14" s="11">
        <v>5.7000000000000002E-2</v>
      </c>
      <c r="S14" s="11">
        <v>6.900000000000002E-2</v>
      </c>
      <c r="T14" s="11">
        <v>7.2999999999999995E-2</v>
      </c>
      <c r="U14" s="11">
        <v>6.4000000000000001E-2</v>
      </c>
      <c r="V14" s="11">
        <v>6.0000000000000005E-2</v>
      </c>
      <c r="W14" s="11">
        <v>5.8000000000000003E-2</v>
      </c>
      <c r="X14" s="11">
        <v>5.4000000000000013E-2</v>
      </c>
      <c r="Y14" s="11">
        <v>6.7000000000000004E-2</v>
      </c>
      <c r="Z14" s="11">
        <v>0.10100000000000001</v>
      </c>
      <c r="AA14" s="11">
        <v>0.106</v>
      </c>
      <c r="AB14" s="11">
        <v>0.10100000000000001</v>
      </c>
      <c r="AC14" s="11">
        <v>0.10100000000000001</v>
      </c>
      <c r="AD14" s="11">
        <v>9.4E-2</v>
      </c>
      <c r="AE14" s="11">
        <v>7.0000000000000007E-2</v>
      </c>
    </row>
    <row r="15" spans="1:31" x14ac:dyDescent="0.25">
      <c r="A15" s="9">
        <v>14</v>
      </c>
      <c r="B15" s="4" t="s">
        <v>15</v>
      </c>
      <c r="C15" s="10">
        <v>1.0589999999999999</v>
      </c>
      <c r="D15" s="10">
        <v>1.0760000000000001</v>
      </c>
      <c r="E15" s="10">
        <v>1.056</v>
      </c>
      <c r="F15" s="10">
        <v>1.0760000000000001</v>
      </c>
      <c r="G15" s="10">
        <v>1.069</v>
      </c>
      <c r="H15" s="10">
        <v>1.0620000000000001</v>
      </c>
      <c r="I15" s="10">
        <v>1.0660000000000001</v>
      </c>
      <c r="J15" s="10">
        <v>1.0289999999999999</v>
      </c>
      <c r="K15" s="10">
        <v>1.05</v>
      </c>
      <c r="L15" s="10">
        <v>1.046</v>
      </c>
      <c r="M15" s="10">
        <v>1.0580000000000001</v>
      </c>
      <c r="N15" s="10">
        <v>1.046</v>
      </c>
      <c r="O15" s="10">
        <v>1.0649999999999999</v>
      </c>
      <c r="P15" s="10">
        <v>1.0509999999999999</v>
      </c>
      <c r="Q15" s="11">
        <v>3.4000000000000002E-2</v>
      </c>
      <c r="R15" s="11">
        <v>3.8000000000000006E-2</v>
      </c>
      <c r="S15" s="11">
        <v>4.3000000000000003E-2</v>
      </c>
      <c r="T15" s="11">
        <v>4.3000000000000003E-2</v>
      </c>
      <c r="U15" s="11">
        <v>4.5000000000000005E-2</v>
      </c>
      <c r="V15" s="11">
        <v>0.04</v>
      </c>
      <c r="W15" s="11">
        <v>3.7000000000000012E-2</v>
      </c>
      <c r="X15" s="11">
        <v>3.5000000000000003E-2</v>
      </c>
      <c r="Y15" s="11">
        <v>4.3000000000000003E-2</v>
      </c>
      <c r="Z15" s="11">
        <v>5.8000000000000003E-2</v>
      </c>
      <c r="AA15" s="11">
        <v>5.9000000000000004E-2</v>
      </c>
      <c r="AB15" s="11">
        <v>5.4000000000000013E-2</v>
      </c>
      <c r="AC15" s="11">
        <v>5.5E-2</v>
      </c>
      <c r="AD15" s="11">
        <v>5.3000000000000005E-2</v>
      </c>
      <c r="AE15" s="11">
        <v>4.1000000000000002E-2</v>
      </c>
    </row>
    <row r="16" spans="1:31" x14ac:dyDescent="0.25">
      <c r="A16" s="9">
        <v>15</v>
      </c>
      <c r="B16" s="4" t="s">
        <v>16</v>
      </c>
      <c r="C16" s="10">
        <v>1.05</v>
      </c>
      <c r="D16" s="10">
        <v>1.07</v>
      </c>
      <c r="E16" s="10">
        <v>1.06</v>
      </c>
      <c r="F16" s="10">
        <v>1.077</v>
      </c>
      <c r="G16" s="10">
        <v>1.0660000000000001</v>
      </c>
      <c r="H16" s="10">
        <v>1.0609999999999999</v>
      </c>
      <c r="I16" s="10">
        <v>1.0629999999999999</v>
      </c>
      <c r="J16" s="10">
        <v>1.0489999999999999</v>
      </c>
      <c r="K16" s="10">
        <v>1.077</v>
      </c>
      <c r="L16" s="10">
        <v>1.07</v>
      </c>
      <c r="M16" s="10">
        <v>1.077</v>
      </c>
      <c r="N16" s="10">
        <v>1.073</v>
      </c>
      <c r="O16" s="10">
        <v>1.0640000000000001</v>
      </c>
      <c r="P16" s="10">
        <v>1.07</v>
      </c>
      <c r="Q16" s="11">
        <v>3.0000000000000002E-2</v>
      </c>
      <c r="R16" s="11">
        <v>3.4000000000000002E-2</v>
      </c>
      <c r="S16" s="11">
        <v>4.1000000000000002E-2</v>
      </c>
      <c r="T16" s="11">
        <v>4.1000000000000002E-2</v>
      </c>
      <c r="U16" s="11">
        <v>3.7000000000000012E-2</v>
      </c>
      <c r="V16" s="11">
        <v>3.6000000000000004E-2</v>
      </c>
      <c r="W16" s="11">
        <v>3.3000000000000002E-2</v>
      </c>
      <c r="X16" s="11">
        <v>3.1E-2</v>
      </c>
      <c r="Y16" s="11">
        <v>3.9E-2</v>
      </c>
      <c r="Z16" s="11">
        <v>6.2E-2</v>
      </c>
      <c r="AA16" s="11">
        <v>6.2E-2</v>
      </c>
      <c r="AB16" s="11">
        <v>5.8000000000000003E-2</v>
      </c>
      <c r="AC16" s="11">
        <v>5.7000000000000002E-2</v>
      </c>
      <c r="AD16" s="11">
        <v>5.3000000000000005E-2</v>
      </c>
      <c r="AE16" s="11">
        <v>4.1000000000000002E-2</v>
      </c>
    </row>
    <row r="17" spans="1:31" x14ac:dyDescent="0.25">
      <c r="A17" s="9">
        <v>16</v>
      </c>
      <c r="B17" s="4" t="s">
        <v>17</v>
      </c>
      <c r="C17" s="10">
        <v>0.97500000000000009</v>
      </c>
      <c r="D17" s="10">
        <v>1.042</v>
      </c>
      <c r="E17" s="10">
        <v>1.02</v>
      </c>
      <c r="F17" s="10">
        <v>0.99400000000000022</v>
      </c>
      <c r="G17" s="10">
        <v>1.022</v>
      </c>
      <c r="H17" s="10">
        <v>0.99000000000000021</v>
      </c>
      <c r="I17" s="10">
        <v>0.98900000000000021</v>
      </c>
      <c r="J17" s="10">
        <v>0.97600000000000009</v>
      </c>
      <c r="K17" s="10">
        <v>1.05</v>
      </c>
      <c r="L17" s="10">
        <v>1.0229999999999999</v>
      </c>
      <c r="M17" s="10">
        <v>1.0309999999999999</v>
      </c>
      <c r="N17" s="10">
        <v>1.0189999999999999</v>
      </c>
      <c r="O17" s="10">
        <v>1.006</v>
      </c>
      <c r="P17" s="10">
        <v>1.0129999999999999</v>
      </c>
      <c r="Q17" s="11">
        <v>0.05</v>
      </c>
      <c r="R17" s="11">
        <v>0.05</v>
      </c>
      <c r="S17" s="11">
        <v>5.2000000000000011E-2</v>
      </c>
      <c r="T17" s="11">
        <v>5.7000000000000002E-2</v>
      </c>
      <c r="U17" s="11">
        <v>5.7000000000000002E-2</v>
      </c>
      <c r="V17" s="11">
        <v>4.9000000000000002E-2</v>
      </c>
      <c r="W17" s="11">
        <v>4.9000000000000002E-2</v>
      </c>
      <c r="X17" s="11">
        <v>4.8000000000000001E-2</v>
      </c>
      <c r="Y17" s="11">
        <v>6.2E-2</v>
      </c>
      <c r="Z17" s="11">
        <v>9.5000000000000001E-2</v>
      </c>
      <c r="AA17" s="11">
        <v>0.10200000000000001</v>
      </c>
      <c r="AB17" s="11">
        <v>9.9000000000000005E-2</v>
      </c>
      <c r="AC17" s="11">
        <v>0.09</v>
      </c>
      <c r="AD17" s="11">
        <v>8.1000000000000003E-2</v>
      </c>
      <c r="AE17" s="11">
        <v>6.2E-2</v>
      </c>
    </row>
    <row r="18" spans="1:31" x14ac:dyDescent="0.25">
      <c r="A18" s="9">
        <v>17</v>
      </c>
      <c r="B18" s="4" t="s">
        <v>18</v>
      </c>
      <c r="C18" s="10">
        <v>0.97400000000000009</v>
      </c>
      <c r="D18" s="10">
        <v>1.01</v>
      </c>
      <c r="E18" s="10">
        <v>0.98400000000000021</v>
      </c>
      <c r="F18" s="10">
        <v>0.98700000000000021</v>
      </c>
      <c r="G18" s="10">
        <v>0.97400000000000009</v>
      </c>
      <c r="H18" s="10">
        <v>0.98400000000000021</v>
      </c>
      <c r="I18" s="10">
        <v>0.97600000000000009</v>
      </c>
      <c r="J18" s="10">
        <v>0.98400000000000021</v>
      </c>
      <c r="K18" s="10">
        <v>1.0089999999999999</v>
      </c>
      <c r="L18" s="10">
        <v>0.98600000000000021</v>
      </c>
      <c r="M18" s="10">
        <v>1.004</v>
      </c>
      <c r="N18" s="10">
        <v>0.98600000000000021</v>
      </c>
      <c r="O18" s="10">
        <v>0.99200000000000021</v>
      </c>
      <c r="P18" s="10">
        <v>0.98900000000000021</v>
      </c>
      <c r="Q18" s="11">
        <v>5.6000000000000001E-2</v>
      </c>
      <c r="R18" s="11">
        <v>6.900000000000002E-2</v>
      </c>
      <c r="S18" s="11">
        <v>7.2999999999999995E-2</v>
      </c>
      <c r="T18" s="11">
        <v>7.2000000000000008E-2</v>
      </c>
      <c r="U18" s="11">
        <v>6.900000000000002E-2</v>
      </c>
      <c r="V18" s="11">
        <v>5.8000000000000003E-2</v>
      </c>
      <c r="W18" s="11">
        <v>5.4000000000000013E-2</v>
      </c>
      <c r="X18" s="11">
        <v>5.5E-2</v>
      </c>
      <c r="Y18" s="11">
        <v>6.7000000000000004E-2</v>
      </c>
      <c r="Z18" s="11">
        <v>0.1</v>
      </c>
      <c r="AA18" s="11">
        <v>0.10400000000000001</v>
      </c>
      <c r="AB18" s="11">
        <v>9.3000000000000013E-2</v>
      </c>
      <c r="AC18" s="11">
        <v>9.3000000000000013E-2</v>
      </c>
      <c r="AD18" s="11">
        <v>0.09</v>
      </c>
      <c r="AE18" s="11">
        <v>7.1000000000000008E-2</v>
      </c>
    </row>
    <row r="19" spans="1:31" x14ac:dyDescent="0.25">
      <c r="A19" s="9">
        <v>18</v>
      </c>
      <c r="B19" s="4" t="s">
        <v>19</v>
      </c>
      <c r="C19" s="10">
        <v>0.96000000000000008</v>
      </c>
      <c r="D19" s="10">
        <v>0.95400000000000007</v>
      </c>
      <c r="E19" s="10">
        <v>0.94700000000000006</v>
      </c>
      <c r="F19" s="10">
        <v>0.93100000000000005</v>
      </c>
      <c r="G19" s="10">
        <v>0.96800000000000008</v>
      </c>
      <c r="H19" s="10">
        <v>0.96800000000000008</v>
      </c>
      <c r="I19" s="10">
        <v>0.98100000000000009</v>
      </c>
      <c r="J19" s="10">
        <v>0.95100000000000007</v>
      </c>
      <c r="K19" s="10">
        <v>0.93100000000000005</v>
      </c>
      <c r="L19" s="10">
        <v>0.92200000000000004</v>
      </c>
      <c r="M19" s="10">
        <v>0.91</v>
      </c>
      <c r="N19" s="10">
        <v>0.97000000000000008</v>
      </c>
      <c r="O19" s="10">
        <v>0.97600000000000009</v>
      </c>
      <c r="P19" s="10">
        <v>0.98100000000000009</v>
      </c>
      <c r="Q19" s="11">
        <v>5.1000000000000004E-2</v>
      </c>
      <c r="R19" s="11">
        <v>6.4000000000000001E-2</v>
      </c>
      <c r="S19" s="11">
        <v>7.6999999999999999E-2</v>
      </c>
      <c r="T19" s="11">
        <v>7.2000000000000008E-2</v>
      </c>
      <c r="U19" s="11">
        <v>6.6000000000000003E-2</v>
      </c>
      <c r="V19" s="11">
        <v>6.1000000000000006E-2</v>
      </c>
      <c r="W19" s="11">
        <v>5.5E-2</v>
      </c>
      <c r="X19" s="11">
        <v>5.2000000000000011E-2</v>
      </c>
      <c r="Y19" s="11">
        <v>6.2E-2</v>
      </c>
      <c r="Z19" s="11">
        <v>8.8000000000000023E-2</v>
      </c>
      <c r="AA19" s="11">
        <v>9.4E-2</v>
      </c>
      <c r="AB19" s="11">
        <v>8.4000000000000005E-2</v>
      </c>
      <c r="AC19" s="11">
        <v>8.900000000000001E-2</v>
      </c>
      <c r="AD19" s="11">
        <v>0.09</v>
      </c>
      <c r="AE19" s="11">
        <v>7.2000000000000008E-2</v>
      </c>
    </row>
    <row r="20" spans="1:31" x14ac:dyDescent="0.25">
      <c r="A20" s="9">
        <v>19</v>
      </c>
      <c r="B20" s="4" t="s">
        <v>20</v>
      </c>
      <c r="C20" s="10">
        <v>1.002</v>
      </c>
      <c r="D20" s="10">
        <v>1.026</v>
      </c>
      <c r="E20" s="10">
        <v>0.99100000000000021</v>
      </c>
      <c r="F20" s="10">
        <v>1.002</v>
      </c>
      <c r="G20" s="10">
        <v>1.002</v>
      </c>
      <c r="H20" s="10">
        <v>0.99100000000000021</v>
      </c>
      <c r="I20" s="10">
        <v>0.996</v>
      </c>
      <c r="J20" s="10">
        <v>1.0229999999999999</v>
      </c>
      <c r="K20" s="10">
        <v>1.044</v>
      </c>
      <c r="L20" s="10">
        <v>1.0109999999999999</v>
      </c>
      <c r="M20" s="10">
        <v>1.016</v>
      </c>
      <c r="N20" s="10">
        <v>1.0249999999999999</v>
      </c>
      <c r="O20" s="10">
        <v>0.998</v>
      </c>
      <c r="P20" s="10">
        <v>1.0029999999999999</v>
      </c>
      <c r="Q20" s="11">
        <v>5.2000000000000011E-2</v>
      </c>
      <c r="R20" s="11">
        <v>5.8000000000000003E-2</v>
      </c>
      <c r="S20" s="11">
        <v>6.3E-2</v>
      </c>
      <c r="T20" s="11">
        <v>6.7000000000000004E-2</v>
      </c>
      <c r="U20" s="11">
        <v>6.6000000000000003E-2</v>
      </c>
      <c r="V20" s="11">
        <v>5.8000000000000003E-2</v>
      </c>
      <c r="W20" s="11">
        <v>5.5E-2</v>
      </c>
      <c r="X20" s="11">
        <v>0.05</v>
      </c>
      <c r="Y20" s="11">
        <v>5.9000000000000004E-2</v>
      </c>
      <c r="Z20" s="11">
        <v>8.5999999999999993E-2</v>
      </c>
      <c r="AA20" s="11">
        <v>9.3000000000000013E-2</v>
      </c>
      <c r="AB20" s="11">
        <v>8.5999999999999993E-2</v>
      </c>
      <c r="AC20" s="11">
        <v>8.3000000000000004E-2</v>
      </c>
      <c r="AD20" s="11">
        <v>7.6000000000000012E-2</v>
      </c>
      <c r="AE20" s="11">
        <v>6.0000000000000005E-2</v>
      </c>
    </row>
    <row r="21" spans="1:31" x14ac:dyDescent="0.25">
      <c r="A21" s="9">
        <v>20</v>
      </c>
      <c r="B21" s="4" t="s">
        <v>21</v>
      </c>
      <c r="C21" s="10">
        <v>1.026</v>
      </c>
      <c r="D21" s="10">
        <v>1.046</v>
      </c>
      <c r="E21" s="10">
        <v>1.012</v>
      </c>
      <c r="F21" s="10">
        <v>1.028</v>
      </c>
      <c r="G21" s="10">
        <v>1.01</v>
      </c>
      <c r="H21" s="10">
        <v>1.0049999999999999</v>
      </c>
      <c r="I21" s="10">
        <v>0.97800000000000009</v>
      </c>
      <c r="J21" s="10">
        <v>1.0309999999999999</v>
      </c>
      <c r="K21" s="10">
        <v>1.06</v>
      </c>
      <c r="L21" s="10">
        <v>1.0169999999999999</v>
      </c>
      <c r="M21" s="10">
        <v>1.042</v>
      </c>
      <c r="N21" s="10">
        <v>1.0289999999999999</v>
      </c>
      <c r="O21" s="10">
        <v>1.0229999999999999</v>
      </c>
      <c r="P21" s="10">
        <v>0.995</v>
      </c>
      <c r="Q21" s="11">
        <v>4.9000000000000002E-2</v>
      </c>
      <c r="R21" s="11">
        <v>6.3E-2</v>
      </c>
      <c r="S21" s="11">
        <v>7.0000000000000007E-2</v>
      </c>
      <c r="T21" s="11">
        <v>6.8000000000000019E-2</v>
      </c>
      <c r="U21" s="11">
        <v>6.5000000000000002E-2</v>
      </c>
      <c r="V21" s="11">
        <v>5.7000000000000002E-2</v>
      </c>
      <c r="W21" s="11">
        <v>5.2000000000000011E-2</v>
      </c>
      <c r="X21" s="11">
        <v>4.9000000000000002E-2</v>
      </c>
      <c r="Y21" s="11">
        <v>5.6000000000000001E-2</v>
      </c>
      <c r="Z21" s="11">
        <v>9.9000000000000005E-2</v>
      </c>
      <c r="AA21" s="11">
        <v>9.5000000000000001E-2</v>
      </c>
      <c r="AB21" s="11">
        <v>0.08</v>
      </c>
      <c r="AC21" s="11">
        <v>7.6000000000000012E-2</v>
      </c>
      <c r="AD21" s="11">
        <v>7.2000000000000008E-2</v>
      </c>
      <c r="AE21" s="11">
        <v>5.7000000000000002E-2</v>
      </c>
    </row>
    <row r="22" spans="1:31" x14ac:dyDescent="0.25">
      <c r="A22" s="9">
        <v>21</v>
      </c>
      <c r="B22" s="4" t="s">
        <v>22</v>
      </c>
      <c r="C22" s="10">
        <v>1.0429999999999999</v>
      </c>
      <c r="D22" s="10">
        <v>1.0569999999999999</v>
      </c>
      <c r="E22" s="10">
        <v>1.05</v>
      </c>
      <c r="F22" s="10">
        <v>1.0580000000000001</v>
      </c>
      <c r="G22" s="10">
        <v>1.0640000000000001</v>
      </c>
      <c r="H22" s="10">
        <v>1.0389999999999999</v>
      </c>
      <c r="I22" s="10">
        <v>1.03</v>
      </c>
      <c r="J22" s="10">
        <v>1.038</v>
      </c>
      <c r="K22" s="10">
        <v>1.0620000000000001</v>
      </c>
      <c r="L22" s="10">
        <v>1.054</v>
      </c>
      <c r="M22" s="10">
        <v>1.046</v>
      </c>
      <c r="N22" s="10">
        <v>1.0469999999999999</v>
      </c>
      <c r="O22" s="10">
        <v>1.036</v>
      </c>
      <c r="P22" s="10">
        <v>1.0309999999999999</v>
      </c>
      <c r="Q22" s="11">
        <v>3.1E-2</v>
      </c>
      <c r="R22" s="11">
        <v>3.8000000000000006E-2</v>
      </c>
      <c r="S22" s="11">
        <v>4.2000000000000003E-2</v>
      </c>
      <c r="T22" s="11">
        <v>4.1000000000000002E-2</v>
      </c>
      <c r="U22" s="11">
        <v>3.9E-2</v>
      </c>
      <c r="V22" s="11">
        <v>3.7000000000000012E-2</v>
      </c>
      <c r="W22" s="11">
        <v>3.4000000000000002E-2</v>
      </c>
      <c r="X22" s="11">
        <v>3.3000000000000002E-2</v>
      </c>
      <c r="Y22" s="11">
        <v>4.2000000000000003E-2</v>
      </c>
      <c r="Z22" s="11">
        <v>6.6000000000000003E-2</v>
      </c>
      <c r="AA22" s="11">
        <v>6.8000000000000019E-2</v>
      </c>
      <c r="AB22" s="11">
        <v>6.4000000000000001E-2</v>
      </c>
      <c r="AC22" s="11">
        <v>6.2E-2</v>
      </c>
      <c r="AD22" s="11">
        <v>5.7000000000000002E-2</v>
      </c>
      <c r="AE22" s="11">
        <v>4.5000000000000005E-2</v>
      </c>
    </row>
    <row r="23" spans="1:31" x14ac:dyDescent="0.25">
      <c r="A23" s="9">
        <v>22</v>
      </c>
      <c r="B23" s="4" t="s">
        <v>23</v>
      </c>
      <c r="C23" s="10">
        <v>0.996</v>
      </c>
      <c r="D23" s="10">
        <v>0.99400000000000022</v>
      </c>
      <c r="E23" s="10">
        <v>0.98600000000000021</v>
      </c>
      <c r="F23" s="10">
        <v>0.98100000000000009</v>
      </c>
      <c r="G23" s="10">
        <v>0.96400000000000008</v>
      </c>
      <c r="H23" s="10">
        <v>0.96700000000000008</v>
      </c>
      <c r="I23" s="10">
        <v>0.97200000000000009</v>
      </c>
      <c r="J23" s="10">
        <v>1.0029999999999999</v>
      </c>
      <c r="K23" s="10">
        <v>0.995</v>
      </c>
      <c r="L23" s="10">
        <v>0.99000000000000021</v>
      </c>
      <c r="M23" s="10">
        <v>0.97700000000000009</v>
      </c>
      <c r="N23" s="10">
        <v>0.96700000000000008</v>
      </c>
      <c r="O23" s="10">
        <v>0.96300000000000008</v>
      </c>
      <c r="P23" s="10">
        <v>0.98100000000000009</v>
      </c>
      <c r="Q23" s="11">
        <v>3.5000000000000003E-2</v>
      </c>
      <c r="R23" s="11">
        <v>4.3000000000000003E-2</v>
      </c>
      <c r="S23" s="11">
        <v>4.9000000000000002E-2</v>
      </c>
      <c r="T23" s="11">
        <v>4.9000000000000002E-2</v>
      </c>
      <c r="U23" s="11">
        <v>4.8000000000000001E-2</v>
      </c>
      <c r="V23" s="11">
        <v>4.3000000000000003E-2</v>
      </c>
      <c r="W23" s="11">
        <v>0.04</v>
      </c>
      <c r="X23" s="11">
        <v>3.9E-2</v>
      </c>
      <c r="Y23" s="11">
        <v>4.7E-2</v>
      </c>
      <c r="Z23" s="11">
        <v>7.4999999999999983E-2</v>
      </c>
      <c r="AA23" s="11">
        <v>0.08</v>
      </c>
      <c r="AB23" s="11">
        <v>7.6000000000000012E-2</v>
      </c>
      <c r="AC23" s="11">
        <v>7.400000000000001E-2</v>
      </c>
      <c r="AD23" s="11">
        <v>6.900000000000002E-2</v>
      </c>
      <c r="AE23" s="11">
        <v>5.3000000000000005E-2</v>
      </c>
    </row>
    <row r="24" spans="1:31" x14ac:dyDescent="0.25">
      <c r="A24" s="9">
        <v>23</v>
      </c>
      <c r="B24" s="4" t="s">
        <v>24</v>
      </c>
      <c r="C24" s="10">
        <v>1.01</v>
      </c>
      <c r="D24" s="10">
        <v>1.01</v>
      </c>
      <c r="E24" s="10">
        <v>1.008</v>
      </c>
      <c r="F24" s="10">
        <v>1.014</v>
      </c>
      <c r="G24" s="10">
        <v>1.016</v>
      </c>
      <c r="H24" s="10">
        <v>1.012</v>
      </c>
      <c r="I24" s="10">
        <v>1.0109999999999999</v>
      </c>
      <c r="J24" s="10">
        <v>1.01</v>
      </c>
      <c r="K24" s="10">
        <v>1.0069999999999999</v>
      </c>
      <c r="L24" s="10">
        <v>1.002</v>
      </c>
      <c r="M24" s="10">
        <v>1.004</v>
      </c>
      <c r="N24" s="10">
        <v>0.998</v>
      </c>
      <c r="O24" s="10">
        <v>1.0029999999999999</v>
      </c>
      <c r="P24" s="10">
        <v>0.99400000000000022</v>
      </c>
      <c r="Q24" s="11">
        <v>3.7000000000000012E-2</v>
      </c>
      <c r="R24" s="11">
        <v>4.2000000000000003E-2</v>
      </c>
      <c r="S24" s="11">
        <v>5.1000000000000004E-2</v>
      </c>
      <c r="T24" s="11">
        <v>5.1000000000000004E-2</v>
      </c>
      <c r="U24" s="11">
        <v>0.05</v>
      </c>
      <c r="V24" s="11">
        <v>4.6000000000000006E-2</v>
      </c>
      <c r="W24" s="11">
        <v>4.3000000000000003E-2</v>
      </c>
      <c r="X24" s="11">
        <v>4.1000000000000002E-2</v>
      </c>
      <c r="Y24" s="11">
        <v>0.05</v>
      </c>
      <c r="Z24" s="11">
        <v>7.6000000000000012E-2</v>
      </c>
      <c r="AA24" s="11">
        <v>0.08</v>
      </c>
      <c r="AB24" s="11">
        <v>7.8E-2</v>
      </c>
      <c r="AC24" s="11">
        <v>7.6999999999999999E-2</v>
      </c>
      <c r="AD24" s="11">
        <v>7.2000000000000008E-2</v>
      </c>
      <c r="AE24" s="11">
        <v>5.5E-2</v>
      </c>
    </row>
    <row r="25" spans="1:31" x14ac:dyDescent="0.25">
      <c r="A25" s="9">
        <v>24</v>
      </c>
      <c r="B25" s="4" t="s">
        <v>25</v>
      </c>
      <c r="C25" s="10">
        <v>0.9820000000000001</v>
      </c>
      <c r="D25" s="10">
        <v>1</v>
      </c>
      <c r="E25" s="10">
        <v>0.996</v>
      </c>
      <c r="F25" s="10">
        <v>0.99200000000000021</v>
      </c>
      <c r="G25" s="10">
        <v>1.002</v>
      </c>
      <c r="H25" s="10">
        <v>1.0009999999999999</v>
      </c>
      <c r="I25" s="10">
        <v>1.0069999999999999</v>
      </c>
      <c r="J25" s="10">
        <v>0.99200000000000021</v>
      </c>
      <c r="K25" s="10">
        <v>1.002</v>
      </c>
      <c r="L25" s="10">
        <v>0.99400000000000022</v>
      </c>
      <c r="M25" s="10">
        <v>0.995</v>
      </c>
      <c r="N25" s="10">
        <v>1.0049999999999999</v>
      </c>
      <c r="O25" s="10">
        <v>1.0129999999999999</v>
      </c>
      <c r="P25" s="10">
        <v>1.002</v>
      </c>
      <c r="Q25" s="11">
        <v>4.8000000000000001E-2</v>
      </c>
      <c r="R25" s="11">
        <v>7.2000000000000008E-2</v>
      </c>
      <c r="S25" s="11">
        <v>6.7000000000000004E-2</v>
      </c>
      <c r="T25" s="11">
        <v>6.5000000000000002E-2</v>
      </c>
      <c r="U25" s="11">
        <v>5.5E-2</v>
      </c>
      <c r="V25" s="11">
        <v>0.05</v>
      </c>
      <c r="W25" s="11">
        <v>4.7E-2</v>
      </c>
      <c r="X25" s="11">
        <v>4.7E-2</v>
      </c>
      <c r="Y25" s="11">
        <v>6.0000000000000005E-2</v>
      </c>
      <c r="Z25" s="11">
        <v>0.126</v>
      </c>
      <c r="AA25" s="11">
        <v>9.7000000000000003E-2</v>
      </c>
      <c r="AB25" s="11">
        <v>7.400000000000001E-2</v>
      </c>
      <c r="AC25" s="11">
        <v>7.0000000000000007E-2</v>
      </c>
      <c r="AD25" s="11">
        <v>6.900000000000002E-2</v>
      </c>
      <c r="AE25" s="11">
        <v>5.1000000000000004E-2</v>
      </c>
    </row>
    <row r="26" spans="1:31" x14ac:dyDescent="0.25">
      <c r="A26" s="9">
        <v>25</v>
      </c>
      <c r="B26" s="4" t="s">
        <v>26</v>
      </c>
      <c r="C26" s="10">
        <v>1.0049999999999999</v>
      </c>
      <c r="D26" s="10">
        <v>1.018</v>
      </c>
      <c r="E26" s="10">
        <v>1.0049999999999999</v>
      </c>
      <c r="F26" s="10">
        <v>1.036</v>
      </c>
      <c r="G26" s="10">
        <v>1.018</v>
      </c>
      <c r="H26" s="10">
        <v>1.026</v>
      </c>
      <c r="I26" s="10">
        <v>1.012</v>
      </c>
      <c r="J26" s="10">
        <v>1.01</v>
      </c>
      <c r="K26" s="10">
        <v>1.032</v>
      </c>
      <c r="L26" s="10">
        <v>1.026</v>
      </c>
      <c r="M26" s="10">
        <v>1.046</v>
      </c>
      <c r="N26" s="10">
        <v>1.0209999999999999</v>
      </c>
      <c r="O26" s="10">
        <v>1.0289999999999999</v>
      </c>
      <c r="P26" s="10">
        <v>1.02</v>
      </c>
      <c r="Q26" s="11">
        <v>4.5000000000000005E-2</v>
      </c>
      <c r="R26" s="11">
        <v>5.5E-2</v>
      </c>
      <c r="S26" s="11">
        <v>6.7000000000000004E-2</v>
      </c>
      <c r="T26" s="11">
        <v>6.6000000000000003E-2</v>
      </c>
      <c r="U26" s="11">
        <v>6.1000000000000006E-2</v>
      </c>
      <c r="V26" s="11">
        <v>5.4000000000000013E-2</v>
      </c>
      <c r="W26" s="11">
        <v>5.1000000000000004E-2</v>
      </c>
      <c r="X26" s="11">
        <v>4.8000000000000001E-2</v>
      </c>
      <c r="Y26" s="11">
        <v>5.6000000000000001E-2</v>
      </c>
      <c r="Z26" s="11">
        <v>8.900000000000001E-2</v>
      </c>
      <c r="AA26" s="11">
        <v>9.3000000000000013E-2</v>
      </c>
      <c r="AB26" s="11">
        <v>8.199999999999999E-2</v>
      </c>
      <c r="AC26" s="11">
        <v>7.8E-2</v>
      </c>
      <c r="AD26" s="11">
        <v>7.4999999999999983E-2</v>
      </c>
      <c r="AE26" s="11">
        <v>6.1000000000000006E-2</v>
      </c>
    </row>
    <row r="27" spans="1:31" x14ac:dyDescent="0.25">
      <c r="A27" s="9">
        <v>26</v>
      </c>
      <c r="B27" s="4" t="s">
        <v>27</v>
      </c>
      <c r="C27" s="10">
        <v>0.95700000000000007</v>
      </c>
      <c r="D27" s="10">
        <v>0.96500000000000008</v>
      </c>
      <c r="E27" s="10">
        <v>0.96300000000000008</v>
      </c>
      <c r="F27" s="10">
        <v>0.95600000000000007</v>
      </c>
      <c r="G27" s="10">
        <v>0.96800000000000008</v>
      </c>
      <c r="H27" s="10">
        <v>0.96100000000000008</v>
      </c>
      <c r="I27" s="10">
        <v>0.96900000000000008</v>
      </c>
      <c r="J27" s="10">
        <v>0.98500000000000021</v>
      </c>
      <c r="K27" s="10">
        <v>0.9830000000000001</v>
      </c>
      <c r="L27" s="10">
        <v>0.9830000000000001</v>
      </c>
      <c r="M27" s="10">
        <v>0.98600000000000021</v>
      </c>
      <c r="N27" s="10">
        <v>0.97900000000000009</v>
      </c>
      <c r="O27" s="10">
        <v>0.98500000000000021</v>
      </c>
      <c r="P27" s="10">
        <v>0.9820000000000001</v>
      </c>
      <c r="Q27" s="11">
        <v>5.6000000000000001E-2</v>
      </c>
      <c r="R27" s="11">
        <v>6.2E-2</v>
      </c>
      <c r="S27" s="11">
        <v>7.1000000000000008E-2</v>
      </c>
      <c r="T27" s="11">
        <v>7.6999999999999999E-2</v>
      </c>
      <c r="U27" s="11">
        <v>7.6000000000000012E-2</v>
      </c>
      <c r="V27" s="11">
        <v>7.0000000000000007E-2</v>
      </c>
      <c r="W27" s="11">
        <v>6.3E-2</v>
      </c>
      <c r="X27" s="11">
        <v>5.7000000000000002E-2</v>
      </c>
      <c r="Y27" s="11">
        <v>6.5000000000000002E-2</v>
      </c>
      <c r="Z27" s="11">
        <v>9.2000000000000012E-2</v>
      </c>
      <c r="AA27" s="11">
        <v>0.107</v>
      </c>
      <c r="AB27" s="11">
        <v>0.1</v>
      </c>
      <c r="AC27" s="11">
        <v>9.8000000000000004E-2</v>
      </c>
      <c r="AD27" s="11">
        <v>9.5000000000000001E-2</v>
      </c>
      <c r="AE27" s="11">
        <v>7.6000000000000012E-2</v>
      </c>
    </row>
    <row r="28" spans="1:31" x14ac:dyDescent="0.25">
      <c r="A28" s="9">
        <v>27</v>
      </c>
      <c r="B28" s="4" t="s">
        <v>28</v>
      </c>
      <c r="C28" s="10">
        <v>1.004</v>
      </c>
      <c r="D28" s="10">
        <v>0.98800000000000021</v>
      </c>
      <c r="E28" s="10">
        <v>0.94900000000000007</v>
      </c>
      <c r="F28" s="10">
        <v>0.94900000000000007</v>
      </c>
      <c r="G28" s="10">
        <v>0.997</v>
      </c>
      <c r="H28" s="10">
        <v>0.93800000000000006</v>
      </c>
      <c r="I28" s="10">
        <v>0.97900000000000009</v>
      </c>
      <c r="J28" s="10">
        <v>1.018</v>
      </c>
      <c r="K28" s="10">
        <v>1</v>
      </c>
      <c r="L28" s="10">
        <v>0.995</v>
      </c>
      <c r="M28" s="10">
        <v>1.016</v>
      </c>
      <c r="N28" s="10">
        <v>1.0089999999999999</v>
      </c>
      <c r="O28" s="10">
        <v>0.9820000000000001</v>
      </c>
      <c r="P28" s="10">
        <v>1.004</v>
      </c>
      <c r="Q28" s="11">
        <v>7.0000000000000007E-2</v>
      </c>
      <c r="R28" s="11">
        <v>0.127</v>
      </c>
      <c r="S28" s="11">
        <v>0.13800000000000001</v>
      </c>
      <c r="T28" s="11">
        <v>0.14300000000000004</v>
      </c>
      <c r="U28" s="11">
        <v>0.10100000000000001</v>
      </c>
      <c r="V28" s="11">
        <v>0.09</v>
      </c>
      <c r="W28" s="11">
        <v>7.1000000000000008E-2</v>
      </c>
      <c r="X28" s="11">
        <v>6.6000000000000003E-2</v>
      </c>
      <c r="Y28" s="11">
        <v>7.6999999999999999E-2</v>
      </c>
      <c r="Z28" s="11">
        <v>0.109</v>
      </c>
      <c r="AA28" s="11">
        <v>0.113</v>
      </c>
      <c r="AB28" s="11">
        <v>9.3000000000000013E-2</v>
      </c>
      <c r="AC28" s="11">
        <v>9.7000000000000003E-2</v>
      </c>
      <c r="AD28" s="11">
        <v>0.1</v>
      </c>
      <c r="AE28" s="11">
        <v>7.9000000000000001E-2</v>
      </c>
    </row>
    <row r="29" spans="1:31" x14ac:dyDescent="0.25">
      <c r="A29" s="9">
        <v>28</v>
      </c>
      <c r="B29" s="4" t="s">
        <v>29</v>
      </c>
      <c r="C29" s="10">
        <v>0.98800000000000021</v>
      </c>
      <c r="D29" s="10">
        <v>0.97600000000000009</v>
      </c>
      <c r="E29" s="10">
        <v>0.97500000000000009</v>
      </c>
      <c r="F29" s="10">
        <v>0.98700000000000021</v>
      </c>
      <c r="G29" s="10">
        <v>0.96300000000000008</v>
      </c>
      <c r="H29" s="10">
        <v>0.997</v>
      </c>
      <c r="I29" s="10">
        <v>0.995</v>
      </c>
      <c r="J29" s="10">
        <v>0.996</v>
      </c>
      <c r="K29" s="10">
        <v>0.97800000000000009</v>
      </c>
      <c r="L29" s="10">
        <v>0.97800000000000009</v>
      </c>
      <c r="M29" s="10">
        <v>0.99300000000000022</v>
      </c>
      <c r="N29" s="10">
        <v>0.97900000000000009</v>
      </c>
      <c r="O29" s="10">
        <v>0.996</v>
      </c>
      <c r="P29" s="10">
        <v>0.99400000000000022</v>
      </c>
      <c r="Q29" s="11">
        <v>3.7000000000000012E-2</v>
      </c>
      <c r="R29" s="11">
        <v>4.6000000000000006E-2</v>
      </c>
      <c r="S29" s="11">
        <v>4.7E-2</v>
      </c>
      <c r="T29" s="11">
        <v>4.3000000000000003E-2</v>
      </c>
      <c r="U29" s="11">
        <v>3.7000000000000012E-2</v>
      </c>
      <c r="V29" s="11">
        <v>3.4000000000000002E-2</v>
      </c>
      <c r="W29" s="11">
        <v>3.3000000000000002E-2</v>
      </c>
      <c r="X29" s="11">
        <v>3.4000000000000002E-2</v>
      </c>
      <c r="Y29" s="11">
        <v>4.3000000000000003E-2</v>
      </c>
      <c r="Z29" s="11">
        <v>8.1000000000000003E-2</v>
      </c>
      <c r="AA29" s="11">
        <v>8.5000000000000006E-2</v>
      </c>
      <c r="AB29" s="11">
        <v>7.2999999999999995E-2</v>
      </c>
      <c r="AC29" s="11">
        <v>7.0000000000000007E-2</v>
      </c>
      <c r="AD29" s="11">
        <v>6.6000000000000003E-2</v>
      </c>
      <c r="AE29" s="11">
        <v>5.3000000000000005E-2</v>
      </c>
    </row>
    <row r="30" spans="1:31" x14ac:dyDescent="0.25">
      <c r="A30" s="9">
        <v>29</v>
      </c>
      <c r="B30" s="4" t="s">
        <v>30</v>
      </c>
      <c r="C30" s="10">
        <v>0.98500000000000021</v>
      </c>
      <c r="D30" s="10">
        <v>1.014</v>
      </c>
      <c r="E30" s="10">
        <v>0.94100000000000006</v>
      </c>
      <c r="F30" s="10">
        <v>0.97200000000000009</v>
      </c>
      <c r="G30" s="10">
        <v>0.94400000000000006</v>
      </c>
      <c r="H30" s="10">
        <v>0.98500000000000021</v>
      </c>
      <c r="I30" s="10">
        <v>1.014</v>
      </c>
      <c r="J30" s="10">
        <v>1.0029999999999999</v>
      </c>
      <c r="K30" s="10">
        <v>1.034</v>
      </c>
      <c r="L30" s="10">
        <v>0.96800000000000008</v>
      </c>
      <c r="M30" s="10">
        <v>0.97300000000000009</v>
      </c>
      <c r="N30" s="10">
        <v>0.98400000000000021</v>
      </c>
      <c r="O30" s="10">
        <v>1.0149999999999999</v>
      </c>
      <c r="P30" s="10">
        <v>1.004</v>
      </c>
      <c r="Q30" s="11">
        <v>3.8000000000000006E-2</v>
      </c>
      <c r="R30" s="11">
        <v>6.0000000000000005E-2</v>
      </c>
      <c r="S30" s="11">
        <v>6.6000000000000003E-2</v>
      </c>
      <c r="T30" s="11">
        <v>6.0000000000000005E-2</v>
      </c>
      <c r="U30" s="11">
        <v>4.9000000000000002E-2</v>
      </c>
      <c r="V30" s="11">
        <v>4.3000000000000003E-2</v>
      </c>
      <c r="W30" s="11">
        <v>4.4000000000000004E-2</v>
      </c>
      <c r="X30" s="11">
        <v>5.6000000000000001E-2</v>
      </c>
      <c r="Y30" s="11">
        <v>7.2000000000000008E-2</v>
      </c>
      <c r="Z30" s="11">
        <v>0.13400000000000001</v>
      </c>
      <c r="AA30" s="11">
        <v>0.12300000000000001</v>
      </c>
      <c r="AB30" s="11">
        <v>0.10100000000000001</v>
      </c>
      <c r="AC30" s="11">
        <v>9.2000000000000012E-2</v>
      </c>
      <c r="AD30" s="11">
        <v>9.1000000000000011E-2</v>
      </c>
      <c r="AE30" s="11">
        <v>6.8000000000000019E-2</v>
      </c>
    </row>
    <row r="31" spans="1:31" x14ac:dyDescent="0.25">
      <c r="A31" s="9">
        <v>30</v>
      </c>
      <c r="B31" s="4" t="s">
        <v>31</v>
      </c>
      <c r="C31" s="10">
        <v>0.96300000000000008</v>
      </c>
      <c r="D31" s="10">
        <v>1.0109999999999999</v>
      </c>
      <c r="E31" s="10">
        <v>0.96900000000000008</v>
      </c>
      <c r="F31" s="10">
        <v>0.94</v>
      </c>
      <c r="G31" s="10">
        <v>0.94100000000000006</v>
      </c>
      <c r="H31" s="10">
        <v>0.96100000000000008</v>
      </c>
      <c r="I31" s="10">
        <v>0.96600000000000008</v>
      </c>
      <c r="J31" s="10">
        <v>0.96300000000000008</v>
      </c>
      <c r="K31" s="10">
        <v>1.0029999999999999</v>
      </c>
      <c r="L31" s="10">
        <v>0.97000000000000008</v>
      </c>
      <c r="M31" s="10">
        <v>0.95</v>
      </c>
      <c r="N31" s="10">
        <v>0.95200000000000007</v>
      </c>
      <c r="O31" s="10">
        <v>0.96500000000000008</v>
      </c>
      <c r="P31" s="10">
        <v>0.97200000000000009</v>
      </c>
      <c r="Q31" s="11">
        <v>5.8000000000000003E-2</v>
      </c>
      <c r="R31" s="11">
        <v>5.7000000000000002E-2</v>
      </c>
      <c r="S31" s="11">
        <v>6.3E-2</v>
      </c>
      <c r="T31" s="11">
        <v>6.7000000000000004E-2</v>
      </c>
      <c r="U31" s="11">
        <v>6.5000000000000002E-2</v>
      </c>
      <c r="V31" s="11">
        <v>6.3E-2</v>
      </c>
      <c r="W31" s="11">
        <v>5.7000000000000002E-2</v>
      </c>
      <c r="X31" s="11">
        <v>0.05</v>
      </c>
      <c r="Y31" s="11">
        <v>5.8000000000000003E-2</v>
      </c>
      <c r="Z31" s="11">
        <v>7.400000000000001E-2</v>
      </c>
      <c r="AA31" s="11">
        <v>8.4000000000000005E-2</v>
      </c>
      <c r="AB31" s="11">
        <v>7.6000000000000012E-2</v>
      </c>
      <c r="AC31" s="11">
        <v>7.2999999999999995E-2</v>
      </c>
      <c r="AD31" s="11">
        <v>7.2000000000000008E-2</v>
      </c>
      <c r="AE31" s="11">
        <v>5.4000000000000013E-2</v>
      </c>
    </row>
    <row r="32" spans="1:31" x14ac:dyDescent="0.25">
      <c r="A32" s="9">
        <v>31</v>
      </c>
      <c r="B32" s="4" t="s">
        <v>32</v>
      </c>
      <c r="C32" s="10">
        <v>0.97200000000000009</v>
      </c>
      <c r="D32" s="10">
        <v>0.98100000000000009</v>
      </c>
      <c r="E32" s="10">
        <v>0.96100000000000008</v>
      </c>
      <c r="F32" s="10">
        <v>0.92200000000000004</v>
      </c>
      <c r="G32" s="10">
        <v>0.93300000000000005</v>
      </c>
      <c r="H32" s="10">
        <v>0.93500000000000005</v>
      </c>
      <c r="I32" s="10">
        <v>0.96200000000000008</v>
      </c>
      <c r="J32" s="10">
        <v>0.98400000000000021</v>
      </c>
      <c r="K32" s="10">
        <v>0.96100000000000008</v>
      </c>
      <c r="L32" s="10">
        <v>0.95300000000000007</v>
      </c>
      <c r="M32" s="10">
        <v>0.93100000000000005</v>
      </c>
      <c r="N32" s="10">
        <v>0.94400000000000006</v>
      </c>
      <c r="O32" s="10">
        <v>0.93800000000000006</v>
      </c>
      <c r="P32" s="10">
        <v>0.96100000000000008</v>
      </c>
      <c r="Q32" s="11">
        <v>6.0000000000000005E-2</v>
      </c>
      <c r="R32" s="11">
        <v>7.6999999999999999E-2</v>
      </c>
      <c r="S32" s="11">
        <v>8.4000000000000005E-2</v>
      </c>
      <c r="T32" s="11">
        <v>7.6999999999999999E-2</v>
      </c>
      <c r="U32" s="11">
        <v>6.900000000000002E-2</v>
      </c>
      <c r="V32" s="11">
        <v>6.0000000000000005E-2</v>
      </c>
      <c r="W32" s="11">
        <v>5.2000000000000011E-2</v>
      </c>
      <c r="X32" s="11">
        <v>5.2000000000000011E-2</v>
      </c>
      <c r="Y32" s="11">
        <v>6.6000000000000003E-2</v>
      </c>
      <c r="Z32" s="11">
        <v>0.105</v>
      </c>
      <c r="AA32" s="11">
        <v>0.107</v>
      </c>
      <c r="AB32" s="11">
        <v>0.10100000000000001</v>
      </c>
      <c r="AC32" s="11">
        <v>9.9000000000000005E-2</v>
      </c>
      <c r="AD32" s="11">
        <v>9.8000000000000004E-2</v>
      </c>
      <c r="AE32" s="11">
        <v>7.6999999999999999E-2</v>
      </c>
    </row>
    <row r="33" spans="1:31" x14ac:dyDescent="0.25">
      <c r="A33" s="9">
        <v>32</v>
      </c>
      <c r="B33" s="4" t="s">
        <v>33</v>
      </c>
      <c r="C33" s="10">
        <v>1.016</v>
      </c>
      <c r="D33" s="10">
        <v>1.0449999999999999</v>
      </c>
      <c r="E33" s="10">
        <v>1.0289999999999999</v>
      </c>
      <c r="F33" s="10">
        <v>1.0249999999999999</v>
      </c>
      <c r="G33" s="10">
        <v>1.03</v>
      </c>
      <c r="H33" s="10">
        <v>1.0329999999999999</v>
      </c>
      <c r="I33" s="10">
        <v>1.0289999999999999</v>
      </c>
      <c r="J33" s="10">
        <v>1.0109999999999999</v>
      </c>
      <c r="K33" s="10">
        <v>1.0489999999999999</v>
      </c>
      <c r="L33" s="10">
        <v>1.0289999999999999</v>
      </c>
      <c r="M33" s="10">
        <v>1.0680000000000001</v>
      </c>
      <c r="N33" s="10">
        <v>1.032</v>
      </c>
      <c r="O33" s="10">
        <v>1.044</v>
      </c>
      <c r="P33" s="10">
        <v>1.04</v>
      </c>
      <c r="Q33" s="11">
        <v>5.7000000000000002E-2</v>
      </c>
      <c r="R33" s="11">
        <v>5.3000000000000005E-2</v>
      </c>
      <c r="S33" s="11">
        <v>6.1000000000000006E-2</v>
      </c>
      <c r="T33" s="11">
        <v>6.1000000000000006E-2</v>
      </c>
      <c r="U33" s="11">
        <v>6.2E-2</v>
      </c>
      <c r="V33" s="11">
        <v>5.4000000000000013E-2</v>
      </c>
      <c r="W33" s="11">
        <v>5.1000000000000004E-2</v>
      </c>
      <c r="X33" s="11">
        <v>4.7E-2</v>
      </c>
      <c r="Y33" s="11">
        <v>5.3000000000000005E-2</v>
      </c>
      <c r="Z33" s="11">
        <v>7.4999999999999983E-2</v>
      </c>
      <c r="AA33" s="11">
        <v>8.6999999999999994E-2</v>
      </c>
      <c r="AB33" s="11">
        <v>7.8E-2</v>
      </c>
      <c r="AC33" s="11">
        <v>8.1000000000000003E-2</v>
      </c>
      <c r="AD33" s="11">
        <v>7.6999999999999999E-2</v>
      </c>
      <c r="AE33" s="11">
        <v>5.9000000000000004E-2</v>
      </c>
    </row>
    <row r="34" spans="1:31" x14ac:dyDescent="0.25">
      <c r="A34" s="9">
        <v>33</v>
      </c>
      <c r="B34" s="4" t="s">
        <v>34</v>
      </c>
      <c r="C34" s="10">
        <v>0.96000000000000008</v>
      </c>
      <c r="D34" s="10">
        <v>1</v>
      </c>
      <c r="E34" s="10">
        <v>0.97200000000000009</v>
      </c>
      <c r="F34" s="10">
        <v>0.98800000000000021</v>
      </c>
      <c r="G34" s="10">
        <v>1.036</v>
      </c>
      <c r="H34" s="10">
        <v>0.99400000000000022</v>
      </c>
      <c r="I34" s="10">
        <v>1</v>
      </c>
      <c r="J34" s="10">
        <v>0.97800000000000009</v>
      </c>
      <c r="K34" s="10">
        <v>1</v>
      </c>
      <c r="L34" s="10">
        <v>0.97300000000000009</v>
      </c>
      <c r="M34" s="10">
        <v>0.97600000000000009</v>
      </c>
      <c r="N34" s="10">
        <v>1.0249999999999999</v>
      </c>
      <c r="O34" s="10">
        <v>0.99400000000000022</v>
      </c>
      <c r="P34" s="10">
        <v>0.97300000000000009</v>
      </c>
      <c r="Q34" s="11">
        <v>5.2000000000000011E-2</v>
      </c>
      <c r="R34" s="11">
        <v>6.5000000000000002E-2</v>
      </c>
      <c r="S34" s="11">
        <v>6.2E-2</v>
      </c>
      <c r="T34" s="11">
        <v>6.2E-2</v>
      </c>
      <c r="U34" s="11">
        <v>6.1000000000000006E-2</v>
      </c>
      <c r="V34" s="11">
        <v>5.4000000000000013E-2</v>
      </c>
      <c r="W34" s="11">
        <v>4.9000000000000002E-2</v>
      </c>
      <c r="X34" s="11">
        <v>4.6000000000000006E-2</v>
      </c>
      <c r="Y34" s="11">
        <v>5.5E-2</v>
      </c>
      <c r="Z34" s="11">
        <v>9.4E-2</v>
      </c>
      <c r="AA34" s="11">
        <v>0.10100000000000001</v>
      </c>
      <c r="AB34" s="11">
        <v>8.6999999999999994E-2</v>
      </c>
      <c r="AC34" s="11">
        <v>8.3000000000000004E-2</v>
      </c>
      <c r="AD34" s="11">
        <v>8.199999999999999E-2</v>
      </c>
      <c r="AE34" s="11">
        <v>6.3E-2</v>
      </c>
    </row>
    <row r="35" spans="1:31" x14ac:dyDescent="0.25">
      <c r="A35" s="9">
        <v>34</v>
      </c>
      <c r="B35" s="4" t="s">
        <v>35</v>
      </c>
      <c r="C35" s="10">
        <v>0.97700000000000009</v>
      </c>
      <c r="D35" s="10">
        <v>0.97200000000000009</v>
      </c>
      <c r="E35" s="10">
        <v>0.96800000000000008</v>
      </c>
      <c r="F35" s="10">
        <v>0.97300000000000009</v>
      </c>
      <c r="G35" s="10">
        <v>0.97400000000000009</v>
      </c>
      <c r="H35" s="10">
        <v>0.94400000000000006</v>
      </c>
      <c r="I35" s="10">
        <v>0.95500000000000007</v>
      </c>
      <c r="J35" s="10">
        <v>0.97200000000000009</v>
      </c>
      <c r="K35" s="10">
        <v>0.995</v>
      </c>
      <c r="L35" s="10">
        <v>0.997</v>
      </c>
      <c r="M35" s="10">
        <v>1.008</v>
      </c>
      <c r="N35" s="10">
        <v>0.99200000000000021</v>
      </c>
      <c r="O35" s="10">
        <v>0.97200000000000009</v>
      </c>
      <c r="P35" s="10">
        <v>0.97300000000000009</v>
      </c>
      <c r="Q35" s="11">
        <v>4.1000000000000002E-2</v>
      </c>
      <c r="R35" s="11">
        <v>4.7E-2</v>
      </c>
      <c r="S35" s="11">
        <v>5.1000000000000004E-2</v>
      </c>
      <c r="T35" s="11">
        <v>0.05</v>
      </c>
      <c r="U35" s="11">
        <v>4.6000000000000006E-2</v>
      </c>
      <c r="V35" s="11">
        <v>4.2000000000000003E-2</v>
      </c>
      <c r="W35" s="11">
        <v>4.2000000000000003E-2</v>
      </c>
      <c r="X35" s="11">
        <v>4.2000000000000003E-2</v>
      </c>
      <c r="Y35" s="11">
        <v>5.3000000000000005E-2</v>
      </c>
      <c r="Z35" s="11">
        <v>7.9000000000000001E-2</v>
      </c>
      <c r="AA35" s="11">
        <v>0.08</v>
      </c>
      <c r="AB35" s="11">
        <v>7.400000000000001E-2</v>
      </c>
      <c r="AC35" s="11">
        <v>7.2999999999999995E-2</v>
      </c>
      <c r="AD35" s="11">
        <v>7.1000000000000008E-2</v>
      </c>
      <c r="AE35" s="11">
        <v>5.6000000000000001E-2</v>
      </c>
    </row>
    <row r="36" spans="1:31" x14ac:dyDescent="0.25">
      <c r="A36" s="9">
        <v>35</v>
      </c>
      <c r="B36" s="4" t="s">
        <v>36</v>
      </c>
      <c r="C36" s="10">
        <v>0.98000000000000009</v>
      </c>
      <c r="D36" s="10">
        <v>1.012</v>
      </c>
      <c r="E36" s="10">
        <v>0.99400000000000022</v>
      </c>
      <c r="F36" s="10">
        <v>1.024</v>
      </c>
      <c r="G36" s="10">
        <v>1.008</v>
      </c>
      <c r="H36" s="10">
        <v>1.022</v>
      </c>
      <c r="I36" s="10">
        <v>1.0169999999999999</v>
      </c>
      <c r="J36" s="10">
        <v>0.997</v>
      </c>
      <c r="K36" s="10">
        <v>1.026</v>
      </c>
      <c r="L36" s="10">
        <v>1.0089999999999999</v>
      </c>
      <c r="M36" s="10">
        <v>1.026</v>
      </c>
      <c r="N36" s="10">
        <v>1.0289999999999999</v>
      </c>
      <c r="O36" s="10">
        <v>1.018</v>
      </c>
      <c r="P36" s="10">
        <v>1.018</v>
      </c>
      <c r="Q36" s="11">
        <v>4.5000000000000005E-2</v>
      </c>
      <c r="R36" s="11">
        <v>5.5E-2</v>
      </c>
      <c r="S36" s="11">
        <v>6.1000000000000006E-2</v>
      </c>
      <c r="T36" s="11">
        <v>5.9000000000000004E-2</v>
      </c>
      <c r="U36" s="11">
        <v>5.9000000000000004E-2</v>
      </c>
      <c r="V36" s="11">
        <v>5.3000000000000005E-2</v>
      </c>
      <c r="W36" s="11">
        <v>4.9000000000000002E-2</v>
      </c>
      <c r="X36" s="11">
        <v>4.8000000000000001E-2</v>
      </c>
      <c r="Y36" s="11">
        <v>5.8000000000000003E-2</v>
      </c>
      <c r="Z36" s="11">
        <v>8.199999999999999E-2</v>
      </c>
      <c r="AA36" s="11">
        <v>0.09</v>
      </c>
      <c r="AB36" s="11">
        <v>8.900000000000001E-2</v>
      </c>
      <c r="AC36" s="11">
        <v>8.900000000000001E-2</v>
      </c>
      <c r="AD36" s="11">
        <v>8.4000000000000005E-2</v>
      </c>
      <c r="AE36" s="11">
        <v>6.6000000000000003E-2</v>
      </c>
    </row>
    <row r="37" spans="1:31" x14ac:dyDescent="0.25">
      <c r="A37" s="9">
        <v>36</v>
      </c>
      <c r="B37" s="4" t="s">
        <v>37</v>
      </c>
      <c r="C37" s="10">
        <v>1.0329999999999999</v>
      </c>
      <c r="D37" s="10">
        <v>1.04</v>
      </c>
      <c r="E37" s="10">
        <v>1.0269999999999999</v>
      </c>
      <c r="F37" s="10">
        <v>1.0429999999999999</v>
      </c>
      <c r="G37" s="10">
        <v>1.0409999999999999</v>
      </c>
      <c r="H37" s="10">
        <v>1.026</v>
      </c>
      <c r="I37" s="10">
        <v>1.03</v>
      </c>
      <c r="J37" s="10">
        <v>1.018</v>
      </c>
      <c r="K37" s="10">
        <v>1.026</v>
      </c>
      <c r="L37" s="10">
        <v>1.012</v>
      </c>
      <c r="M37" s="10">
        <v>1.03</v>
      </c>
      <c r="N37" s="10">
        <v>1.022</v>
      </c>
      <c r="O37" s="10">
        <v>1.0169999999999999</v>
      </c>
      <c r="P37" s="10">
        <v>1.018</v>
      </c>
      <c r="Q37" s="11">
        <v>2.8000000000000001E-2</v>
      </c>
      <c r="R37" s="11">
        <v>3.4000000000000002E-2</v>
      </c>
      <c r="S37" s="11">
        <v>3.9E-2</v>
      </c>
      <c r="T37" s="11">
        <v>4.1000000000000002E-2</v>
      </c>
      <c r="U37" s="11">
        <v>3.9E-2</v>
      </c>
      <c r="V37" s="11">
        <v>3.7000000000000012E-2</v>
      </c>
      <c r="W37" s="11">
        <v>3.5000000000000003E-2</v>
      </c>
      <c r="X37" s="11">
        <v>3.4000000000000002E-2</v>
      </c>
      <c r="Y37" s="11">
        <v>4.3000000000000003E-2</v>
      </c>
      <c r="Z37" s="11">
        <v>7.2000000000000008E-2</v>
      </c>
      <c r="AA37" s="11">
        <v>7.4999999999999983E-2</v>
      </c>
      <c r="AB37" s="11">
        <v>6.900000000000002E-2</v>
      </c>
      <c r="AC37" s="11">
        <v>6.5000000000000002E-2</v>
      </c>
      <c r="AD37" s="11">
        <v>6.1000000000000006E-2</v>
      </c>
      <c r="AE37" s="11">
        <v>4.6000000000000006E-2</v>
      </c>
    </row>
    <row r="38" spans="1:31" x14ac:dyDescent="0.25">
      <c r="A38" s="9">
        <v>37</v>
      </c>
      <c r="B38" s="4" t="s">
        <v>38</v>
      </c>
      <c r="C38" s="10">
        <v>1.0049999999999999</v>
      </c>
      <c r="D38" s="10">
        <v>1.0329999999999999</v>
      </c>
      <c r="E38" s="10">
        <v>0.99300000000000022</v>
      </c>
      <c r="F38" s="10">
        <v>1.0269999999999999</v>
      </c>
      <c r="G38" s="10">
        <v>0.98800000000000021</v>
      </c>
      <c r="H38" s="10">
        <v>0.98700000000000021</v>
      </c>
      <c r="I38" s="10">
        <v>0.999</v>
      </c>
      <c r="J38" s="10">
        <v>1.014</v>
      </c>
      <c r="K38" s="10">
        <v>1.0369999999999999</v>
      </c>
      <c r="L38" s="10">
        <v>1.008</v>
      </c>
      <c r="M38" s="10">
        <v>1.0429999999999999</v>
      </c>
      <c r="N38" s="10">
        <v>0.996</v>
      </c>
      <c r="O38" s="10">
        <v>0.99300000000000022</v>
      </c>
      <c r="P38" s="10">
        <v>0.99400000000000022</v>
      </c>
      <c r="Q38" s="11">
        <v>4.9000000000000002E-2</v>
      </c>
      <c r="R38" s="11">
        <v>5.6000000000000001E-2</v>
      </c>
      <c r="S38" s="11">
        <v>6.3E-2</v>
      </c>
      <c r="T38" s="11">
        <v>6.2E-2</v>
      </c>
      <c r="U38" s="11">
        <v>6.2E-2</v>
      </c>
      <c r="V38" s="11">
        <v>5.9000000000000004E-2</v>
      </c>
      <c r="W38" s="11">
        <v>5.4000000000000013E-2</v>
      </c>
      <c r="X38" s="11">
        <v>5.2000000000000011E-2</v>
      </c>
      <c r="Y38" s="11">
        <v>6.2E-2</v>
      </c>
      <c r="Z38" s="11">
        <v>9.3000000000000013E-2</v>
      </c>
      <c r="AA38" s="11">
        <v>9.2000000000000012E-2</v>
      </c>
      <c r="AB38" s="11">
        <v>8.4000000000000005E-2</v>
      </c>
      <c r="AC38" s="11">
        <v>7.9000000000000001E-2</v>
      </c>
      <c r="AD38" s="11">
        <v>7.6000000000000012E-2</v>
      </c>
      <c r="AE38" s="11">
        <v>6.2E-2</v>
      </c>
    </row>
    <row r="39" spans="1:31" x14ac:dyDescent="0.25">
      <c r="A39" s="9">
        <v>38</v>
      </c>
      <c r="B39" s="4" t="s">
        <v>39</v>
      </c>
      <c r="C39" s="10">
        <v>1.0189999999999999</v>
      </c>
      <c r="D39" s="10">
        <v>1.048</v>
      </c>
      <c r="E39" s="10">
        <v>1.006</v>
      </c>
      <c r="F39" s="10">
        <v>1.016</v>
      </c>
      <c r="G39" s="10">
        <v>0.997</v>
      </c>
      <c r="H39" s="10">
        <v>1.0109999999999999</v>
      </c>
      <c r="I39" s="10">
        <v>1.002</v>
      </c>
      <c r="J39" s="10">
        <v>1.0009999999999999</v>
      </c>
      <c r="K39" s="10">
        <v>1.024</v>
      </c>
      <c r="L39" s="10">
        <v>0.99000000000000021</v>
      </c>
      <c r="M39" s="10">
        <v>1.0029999999999999</v>
      </c>
      <c r="N39" s="10">
        <v>0.995</v>
      </c>
      <c r="O39" s="10">
        <v>1.0009999999999999</v>
      </c>
      <c r="P39" s="10">
        <v>0.98400000000000021</v>
      </c>
      <c r="Q39" s="11">
        <v>3.1E-2</v>
      </c>
      <c r="R39" s="11">
        <v>3.6000000000000004E-2</v>
      </c>
      <c r="S39" s="11">
        <v>4.2000000000000003E-2</v>
      </c>
      <c r="T39" s="11">
        <v>4.3000000000000003E-2</v>
      </c>
      <c r="U39" s="11">
        <v>0.04</v>
      </c>
      <c r="V39" s="11">
        <v>3.6000000000000004E-2</v>
      </c>
      <c r="W39" s="11">
        <v>3.4000000000000002E-2</v>
      </c>
      <c r="X39" s="11">
        <v>3.5000000000000003E-2</v>
      </c>
      <c r="Y39" s="11">
        <v>4.2000000000000003E-2</v>
      </c>
      <c r="Z39" s="11">
        <v>6.7000000000000004E-2</v>
      </c>
      <c r="AA39" s="11">
        <v>7.4999999999999983E-2</v>
      </c>
      <c r="AB39" s="11">
        <v>6.900000000000002E-2</v>
      </c>
      <c r="AC39" s="11">
        <v>6.7000000000000004E-2</v>
      </c>
      <c r="AD39" s="11">
        <v>6.2E-2</v>
      </c>
      <c r="AE39" s="11">
        <v>4.9000000000000002E-2</v>
      </c>
    </row>
    <row r="40" spans="1:31" x14ac:dyDescent="0.25">
      <c r="A40" s="9">
        <v>39</v>
      </c>
      <c r="B40" s="4" t="s">
        <v>40</v>
      </c>
      <c r="C40" s="10">
        <v>1.008</v>
      </c>
      <c r="D40" s="10">
        <v>1.0289999999999999</v>
      </c>
      <c r="E40" s="10">
        <v>1.0149999999999999</v>
      </c>
      <c r="F40" s="10">
        <v>0.998</v>
      </c>
      <c r="G40" s="10">
        <v>1.01</v>
      </c>
      <c r="H40" s="10">
        <v>1.0129999999999999</v>
      </c>
      <c r="I40" s="10">
        <v>1.0209999999999999</v>
      </c>
      <c r="J40" s="10">
        <v>1.0109999999999999</v>
      </c>
      <c r="K40" s="10">
        <v>1.0369999999999999</v>
      </c>
      <c r="L40" s="10">
        <v>1.0289999999999999</v>
      </c>
      <c r="M40" s="10">
        <v>1.008</v>
      </c>
      <c r="N40" s="10">
        <v>1.0149999999999999</v>
      </c>
      <c r="O40" s="10">
        <v>1.016</v>
      </c>
      <c r="P40" s="10">
        <v>1.0189999999999999</v>
      </c>
      <c r="Q40" s="11">
        <v>3.6000000000000004E-2</v>
      </c>
      <c r="R40" s="11">
        <v>4.4000000000000004E-2</v>
      </c>
      <c r="S40" s="11">
        <v>5.7000000000000002E-2</v>
      </c>
      <c r="T40" s="11">
        <v>5.7000000000000002E-2</v>
      </c>
      <c r="U40" s="11">
        <v>5.3000000000000005E-2</v>
      </c>
      <c r="V40" s="11">
        <v>4.9000000000000002E-2</v>
      </c>
      <c r="W40" s="11">
        <v>4.6000000000000006E-2</v>
      </c>
      <c r="X40" s="11">
        <v>4.4000000000000004E-2</v>
      </c>
      <c r="Y40" s="11">
        <v>5.6000000000000001E-2</v>
      </c>
      <c r="Z40" s="11">
        <v>8.6999999999999994E-2</v>
      </c>
      <c r="AA40" s="11">
        <v>9.2000000000000012E-2</v>
      </c>
      <c r="AB40" s="11">
        <v>8.6999999999999994E-2</v>
      </c>
      <c r="AC40" s="11">
        <v>8.5000000000000006E-2</v>
      </c>
      <c r="AD40" s="11">
        <v>7.9000000000000001E-2</v>
      </c>
      <c r="AE40" s="11">
        <v>6.0000000000000005E-2</v>
      </c>
    </row>
    <row r="41" spans="1:31" x14ac:dyDescent="0.25">
      <c r="A41" s="9">
        <v>40</v>
      </c>
      <c r="B41" s="4" t="s">
        <v>41</v>
      </c>
      <c r="C41" s="10">
        <v>0.99000000000000021</v>
      </c>
      <c r="D41" s="10">
        <v>1.002</v>
      </c>
      <c r="E41" s="10">
        <v>0.98900000000000021</v>
      </c>
      <c r="F41" s="10">
        <v>1.004</v>
      </c>
      <c r="G41" s="10">
        <v>0.997</v>
      </c>
      <c r="H41" s="10">
        <v>0.99200000000000021</v>
      </c>
      <c r="I41" s="10">
        <v>0.98700000000000021</v>
      </c>
      <c r="J41" s="10">
        <v>0.997</v>
      </c>
      <c r="K41" s="10">
        <v>1.008</v>
      </c>
      <c r="L41" s="10">
        <v>0.99100000000000021</v>
      </c>
      <c r="M41" s="10">
        <v>1.014</v>
      </c>
      <c r="N41" s="10">
        <v>1.0069999999999999</v>
      </c>
      <c r="O41" s="10">
        <v>0.99300000000000022</v>
      </c>
      <c r="P41" s="10">
        <v>0.98600000000000021</v>
      </c>
      <c r="Q41" s="11">
        <v>5.1000000000000004E-2</v>
      </c>
      <c r="R41" s="11">
        <v>5.6000000000000001E-2</v>
      </c>
      <c r="S41" s="11">
        <v>6.5000000000000002E-2</v>
      </c>
      <c r="T41" s="11">
        <v>6.5000000000000002E-2</v>
      </c>
      <c r="U41" s="11">
        <v>6.6000000000000003E-2</v>
      </c>
      <c r="V41" s="11">
        <v>5.8000000000000003E-2</v>
      </c>
      <c r="W41" s="11">
        <v>5.4000000000000013E-2</v>
      </c>
      <c r="X41" s="11">
        <v>0.05</v>
      </c>
      <c r="Y41" s="11">
        <v>6.2E-2</v>
      </c>
      <c r="Z41" s="11">
        <v>0.09</v>
      </c>
      <c r="AA41" s="11">
        <v>0.1</v>
      </c>
      <c r="AB41" s="11">
        <v>9.6000000000000002E-2</v>
      </c>
      <c r="AC41" s="11">
        <v>9.8000000000000004E-2</v>
      </c>
      <c r="AD41" s="11">
        <v>9.4E-2</v>
      </c>
      <c r="AE41" s="11">
        <v>7.2999999999999995E-2</v>
      </c>
    </row>
    <row r="42" spans="1:31" x14ac:dyDescent="0.25">
      <c r="A42" s="9">
        <v>41</v>
      </c>
      <c r="B42" s="4" t="s">
        <v>42</v>
      </c>
      <c r="C42" s="10">
        <v>1.02</v>
      </c>
      <c r="D42" s="10">
        <v>1.0489999999999999</v>
      </c>
      <c r="E42" s="10">
        <v>1.0169999999999999</v>
      </c>
      <c r="F42" s="10">
        <v>1.032</v>
      </c>
      <c r="G42" s="10">
        <v>1.03</v>
      </c>
      <c r="H42" s="10">
        <v>1.024</v>
      </c>
      <c r="I42" s="10">
        <v>1.0189999999999999</v>
      </c>
      <c r="J42" s="10">
        <v>1.016</v>
      </c>
      <c r="K42" s="10">
        <v>1.0549999999999999</v>
      </c>
      <c r="L42" s="10">
        <v>1.0289999999999999</v>
      </c>
      <c r="M42" s="10">
        <v>1.0429999999999999</v>
      </c>
      <c r="N42" s="10">
        <v>1.016</v>
      </c>
      <c r="O42" s="10">
        <v>1.0189999999999999</v>
      </c>
      <c r="P42" s="10">
        <v>1.008</v>
      </c>
      <c r="Q42" s="11">
        <v>4.3000000000000003E-2</v>
      </c>
      <c r="R42" s="11">
        <v>5.4000000000000013E-2</v>
      </c>
      <c r="S42" s="11">
        <v>6.2E-2</v>
      </c>
      <c r="T42" s="11">
        <v>6.0000000000000005E-2</v>
      </c>
      <c r="U42" s="11">
        <v>6.0000000000000005E-2</v>
      </c>
      <c r="V42" s="11">
        <v>5.4000000000000013E-2</v>
      </c>
      <c r="W42" s="11">
        <v>5.2000000000000011E-2</v>
      </c>
      <c r="X42" s="11">
        <v>4.9000000000000002E-2</v>
      </c>
      <c r="Y42" s="11">
        <v>5.9000000000000004E-2</v>
      </c>
      <c r="Z42" s="11">
        <v>8.8000000000000023E-2</v>
      </c>
      <c r="AA42" s="11">
        <v>8.900000000000001E-2</v>
      </c>
      <c r="AB42" s="11">
        <v>7.6999999999999999E-2</v>
      </c>
      <c r="AC42" s="11">
        <v>7.9000000000000001E-2</v>
      </c>
      <c r="AD42" s="11">
        <v>7.9000000000000001E-2</v>
      </c>
      <c r="AE42" s="11">
        <v>6.1000000000000006E-2</v>
      </c>
    </row>
    <row r="43" spans="1:31" x14ac:dyDescent="0.25">
      <c r="A43" s="9">
        <v>42</v>
      </c>
      <c r="B43" s="4" t="s">
        <v>99</v>
      </c>
      <c r="C43" s="10">
        <v>0.97200000000000009</v>
      </c>
      <c r="D43" s="10">
        <v>1.0029999999999999</v>
      </c>
      <c r="E43" s="10">
        <v>0.97600000000000009</v>
      </c>
      <c r="F43" s="10">
        <v>0.97600000000000009</v>
      </c>
      <c r="G43" s="10">
        <v>0.95600000000000007</v>
      </c>
      <c r="H43" s="10">
        <v>0.99200000000000021</v>
      </c>
      <c r="I43" s="10">
        <v>0.97600000000000009</v>
      </c>
      <c r="J43" s="10">
        <v>0.97700000000000009</v>
      </c>
      <c r="K43" s="10">
        <v>0.99100000000000021</v>
      </c>
      <c r="L43" s="10">
        <v>0.98000000000000009</v>
      </c>
      <c r="M43" s="10">
        <v>0.96600000000000008</v>
      </c>
      <c r="N43" s="10">
        <v>0.95600000000000007</v>
      </c>
      <c r="O43" s="10">
        <v>0.98400000000000021</v>
      </c>
      <c r="P43" s="10">
        <v>0.95900000000000007</v>
      </c>
      <c r="Q43" s="11">
        <v>4.7E-2</v>
      </c>
      <c r="R43" s="11">
        <v>5.6000000000000001E-2</v>
      </c>
      <c r="S43" s="11">
        <v>6.0000000000000005E-2</v>
      </c>
      <c r="T43" s="11">
        <v>6.1000000000000006E-2</v>
      </c>
      <c r="U43" s="11">
        <v>5.9000000000000004E-2</v>
      </c>
      <c r="V43" s="11">
        <v>5.5E-2</v>
      </c>
      <c r="W43" s="11">
        <v>5.3000000000000005E-2</v>
      </c>
      <c r="X43" s="11">
        <v>0.05</v>
      </c>
      <c r="Y43" s="11">
        <v>6.1000000000000006E-2</v>
      </c>
      <c r="Z43" s="11">
        <v>0.10300000000000001</v>
      </c>
      <c r="AA43" s="11">
        <v>0.10100000000000001</v>
      </c>
      <c r="AB43" s="11">
        <v>8.6999999999999994E-2</v>
      </c>
      <c r="AC43" s="11">
        <v>8.3000000000000004E-2</v>
      </c>
      <c r="AD43" s="11">
        <v>8.1000000000000003E-2</v>
      </c>
      <c r="AE43" s="11">
        <v>6.3E-2</v>
      </c>
    </row>
    <row r="44" spans="1:31" x14ac:dyDescent="0.25">
      <c r="A44" s="9">
        <v>43</v>
      </c>
      <c r="B44" s="4" t="s">
        <v>44</v>
      </c>
      <c r="C44" s="10">
        <v>0.99400000000000022</v>
      </c>
      <c r="D44" s="10">
        <v>1.0249999999999999</v>
      </c>
      <c r="E44" s="10">
        <v>0.999</v>
      </c>
      <c r="F44" s="10">
        <v>1.012</v>
      </c>
      <c r="G44" s="10">
        <v>0.995</v>
      </c>
      <c r="H44" s="10">
        <v>0.98000000000000009</v>
      </c>
      <c r="I44" s="10">
        <v>0.97700000000000009</v>
      </c>
      <c r="J44" s="10">
        <v>1.0009999999999999</v>
      </c>
      <c r="K44" s="10">
        <v>1.0169999999999999</v>
      </c>
      <c r="L44" s="10">
        <v>1.0049999999999999</v>
      </c>
      <c r="M44" s="10">
        <v>1.024</v>
      </c>
      <c r="N44" s="10">
        <v>1.006</v>
      </c>
      <c r="O44" s="10">
        <v>0.98000000000000009</v>
      </c>
      <c r="P44" s="10">
        <v>0.98100000000000009</v>
      </c>
      <c r="Q44" s="11">
        <v>4.9000000000000002E-2</v>
      </c>
      <c r="R44" s="11">
        <v>5.3000000000000005E-2</v>
      </c>
      <c r="S44" s="11">
        <v>5.7000000000000002E-2</v>
      </c>
      <c r="T44" s="11">
        <v>6.2E-2</v>
      </c>
      <c r="U44" s="11">
        <v>6.4000000000000001E-2</v>
      </c>
      <c r="V44" s="11">
        <v>6.3E-2</v>
      </c>
      <c r="W44" s="11">
        <v>5.5E-2</v>
      </c>
      <c r="X44" s="11">
        <v>5.5E-2</v>
      </c>
      <c r="Y44" s="11">
        <v>6.7000000000000004E-2</v>
      </c>
      <c r="Z44" s="11">
        <v>0.112</v>
      </c>
      <c r="AA44" s="11">
        <v>9.5000000000000001E-2</v>
      </c>
      <c r="AB44" s="11">
        <v>7.9000000000000001E-2</v>
      </c>
      <c r="AC44" s="11">
        <v>7.6999999999999999E-2</v>
      </c>
      <c r="AD44" s="11">
        <v>7.400000000000001E-2</v>
      </c>
      <c r="AE44" s="11">
        <v>5.9000000000000004E-2</v>
      </c>
    </row>
    <row r="45" spans="1:31" x14ac:dyDescent="0.25">
      <c r="A45" s="9">
        <v>44</v>
      </c>
      <c r="B45" s="4" t="s">
        <v>45</v>
      </c>
      <c r="C45" s="10">
        <v>0.98500000000000021</v>
      </c>
      <c r="D45" s="10">
        <v>1.0009999999999999</v>
      </c>
      <c r="E45" s="10">
        <v>0.96400000000000008</v>
      </c>
      <c r="F45" s="10">
        <v>0.99400000000000022</v>
      </c>
      <c r="G45" s="10">
        <v>0.98900000000000021</v>
      </c>
      <c r="H45" s="10">
        <v>0.99100000000000021</v>
      </c>
      <c r="I45" s="10">
        <v>0.9830000000000001</v>
      </c>
      <c r="J45" s="10">
        <v>0.99400000000000022</v>
      </c>
      <c r="K45" s="10">
        <v>0.98400000000000021</v>
      </c>
      <c r="L45" s="10">
        <v>0.99000000000000021</v>
      </c>
      <c r="M45" s="10">
        <v>1</v>
      </c>
      <c r="N45" s="10">
        <v>0.995</v>
      </c>
      <c r="O45" s="10">
        <v>0.98700000000000021</v>
      </c>
      <c r="P45" s="10">
        <v>0.98400000000000021</v>
      </c>
      <c r="Q45" s="11">
        <v>4.2000000000000003E-2</v>
      </c>
      <c r="R45" s="11">
        <v>6.3E-2</v>
      </c>
      <c r="S45" s="11">
        <v>7.4999999999999983E-2</v>
      </c>
      <c r="T45" s="11">
        <v>6.7000000000000004E-2</v>
      </c>
      <c r="U45" s="11">
        <v>6.6000000000000003E-2</v>
      </c>
      <c r="V45" s="11">
        <v>5.8000000000000003E-2</v>
      </c>
      <c r="W45" s="11">
        <v>0.05</v>
      </c>
      <c r="X45" s="11">
        <v>5.2000000000000011E-2</v>
      </c>
      <c r="Y45" s="11">
        <v>6.6000000000000003E-2</v>
      </c>
      <c r="Z45" s="11">
        <v>9.9000000000000005E-2</v>
      </c>
      <c r="AA45" s="11">
        <v>0.10200000000000001</v>
      </c>
      <c r="AB45" s="11">
        <v>8.8000000000000023E-2</v>
      </c>
      <c r="AC45" s="11">
        <v>8.5999999999999993E-2</v>
      </c>
      <c r="AD45" s="11">
        <v>8.1000000000000003E-2</v>
      </c>
      <c r="AE45" s="11">
        <v>6.2E-2</v>
      </c>
    </row>
    <row r="46" spans="1:31" x14ac:dyDescent="0.25">
      <c r="A46" s="9">
        <v>45</v>
      </c>
      <c r="B46" s="4" t="s">
        <v>46</v>
      </c>
      <c r="C46" s="10">
        <v>0.97100000000000009</v>
      </c>
      <c r="D46" s="10">
        <v>0.93800000000000006</v>
      </c>
      <c r="E46" s="10">
        <v>0.94800000000000006</v>
      </c>
      <c r="F46" s="10">
        <v>0.97100000000000009</v>
      </c>
      <c r="G46" s="10">
        <v>0.97700000000000009</v>
      </c>
      <c r="H46" s="10">
        <v>0.97300000000000009</v>
      </c>
      <c r="I46" s="10">
        <v>0.96800000000000008</v>
      </c>
      <c r="J46" s="10">
        <v>0.97900000000000009</v>
      </c>
      <c r="K46" s="10">
        <v>0.95200000000000007</v>
      </c>
      <c r="L46" s="10">
        <v>0.95700000000000007</v>
      </c>
      <c r="M46" s="10">
        <v>0.996</v>
      </c>
      <c r="N46" s="10">
        <v>0.99400000000000022</v>
      </c>
      <c r="O46" s="10">
        <v>0.99100000000000021</v>
      </c>
      <c r="P46" s="10">
        <v>0.9820000000000001</v>
      </c>
      <c r="Q46" s="11">
        <v>4.1000000000000002E-2</v>
      </c>
      <c r="R46" s="11">
        <v>4.8000000000000001E-2</v>
      </c>
      <c r="S46" s="11">
        <v>5.8000000000000003E-2</v>
      </c>
      <c r="T46" s="11">
        <v>5.9000000000000004E-2</v>
      </c>
      <c r="U46" s="11">
        <v>5.8000000000000003E-2</v>
      </c>
      <c r="V46" s="11">
        <v>5.5E-2</v>
      </c>
      <c r="W46" s="11">
        <v>5.2000000000000011E-2</v>
      </c>
      <c r="X46" s="11">
        <v>4.9000000000000002E-2</v>
      </c>
      <c r="Y46" s="11">
        <v>6.0000000000000005E-2</v>
      </c>
      <c r="Z46" s="11">
        <v>9.1000000000000011E-2</v>
      </c>
      <c r="AA46" s="11">
        <v>9.7000000000000003E-2</v>
      </c>
      <c r="AB46" s="11">
        <v>9.7000000000000003E-2</v>
      </c>
      <c r="AC46" s="11">
        <v>9.8000000000000004E-2</v>
      </c>
      <c r="AD46" s="11">
        <v>9.4E-2</v>
      </c>
      <c r="AE46" s="11">
        <v>7.400000000000001E-2</v>
      </c>
    </row>
    <row r="47" spans="1:31" x14ac:dyDescent="0.25">
      <c r="A47" s="9">
        <v>46</v>
      </c>
      <c r="B47" s="4" t="s">
        <v>47</v>
      </c>
      <c r="C47" s="10">
        <v>1.056</v>
      </c>
      <c r="D47" s="10">
        <v>1.0640000000000001</v>
      </c>
      <c r="E47" s="10">
        <v>1.0580000000000001</v>
      </c>
      <c r="F47" s="10">
        <v>1.0820000000000001</v>
      </c>
      <c r="G47" s="10">
        <v>1.0680000000000001</v>
      </c>
      <c r="H47" s="10">
        <v>1.0620000000000001</v>
      </c>
      <c r="I47" s="10">
        <v>1.0669999999999999</v>
      </c>
      <c r="J47" s="10">
        <v>1.0449999999999999</v>
      </c>
      <c r="K47" s="10">
        <v>1.0580000000000001</v>
      </c>
      <c r="L47" s="10">
        <v>1.0580000000000001</v>
      </c>
      <c r="M47" s="10">
        <v>1.0740000000000001</v>
      </c>
      <c r="N47" s="10">
        <v>1.0580000000000001</v>
      </c>
      <c r="O47" s="10">
        <v>1.0549999999999999</v>
      </c>
      <c r="P47" s="10">
        <v>1.0580000000000001</v>
      </c>
      <c r="Q47" s="11">
        <v>3.1E-2</v>
      </c>
      <c r="R47" s="11">
        <v>3.7000000000000012E-2</v>
      </c>
      <c r="S47" s="11">
        <v>4.6000000000000006E-2</v>
      </c>
      <c r="T47" s="11">
        <v>4.5000000000000005E-2</v>
      </c>
      <c r="U47" s="11">
        <v>4.2000000000000003E-2</v>
      </c>
      <c r="V47" s="11">
        <v>3.9E-2</v>
      </c>
      <c r="W47" s="11">
        <v>3.6000000000000004E-2</v>
      </c>
      <c r="X47" s="11">
        <v>3.5000000000000003E-2</v>
      </c>
      <c r="Y47" s="11">
        <v>4.3000000000000003E-2</v>
      </c>
      <c r="Z47" s="11">
        <v>6.8000000000000019E-2</v>
      </c>
      <c r="AA47" s="11">
        <v>6.900000000000002E-2</v>
      </c>
      <c r="AB47" s="11">
        <v>6.5000000000000002E-2</v>
      </c>
      <c r="AC47" s="11">
        <v>6.4000000000000001E-2</v>
      </c>
      <c r="AD47" s="11">
        <v>5.9000000000000004E-2</v>
      </c>
      <c r="AE47" s="11">
        <v>4.6000000000000006E-2</v>
      </c>
    </row>
    <row r="48" spans="1:31" x14ac:dyDescent="0.25">
      <c r="A48" s="9">
        <v>47</v>
      </c>
      <c r="B48" s="4" t="s">
        <v>48</v>
      </c>
      <c r="C48" s="10">
        <v>1.0609999999999999</v>
      </c>
      <c r="D48" s="10">
        <v>1.111</v>
      </c>
      <c r="E48" s="10">
        <v>1.0489999999999999</v>
      </c>
      <c r="F48" s="10">
        <v>1.0489999999999999</v>
      </c>
      <c r="G48" s="10">
        <v>1.002</v>
      </c>
      <c r="H48" s="10">
        <v>0.99200000000000021</v>
      </c>
      <c r="I48" s="10">
        <v>0.98800000000000021</v>
      </c>
      <c r="J48" s="10">
        <v>1.0880000000000001</v>
      </c>
      <c r="K48" s="10">
        <v>1.109</v>
      </c>
      <c r="L48" s="10">
        <v>1.1180000000000001</v>
      </c>
      <c r="M48" s="10">
        <v>1.113</v>
      </c>
      <c r="N48" s="10">
        <v>1.006</v>
      </c>
      <c r="O48" s="10">
        <v>1.026</v>
      </c>
      <c r="P48" s="10">
        <v>1.036</v>
      </c>
      <c r="Q48" s="11">
        <v>3.5000000000000003E-2</v>
      </c>
      <c r="R48" s="11">
        <v>4.2000000000000003E-2</v>
      </c>
      <c r="S48" s="11">
        <v>0.05</v>
      </c>
      <c r="T48" s="11">
        <v>4.7E-2</v>
      </c>
      <c r="U48" s="11">
        <v>5.2000000000000011E-2</v>
      </c>
      <c r="V48" s="11">
        <v>4.4000000000000004E-2</v>
      </c>
      <c r="W48" s="11">
        <v>0.04</v>
      </c>
      <c r="X48" s="11">
        <v>3.9E-2</v>
      </c>
      <c r="Y48" s="11">
        <v>4.8000000000000001E-2</v>
      </c>
      <c r="Z48" s="11">
        <v>6.6000000000000003E-2</v>
      </c>
      <c r="AA48" s="11">
        <v>6.7000000000000004E-2</v>
      </c>
      <c r="AB48" s="11">
        <v>6.3E-2</v>
      </c>
      <c r="AC48" s="11">
        <v>5.8000000000000003E-2</v>
      </c>
      <c r="AD48" s="11">
        <v>5.5E-2</v>
      </c>
      <c r="AE48" s="11">
        <v>4.6000000000000006E-2</v>
      </c>
    </row>
    <row r="49" spans="1:31" x14ac:dyDescent="0.25">
      <c r="A49" s="9">
        <v>48</v>
      </c>
      <c r="B49" s="4" t="s">
        <v>49</v>
      </c>
      <c r="C49" s="10">
        <v>0.99400000000000022</v>
      </c>
      <c r="D49" s="10">
        <v>0.999</v>
      </c>
      <c r="E49" s="10">
        <v>0.97900000000000009</v>
      </c>
      <c r="F49" s="10">
        <v>0.98700000000000021</v>
      </c>
      <c r="G49" s="10">
        <v>0.9830000000000001</v>
      </c>
      <c r="H49" s="10">
        <v>0.98800000000000021</v>
      </c>
      <c r="I49" s="10">
        <v>0.9830000000000001</v>
      </c>
      <c r="J49" s="10">
        <v>1.004</v>
      </c>
      <c r="K49" s="10">
        <v>0.999</v>
      </c>
      <c r="L49" s="10">
        <v>0.98400000000000021</v>
      </c>
      <c r="M49" s="10">
        <v>0.996</v>
      </c>
      <c r="N49" s="10">
        <v>0.98500000000000021</v>
      </c>
      <c r="O49" s="10">
        <v>0.98700000000000021</v>
      </c>
      <c r="P49" s="10">
        <v>0.98600000000000021</v>
      </c>
      <c r="Q49" s="11">
        <v>3.7000000000000012E-2</v>
      </c>
      <c r="R49" s="11">
        <v>4.4000000000000004E-2</v>
      </c>
      <c r="S49" s="11">
        <v>5.3000000000000005E-2</v>
      </c>
      <c r="T49" s="11">
        <v>5.5E-2</v>
      </c>
      <c r="U49" s="11">
        <v>5.4000000000000013E-2</v>
      </c>
      <c r="V49" s="11">
        <v>0.05</v>
      </c>
      <c r="W49" s="11">
        <v>4.5000000000000005E-2</v>
      </c>
      <c r="X49" s="11">
        <v>4.4000000000000004E-2</v>
      </c>
      <c r="Y49" s="11">
        <v>5.5E-2</v>
      </c>
      <c r="Z49" s="11">
        <v>8.4000000000000005E-2</v>
      </c>
      <c r="AA49" s="11">
        <v>8.8000000000000023E-2</v>
      </c>
      <c r="AB49" s="11">
        <v>8.3000000000000004E-2</v>
      </c>
      <c r="AC49" s="11">
        <v>8.199999999999999E-2</v>
      </c>
      <c r="AD49" s="11">
        <v>7.4999999999999983E-2</v>
      </c>
      <c r="AE49" s="11">
        <v>5.9000000000000004E-2</v>
      </c>
    </row>
    <row r="50" spans="1:31" x14ac:dyDescent="0.25">
      <c r="A50" s="9">
        <v>49</v>
      </c>
      <c r="B50" s="4" t="s">
        <v>50</v>
      </c>
      <c r="C50" s="10">
        <v>0.96500000000000008</v>
      </c>
      <c r="D50" s="10">
        <v>0.9830000000000001</v>
      </c>
      <c r="E50" s="10">
        <v>0.97200000000000009</v>
      </c>
      <c r="F50" s="10">
        <v>0.96400000000000008</v>
      </c>
      <c r="G50" s="10">
        <v>0.95800000000000007</v>
      </c>
      <c r="H50" s="10">
        <v>0.96700000000000008</v>
      </c>
      <c r="I50" s="10">
        <v>0.97400000000000009</v>
      </c>
      <c r="J50" s="10">
        <v>0.99300000000000022</v>
      </c>
      <c r="K50" s="10">
        <v>0.998</v>
      </c>
      <c r="L50" s="10">
        <v>0.98700000000000021</v>
      </c>
      <c r="M50" s="10">
        <v>0.98800000000000021</v>
      </c>
      <c r="N50" s="10">
        <v>0.97700000000000009</v>
      </c>
      <c r="O50" s="10">
        <v>0.98100000000000009</v>
      </c>
      <c r="P50" s="10">
        <v>0.97100000000000009</v>
      </c>
      <c r="Q50" s="11">
        <v>4.5000000000000005E-2</v>
      </c>
      <c r="R50" s="11">
        <v>5.4000000000000013E-2</v>
      </c>
      <c r="S50" s="11">
        <v>6.6000000000000003E-2</v>
      </c>
      <c r="T50" s="11">
        <v>6.8000000000000019E-2</v>
      </c>
      <c r="U50" s="11">
        <v>6.4000000000000001E-2</v>
      </c>
      <c r="V50" s="11">
        <v>5.5E-2</v>
      </c>
      <c r="W50" s="11">
        <v>5.2000000000000011E-2</v>
      </c>
      <c r="X50" s="11">
        <v>5.1000000000000004E-2</v>
      </c>
      <c r="Y50" s="11">
        <v>6.5000000000000002E-2</v>
      </c>
      <c r="Z50" s="11">
        <v>9.7000000000000003E-2</v>
      </c>
      <c r="AA50" s="11">
        <v>9.9000000000000005E-2</v>
      </c>
      <c r="AB50" s="11">
        <v>9.2000000000000012E-2</v>
      </c>
      <c r="AC50" s="11">
        <v>9.1000000000000011E-2</v>
      </c>
      <c r="AD50" s="11">
        <v>8.8000000000000023E-2</v>
      </c>
      <c r="AE50" s="11">
        <v>6.6000000000000003E-2</v>
      </c>
    </row>
    <row r="51" spans="1:31" x14ac:dyDescent="0.25">
      <c r="A51" s="9">
        <v>50</v>
      </c>
      <c r="B51" s="4" t="s">
        <v>51</v>
      </c>
      <c r="C51" s="10">
        <v>0.97800000000000009</v>
      </c>
      <c r="D51" s="10">
        <v>0.98500000000000021</v>
      </c>
      <c r="E51" s="10">
        <v>0.97700000000000009</v>
      </c>
      <c r="F51" s="10">
        <v>0.99000000000000021</v>
      </c>
      <c r="G51" s="10">
        <v>0.97300000000000009</v>
      </c>
      <c r="H51" s="10">
        <v>0.95900000000000007</v>
      </c>
      <c r="I51" s="10">
        <v>0.95500000000000007</v>
      </c>
      <c r="J51" s="10">
        <v>0.97800000000000009</v>
      </c>
      <c r="K51" s="10">
        <v>0.98500000000000021</v>
      </c>
      <c r="L51" s="10">
        <v>0.96500000000000008</v>
      </c>
      <c r="M51" s="10">
        <v>0.998</v>
      </c>
      <c r="N51" s="10">
        <v>0.97700000000000009</v>
      </c>
      <c r="O51" s="10">
        <v>0.95700000000000007</v>
      </c>
      <c r="P51" s="10">
        <v>0.95900000000000007</v>
      </c>
      <c r="Q51" s="11">
        <v>3.7000000000000012E-2</v>
      </c>
      <c r="R51" s="11">
        <v>4.4000000000000004E-2</v>
      </c>
      <c r="S51" s="11">
        <v>0.05</v>
      </c>
      <c r="T51" s="11">
        <v>5.1000000000000004E-2</v>
      </c>
      <c r="U51" s="11">
        <v>4.9000000000000002E-2</v>
      </c>
      <c r="V51" s="11">
        <v>4.2000000000000003E-2</v>
      </c>
      <c r="W51" s="11">
        <v>3.8000000000000006E-2</v>
      </c>
      <c r="X51" s="11">
        <v>4.1000000000000002E-2</v>
      </c>
      <c r="Y51" s="11">
        <v>5.2000000000000011E-2</v>
      </c>
      <c r="Z51" s="11">
        <v>7.9000000000000001E-2</v>
      </c>
      <c r="AA51" s="11">
        <v>8.1000000000000003E-2</v>
      </c>
      <c r="AB51" s="11">
        <v>7.400000000000001E-2</v>
      </c>
      <c r="AC51" s="11">
        <v>7.2999999999999995E-2</v>
      </c>
      <c r="AD51" s="11">
        <v>6.7000000000000004E-2</v>
      </c>
      <c r="AE51" s="11">
        <v>5.1000000000000004E-2</v>
      </c>
    </row>
    <row r="52" spans="1:31" x14ac:dyDescent="0.25">
      <c r="A52" s="9">
        <v>51</v>
      </c>
      <c r="B52" s="4" t="s">
        <v>52</v>
      </c>
      <c r="C52" s="10">
        <v>0.89500000000000002</v>
      </c>
      <c r="D52" s="10">
        <v>0.80800000000000005</v>
      </c>
      <c r="E52" s="10">
        <v>0.88800000000000001</v>
      </c>
      <c r="F52" s="10">
        <v>0.8630000000000001</v>
      </c>
      <c r="G52" s="10">
        <v>0.87</v>
      </c>
      <c r="H52" s="10">
        <v>0.90100000000000002</v>
      </c>
      <c r="I52" s="10">
        <v>0.89500000000000002</v>
      </c>
      <c r="J52" s="10">
        <v>0.88800000000000001</v>
      </c>
      <c r="K52" s="10">
        <v>0.80500000000000005</v>
      </c>
      <c r="L52" s="10">
        <v>0.84299999999999986</v>
      </c>
      <c r="M52" s="10">
        <v>0.82</v>
      </c>
      <c r="N52" s="10">
        <v>0.8570000000000001</v>
      </c>
      <c r="O52" s="10">
        <v>0.871</v>
      </c>
      <c r="P52" s="10">
        <v>0.88500000000000001</v>
      </c>
      <c r="Q52" s="11">
        <v>5.5E-2</v>
      </c>
      <c r="R52" s="11">
        <v>6.1000000000000006E-2</v>
      </c>
      <c r="S52" s="11">
        <v>7.400000000000001E-2</v>
      </c>
      <c r="T52" s="11">
        <v>7.4999999999999983E-2</v>
      </c>
      <c r="U52" s="11">
        <v>7.2999999999999995E-2</v>
      </c>
      <c r="V52" s="11">
        <v>6.7000000000000004E-2</v>
      </c>
      <c r="W52" s="11">
        <v>6.2E-2</v>
      </c>
      <c r="X52" s="11">
        <v>6.1000000000000006E-2</v>
      </c>
      <c r="Y52" s="11">
        <v>7.1000000000000008E-2</v>
      </c>
      <c r="Z52" s="11">
        <v>9.7000000000000003E-2</v>
      </c>
      <c r="AA52" s="11">
        <v>0.106</v>
      </c>
      <c r="AB52" s="11">
        <v>0.107</v>
      </c>
      <c r="AC52" s="11">
        <v>0.109</v>
      </c>
      <c r="AD52" s="11">
        <v>0.10400000000000001</v>
      </c>
      <c r="AE52" s="11">
        <v>0.08</v>
      </c>
    </row>
    <row r="53" spans="1:31" x14ac:dyDescent="0.25">
      <c r="A53" s="9">
        <v>52</v>
      </c>
      <c r="B53" s="4" t="s">
        <v>53</v>
      </c>
      <c r="C53" s="10">
        <v>1.0149999999999999</v>
      </c>
      <c r="D53" s="10">
        <v>1.052</v>
      </c>
      <c r="E53" s="10">
        <v>1.04</v>
      </c>
      <c r="F53" s="10">
        <v>1.022</v>
      </c>
      <c r="G53" s="10">
        <v>1.03</v>
      </c>
      <c r="H53" s="10">
        <v>1.054</v>
      </c>
      <c r="I53" s="10">
        <v>1.0249999999999999</v>
      </c>
      <c r="J53" s="10">
        <v>1.0469999999999999</v>
      </c>
      <c r="K53" s="10">
        <v>1.083</v>
      </c>
      <c r="L53" s="10">
        <v>1.0620000000000001</v>
      </c>
      <c r="M53" s="10">
        <v>1.0720000000000001</v>
      </c>
      <c r="N53" s="10">
        <v>1.046</v>
      </c>
      <c r="O53" s="10">
        <v>1.0620000000000001</v>
      </c>
      <c r="P53" s="10">
        <v>1.056</v>
      </c>
      <c r="Q53" s="11">
        <v>3.8000000000000006E-2</v>
      </c>
      <c r="R53" s="11">
        <v>4.8000000000000001E-2</v>
      </c>
      <c r="S53" s="11">
        <v>5.6000000000000001E-2</v>
      </c>
      <c r="T53" s="11">
        <v>5.8000000000000003E-2</v>
      </c>
      <c r="U53" s="11">
        <v>5.9000000000000004E-2</v>
      </c>
      <c r="V53" s="11">
        <v>5.9000000000000004E-2</v>
      </c>
      <c r="W53" s="11">
        <v>5.7000000000000002E-2</v>
      </c>
      <c r="X53" s="11">
        <v>5.4000000000000013E-2</v>
      </c>
      <c r="Y53" s="11">
        <v>6.0000000000000005E-2</v>
      </c>
      <c r="Z53" s="11">
        <v>9.1000000000000011E-2</v>
      </c>
      <c r="AA53" s="11">
        <v>9.7000000000000003E-2</v>
      </c>
      <c r="AB53" s="11">
        <v>9.9000000000000005E-2</v>
      </c>
      <c r="AC53" s="11">
        <v>0.10200000000000001</v>
      </c>
      <c r="AD53" s="11">
        <v>9.7000000000000003E-2</v>
      </c>
      <c r="AE53" s="11">
        <v>7.2999999999999995E-2</v>
      </c>
    </row>
    <row r="54" spans="1:31" x14ac:dyDescent="0.25">
      <c r="A54" s="9">
        <v>53</v>
      </c>
      <c r="B54" s="4" t="s">
        <v>54</v>
      </c>
      <c r="C54" s="10">
        <v>0.96300000000000008</v>
      </c>
      <c r="D54" s="10">
        <v>1.0029999999999999</v>
      </c>
      <c r="E54" s="10">
        <v>1.0089999999999999</v>
      </c>
      <c r="F54" s="10">
        <v>0.95800000000000007</v>
      </c>
      <c r="G54" s="10">
        <v>0.97000000000000008</v>
      </c>
      <c r="H54" s="10">
        <v>0.98100000000000009</v>
      </c>
      <c r="I54" s="10">
        <v>0.95500000000000007</v>
      </c>
      <c r="J54" s="10">
        <v>0.996</v>
      </c>
      <c r="K54" s="10">
        <v>1.01</v>
      </c>
      <c r="L54" s="10">
        <v>1.022</v>
      </c>
      <c r="M54" s="10">
        <v>0.99100000000000021</v>
      </c>
      <c r="N54" s="10">
        <v>0.98000000000000009</v>
      </c>
      <c r="O54" s="10">
        <v>0.97600000000000009</v>
      </c>
      <c r="P54" s="10">
        <v>0.97600000000000009</v>
      </c>
      <c r="Q54" s="11">
        <v>4.5000000000000005E-2</v>
      </c>
      <c r="R54" s="11">
        <v>4.9000000000000002E-2</v>
      </c>
      <c r="S54" s="11">
        <v>5.7000000000000002E-2</v>
      </c>
      <c r="T54" s="11">
        <v>7.400000000000001E-2</v>
      </c>
      <c r="U54" s="11">
        <v>6.6000000000000003E-2</v>
      </c>
      <c r="V54" s="11">
        <v>6.4000000000000001E-2</v>
      </c>
      <c r="W54" s="11">
        <v>5.9000000000000004E-2</v>
      </c>
      <c r="X54" s="11">
        <v>7.2000000000000008E-2</v>
      </c>
      <c r="Y54" s="11">
        <v>7.1000000000000008E-2</v>
      </c>
      <c r="Z54" s="11">
        <v>0.111</v>
      </c>
      <c r="AA54" s="11">
        <v>0.10400000000000001</v>
      </c>
      <c r="AB54" s="11">
        <v>9.1000000000000011E-2</v>
      </c>
      <c r="AC54" s="11">
        <v>9.2000000000000012E-2</v>
      </c>
      <c r="AD54" s="11">
        <v>9.3000000000000013E-2</v>
      </c>
      <c r="AE54" s="11">
        <v>7.2000000000000008E-2</v>
      </c>
    </row>
    <row r="55" spans="1:31" x14ac:dyDescent="0.25">
      <c r="A55" s="9">
        <v>54</v>
      </c>
      <c r="B55" s="4" t="s">
        <v>55</v>
      </c>
      <c r="C55" s="10">
        <v>1</v>
      </c>
      <c r="D55" s="10">
        <v>1.004</v>
      </c>
      <c r="E55" s="10">
        <v>0.997</v>
      </c>
      <c r="F55" s="10">
        <v>1.0029999999999999</v>
      </c>
      <c r="G55" s="10">
        <v>0.98000000000000009</v>
      </c>
      <c r="H55" s="10">
        <v>0.97800000000000009</v>
      </c>
      <c r="I55" s="10">
        <v>0.96400000000000008</v>
      </c>
      <c r="J55" s="10">
        <v>1.014</v>
      </c>
      <c r="K55" s="10">
        <v>1.0189999999999999</v>
      </c>
      <c r="L55" s="10">
        <v>1.0049999999999999</v>
      </c>
      <c r="M55" s="10">
        <v>1.016</v>
      </c>
      <c r="N55" s="10">
        <v>0.98800000000000021</v>
      </c>
      <c r="O55" s="10">
        <v>0.97700000000000009</v>
      </c>
      <c r="P55" s="10">
        <v>0.97500000000000009</v>
      </c>
      <c r="Q55" s="11">
        <v>5.8000000000000003E-2</v>
      </c>
      <c r="R55" s="11">
        <v>6.5000000000000002E-2</v>
      </c>
      <c r="S55" s="11">
        <v>7.0000000000000007E-2</v>
      </c>
      <c r="T55" s="11">
        <v>7.1000000000000008E-2</v>
      </c>
      <c r="U55" s="11">
        <v>6.8000000000000019E-2</v>
      </c>
      <c r="V55" s="11">
        <v>5.9000000000000004E-2</v>
      </c>
      <c r="W55" s="11">
        <v>5.4000000000000013E-2</v>
      </c>
      <c r="X55" s="11">
        <v>0.05</v>
      </c>
      <c r="Y55" s="11">
        <v>6.2E-2</v>
      </c>
      <c r="Z55" s="11">
        <v>9.9000000000000005E-2</v>
      </c>
      <c r="AA55" s="11">
        <v>0.106</v>
      </c>
      <c r="AB55" s="11">
        <v>9.8000000000000004E-2</v>
      </c>
      <c r="AC55" s="11">
        <v>9.7000000000000003E-2</v>
      </c>
      <c r="AD55" s="11">
        <v>9.2000000000000012E-2</v>
      </c>
      <c r="AE55" s="11">
        <v>6.900000000000002E-2</v>
      </c>
    </row>
    <row r="56" spans="1:31" x14ac:dyDescent="0.25">
      <c r="A56" s="9">
        <v>55</v>
      </c>
      <c r="B56" s="4" t="s">
        <v>56</v>
      </c>
      <c r="C56" s="10">
        <v>0.996</v>
      </c>
      <c r="D56" s="10">
        <v>1.006</v>
      </c>
      <c r="E56" s="10">
        <v>0.99300000000000022</v>
      </c>
      <c r="F56" s="10">
        <v>0.999</v>
      </c>
      <c r="G56" s="10">
        <v>1.0109999999999999</v>
      </c>
      <c r="H56" s="10">
        <v>0.98700000000000021</v>
      </c>
      <c r="I56" s="10">
        <v>1.0089999999999999</v>
      </c>
      <c r="J56" s="10">
        <v>1.0049999999999999</v>
      </c>
      <c r="K56" s="10">
        <v>1.022</v>
      </c>
      <c r="L56" s="10">
        <v>1.0149999999999999</v>
      </c>
      <c r="M56" s="10">
        <v>1.036</v>
      </c>
      <c r="N56" s="10">
        <v>1.022</v>
      </c>
      <c r="O56" s="10">
        <v>1.0149999999999999</v>
      </c>
      <c r="P56" s="10">
        <v>0.996</v>
      </c>
      <c r="Q56" s="11">
        <v>3.6000000000000004E-2</v>
      </c>
      <c r="R56" s="11">
        <v>4.2000000000000003E-2</v>
      </c>
      <c r="S56" s="11">
        <v>4.8000000000000001E-2</v>
      </c>
      <c r="T56" s="11">
        <v>4.9000000000000002E-2</v>
      </c>
      <c r="U56" s="11">
        <v>4.6000000000000006E-2</v>
      </c>
      <c r="V56" s="11">
        <v>4.4000000000000004E-2</v>
      </c>
      <c r="W56" s="11">
        <v>4.1000000000000002E-2</v>
      </c>
      <c r="X56" s="11">
        <v>4.6000000000000006E-2</v>
      </c>
      <c r="Y56" s="11">
        <v>6.1000000000000006E-2</v>
      </c>
      <c r="Z56" s="11">
        <v>0.09</v>
      </c>
      <c r="AA56" s="11">
        <v>8.4000000000000005E-2</v>
      </c>
      <c r="AB56" s="11">
        <v>7.6999999999999999E-2</v>
      </c>
      <c r="AC56" s="11">
        <v>7.6000000000000012E-2</v>
      </c>
      <c r="AD56" s="11">
        <v>7.0000000000000007E-2</v>
      </c>
      <c r="AE56" s="11">
        <v>5.1000000000000004E-2</v>
      </c>
    </row>
    <row r="57" spans="1:31" x14ac:dyDescent="0.25">
      <c r="A57" s="9">
        <v>56</v>
      </c>
      <c r="B57" s="4" t="s">
        <v>57</v>
      </c>
      <c r="C57" s="10">
        <v>0.997</v>
      </c>
      <c r="D57" s="10">
        <v>1.0029999999999999</v>
      </c>
      <c r="E57" s="10">
        <v>0.99400000000000022</v>
      </c>
      <c r="F57" s="10">
        <v>0.99300000000000022</v>
      </c>
      <c r="G57" s="10">
        <v>1.0129999999999999</v>
      </c>
      <c r="H57" s="10">
        <v>1.0029999999999999</v>
      </c>
      <c r="I57" s="10">
        <v>0.996</v>
      </c>
      <c r="J57" s="10">
        <v>1.004</v>
      </c>
      <c r="K57" s="10">
        <v>1.014</v>
      </c>
      <c r="L57" s="10">
        <v>0.998</v>
      </c>
      <c r="M57" s="10">
        <v>1.012</v>
      </c>
      <c r="N57" s="10">
        <v>1.0129999999999999</v>
      </c>
      <c r="O57" s="10">
        <v>1.0129999999999999</v>
      </c>
      <c r="P57" s="10">
        <v>1.0009999999999999</v>
      </c>
      <c r="Q57" s="11">
        <v>5.2000000000000011E-2</v>
      </c>
      <c r="R57" s="11">
        <v>5.9000000000000004E-2</v>
      </c>
      <c r="S57" s="11">
        <v>6.8000000000000019E-2</v>
      </c>
      <c r="T57" s="11">
        <v>6.7000000000000004E-2</v>
      </c>
      <c r="U57" s="11">
        <v>6.4000000000000001E-2</v>
      </c>
      <c r="V57" s="11">
        <v>6.0000000000000005E-2</v>
      </c>
      <c r="W57" s="11">
        <v>5.5E-2</v>
      </c>
      <c r="X57" s="11">
        <v>5.5E-2</v>
      </c>
      <c r="Y57" s="11">
        <v>6.3E-2</v>
      </c>
      <c r="Z57" s="11">
        <v>8.5000000000000006E-2</v>
      </c>
      <c r="AA57" s="11">
        <v>9.6000000000000002E-2</v>
      </c>
      <c r="AB57" s="11">
        <v>8.900000000000001E-2</v>
      </c>
      <c r="AC57" s="11">
        <v>8.900000000000001E-2</v>
      </c>
      <c r="AD57" s="11">
        <v>9.2000000000000012E-2</v>
      </c>
      <c r="AE57" s="11">
        <v>7.2000000000000008E-2</v>
      </c>
    </row>
    <row r="58" spans="1:31" x14ac:dyDescent="0.25">
      <c r="A58" s="9">
        <v>57</v>
      </c>
      <c r="B58" s="4" t="s">
        <v>58</v>
      </c>
      <c r="C58" s="10">
        <v>1.0029999999999999</v>
      </c>
      <c r="D58" s="10">
        <v>1.073</v>
      </c>
      <c r="E58" s="10">
        <v>1.0309999999999999</v>
      </c>
      <c r="F58" s="10">
        <v>1.0109999999999999</v>
      </c>
      <c r="G58" s="10">
        <v>0.93500000000000005</v>
      </c>
      <c r="H58" s="10">
        <v>0.98700000000000021</v>
      </c>
      <c r="I58" s="10">
        <v>0.99400000000000022</v>
      </c>
      <c r="J58" s="10">
        <v>0.99400000000000022</v>
      </c>
      <c r="K58" s="10">
        <v>1.1000000000000001</v>
      </c>
      <c r="L58" s="10">
        <v>1.0449999999999999</v>
      </c>
      <c r="M58" s="10">
        <v>1.0509999999999999</v>
      </c>
      <c r="N58" s="10">
        <v>0.97100000000000009</v>
      </c>
      <c r="O58" s="10">
        <v>0.98600000000000021</v>
      </c>
      <c r="P58" s="10">
        <v>1.054</v>
      </c>
      <c r="Q58" s="11">
        <v>4.8000000000000001E-2</v>
      </c>
      <c r="R58" s="11">
        <v>5.4000000000000013E-2</v>
      </c>
      <c r="S58" s="11">
        <v>5.9000000000000004E-2</v>
      </c>
      <c r="T58" s="11">
        <v>6.1000000000000006E-2</v>
      </c>
      <c r="U58" s="11">
        <v>6.0000000000000005E-2</v>
      </c>
      <c r="V58" s="11">
        <v>5.9000000000000004E-2</v>
      </c>
      <c r="W58" s="11">
        <v>5.3000000000000005E-2</v>
      </c>
      <c r="X58" s="11">
        <v>4.6000000000000006E-2</v>
      </c>
      <c r="Y58" s="11">
        <v>5.7000000000000002E-2</v>
      </c>
      <c r="Z58" s="11">
        <v>8.4000000000000005E-2</v>
      </c>
      <c r="AA58" s="11">
        <v>0.08</v>
      </c>
      <c r="AB58" s="11">
        <v>7.2999999999999995E-2</v>
      </c>
      <c r="AC58" s="11">
        <v>7.8E-2</v>
      </c>
      <c r="AD58" s="11">
        <v>8.199999999999999E-2</v>
      </c>
      <c r="AE58" s="11">
        <v>6.1000000000000006E-2</v>
      </c>
    </row>
    <row r="59" spans="1:31" x14ac:dyDescent="0.25">
      <c r="A59" s="9">
        <v>58</v>
      </c>
      <c r="B59" s="4" t="s">
        <v>59</v>
      </c>
      <c r="C59" s="10">
        <v>0.97300000000000009</v>
      </c>
      <c r="D59" s="10">
        <v>0.98700000000000021</v>
      </c>
      <c r="E59" s="10">
        <v>0.97900000000000009</v>
      </c>
      <c r="F59" s="10">
        <v>0.97200000000000009</v>
      </c>
      <c r="G59" s="10">
        <v>0.98800000000000021</v>
      </c>
      <c r="H59" s="10">
        <v>0.97800000000000009</v>
      </c>
      <c r="I59" s="10">
        <v>0.95400000000000007</v>
      </c>
      <c r="J59" s="10">
        <v>1</v>
      </c>
      <c r="K59" s="10">
        <v>0.97700000000000009</v>
      </c>
      <c r="L59" s="10">
        <v>0.99000000000000021</v>
      </c>
      <c r="M59" s="10">
        <v>0.98800000000000021</v>
      </c>
      <c r="N59" s="10">
        <v>1.0129999999999999</v>
      </c>
      <c r="O59" s="10">
        <v>0.99400000000000022</v>
      </c>
      <c r="P59" s="10">
        <v>0.97800000000000009</v>
      </c>
      <c r="Q59" s="11">
        <v>3.9E-2</v>
      </c>
      <c r="R59" s="11">
        <v>5.7000000000000002E-2</v>
      </c>
      <c r="S59" s="11">
        <v>6.3E-2</v>
      </c>
      <c r="T59" s="11">
        <v>6.0000000000000005E-2</v>
      </c>
      <c r="U59" s="11">
        <v>5.6000000000000001E-2</v>
      </c>
      <c r="V59" s="11">
        <v>0.05</v>
      </c>
      <c r="W59" s="11">
        <v>4.8000000000000001E-2</v>
      </c>
      <c r="X59" s="11">
        <v>4.3000000000000003E-2</v>
      </c>
      <c r="Y59" s="11">
        <v>5.7000000000000002E-2</v>
      </c>
      <c r="Z59" s="11">
        <v>8.5000000000000006E-2</v>
      </c>
      <c r="AA59" s="11">
        <v>8.6999999999999994E-2</v>
      </c>
      <c r="AB59" s="11">
        <v>0.08</v>
      </c>
      <c r="AC59" s="11">
        <v>7.6000000000000012E-2</v>
      </c>
      <c r="AD59" s="11">
        <v>7.1000000000000008E-2</v>
      </c>
      <c r="AE59" s="11">
        <v>5.8000000000000003E-2</v>
      </c>
    </row>
    <row r="60" spans="1:31" x14ac:dyDescent="0.25">
      <c r="A60" s="9">
        <v>59</v>
      </c>
      <c r="B60" s="4" t="s">
        <v>60</v>
      </c>
      <c r="C60" s="10">
        <v>0.96800000000000008</v>
      </c>
      <c r="D60" s="10">
        <v>0.997</v>
      </c>
      <c r="E60" s="10">
        <v>0.99300000000000022</v>
      </c>
      <c r="F60" s="10">
        <v>1.0109999999999999</v>
      </c>
      <c r="G60" s="10">
        <v>0.9820000000000001</v>
      </c>
      <c r="H60" s="10">
        <v>0.96800000000000008</v>
      </c>
      <c r="I60" s="10">
        <v>0.99100000000000021</v>
      </c>
      <c r="J60" s="10">
        <v>0.98500000000000021</v>
      </c>
      <c r="K60" s="10">
        <v>1.0169999999999999</v>
      </c>
      <c r="L60" s="10">
        <v>1.0029999999999999</v>
      </c>
      <c r="M60" s="10">
        <v>1.006</v>
      </c>
      <c r="N60" s="10">
        <v>0.97100000000000009</v>
      </c>
      <c r="O60" s="10">
        <v>0.95900000000000007</v>
      </c>
      <c r="P60" s="10">
        <v>0.96000000000000008</v>
      </c>
      <c r="Q60" s="11">
        <v>4.4000000000000004E-2</v>
      </c>
      <c r="R60" s="11">
        <v>6.3E-2</v>
      </c>
      <c r="S60" s="11">
        <v>6.5000000000000002E-2</v>
      </c>
      <c r="T60" s="11">
        <v>6.2E-2</v>
      </c>
      <c r="U60" s="11">
        <v>5.8000000000000003E-2</v>
      </c>
      <c r="V60" s="11">
        <v>5.8000000000000003E-2</v>
      </c>
      <c r="W60" s="11">
        <v>5.4000000000000013E-2</v>
      </c>
      <c r="X60" s="11">
        <v>5.5E-2</v>
      </c>
      <c r="Y60" s="11">
        <v>6.1000000000000006E-2</v>
      </c>
      <c r="Z60" s="11">
        <v>9.7000000000000003E-2</v>
      </c>
      <c r="AA60" s="11">
        <v>8.3000000000000004E-2</v>
      </c>
      <c r="AB60" s="11">
        <v>7.0000000000000007E-2</v>
      </c>
      <c r="AC60" s="11">
        <v>7.6999999999999999E-2</v>
      </c>
      <c r="AD60" s="11">
        <v>8.5000000000000006E-2</v>
      </c>
      <c r="AE60" s="11">
        <v>6.8000000000000019E-2</v>
      </c>
    </row>
    <row r="61" spans="1:31" x14ac:dyDescent="0.25">
      <c r="A61" s="9">
        <v>60</v>
      </c>
      <c r="B61" s="4" t="s">
        <v>61</v>
      </c>
      <c r="C61" s="10">
        <v>1.0149999999999999</v>
      </c>
      <c r="D61" s="10">
        <v>1.054</v>
      </c>
      <c r="E61" s="10">
        <v>1.0149999999999999</v>
      </c>
      <c r="F61" s="10">
        <v>1.036</v>
      </c>
      <c r="G61" s="10">
        <v>1.0469999999999999</v>
      </c>
      <c r="H61" s="10">
        <v>1.0329999999999999</v>
      </c>
      <c r="I61" s="10">
        <v>1.044</v>
      </c>
      <c r="J61" s="10">
        <v>1.0580000000000001</v>
      </c>
      <c r="K61" s="10">
        <v>1.0940000000000001</v>
      </c>
      <c r="L61" s="10">
        <v>1.06</v>
      </c>
      <c r="M61" s="10">
        <v>1.097</v>
      </c>
      <c r="N61" s="10">
        <v>1.0780000000000001</v>
      </c>
      <c r="O61" s="10">
        <v>1.0680000000000001</v>
      </c>
      <c r="P61" s="10">
        <v>1.0649999999999999</v>
      </c>
      <c r="Q61" s="11">
        <v>3.8000000000000006E-2</v>
      </c>
      <c r="R61" s="11">
        <v>4.6000000000000006E-2</v>
      </c>
      <c r="S61" s="11">
        <v>5.6000000000000001E-2</v>
      </c>
      <c r="T61" s="11">
        <v>5.5E-2</v>
      </c>
      <c r="U61" s="11">
        <v>5.4000000000000013E-2</v>
      </c>
      <c r="V61" s="11">
        <v>5.3000000000000005E-2</v>
      </c>
      <c r="W61" s="11">
        <v>5.1000000000000004E-2</v>
      </c>
      <c r="X61" s="11">
        <v>5.3000000000000005E-2</v>
      </c>
      <c r="Y61" s="11">
        <v>6.3E-2</v>
      </c>
      <c r="Z61" s="11">
        <v>0.09</v>
      </c>
      <c r="AA61" s="11">
        <v>7.6999999999999999E-2</v>
      </c>
      <c r="AB61" s="11">
        <v>6.8000000000000019E-2</v>
      </c>
      <c r="AC61" s="11">
        <v>6.5000000000000002E-2</v>
      </c>
      <c r="AD61" s="11">
        <v>6.4000000000000001E-2</v>
      </c>
      <c r="AE61" s="11">
        <v>4.9000000000000002E-2</v>
      </c>
    </row>
    <row r="62" spans="1:31" x14ac:dyDescent="0.25">
      <c r="A62" s="9">
        <v>61</v>
      </c>
      <c r="B62" s="4" t="s">
        <v>62</v>
      </c>
      <c r="C62" s="10">
        <v>0.98700000000000021</v>
      </c>
      <c r="D62" s="10">
        <v>1.032</v>
      </c>
      <c r="E62" s="10">
        <v>0.99200000000000021</v>
      </c>
      <c r="F62" s="10">
        <v>1.002</v>
      </c>
      <c r="G62" s="10">
        <v>0.97000000000000008</v>
      </c>
      <c r="H62" s="10">
        <v>0.997</v>
      </c>
      <c r="I62" s="10">
        <v>0.98600000000000021</v>
      </c>
      <c r="J62" s="10">
        <v>0.98100000000000009</v>
      </c>
      <c r="K62" s="10">
        <v>1.0289999999999999</v>
      </c>
      <c r="L62" s="10">
        <v>0.995</v>
      </c>
      <c r="M62" s="10">
        <v>1.016</v>
      </c>
      <c r="N62" s="10">
        <v>0.9830000000000001</v>
      </c>
      <c r="O62" s="10">
        <v>1.008</v>
      </c>
      <c r="P62" s="10">
        <v>1.002</v>
      </c>
      <c r="Q62" s="11">
        <v>0.05</v>
      </c>
      <c r="R62" s="11">
        <v>5.3000000000000005E-2</v>
      </c>
      <c r="S62" s="11">
        <v>5.8000000000000003E-2</v>
      </c>
      <c r="T62" s="11">
        <v>6.1000000000000006E-2</v>
      </c>
      <c r="U62" s="11">
        <v>6.1000000000000006E-2</v>
      </c>
      <c r="V62" s="11">
        <v>5.4000000000000013E-2</v>
      </c>
      <c r="W62" s="11">
        <v>5.2000000000000011E-2</v>
      </c>
      <c r="X62" s="11">
        <v>4.9000000000000002E-2</v>
      </c>
      <c r="Y62" s="11">
        <v>5.7000000000000002E-2</v>
      </c>
      <c r="Z62" s="11">
        <v>8.6999999999999994E-2</v>
      </c>
      <c r="AA62" s="11">
        <v>8.5000000000000006E-2</v>
      </c>
      <c r="AB62" s="11">
        <v>7.400000000000001E-2</v>
      </c>
      <c r="AC62" s="11">
        <v>7.6999999999999999E-2</v>
      </c>
      <c r="AD62" s="11">
        <v>7.8E-2</v>
      </c>
      <c r="AE62" s="11">
        <v>5.9000000000000004E-2</v>
      </c>
    </row>
    <row r="63" spans="1:31" x14ac:dyDescent="0.25">
      <c r="A63" s="9">
        <v>62</v>
      </c>
      <c r="B63" s="4" t="s">
        <v>63</v>
      </c>
      <c r="C63" s="10">
        <v>1.008</v>
      </c>
      <c r="D63" s="10">
        <v>1.0509999999999999</v>
      </c>
      <c r="E63" s="10">
        <v>1</v>
      </c>
      <c r="F63" s="10">
        <v>1.022</v>
      </c>
      <c r="G63" s="10">
        <v>1.0109999999999999</v>
      </c>
      <c r="H63" s="10">
        <v>1.0109999999999999</v>
      </c>
      <c r="I63" s="10">
        <v>1.008</v>
      </c>
      <c r="J63" s="10">
        <v>1.028</v>
      </c>
      <c r="K63" s="10">
        <v>1.06</v>
      </c>
      <c r="L63" s="10">
        <v>1.024</v>
      </c>
      <c r="M63" s="10">
        <v>1.03</v>
      </c>
      <c r="N63" s="10">
        <v>1.026</v>
      </c>
      <c r="O63" s="10">
        <v>1.014</v>
      </c>
      <c r="P63" s="10">
        <v>1.018</v>
      </c>
      <c r="Q63" s="11">
        <v>3.7000000000000012E-2</v>
      </c>
      <c r="R63" s="11">
        <v>4.7E-2</v>
      </c>
      <c r="S63" s="11">
        <v>5.8000000000000003E-2</v>
      </c>
      <c r="T63" s="11">
        <v>6.2E-2</v>
      </c>
      <c r="U63" s="11">
        <v>5.6000000000000001E-2</v>
      </c>
      <c r="V63" s="11">
        <v>0.05</v>
      </c>
      <c r="W63" s="11">
        <v>0.05</v>
      </c>
      <c r="X63" s="11">
        <v>4.6000000000000006E-2</v>
      </c>
      <c r="Y63" s="11">
        <v>5.2000000000000011E-2</v>
      </c>
      <c r="Z63" s="11">
        <v>7.8E-2</v>
      </c>
      <c r="AA63" s="11">
        <v>8.3000000000000004E-2</v>
      </c>
      <c r="AB63" s="11">
        <v>7.4999999999999983E-2</v>
      </c>
      <c r="AC63" s="11">
        <v>6.900000000000002E-2</v>
      </c>
      <c r="AD63" s="11">
        <v>6.4000000000000001E-2</v>
      </c>
      <c r="AE63" s="11">
        <v>5.2000000000000011E-2</v>
      </c>
    </row>
    <row r="64" spans="1:31" x14ac:dyDescent="0.25">
      <c r="A64" s="9">
        <v>63</v>
      </c>
      <c r="B64" s="4" t="s">
        <v>64</v>
      </c>
      <c r="C64" s="10">
        <v>0.98700000000000021</v>
      </c>
      <c r="D64" s="10">
        <v>1.018</v>
      </c>
      <c r="E64" s="10">
        <v>1.002</v>
      </c>
      <c r="F64" s="10">
        <v>1.0069999999999999</v>
      </c>
      <c r="G64" s="10">
        <v>1.0009999999999999</v>
      </c>
      <c r="H64" s="10">
        <v>1.0109999999999999</v>
      </c>
      <c r="I64" s="10">
        <v>1.0149999999999999</v>
      </c>
      <c r="J64" s="10">
        <v>1.0029999999999999</v>
      </c>
      <c r="K64" s="10">
        <v>1.032</v>
      </c>
      <c r="L64" s="10">
        <v>1.0269999999999999</v>
      </c>
      <c r="M64" s="10">
        <v>1.0309999999999999</v>
      </c>
      <c r="N64" s="10">
        <v>1.024</v>
      </c>
      <c r="O64" s="10">
        <v>1.036</v>
      </c>
      <c r="P64" s="10">
        <v>1.0349999999999999</v>
      </c>
      <c r="Q64" s="11">
        <v>4.6000000000000006E-2</v>
      </c>
      <c r="R64" s="11">
        <v>5.1000000000000004E-2</v>
      </c>
      <c r="S64" s="11">
        <v>6.0000000000000005E-2</v>
      </c>
      <c r="T64" s="11">
        <v>6.1000000000000006E-2</v>
      </c>
      <c r="U64" s="11">
        <v>5.7000000000000002E-2</v>
      </c>
      <c r="V64" s="11">
        <v>5.5E-2</v>
      </c>
      <c r="W64" s="11">
        <v>4.9000000000000002E-2</v>
      </c>
      <c r="X64" s="11">
        <v>4.6000000000000006E-2</v>
      </c>
      <c r="Y64" s="11">
        <v>5.2000000000000011E-2</v>
      </c>
      <c r="Z64" s="11">
        <v>7.6000000000000012E-2</v>
      </c>
      <c r="AA64" s="11">
        <v>8.1000000000000003E-2</v>
      </c>
      <c r="AB64" s="11">
        <v>7.400000000000001E-2</v>
      </c>
      <c r="AC64" s="11">
        <v>7.2000000000000008E-2</v>
      </c>
      <c r="AD64" s="11">
        <v>7.0000000000000007E-2</v>
      </c>
      <c r="AE64" s="11">
        <v>5.7000000000000002E-2</v>
      </c>
    </row>
    <row r="65" spans="1:31" x14ac:dyDescent="0.25">
      <c r="A65" s="9">
        <v>64</v>
      </c>
      <c r="B65" s="4" t="s">
        <v>65</v>
      </c>
      <c r="C65" s="10">
        <v>1.018</v>
      </c>
      <c r="D65" s="10">
        <v>1.056</v>
      </c>
      <c r="E65" s="10">
        <v>1.0329999999999999</v>
      </c>
      <c r="F65" s="10">
        <v>1.022</v>
      </c>
      <c r="G65" s="10">
        <v>1.0209999999999999</v>
      </c>
      <c r="H65" s="10">
        <v>1.006</v>
      </c>
      <c r="I65" s="10">
        <v>0.98600000000000021</v>
      </c>
      <c r="J65" s="10">
        <v>1.0049999999999999</v>
      </c>
      <c r="K65" s="10">
        <v>1.03</v>
      </c>
      <c r="L65" s="10">
        <v>1.008</v>
      </c>
      <c r="M65" s="10">
        <v>1.0009999999999999</v>
      </c>
      <c r="N65" s="10">
        <v>0.98800000000000021</v>
      </c>
      <c r="O65" s="10">
        <v>1.0089999999999999</v>
      </c>
      <c r="P65" s="10">
        <v>0.99200000000000021</v>
      </c>
      <c r="Q65" s="11">
        <v>4.5000000000000005E-2</v>
      </c>
      <c r="R65" s="11">
        <v>4.9000000000000002E-2</v>
      </c>
      <c r="S65" s="11">
        <v>5.1000000000000004E-2</v>
      </c>
      <c r="T65" s="11">
        <v>5.1000000000000004E-2</v>
      </c>
      <c r="U65" s="11">
        <v>5.2000000000000011E-2</v>
      </c>
      <c r="V65" s="11">
        <v>4.8000000000000001E-2</v>
      </c>
      <c r="W65" s="11">
        <v>4.2000000000000003E-2</v>
      </c>
      <c r="X65" s="11">
        <v>4.2000000000000003E-2</v>
      </c>
      <c r="Y65" s="11">
        <v>5.2000000000000011E-2</v>
      </c>
      <c r="Z65" s="11">
        <v>7.400000000000001E-2</v>
      </c>
      <c r="AA65" s="11">
        <v>8.1000000000000003E-2</v>
      </c>
      <c r="AB65" s="11">
        <v>8.1000000000000003E-2</v>
      </c>
      <c r="AC65" s="11">
        <v>0.08</v>
      </c>
      <c r="AD65" s="11">
        <v>7.6999999999999999E-2</v>
      </c>
      <c r="AE65" s="11">
        <v>6.3E-2</v>
      </c>
    </row>
    <row r="66" spans="1:31" x14ac:dyDescent="0.25">
      <c r="A66" s="9">
        <v>65</v>
      </c>
      <c r="B66" s="4" t="s">
        <v>66</v>
      </c>
      <c r="C66" s="10">
        <v>1.036</v>
      </c>
      <c r="D66" s="10">
        <v>1.06</v>
      </c>
      <c r="E66" s="10">
        <v>1.0369999999999999</v>
      </c>
      <c r="F66" s="10">
        <v>1.0569999999999999</v>
      </c>
      <c r="G66" s="10">
        <v>1.0640000000000001</v>
      </c>
      <c r="H66" s="10">
        <v>1.042</v>
      </c>
      <c r="I66" s="10">
        <v>1.036</v>
      </c>
      <c r="J66" s="10">
        <v>1.0269999999999999</v>
      </c>
      <c r="K66" s="10">
        <v>1.056</v>
      </c>
      <c r="L66" s="10">
        <v>1.0409999999999999</v>
      </c>
      <c r="M66" s="10">
        <v>1.071</v>
      </c>
      <c r="N66" s="10">
        <v>1.05</v>
      </c>
      <c r="O66" s="10">
        <v>1.0529999999999999</v>
      </c>
      <c r="P66" s="10">
        <v>1.0409999999999999</v>
      </c>
      <c r="Q66" s="11">
        <v>4.6000000000000006E-2</v>
      </c>
      <c r="R66" s="11">
        <v>5.1000000000000004E-2</v>
      </c>
      <c r="S66" s="11">
        <v>5.9000000000000004E-2</v>
      </c>
      <c r="T66" s="11">
        <v>6.0000000000000005E-2</v>
      </c>
      <c r="U66" s="11">
        <v>5.9000000000000004E-2</v>
      </c>
      <c r="V66" s="11">
        <v>5.3000000000000005E-2</v>
      </c>
      <c r="W66" s="11">
        <v>0.05</v>
      </c>
      <c r="X66" s="11">
        <v>4.6000000000000006E-2</v>
      </c>
      <c r="Y66" s="11">
        <v>5.3000000000000005E-2</v>
      </c>
      <c r="Z66" s="11">
        <v>7.8E-2</v>
      </c>
      <c r="AA66" s="11">
        <v>8.199999999999999E-2</v>
      </c>
      <c r="AB66" s="11">
        <v>7.4999999999999983E-2</v>
      </c>
      <c r="AC66" s="11">
        <v>7.400000000000001E-2</v>
      </c>
      <c r="AD66" s="11">
        <v>7.0000000000000007E-2</v>
      </c>
      <c r="AE66" s="11">
        <v>5.7000000000000002E-2</v>
      </c>
    </row>
    <row r="67" spans="1:31" x14ac:dyDescent="0.25">
      <c r="A67" s="9">
        <v>66</v>
      </c>
      <c r="B67" s="4" t="s">
        <v>67</v>
      </c>
      <c r="C67" s="10">
        <v>0.98500000000000021</v>
      </c>
      <c r="D67" s="10">
        <v>0.99400000000000022</v>
      </c>
      <c r="E67" s="10">
        <v>0.97600000000000009</v>
      </c>
      <c r="F67" s="10">
        <v>0.997</v>
      </c>
      <c r="G67" s="10">
        <v>1.0029999999999999</v>
      </c>
      <c r="H67" s="10">
        <v>1.008</v>
      </c>
      <c r="I67" s="10">
        <v>1.01</v>
      </c>
      <c r="J67" s="10">
        <v>0.996</v>
      </c>
      <c r="K67" s="10">
        <v>1.0149999999999999</v>
      </c>
      <c r="L67" s="10">
        <v>0.97700000000000009</v>
      </c>
      <c r="M67" s="10">
        <v>1.018</v>
      </c>
      <c r="N67" s="10">
        <v>1.0529999999999999</v>
      </c>
      <c r="O67" s="10">
        <v>1.0029999999999999</v>
      </c>
      <c r="P67" s="10">
        <v>0.99400000000000022</v>
      </c>
      <c r="Q67" s="11">
        <v>4.8000000000000001E-2</v>
      </c>
      <c r="R67" s="11">
        <v>5.2000000000000011E-2</v>
      </c>
      <c r="S67" s="11">
        <v>6.0000000000000005E-2</v>
      </c>
      <c r="T67" s="11">
        <v>6.0000000000000005E-2</v>
      </c>
      <c r="U67" s="11">
        <v>6.1000000000000006E-2</v>
      </c>
      <c r="V67" s="11">
        <v>5.2000000000000011E-2</v>
      </c>
      <c r="W67" s="11">
        <v>5.1000000000000004E-2</v>
      </c>
      <c r="X67" s="11">
        <v>5.3000000000000005E-2</v>
      </c>
      <c r="Y67" s="11">
        <v>6.0000000000000005E-2</v>
      </c>
      <c r="Z67" s="11">
        <v>8.5000000000000006E-2</v>
      </c>
      <c r="AA67" s="11">
        <v>8.8000000000000023E-2</v>
      </c>
      <c r="AB67" s="11">
        <v>8.8000000000000023E-2</v>
      </c>
      <c r="AC67" s="11">
        <v>9.1000000000000011E-2</v>
      </c>
      <c r="AD67" s="11">
        <v>8.900000000000001E-2</v>
      </c>
      <c r="AE67" s="11">
        <v>6.7000000000000004E-2</v>
      </c>
    </row>
    <row r="68" spans="1:31" x14ac:dyDescent="0.25">
      <c r="A68" s="9">
        <v>67</v>
      </c>
      <c r="B68" s="4" t="s">
        <v>68</v>
      </c>
      <c r="C68" s="10">
        <v>1.006</v>
      </c>
      <c r="D68" s="10">
        <v>1.01</v>
      </c>
      <c r="E68" s="10">
        <v>0.999</v>
      </c>
      <c r="F68" s="10">
        <v>1.0149999999999999</v>
      </c>
      <c r="G68" s="10">
        <v>0.99400000000000022</v>
      </c>
      <c r="H68" s="10">
        <v>0.998</v>
      </c>
      <c r="I68" s="10">
        <v>0.99400000000000022</v>
      </c>
      <c r="J68" s="10">
        <v>1.012</v>
      </c>
      <c r="K68" s="10">
        <v>1.014</v>
      </c>
      <c r="L68" s="10">
        <v>1.0009999999999999</v>
      </c>
      <c r="M68" s="10">
        <v>1.014</v>
      </c>
      <c r="N68" s="10">
        <v>0.99300000000000022</v>
      </c>
      <c r="O68" s="10">
        <v>0.997</v>
      </c>
      <c r="P68" s="10">
        <v>0.99400000000000022</v>
      </c>
      <c r="Q68" s="11">
        <v>3.3000000000000002E-2</v>
      </c>
      <c r="R68" s="11">
        <v>4.3000000000000003E-2</v>
      </c>
      <c r="S68" s="11">
        <v>4.9000000000000002E-2</v>
      </c>
      <c r="T68" s="11">
        <v>4.9000000000000002E-2</v>
      </c>
      <c r="U68" s="11">
        <v>4.5000000000000005E-2</v>
      </c>
      <c r="V68" s="11">
        <v>4.2000000000000003E-2</v>
      </c>
      <c r="W68" s="11">
        <v>0.04</v>
      </c>
      <c r="X68" s="11">
        <v>3.8000000000000006E-2</v>
      </c>
      <c r="Y68" s="11">
        <v>4.7E-2</v>
      </c>
      <c r="Z68" s="11">
        <v>8.1000000000000003E-2</v>
      </c>
      <c r="AA68" s="11">
        <v>8.4000000000000005E-2</v>
      </c>
      <c r="AB68" s="11">
        <v>7.4999999999999983E-2</v>
      </c>
      <c r="AC68" s="11">
        <v>7.4999999999999983E-2</v>
      </c>
      <c r="AD68" s="11">
        <v>6.8000000000000019E-2</v>
      </c>
      <c r="AE68" s="11">
        <v>5.3000000000000005E-2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0"/>
  <sheetViews>
    <sheetView defaultGridColor="0" colorId="8" workbookViewId="0">
      <selection activeCellId="1" sqref="BO77:BP77 A1"/>
    </sheetView>
  </sheetViews>
  <sheetFormatPr defaultColWidth="8.85546875" defaultRowHeight="15" x14ac:dyDescent="0.25"/>
  <cols>
    <col min="1" max="1" width="16.5703125" style="1" customWidth="1"/>
  </cols>
  <sheetData>
    <row r="1" spans="1:8" x14ac:dyDescent="0.25">
      <c r="A1" s="1" t="s">
        <v>100</v>
      </c>
    </row>
    <row r="3" spans="1:8" x14ac:dyDescent="0.25">
      <c r="A3" s="7" t="s">
        <v>1</v>
      </c>
      <c r="B3" s="8" t="s">
        <v>101</v>
      </c>
      <c r="C3" s="8" t="s">
        <v>102</v>
      </c>
      <c r="D3" s="8" t="s">
        <v>103</v>
      </c>
      <c r="E3" s="8" t="s">
        <v>104</v>
      </c>
      <c r="F3" s="8" t="s">
        <v>105</v>
      </c>
      <c r="G3" s="8" t="s">
        <v>106</v>
      </c>
      <c r="H3" s="8" t="s">
        <v>107</v>
      </c>
    </row>
    <row r="4" spans="1:8" x14ac:dyDescent="0.25">
      <c r="A4" s="4" t="s">
        <v>2</v>
      </c>
      <c r="B4" s="12">
        <v>1.0149999999999999</v>
      </c>
      <c r="C4" s="12">
        <v>1.0229999999999999</v>
      </c>
      <c r="D4" s="12">
        <v>1.006</v>
      </c>
      <c r="E4" s="12">
        <v>1.008</v>
      </c>
      <c r="F4" s="12">
        <v>1.002</v>
      </c>
      <c r="G4" s="12">
        <v>0.996</v>
      </c>
      <c r="H4" s="12">
        <v>0.98400000000000021</v>
      </c>
    </row>
    <row r="5" spans="1:8" x14ac:dyDescent="0.25">
      <c r="A5" s="4" t="s">
        <v>3</v>
      </c>
      <c r="B5" s="12">
        <v>1.01</v>
      </c>
      <c r="C5" s="12">
        <v>1.0329999999999999</v>
      </c>
      <c r="D5" s="12">
        <v>1.0349999999999999</v>
      </c>
      <c r="E5" s="12">
        <v>1.0429999999999999</v>
      </c>
      <c r="F5" s="12">
        <v>1.0309999999999999</v>
      </c>
      <c r="G5" s="12">
        <v>1.024</v>
      </c>
      <c r="H5" s="12">
        <v>1.03</v>
      </c>
    </row>
    <row r="6" spans="1:8" x14ac:dyDescent="0.25">
      <c r="A6" s="4" t="s">
        <v>4</v>
      </c>
      <c r="B6" s="12">
        <v>0.98000000000000009</v>
      </c>
      <c r="C6" s="12">
        <v>0.98000000000000009</v>
      </c>
      <c r="D6" s="12">
        <v>0.98100000000000009</v>
      </c>
      <c r="E6" s="12">
        <v>0.995</v>
      </c>
      <c r="F6" s="12">
        <v>0.99000000000000021</v>
      </c>
      <c r="G6" s="12">
        <v>1.0029999999999999</v>
      </c>
      <c r="H6" s="12">
        <v>0.96800000000000008</v>
      </c>
    </row>
    <row r="7" spans="1:8" x14ac:dyDescent="0.25">
      <c r="A7" s="4" t="s">
        <v>5</v>
      </c>
      <c r="B7" s="12">
        <v>1.0029999999999999</v>
      </c>
      <c r="C7" s="12">
        <v>1.0209999999999999</v>
      </c>
      <c r="D7" s="12">
        <v>1.0109999999999999</v>
      </c>
      <c r="E7" s="12">
        <v>1.0149999999999999</v>
      </c>
      <c r="F7" s="12">
        <v>1.0009999999999999</v>
      </c>
      <c r="G7" s="12">
        <v>1.012</v>
      </c>
      <c r="H7" s="12">
        <v>1</v>
      </c>
    </row>
    <row r="8" spans="1:8" x14ac:dyDescent="0.25">
      <c r="A8" s="4" t="s">
        <v>6</v>
      </c>
      <c r="B8" s="12">
        <v>1.0049999999999999</v>
      </c>
      <c r="C8" s="12">
        <v>1.0029999999999999</v>
      </c>
      <c r="D8" s="12">
        <v>1.008</v>
      </c>
      <c r="E8" s="12">
        <v>1.02</v>
      </c>
      <c r="F8" s="12">
        <v>1.006</v>
      </c>
      <c r="G8" s="12">
        <v>0.995</v>
      </c>
      <c r="H8" s="12">
        <v>0.99100000000000021</v>
      </c>
    </row>
    <row r="9" spans="1:8" x14ac:dyDescent="0.25">
      <c r="A9" s="4" t="s">
        <v>7</v>
      </c>
      <c r="B9" s="12">
        <v>1.02</v>
      </c>
      <c r="C9" s="12">
        <v>1.0109999999999999</v>
      </c>
      <c r="D9" s="12">
        <v>1.014</v>
      </c>
      <c r="E9" s="12">
        <v>1.042</v>
      </c>
      <c r="F9" s="12">
        <v>1.0129999999999999</v>
      </c>
      <c r="G9" s="12">
        <v>1.008</v>
      </c>
      <c r="H9" s="12">
        <v>1.004</v>
      </c>
    </row>
    <row r="10" spans="1:8" x14ac:dyDescent="0.25">
      <c r="A10" s="4" t="s">
        <v>8</v>
      </c>
      <c r="B10" s="12">
        <v>1.026</v>
      </c>
      <c r="C10" s="12">
        <v>1.0369999999999999</v>
      </c>
      <c r="D10" s="12">
        <v>1.0249999999999999</v>
      </c>
      <c r="E10" s="12">
        <v>1.056</v>
      </c>
      <c r="F10" s="12">
        <v>1.038</v>
      </c>
      <c r="G10" s="12">
        <v>1.018</v>
      </c>
      <c r="H10" s="12">
        <v>1.0349999999999999</v>
      </c>
    </row>
    <row r="11" spans="1:8" x14ac:dyDescent="0.25">
      <c r="A11" s="4" t="s">
        <v>9</v>
      </c>
      <c r="B11" s="12">
        <v>0.98400000000000021</v>
      </c>
      <c r="C11" s="12">
        <v>0.97200000000000009</v>
      </c>
      <c r="D11" s="12">
        <v>0.99100000000000021</v>
      </c>
      <c r="E11" s="12">
        <v>0.99300000000000022</v>
      </c>
      <c r="F11" s="12">
        <v>0.97000000000000008</v>
      </c>
      <c r="G11" s="12">
        <v>0.97500000000000009</v>
      </c>
      <c r="H11" s="12">
        <v>0.95900000000000007</v>
      </c>
    </row>
    <row r="12" spans="1:8" x14ac:dyDescent="0.25">
      <c r="A12" s="4" t="s">
        <v>10</v>
      </c>
      <c r="B12" s="12">
        <v>1.0249999999999999</v>
      </c>
      <c r="C12" s="12">
        <v>1.0349999999999999</v>
      </c>
      <c r="D12" s="12">
        <v>1.0329999999999999</v>
      </c>
      <c r="E12" s="12">
        <v>1.0369999999999999</v>
      </c>
      <c r="F12" s="12">
        <v>1.04</v>
      </c>
      <c r="G12" s="12">
        <v>1.044</v>
      </c>
      <c r="H12" s="12">
        <v>1.056</v>
      </c>
    </row>
    <row r="13" spans="1:8" x14ac:dyDescent="0.25">
      <c r="A13" s="4" t="s">
        <v>11</v>
      </c>
      <c r="B13" s="12">
        <v>0.998</v>
      </c>
      <c r="C13" s="12">
        <v>1</v>
      </c>
      <c r="D13" s="12">
        <v>1.016</v>
      </c>
      <c r="E13" s="12">
        <v>1.0349999999999999</v>
      </c>
      <c r="F13" s="12">
        <v>1.052</v>
      </c>
      <c r="G13" s="12">
        <v>1.04</v>
      </c>
      <c r="H13" s="12">
        <v>1.042</v>
      </c>
    </row>
    <row r="14" spans="1:8" x14ac:dyDescent="0.25">
      <c r="A14" s="4" t="s">
        <v>12</v>
      </c>
      <c r="B14" s="12">
        <v>0.99200000000000021</v>
      </c>
      <c r="C14" s="12">
        <v>1.014</v>
      </c>
      <c r="D14" s="12">
        <v>1.0209999999999999</v>
      </c>
      <c r="E14" s="12">
        <v>1.046</v>
      </c>
      <c r="F14" s="12">
        <v>0.997</v>
      </c>
      <c r="G14" s="12">
        <v>1.026</v>
      </c>
      <c r="H14" s="12">
        <v>1.0129999999999999</v>
      </c>
    </row>
    <row r="15" spans="1:8" x14ac:dyDescent="0.25">
      <c r="A15" s="4" t="s">
        <v>13</v>
      </c>
      <c r="B15" s="12">
        <v>0.97100000000000009</v>
      </c>
      <c r="C15" s="12">
        <v>1.0409999999999999</v>
      </c>
      <c r="D15" s="12">
        <v>0.99100000000000021</v>
      </c>
      <c r="E15" s="12">
        <v>1.028</v>
      </c>
      <c r="F15" s="12">
        <v>1.0149999999999999</v>
      </c>
      <c r="G15" s="12">
        <v>0.99100000000000021</v>
      </c>
      <c r="H15" s="12">
        <v>1.026</v>
      </c>
    </row>
    <row r="16" spans="1:8" x14ac:dyDescent="0.25">
      <c r="A16" s="4" t="s">
        <v>14</v>
      </c>
      <c r="B16" s="12">
        <v>0.97200000000000009</v>
      </c>
      <c r="C16" s="12">
        <v>0.998</v>
      </c>
      <c r="D16" s="12">
        <v>0.94600000000000006</v>
      </c>
      <c r="E16" s="12">
        <v>0.95800000000000007</v>
      </c>
      <c r="F16" s="12">
        <v>0.96700000000000008</v>
      </c>
      <c r="G16" s="12">
        <v>0.96600000000000008</v>
      </c>
      <c r="H16" s="12">
        <v>0.96000000000000008</v>
      </c>
    </row>
    <row r="17" spans="1:8" x14ac:dyDescent="0.25">
      <c r="A17" s="4" t="s">
        <v>15</v>
      </c>
      <c r="B17" s="12">
        <v>1.0289999999999999</v>
      </c>
      <c r="C17" s="12">
        <v>1.05</v>
      </c>
      <c r="D17" s="12">
        <v>1.046</v>
      </c>
      <c r="E17" s="12">
        <v>1.0580000000000001</v>
      </c>
      <c r="F17" s="12">
        <v>1.046</v>
      </c>
      <c r="G17" s="12">
        <v>1.0649999999999999</v>
      </c>
      <c r="H17" s="12">
        <v>1.0509999999999999</v>
      </c>
    </row>
    <row r="18" spans="1:8" x14ac:dyDescent="0.25">
      <c r="A18" s="4" t="s">
        <v>16</v>
      </c>
      <c r="B18" s="12">
        <v>1.0489999999999999</v>
      </c>
      <c r="C18" s="12">
        <v>1.077</v>
      </c>
      <c r="D18" s="12">
        <v>1.07</v>
      </c>
      <c r="E18" s="12">
        <v>1.077</v>
      </c>
      <c r="F18" s="12">
        <v>1.073</v>
      </c>
      <c r="G18" s="12">
        <v>1.0640000000000001</v>
      </c>
      <c r="H18" s="12">
        <v>1.07</v>
      </c>
    </row>
    <row r="19" spans="1:8" x14ac:dyDescent="0.25">
      <c r="A19" s="4" t="s">
        <v>17</v>
      </c>
      <c r="B19" s="12">
        <v>0.97600000000000009</v>
      </c>
      <c r="C19" s="12">
        <v>1.05</v>
      </c>
      <c r="D19" s="12">
        <v>1.0229999999999999</v>
      </c>
      <c r="E19" s="12">
        <v>1.0309999999999999</v>
      </c>
      <c r="F19" s="12">
        <v>1.0189999999999999</v>
      </c>
      <c r="G19" s="12">
        <v>1.006</v>
      </c>
      <c r="H19" s="12">
        <v>1.0129999999999999</v>
      </c>
    </row>
    <row r="20" spans="1:8" x14ac:dyDescent="0.25">
      <c r="A20" s="4" t="s">
        <v>18</v>
      </c>
      <c r="B20" s="12">
        <v>0.98400000000000021</v>
      </c>
      <c r="C20" s="12">
        <v>1.0089999999999999</v>
      </c>
      <c r="D20" s="12">
        <v>0.98600000000000021</v>
      </c>
      <c r="E20" s="12">
        <v>1.004</v>
      </c>
      <c r="F20" s="12">
        <v>0.98600000000000021</v>
      </c>
      <c r="G20" s="12">
        <v>0.99200000000000021</v>
      </c>
      <c r="H20" s="12">
        <v>0.98900000000000021</v>
      </c>
    </row>
    <row r="21" spans="1:8" x14ac:dyDescent="0.25">
      <c r="A21" s="4" t="s">
        <v>19</v>
      </c>
      <c r="B21" s="12">
        <v>0.95100000000000007</v>
      </c>
      <c r="C21" s="12">
        <v>0.93100000000000005</v>
      </c>
      <c r="D21" s="12">
        <v>0.92200000000000004</v>
      </c>
      <c r="E21" s="12">
        <v>0.91</v>
      </c>
      <c r="F21" s="12">
        <v>0.97000000000000008</v>
      </c>
      <c r="G21" s="12">
        <v>0.97600000000000009</v>
      </c>
      <c r="H21" s="12">
        <v>0.98100000000000009</v>
      </c>
    </row>
    <row r="22" spans="1:8" x14ac:dyDescent="0.25">
      <c r="A22" s="4" t="s">
        <v>20</v>
      </c>
      <c r="B22" s="12">
        <v>1.0229999999999999</v>
      </c>
      <c r="C22" s="12">
        <v>1.044</v>
      </c>
      <c r="D22" s="12">
        <v>1.0109999999999999</v>
      </c>
      <c r="E22" s="12">
        <v>1.016</v>
      </c>
      <c r="F22" s="12">
        <v>1.0249999999999999</v>
      </c>
      <c r="G22" s="12">
        <v>0.998</v>
      </c>
      <c r="H22" s="12">
        <v>1.0029999999999999</v>
      </c>
    </row>
    <row r="23" spans="1:8" x14ac:dyDescent="0.25">
      <c r="A23" s="4" t="s">
        <v>21</v>
      </c>
      <c r="B23" s="12">
        <v>1.0309999999999999</v>
      </c>
      <c r="C23" s="12">
        <v>1.06</v>
      </c>
      <c r="D23" s="12">
        <v>1.0169999999999999</v>
      </c>
      <c r="E23" s="12">
        <v>1.042</v>
      </c>
      <c r="F23" s="12">
        <v>1.0289999999999999</v>
      </c>
      <c r="G23" s="12">
        <v>1.0229999999999999</v>
      </c>
      <c r="H23" s="12">
        <v>0.995</v>
      </c>
    </row>
    <row r="24" spans="1:8" x14ac:dyDescent="0.25">
      <c r="A24" s="4" t="s">
        <v>22</v>
      </c>
      <c r="B24" s="12">
        <v>1.038</v>
      </c>
      <c r="C24" s="12">
        <v>1.0620000000000001</v>
      </c>
      <c r="D24" s="12">
        <v>1.054</v>
      </c>
      <c r="E24" s="12">
        <v>1.046</v>
      </c>
      <c r="F24" s="12">
        <v>1.0469999999999999</v>
      </c>
      <c r="G24" s="12">
        <v>1.036</v>
      </c>
      <c r="H24" s="12">
        <v>1.0309999999999999</v>
      </c>
    </row>
    <row r="25" spans="1:8" x14ac:dyDescent="0.25">
      <c r="A25" s="4" t="s">
        <v>23</v>
      </c>
      <c r="B25" s="12">
        <v>1.0029999999999999</v>
      </c>
      <c r="C25" s="12">
        <v>0.995</v>
      </c>
      <c r="D25" s="12">
        <v>0.99000000000000021</v>
      </c>
      <c r="E25" s="12">
        <v>0.97700000000000009</v>
      </c>
      <c r="F25" s="12">
        <v>0.96700000000000008</v>
      </c>
      <c r="G25" s="12">
        <v>0.96300000000000008</v>
      </c>
      <c r="H25" s="12">
        <v>0.98100000000000009</v>
      </c>
    </row>
    <row r="26" spans="1:8" x14ac:dyDescent="0.25">
      <c r="A26" s="4" t="s">
        <v>24</v>
      </c>
      <c r="B26" s="12">
        <v>1.01</v>
      </c>
      <c r="C26" s="12">
        <v>1.0069999999999999</v>
      </c>
      <c r="D26" s="12">
        <v>1.002</v>
      </c>
      <c r="E26" s="12">
        <v>1.004</v>
      </c>
      <c r="F26" s="12">
        <v>0.998</v>
      </c>
      <c r="G26" s="12">
        <v>1.0029999999999999</v>
      </c>
      <c r="H26" s="12">
        <v>0.99400000000000022</v>
      </c>
    </row>
    <row r="27" spans="1:8" x14ac:dyDescent="0.25">
      <c r="A27" s="4" t="s">
        <v>25</v>
      </c>
      <c r="B27" s="12">
        <v>0.99200000000000021</v>
      </c>
      <c r="C27" s="12">
        <v>1.002</v>
      </c>
      <c r="D27" s="12">
        <v>0.99400000000000022</v>
      </c>
      <c r="E27" s="12">
        <v>0.995</v>
      </c>
      <c r="F27" s="12">
        <v>1.0049999999999999</v>
      </c>
      <c r="G27" s="12">
        <v>1.0129999999999999</v>
      </c>
      <c r="H27" s="12">
        <v>1.002</v>
      </c>
    </row>
    <row r="28" spans="1:8" x14ac:dyDescent="0.25">
      <c r="A28" s="4" t="s">
        <v>26</v>
      </c>
      <c r="B28" s="12">
        <v>1.01</v>
      </c>
      <c r="C28" s="12">
        <v>1.032</v>
      </c>
      <c r="D28" s="12">
        <v>1.026</v>
      </c>
      <c r="E28" s="12">
        <v>1.046</v>
      </c>
      <c r="F28" s="12">
        <v>1.0209999999999999</v>
      </c>
      <c r="G28" s="12">
        <v>1.0289999999999999</v>
      </c>
      <c r="H28" s="12">
        <v>1.02</v>
      </c>
    </row>
    <row r="29" spans="1:8" x14ac:dyDescent="0.25">
      <c r="A29" s="4" t="s">
        <v>27</v>
      </c>
      <c r="B29" s="12">
        <v>0.98500000000000021</v>
      </c>
      <c r="C29" s="12">
        <v>0.9830000000000001</v>
      </c>
      <c r="D29" s="12">
        <v>0.9830000000000001</v>
      </c>
      <c r="E29" s="12">
        <v>0.98600000000000021</v>
      </c>
      <c r="F29" s="12">
        <v>0.97900000000000009</v>
      </c>
      <c r="G29" s="12">
        <v>0.98500000000000021</v>
      </c>
      <c r="H29" s="12">
        <v>0.9820000000000001</v>
      </c>
    </row>
    <row r="30" spans="1:8" x14ac:dyDescent="0.25">
      <c r="A30" s="4" t="s">
        <v>28</v>
      </c>
      <c r="B30" s="12">
        <v>1.018</v>
      </c>
      <c r="C30" s="12">
        <v>1</v>
      </c>
      <c r="D30" s="12">
        <v>0.995</v>
      </c>
      <c r="E30" s="12">
        <v>1.016</v>
      </c>
      <c r="F30" s="12">
        <v>1.0089999999999999</v>
      </c>
      <c r="G30" s="12">
        <v>0.9820000000000001</v>
      </c>
      <c r="H30" s="12">
        <v>1.004</v>
      </c>
    </row>
    <row r="31" spans="1:8" x14ac:dyDescent="0.25">
      <c r="A31" s="4" t="s">
        <v>29</v>
      </c>
      <c r="B31" s="12">
        <v>0.996</v>
      </c>
      <c r="C31" s="12">
        <v>0.97800000000000009</v>
      </c>
      <c r="D31" s="12">
        <v>0.97800000000000009</v>
      </c>
      <c r="E31" s="12">
        <v>0.99300000000000022</v>
      </c>
      <c r="F31" s="12">
        <v>0.97900000000000009</v>
      </c>
      <c r="G31" s="12">
        <v>0.996</v>
      </c>
      <c r="H31" s="12">
        <v>0.99400000000000022</v>
      </c>
    </row>
    <row r="32" spans="1:8" x14ac:dyDescent="0.25">
      <c r="A32" s="4" t="s">
        <v>30</v>
      </c>
      <c r="B32" s="12">
        <v>1.0029999999999999</v>
      </c>
      <c r="C32" s="12">
        <v>1.034</v>
      </c>
      <c r="D32" s="12">
        <v>0.96800000000000008</v>
      </c>
      <c r="E32" s="12">
        <v>0.97300000000000009</v>
      </c>
      <c r="F32" s="12">
        <v>0.98400000000000021</v>
      </c>
      <c r="G32" s="12">
        <v>1.0149999999999999</v>
      </c>
      <c r="H32" s="12">
        <v>1.004</v>
      </c>
    </row>
    <row r="33" spans="1:8" x14ac:dyDescent="0.25">
      <c r="A33" s="4" t="s">
        <v>31</v>
      </c>
      <c r="B33" s="12">
        <v>0.96300000000000008</v>
      </c>
      <c r="C33" s="12">
        <v>1.0029999999999999</v>
      </c>
      <c r="D33" s="12">
        <v>0.97000000000000008</v>
      </c>
      <c r="E33" s="12">
        <v>0.95</v>
      </c>
      <c r="F33" s="12">
        <v>0.95200000000000007</v>
      </c>
      <c r="G33" s="12">
        <v>0.96500000000000008</v>
      </c>
      <c r="H33" s="12">
        <v>0.97200000000000009</v>
      </c>
    </row>
    <row r="34" spans="1:8" x14ac:dyDescent="0.25">
      <c r="A34" s="4" t="s">
        <v>32</v>
      </c>
      <c r="B34" s="12">
        <v>0.98400000000000021</v>
      </c>
      <c r="C34" s="12">
        <v>0.96100000000000008</v>
      </c>
      <c r="D34" s="12">
        <v>0.95300000000000007</v>
      </c>
      <c r="E34" s="12">
        <v>0.93100000000000005</v>
      </c>
      <c r="F34" s="12">
        <v>0.94400000000000006</v>
      </c>
      <c r="G34" s="12">
        <v>0.93800000000000006</v>
      </c>
      <c r="H34" s="12">
        <v>0.96100000000000008</v>
      </c>
    </row>
    <row r="35" spans="1:8" x14ac:dyDescent="0.25">
      <c r="A35" s="4" t="s">
        <v>33</v>
      </c>
      <c r="B35" s="12">
        <v>1.0109999999999999</v>
      </c>
      <c r="C35" s="12">
        <v>1.0489999999999999</v>
      </c>
      <c r="D35" s="12">
        <v>1.0289999999999999</v>
      </c>
      <c r="E35" s="12">
        <v>1.0680000000000001</v>
      </c>
      <c r="F35" s="12">
        <v>1.032</v>
      </c>
      <c r="G35" s="12">
        <v>1.044</v>
      </c>
      <c r="H35" s="12">
        <v>1.04</v>
      </c>
    </row>
    <row r="36" spans="1:8" x14ac:dyDescent="0.25">
      <c r="A36" s="4" t="s">
        <v>34</v>
      </c>
      <c r="B36" s="12">
        <v>0.97800000000000009</v>
      </c>
      <c r="C36" s="12">
        <v>1</v>
      </c>
      <c r="D36" s="12">
        <v>0.97300000000000009</v>
      </c>
      <c r="E36" s="12">
        <v>0.97600000000000009</v>
      </c>
      <c r="F36" s="12">
        <v>1.0249999999999999</v>
      </c>
      <c r="G36" s="12">
        <v>0.99400000000000022</v>
      </c>
      <c r="H36" s="12">
        <v>0.97300000000000009</v>
      </c>
    </row>
    <row r="37" spans="1:8" x14ac:dyDescent="0.25">
      <c r="A37" s="4" t="s">
        <v>35</v>
      </c>
      <c r="B37" s="12">
        <v>0.97200000000000009</v>
      </c>
      <c r="C37" s="12">
        <v>0.995</v>
      </c>
      <c r="D37" s="12">
        <v>0.997</v>
      </c>
      <c r="E37" s="12">
        <v>1.008</v>
      </c>
      <c r="F37" s="12">
        <v>0.99200000000000021</v>
      </c>
      <c r="G37" s="12">
        <v>0.97200000000000009</v>
      </c>
      <c r="H37" s="12">
        <v>0.97300000000000009</v>
      </c>
    </row>
    <row r="38" spans="1:8" x14ac:dyDescent="0.25">
      <c r="A38" s="4" t="s">
        <v>36</v>
      </c>
      <c r="B38" s="12">
        <v>0.997</v>
      </c>
      <c r="C38" s="12">
        <v>1.026</v>
      </c>
      <c r="D38" s="12">
        <v>1.0089999999999999</v>
      </c>
      <c r="E38" s="12">
        <v>1.026</v>
      </c>
      <c r="F38" s="12">
        <v>1.0289999999999999</v>
      </c>
      <c r="G38" s="12">
        <v>1.018</v>
      </c>
      <c r="H38" s="12">
        <v>1.018</v>
      </c>
    </row>
    <row r="39" spans="1:8" x14ac:dyDescent="0.25">
      <c r="A39" s="4" t="s">
        <v>37</v>
      </c>
      <c r="B39" s="12">
        <v>1.018</v>
      </c>
      <c r="C39" s="12">
        <v>1.026</v>
      </c>
      <c r="D39" s="12">
        <v>1.012</v>
      </c>
      <c r="E39" s="12">
        <v>1.03</v>
      </c>
      <c r="F39" s="12">
        <v>1.022</v>
      </c>
      <c r="G39" s="12">
        <v>1.0169999999999999</v>
      </c>
      <c r="H39" s="12">
        <v>1.018</v>
      </c>
    </row>
    <row r="40" spans="1:8" x14ac:dyDescent="0.25">
      <c r="A40" s="4" t="s">
        <v>38</v>
      </c>
      <c r="B40" s="12">
        <v>1.014</v>
      </c>
      <c r="C40" s="12">
        <v>1.0369999999999999</v>
      </c>
      <c r="D40" s="12">
        <v>1.008</v>
      </c>
      <c r="E40" s="12">
        <v>1.0429999999999999</v>
      </c>
      <c r="F40" s="12">
        <v>0.996</v>
      </c>
      <c r="G40" s="12">
        <v>0.99300000000000022</v>
      </c>
      <c r="H40" s="12">
        <v>0.99400000000000022</v>
      </c>
    </row>
    <row r="41" spans="1:8" x14ac:dyDescent="0.25">
      <c r="A41" s="4" t="s">
        <v>39</v>
      </c>
      <c r="B41" s="12">
        <v>1.0009999999999999</v>
      </c>
      <c r="C41" s="12">
        <v>1.024</v>
      </c>
      <c r="D41" s="12">
        <v>0.99000000000000021</v>
      </c>
      <c r="E41" s="12">
        <v>1.0029999999999999</v>
      </c>
      <c r="F41" s="12">
        <v>0.995</v>
      </c>
      <c r="G41" s="12">
        <v>1.0009999999999999</v>
      </c>
      <c r="H41" s="12">
        <v>0.98400000000000021</v>
      </c>
    </row>
    <row r="42" spans="1:8" x14ac:dyDescent="0.25">
      <c r="A42" s="4" t="s">
        <v>40</v>
      </c>
      <c r="B42" s="12">
        <v>1.0109999999999999</v>
      </c>
      <c r="C42" s="12">
        <v>1.0369999999999999</v>
      </c>
      <c r="D42" s="12">
        <v>1.0289999999999999</v>
      </c>
      <c r="E42" s="12">
        <v>1.008</v>
      </c>
      <c r="F42" s="12">
        <v>1.0149999999999999</v>
      </c>
      <c r="G42" s="12">
        <v>1.016</v>
      </c>
      <c r="H42" s="12">
        <v>1.0189999999999999</v>
      </c>
    </row>
    <row r="43" spans="1:8" x14ac:dyDescent="0.25">
      <c r="A43" s="4" t="s">
        <v>41</v>
      </c>
      <c r="B43" s="12">
        <v>0.997</v>
      </c>
      <c r="C43" s="12">
        <v>1.008</v>
      </c>
      <c r="D43" s="12">
        <v>0.99100000000000021</v>
      </c>
      <c r="E43" s="12">
        <v>1.014</v>
      </c>
      <c r="F43" s="12">
        <v>1.0069999999999999</v>
      </c>
      <c r="G43" s="12">
        <v>0.99300000000000022</v>
      </c>
      <c r="H43" s="12">
        <v>0.98600000000000021</v>
      </c>
    </row>
    <row r="44" spans="1:8" x14ac:dyDescent="0.25">
      <c r="A44" s="4" t="s">
        <v>42</v>
      </c>
      <c r="B44" s="12">
        <v>1.016</v>
      </c>
      <c r="C44" s="12">
        <v>1.0549999999999999</v>
      </c>
      <c r="D44" s="12">
        <v>1.0289999999999999</v>
      </c>
      <c r="E44" s="12">
        <v>1.0429999999999999</v>
      </c>
      <c r="F44" s="12">
        <v>1.016</v>
      </c>
      <c r="G44" s="12">
        <v>1.0189999999999999</v>
      </c>
      <c r="H44" s="12">
        <v>1.008</v>
      </c>
    </row>
    <row r="45" spans="1:8" x14ac:dyDescent="0.25">
      <c r="A45" s="4" t="s">
        <v>43</v>
      </c>
      <c r="B45" s="12">
        <v>0.97700000000000009</v>
      </c>
      <c r="C45" s="12">
        <v>0.99100000000000021</v>
      </c>
      <c r="D45" s="12">
        <v>0.98000000000000009</v>
      </c>
      <c r="E45" s="12">
        <v>0.96600000000000008</v>
      </c>
      <c r="F45" s="12">
        <v>0.95600000000000007</v>
      </c>
      <c r="G45" s="12">
        <v>0.98400000000000021</v>
      </c>
      <c r="H45" s="12">
        <v>0.95900000000000007</v>
      </c>
    </row>
    <row r="46" spans="1:8" x14ac:dyDescent="0.25">
      <c r="A46" s="4" t="s">
        <v>44</v>
      </c>
      <c r="B46" s="12">
        <v>1.0009999999999999</v>
      </c>
      <c r="C46" s="12">
        <v>1.0169999999999999</v>
      </c>
      <c r="D46" s="12">
        <v>1.0049999999999999</v>
      </c>
      <c r="E46" s="12">
        <v>1.024</v>
      </c>
      <c r="F46" s="12">
        <v>1.006</v>
      </c>
      <c r="G46" s="12">
        <v>0.98000000000000009</v>
      </c>
      <c r="H46" s="12">
        <v>0.98100000000000009</v>
      </c>
    </row>
    <row r="47" spans="1:8" x14ac:dyDescent="0.25">
      <c r="A47" s="4" t="s">
        <v>45</v>
      </c>
      <c r="B47" s="12">
        <v>0.99400000000000022</v>
      </c>
      <c r="C47" s="12">
        <v>0.98400000000000021</v>
      </c>
      <c r="D47" s="12">
        <v>0.99000000000000021</v>
      </c>
      <c r="E47" s="12">
        <v>1</v>
      </c>
      <c r="F47" s="12">
        <v>0.995</v>
      </c>
      <c r="G47" s="12">
        <v>0.98700000000000021</v>
      </c>
      <c r="H47" s="12">
        <v>0.98400000000000021</v>
      </c>
    </row>
    <row r="48" spans="1:8" x14ac:dyDescent="0.25">
      <c r="A48" s="4" t="s">
        <v>46</v>
      </c>
      <c r="B48" s="12">
        <v>0.97900000000000009</v>
      </c>
      <c r="C48" s="12">
        <v>0.95200000000000007</v>
      </c>
      <c r="D48" s="12">
        <v>0.95700000000000007</v>
      </c>
      <c r="E48" s="12">
        <v>0.996</v>
      </c>
      <c r="F48" s="12">
        <v>0.99400000000000022</v>
      </c>
      <c r="G48" s="12">
        <v>0.99100000000000021</v>
      </c>
      <c r="H48" s="12">
        <v>0.9820000000000001</v>
      </c>
    </row>
    <row r="49" spans="1:8" x14ac:dyDescent="0.25">
      <c r="A49" s="4" t="s">
        <v>47</v>
      </c>
      <c r="B49" s="12">
        <v>1.0449999999999999</v>
      </c>
      <c r="C49" s="12">
        <v>1.0580000000000001</v>
      </c>
      <c r="D49" s="12">
        <v>1.0580000000000001</v>
      </c>
      <c r="E49" s="12">
        <v>1.0740000000000001</v>
      </c>
      <c r="F49" s="12">
        <v>1.0580000000000001</v>
      </c>
      <c r="G49" s="12">
        <v>1.0549999999999999</v>
      </c>
      <c r="H49" s="12">
        <v>1.0580000000000001</v>
      </c>
    </row>
    <row r="50" spans="1:8" x14ac:dyDescent="0.25">
      <c r="A50" s="4" t="s">
        <v>48</v>
      </c>
      <c r="B50" s="12">
        <v>1.0880000000000001</v>
      </c>
      <c r="C50" s="12">
        <v>1.109</v>
      </c>
      <c r="D50" s="12">
        <v>1.1180000000000001</v>
      </c>
      <c r="E50" s="12">
        <v>1.113</v>
      </c>
      <c r="F50" s="12">
        <v>1.006</v>
      </c>
      <c r="G50" s="12">
        <v>1.026</v>
      </c>
      <c r="H50" s="12">
        <v>1.036</v>
      </c>
    </row>
    <row r="51" spans="1:8" x14ac:dyDescent="0.25">
      <c r="A51" s="4" t="s">
        <v>49</v>
      </c>
      <c r="B51" s="12">
        <v>1.004</v>
      </c>
      <c r="C51" s="12">
        <v>0.999</v>
      </c>
      <c r="D51" s="12">
        <v>0.98400000000000021</v>
      </c>
      <c r="E51" s="12">
        <v>0.996</v>
      </c>
      <c r="F51" s="12">
        <v>0.98500000000000021</v>
      </c>
      <c r="G51" s="12">
        <v>0.98700000000000021</v>
      </c>
      <c r="H51" s="12">
        <v>0.98600000000000021</v>
      </c>
    </row>
    <row r="52" spans="1:8" x14ac:dyDescent="0.25">
      <c r="A52" s="4" t="s">
        <v>50</v>
      </c>
      <c r="B52" s="12">
        <v>0.99300000000000022</v>
      </c>
      <c r="C52" s="12">
        <v>0.998</v>
      </c>
      <c r="D52" s="12">
        <v>0.98700000000000021</v>
      </c>
      <c r="E52" s="12">
        <v>0.98800000000000021</v>
      </c>
      <c r="F52" s="12">
        <v>0.97700000000000009</v>
      </c>
      <c r="G52" s="12">
        <v>0.98100000000000009</v>
      </c>
      <c r="H52" s="12">
        <v>0.97100000000000009</v>
      </c>
    </row>
    <row r="53" spans="1:8" x14ac:dyDescent="0.25">
      <c r="A53" s="4" t="s">
        <v>51</v>
      </c>
      <c r="B53" s="12">
        <v>0.97800000000000009</v>
      </c>
      <c r="C53" s="12">
        <v>0.98500000000000021</v>
      </c>
      <c r="D53" s="12">
        <v>0.96500000000000008</v>
      </c>
      <c r="E53" s="12">
        <v>0.998</v>
      </c>
      <c r="F53" s="12">
        <v>0.97700000000000009</v>
      </c>
      <c r="G53" s="12">
        <v>0.95700000000000007</v>
      </c>
      <c r="H53" s="12">
        <v>0.95900000000000007</v>
      </c>
    </row>
    <row r="54" spans="1:8" x14ac:dyDescent="0.25">
      <c r="A54" s="4" t="s">
        <v>52</v>
      </c>
      <c r="B54" s="12">
        <v>0.88800000000000001</v>
      </c>
      <c r="C54" s="12">
        <v>0.80500000000000005</v>
      </c>
      <c r="D54" s="12">
        <v>0.84299999999999986</v>
      </c>
      <c r="E54" s="12">
        <v>0.82</v>
      </c>
      <c r="F54" s="12">
        <v>0.8570000000000001</v>
      </c>
      <c r="G54" s="12">
        <v>0.871</v>
      </c>
      <c r="H54" s="12">
        <v>0.88500000000000001</v>
      </c>
    </row>
    <row r="55" spans="1:8" x14ac:dyDescent="0.25">
      <c r="A55" s="4" t="s">
        <v>53</v>
      </c>
      <c r="B55" s="12">
        <v>1.0469999999999999</v>
      </c>
      <c r="C55" s="12">
        <v>1.083</v>
      </c>
      <c r="D55" s="12">
        <v>1.0620000000000001</v>
      </c>
      <c r="E55" s="12">
        <v>1.0720000000000001</v>
      </c>
      <c r="F55" s="12">
        <v>1.046</v>
      </c>
      <c r="G55" s="12">
        <v>1.0620000000000001</v>
      </c>
      <c r="H55" s="12">
        <v>1.056</v>
      </c>
    </row>
    <row r="56" spans="1:8" x14ac:dyDescent="0.25">
      <c r="A56" s="4" t="s">
        <v>54</v>
      </c>
      <c r="B56" s="12">
        <v>0.996</v>
      </c>
      <c r="C56" s="12">
        <v>1.01</v>
      </c>
      <c r="D56" s="12">
        <v>1.022</v>
      </c>
      <c r="E56" s="12">
        <v>0.99100000000000021</v>
      </c>
      <c r="F56" s="12">
        <v>0.98000000000000009</v>
      </c>
      <c r="G56" s="12">
        <v>0.97600000000000009</v>
      </c>
      <c r="H56" s="12">
        <v>0.97600000000000009</v>
      </c>
    </row>
    <row r="57" spans="1:8" x14ac:dyDescent="0.25">
      <c r="A57" s="4" t="s">
        <v>55</v>
      </c>
      <c r="B57" s="12">
        <v>1.014</v>
      </c>
      <c r="C57" s="12">
        <v>1.0189999999999999</v>
      </c>
      <c r="D57" s="12">
        <v>1.0049999999999999</v>
      </c>
      <c r="E57" s="12">
        <v>1.016</v>
      </c>
      <c r="F57" s="12">
        <v>0.98800000000000021</v>
      </c>
      <c r="G57" s="12">
        <v>0.97700000000000009</v>
      </c>
      <c r="H57" s="12">
        <v>0.97500000000000009</v>
      </c>
    </row>
    <row r="58" spans="1:8" x14ac:dyDescent="0.25">
      <c r="A58" s="4" t="s">
        <v>56</v>
      </c>
      <c r="B58" s="12">
        <v>1.0049999999999999</v>
      </c>
      <c r="C58" s="12">
        <v>1.022</v>
      </c>
      <c r="D58" s="12">
        <v>1.0149999999999999</v>
      </c>
      <c r="E58" s="12">
        <v>1.036</v>
      </c>
      <c r="F58" s="12">
        <v>1.022</v>
      </c>
      <c r="G58" s="12">
        <v>1.0149999999999999</v>
      </c>
      <c r="H58" s="12">
        <v>0.996</v>
      </c>
    </row>
    <row r="59" spans="1:8" x14ac:dyDescent="0.25">
      <c r="A59" s="4" t="s">
        <v>57</v>
      </c>
      <c r="B59" s="12">
        <v>1.004</v>
      </c>
      <c r="C59" s="12">
        <v>1.014</v>
      </c>
      <c r="D59" s="12">
        <v>0.998</v>
      </c>
      <c r="E59" s="12">
        <v>1.012</v>
      </c>
      <c r="F59" s="12">
        <v>1.0129999999999999</v>
      </c>
      <c r="G59" s="12">
        <v>1.0129999999999999</v>
      </c>
      <c r="H59" s="12">
        <v>1.0009999999999999</v>
      </c>
    </row>
    <row r="60" spans="1:8" x14ac:dyDescent="0.25">
      <c r="A60" s="4" t="s">
        <v>58</v>
      </c>
      <c r="B60" s="12">
        <v>0.99400000000000022</v>
      </c>
      <c r="C60" s="12">
        <v>1.1000000000000001</v>
      </c>
      <c r="D60" s="12">
        <v>1.0449999999999999</v>
      </c>
      <c r="E60" s="12">
        <v>1.0509999999999999</v>
      </c>
      <c r="F60" s="12">
        <v>0.97100000000000009</v>
      </c>
      <c r="G60" s="12">
        <v>0.98600000000000021</v>
      </c>
      <c r="H60" s="12">
        <v>1.054</v>
      </c>
    </row>
    <row r="61" spans="1:8" x14ac:dyDescent="0.25">
      <c r="A61" s="4" t="s">
        <v>59</v>
      </c>
      <c r="B61" s="12">
        <v>1</v>
      </c>
      <c r="C61" s="12">
        <v>0.97700000000000009</v>
      </c>
      <c r="D61" s="12">
        <v>0.99000000000000021</v>
      </c>
      <c r="E61" s="12">
        <v>0.98800000000000021</v>
      </c>
      <c r="F61" s="12">
        <v>1.0129999999999999</v>
      </c>
      <c r="G61" s="12">
        <v>0.99400000000000022</v>
      </c>
      <c r="H61" s="12">
        <v>0.97800000000000009</v>
      </c>
    </row>
    <row r="62" spans="1:8" x14ac:dyDescent="0.25">
      <c r="A62" s="4" t="s">
        <v>60</v>
      </c>
      <c r="B62" s="12">
        <v>0.98500000000000021</v>
      </c>
      <c r="C62" s="12">
        <v>1.0169999999999999</v>
      </c>
      <c r="D62" s="12">
        <v>1.0029999999999999</v>
      </c>
      <c r="E62" s="12">
        <v>1.006</v>
      </c>
      <c r="F62" s="12">
        <v>0.97100000000000009</v>
      </c>
      <c r="G62" s="12">
        <v>0.95900000000000007</v>
      </c>
      <c r="H62" s="12">
        <v>0.96000000000000008</v>
      </c>
    </row>
    <row r="63" spans="1:8" x14ac:dyDescent="0.25">
      <c r="A63" s="4" t="s">
        <v>61</v>
      </c>
      <c r="B63" s="12">
        <v>1.0580000000000001</v>
      </c>
      <c r="C63" s="12">
        <v>1.0940000000000001</v>
      </c>
      <c r="D63" s="12">
        <v>1.06</v>
      </c>
      <c r="E63" s="12">
        <v>1.097</v>
      </c>
      <c r="F63" s="12">
        <v>1.0780000000000001</v>
      </c>
      <c r="G63" s="12">
        <v>1.0680000000000001</v>
      </c>
      <c r="H63" s="12">
        <v>1.0649999999999999</v>
      </c>
    </row>
    <row r="64" spans="1:8" x14ac:dyDescent="0.25">
      <c r="A64" s="4" t="s">
        <v>62</v>
      </c>
      <c r="B64" s="12">
        <v>0.98100000000000009</v>
      </c>
      <c r="C64" s="12">
        <v>1.0289999999999999</v>
      </c>
      <c r="D64" s="12">
        <v>0.995</v>
      </c>
      <c r="E64" s="12">
        <v>1.016</v>
      </c>
      <c r="F64" s="12">
        <v>0.9830000000000001</v>
      </c>
      <c r="G64" s="12">
        <v>1.008</v>
      </c>
      <c r="H64" s="12">
        <v>1.002</v>
      </c>
    </row>
    <row r="65" spans="1:8" x14ac:dyDescent="0.25">
      <c r="A65" s="4" t="s">
        <v>63</v>
      </c>
      <c r="B65" s="12">
        <v>1.028</v>
      </c>
      <c r="C65" s="12">
        <v>1.06</v>
      </c>
      <c r="D65" s="12">
        <v>1.024</v>
      </c>
      <c r="E65" s="12">
        <v>1.03</v>
      </c>
      <c r="F65" s="12">
        <v>1.026</v>
      </c>
      <c r="G65" s="12">
        <v>1.014</v>
      </c>
      <c r="H65" s="12">
        <v>1.018</v>
      </c>
    </row>
    <row r="66" spans="1:8" x14ac:dyDescent="0.25">
      <c r="A66" s="4" t="s">
        <v>64</v>
      </c>
      <c r="B66" s="12">
        <v>1.0029999999999999</v>
      </c>
      <c r="C66" s="12">
        <v>1.032</v>
      </c>
      <c r="D66" s="12">
        <v>1.0269999999999999</v>
      </c>
      <c r="E66" s="12">
        <v>1.0309999999999999</v>
      </c>
      <c r="F66" s="12">
        <v>1.024</v>
      </c>
      <c r="G66" s="12">
        <v>1.036</v>
      </c>
      <c r="H66" s="12">
        <v>1.0349999999999999</v>
      </c>
    </row>
    <row r="67" spans="1:8" x14ac:dyDescent="0.25">
      <c r="A67" s="4" t="s">
        <v>65</v>
      </c>
      <c r="B67" s="12">
        <v>1.0049999999999999</v>
      </c>
      <c r="C67" s="12">
        <v>1.03</v>
      </c>
      <c r="D67" s="12">
        <v>1.008</v>
      </c>
      <c r="E67" s="12">
        <v>1.0009999999999999</v>
      </c>
      <c r="F67" s="12">
        <v>0.98800000000000021</v>
      </c>
      <c r="G67" s="12">
        <v>1.0089999999999999</v>
      </c>
      <c r="H67" s="12">
        <v>0.99200000000000021</v>
      </c>
    </row>
    <row r="68" spans="1:8" x14ac:dyDescent="0.25">
      <c r="A68" s="4" t="s">
        <v>66</v>
      </c>
      <c r="B68" s="12">
        <v>1.0269999999999999</v>
      </c>
      <c r="C68" s="12">
        <v>1.056</v>
      </c>
      <c r="D68" s="12">
        <v>1.0409999999999999</v>
      </c>
      <c r="E68" s="12">
        <v>1.071</v>
      </c>
      <c r="F68" s="12">
        <v>1.05</v>
      </c>
      <c r="G68" s="12">
        <v>1.0529999999999999</v>
      </c>
      <c r="H68" s="12">
        <v>1.0409999999999999</v>
      </c>
    </row>
    <row r="69" spans="1:8" x14ac:dyDescent="0.25">
      <c r="A69" s="4" t="s">
        <v>67</v>
      </c>
      <c r="B69" s="12">
        <v>0.996</v>
      </c>
      <c r="C69" s="12">
        <v>1.0149999999999999</v>
      </c>
      <c r="D69" s="12">
        <v>0.97700000000000009</v>
      </c>
      <c r="E69" s="12">
        <v>1.018</v>
      </c>
      <c r="F69" s="12">
        <v>1.0529999999999999</v>
      </c>
      <c r="G69" s="12">
        <v>1.0029999999999999</v>
      </c>
      <c r="H69" s="12">
        <v>0.99400000000000022</v>
      </c>
    </row>
    <row r="70" spans="1:8" x14ac:dyDescent="0.25">
      <c r="A70" s="4" t="s">
        <v>68</v>
      </c>
      <c r="B70" s="12">
        <v>1.012</v>
      </c>
      <c r="C70" s="12">
        <v>1.014</v>
      </c>
      <c r="D70" s="12">
        <v>1.0009999999999999</v>
      </c>
      <c r="E70" s="12">
        <v>1.014</v>
      </c>
      <c r="F70" s="12">
        <v>0.99300000000000022</v>
      </c>
      <c r="G70" s="12">
        <v>0.997</v>
      </c>
      <c r="H70" s="12">
        <v>0.99400000000000022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70"/>
  <sheetViews>
    <sheetView defaultGridColor="0" colorId="8" workbookViewId="0">
      <selection activeCellId="1" sqref="BO77:BP77 A1"/>
    </sheetView>
  </sheetViews>
  <sheetFormatPr defaultColWidth="8.85546875" defaultRowHeight="15" x14ac:dyDescent="0.25"/>
  <cols>
    <col min="1" max="1" width="16.5703125" style="1" customWidth="1"/>
    <col min="9" max="9" width="8.85546875" style="13"/>
    <col min="17" max="17" width="8.85546875" style="13"/>
    <col min="25" max="25" width="8.85546875" style="13"/>
    <col min="33" max="33" width="8.85546875" style="13"/>
    <col min="41" max="41" width="8.85546875" style="13"/>
    <col min="49" max="49" width="8.85546875" style="13"/>
  </cols>
  <sheetData>
    <row r="1" spans="1:55" x14ac:dyDescent="0.25">
      <c r="A1" s="1" t="s">
        <v>100</v>
      </c>
    </row>
    <row r="2" spans="1:55" x14ac:dyDescent="0.25">
      <c r="B2" s="34">
        <v>2002</v>
      </c>
      <c r="C2" s="34"/>
      <c r="D2" s="34"/>
      <c r="E2" s="34"/>
      <c r="F2" s="34"/>
      <c r="G2" s="34"/>
      <c r="H2" s="34"/>
      <c r="I2" s="34"/>
      <c r="J2" s="34">
        <v>2003</v>
      </c>
      <c r="K2" s="34"/>
      <c r="L2" s="34"/>
      <c r="M2" s="34"/>
      <c r="N2" s="34"/>
      <c r="O2" s="34"/>
      <c r="P2" s="34"/>
      <c r="Q2" s="34"/>
      <c r="R2" s="34">
        <v>2004</v>
      </c>
      <c r="S2" s="34"/>
      <c r="T2" s="34"/>
      <c r="U2" s="34"/>
      <c r="V2" s="34"/>
      <c r="W2" s="34"/>
      <c r="X2" s="34"/>
      <c r="Y2" s="34"/>
      <c r="Z2" s="34">
        <v>2005</v>
      </c>
      <c r="AA2" s="34"/>
      <c r="AB2" s="34"/>
      <c r="AC2" s="34"/>
      <c r="AD2" s="34"/>
      <c r="AE2" s="34"/>
      <c r="AF2" s="34"/>
      <c r="AG2" s="34"/>
      <c r="AH2" s="34">
        <v>2006</v>
      </c>
      <c r="AI2" s="34"/>
      <c r="AJ2" s="34"/>
      <c r="AK2" s="34"/>
      <c r="AL2" s="34"/>
      <c r="AM2" s="34"/>
      <c r="AN2" s="34"/>
      <c r="AO2" s="34"/>
      <c r="AP2" s="34">
        <v>2007</v>
      </c>
      <c r="AQ2" s="34"/>
      <c r="AR2" s="34"/>
      <c r="AS2" s="34"/>
      <c r="AT2" s="34"/>
      <c r="AU2" s="34"/>
      <c r="AV2" s="34"/>
      <c r="AW2" s="34"/>
      <c r="AX2" s="34">
        <v>2008</v>
      </c>
      <c r="AY2" s="34"/>
      <c r="AZ2" s="34"/>
      <c r="BA2" s="34"/>
      <c r="BB2" s="34"/>
      <c r="BC2" s="34"/>
    </row>
    <row r="3" spans="1:55" x14ac:dyDescent="0.25">
      <c r="A3" s="1" t="s">
        <v>1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113</v>
      </c>
      <c r="H3" t="s">
        <v>114</v>
      </c>
      <c r="I3" s="13" t="s">
        <v>115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s="13" t="s">
        <v>115</v>
      </c>
      <c r="R3" t="s">
        <v>108</v>
      </c>
      <c r="S3" t="s">
        <v>109</v>
      </c>
      <c r="T3" t="s">
        <v>110</v>
      </c>
      <c r="U3" t="s">
        <v>111</v>
      </c>
      <c r="V3" t="s">
        <v>112</v>
      </c>
      <c r="W3" t="s">
        <v>113</v>
      </c>
      <c r="X3" t="s">
        <v>114</v>
      </c>
      <c r="Y3" s="13" t="s">
        <v>115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s="13" t="s">
        <v>115</v>
      </c>
      <c r="AH3" t="s">
        <v>108</v>
      </c>
      <c r="AI3" t="s">
        <v>109</v>
      </c>
      <c r="AJ3" t="s">
        <v>110</v>
      </c>
      <c r="AK3" t="s">
        <v>111</v>
      </c>
      <c r="AL3" t="s">
        <v>112</v>
      </c>
      <c r="AM3" t="s">
        <v>113</v>
      </c>
      <c r="AN3" t="s">
        <v>114</v>
      </c>
      <c r="AO3" s="13" t="s">
        <v>115</v>
      </c>
      <c r="AP3" t="s">
        <v>108</v>
      </c>
      <c r="AQ3" t="s">
        <v>109</v>
      </c>
      <c r="AR3" t="s">
        <v>110</v>
      </c>
      <c r="AS3" t="s">
        <v>111</v>
      </c>
      <c r="AT3" t="s">
        <v>112</v>
      </c>
      <c r="AU3" t="s">
        <v>113</v>
      </c>
      <c r="AV3" t="s">
        <v>114</v>
      </c>
      <c r="AW3" s="13" t="s">
        <v>115</v>
      </c>
      <c r="AX3" t="s">
        <v>108</v>
      </c>
      <c r="AY3" t="s">
        <v>109</v>
      </c>
      <c r="AZ3" t="s">
        <v>110</v>
      </c>
      <c r="BA3" t="s">
        <v>111</v>
      </c>
      <c r="BB3" t="s">
        <v>112</v>
      </c>
      <c r="BC3" t="s">
        <v>113</v>
      </c>
    </row>
    <row r="4" spans="1:55" x14ac:dyDescent="0.25">
      <c r="A4" s="4" t="s">
        <v>2</v>
      </c>
      <c r="B4" s="14">
        <v>1.0149999999999999</v>
      </c>
      <c r="C4" s="12">
        <v>14.122999999999999</v>
      </c>
      <c r="D4" s="15">
        <v>1066</v>
      </c>
      <c r="E4" s="12">
        <v>0.53300000000000003</v>
      </c>
      <c r="F4" s="12">
        <v>1.464</v>
      </c>
      <c r="G4" s="12">
        <v>0.121</v>
      </c>
      <c r="H4" s="12">
        <v>0.61299999999999999</v>
      </c>
      <c r="I4" s="16">
        <v>0.63900000000000001</v>
      </c>
      <c r="J4" s="14">
        <v>1.0229999999999999</v>
      </c>
      <c r="K4" s="12">
        <v>22.331</v>
      </c>
      <c r="L4" s="15">
        <v>1058</v>
      </c>
      <c r="M4" s="12">
        <v>-7.0000000000000001E-3</v>
      </c>
      <c r="N4" s="12">
        <v>1.5629999999999997</v>
      </c>
      <c r="O4" s="12">
        <v>0.121</v>
      </c>
      <c r="P4" s="12">
        <v>0.623</v>
      </c>
      <c r="Q4" s="16">
        <v>0.65500000000000003</v>
      </c>
      <c r="R4" s="14">
        <v>1.006</v>
      </c>
      <c r="S4" s="12">
        <v>18.696999999999999</v>
      </c>
      <c r="T4" s="15">
        <v>1090</v>
      </c>
      <c r="U4" s="12">
        <v>0.52200000000000002</v>
      </c>
      <c r="V4" s="12">
        <v>1.5389999999999999</v>
      </c>
      <c r="W4" s="12">
        <v>0.14500000000000002</v>
      </c>
      <c r="X4" s="12">
        <v>0.60500000000000009</v>
      </c>
      <c r="Y4" s="16">
        <v>0.63600000000000001</v>
      </c>
      <c r="Z4" s="14">
        <v>1.008</v>
      </c>
      <c r="AA4" s="12">
        <v>21.373999999999999</v>
      </c>
      <c r="AB4" s="15">
        <v>967</v>
      </c>
      <c r="AC4" s="12">
        <v>0.51400000000000001</v>
      </c>
      <c r="AD4" s="12">
        <v>1.796</v>
      </c>
      <c r="AE4" s="12">
        <v>0.161</v>
      </c>
      <c r="AF4" s="12">
        <v>0.64100000000000001</v>
      </c>
      <c r="AG4" s="16">
        <v>0.69300000000000006</v>
      </c>
      <c r="AH4" s="14">
        <v>1.002</v>
      </c>
      <c r="AI4" s="12">
        <v>19.620999999999999</v>
      </c>
      <c r="AJ4" s="15">
        <v>1133</v>
      </c>
      <c r="AK4" s="12">
        <v>0.51300000000000001</v>
      </c>
      <c r="AL4" s="12">
        <v>1.9279999999999999</v>
      </c>
      <c r="AM4" s="12">
        <v>0.17</v>
      </c>
      <c r="AN4" s="12">
        <v>0.66</v>
      </c>
      <c r="AO4" s="16">
        <v>0.71400000000000008</v>
      </c>
      <c r="AP4" s="14">
        <v>0.996</v>
      </c>
      <c r="AQ4" s="12">
        <v>18.155999999999999</v>
      </c>
      <c r="AR4" s="15">
        <v>1161</v>
      </c>
      <c r="AS4" s="12">
        <v>0.52100000000000002</v>
      </c>
      <c r="AT4" s="12">
        <v>1.4339999999999999</v>
      </c>
      <c r="AU4" s="12">
        <v>0.191</v>
      </c>
      <c r="AV4" s="12">
        <v>0.68300000000000016</v>
      </c>
      <c r="AW4" s="16">
        <v>0.72800000000000009</v>
      </c>
      <c r="AX4" s="14">
        <v>0.98400000000000021</v>
      </c>
      <c r="AY4" s="12">
        <v>19.084</v>
      </c>
      <c r="AZ4" s="15">
        <v>1166</v>
      </c>
      <c r="BA4" s="12">
        <v>0.51500000000000001</v>
      </c>
      <c r="BB4" s="12">
        <v>1.8720000000000001</v>
      </c>
      <c r="BC4" s="12">
        <v>0.20400000000000001</v>
      </c>
    </row>
    <row r="5" spans="1:55" x14ac:dyDescent="0.25">
      <c r="A5" s="4" t="s">
        <v>3</v>
      </c>
      <c r="B5" s="14">
        <v>1.01</v>
      </c>
      <c r="C5" s="12">
        <v>16.123999999999999</v>
      </c>
      <c r="D5" s="15">
        <v>11910</v>
      </c>
      <c r="E5" s="12">
        <v>0.53300000000000003</v>
      </c>
      <c r="F5" s="12">
        <v>1.7989999999999999</v>
      </c>
      <c r="G5" s="12">
        <v>0.17500000000000002</v>
      </c>
      <c r="H5" s="12">
        <v>0.79400000000000004</v>
      </c>
      <c r="I5" s="16">
        <v>0.81799999999999995</v>
      </c>
      <c r="J5" s="14">
        <v>1.0329999999999999</v>
      </c>
      <c r="K5" s="12">
        <v>26.190999999999999</v>
      </c>
      <c r="L5" s="15">
        <v>11875</v>
      </c>
      <c r="M5" s="12">
        <v>-7.0000000000000001E-3</v>
      </c>
      <c r="N5" s="12">
        <v>1.8720000000000001</v>
      </c>
      <c r="O5" s="12">
        <v>0.17500000000000002</v>
      </c>
      <c r="P5" s="12">
        <v>0.79200000000000004</v>
      </c>
      <c r="Q5" s="16">
        <v>0.81899999999999995</v>
      </c>
      <c r="R5" s="14">
        <v>1.0349999999999999</v>
      </c>
      <c r="S5" s="12">
        <v>18.954000000000001</v>
      </c>
      <c r="T5" s="15">
        <v>12616</v>
      </c>
      <c r="U5" s="12">
        <v>0.52200000000000002</v>
      </c>
      <c r="V5" s="12">
        <v>2.0230000000000001</v>
      </c>
      <c r="W5" s="12">
        <v>0.19</v>
      </c>
      <c r="X5" s="12">
        <v>0.80800000000000005</v>
      </c>
      <c r="Y5" s="16">
        <v>0.83699999999999986</v>
      </c>
      <c r="Z5" s="14">
        <v>1.0429999999999999</v>
      </c>
      <c r="AA5" s="12">
        <v>22.309000000000001</v>
      </c>
      <c r="AB5" s="15">
        <v>11639</v>
      </c>
      <c r="AC5" s="12">
        <v>0.51400000000000001</v>
      </c>
      <c r="AD5" s="12">
        <v>1.796</v>
      </c>
      <c r="AE5" s="12">
        <v>0.20700000000000002</v>
      </c>
      <c r="AF5" s="12">
        <v>0.79800000000000004</v>
      </c>
      <c r="AG5" s="16">
        <v>0.82499999999999984</v>
      </c>
      <c r="AH5" s="14">
        <v>1.0309999999999999</v>
      </c>
      <c r="AI5" s="12">
        <v>20.279</v>
      </c>
      <c r="AJ5" s="15">
        <v>12633</v>
      </c>
      <c r="AK5" s="12">
        <v>0.51300000000000001</v>
      </c>
      <c r="AL5" s="12">
        <v>1.9279999999999999</v>
      </c>
      <c r="AM5" s="12">
        <v>0.216</v>
      </c>
      <c r="AN5" s="12">
        <v>0.77800000000000002</v>
      </c>
      <c r="AO5" s="16">
        <v>0.80500000000000005</v>
      </c>
      <c r="AP5" s="14">
        <v>1.024</v>
      </c>
      <c r="AQ5" s="12">
        <v>19.684000000000001</v>
      </c>
      <c r="AR5" s="15">
        <v>12590</v>
      </c>
      <c r="AS5" s="12">
        <v>0.52100000000000002</v>
      </c>
      <c r="AT5" s="12">
        <v>1.881</v>
      </c>
      <c r="AU5" s="12">
        <v>0.24200000000000002</v>
      </c>
      <c r="AV5" s="12">
        <v>0.8</v>
      </c>
      <c r="AW5" s="16">
        <v>0.82199999999999995</v>
      </c>
      <c r="AX5" s="14">
        <v>1.03</v>
      </c>
      <c r="AY5" s="12">
        <v>20.047000000000001</v>
      </c>
      <c r="AZ5" s="15">
        <v>12279</v>
      </c>
      <c r="BA5" s="12">
        <v>0.51500000000000001</v>
      </c>
      <c r="BB5" s="12">
        <v>1.8720000000000001</v>
      </c>
      <c r="BC5" s="12">
        <v>0.248</v>
      </c>
    </row>
    <row r="6" spans="1:55" x14ac:dyDescent="0.25">
      <c r="A6" s="4" t="s">
        <v>4</v>
      </c>
      <c r="B6" s="14">
        <v>0.98000000000000009</v>
      </c>
      <c r="C6" s="12">
        <v>15.957000000000001</v>
      </c>
      <c r="D6" s="15">
        <v>894</v>
      </c>
      <c r="E6" s="12">
        <v>0.53300000000000003</v>
      </c>
      <c r="F6" s="12">
        <v>1.464</v>
      </c>
      <c r="G6" s="12">
        <v>0.23400000000000001</v>
      </c>
      <c r="H6" s="12">
        <v>0.70100000000000007</v>
      </c>
      <c r="I6" s="16">
        <v>0.7350000000000001</v>
      </c>
      <c r="J6" s="14">
        <v>0.98000000000000009</v>
      </c>
      <c r="K6" s="12">
        <v>27.137</v>
      </c>
      <c r="L6" s="15">
        <v>718</v>
      </c>
      <c r="M6" s="12">
        <v>-7.0000000000000001E-3</v>
      </c>
      <c r="N6" s="12">
        <v>1.4650000000000001</v>
      </c>
      <c r="O6" s="12">
        <v>0.23400000000000001</v>
      </c>
      <c r="P6" s="12">
        <v>0.70700000000000007</v>
      </c>
      <c r="Q6" s="16">
        <v>0.76</v>
      </c>
      <c r="R6" s="14">
        <v>0.98100000000000009</v>
      </c>
      <c r="S6" s="12">
        <v>18.003</v>
      </c>
      <c r="T6" s="15">
        <v>834</v>
      </c>
      <c r="U6" s="12">
        <v>0.52200000000000002</v>
      </c>
      <c r="V6" s="12">
        <v>1.7829999999999999</v>
      </c>
      <c r="W6" s="12">
        <v>0.217</v>
      </c>
      <c r="X6" s="12">
        <v>0.69800000000000006</v>
      </c>
      <c r="Y6" s="16">
        <v>0.72099999999999986</v>
      </c>
      <c r="Z6" s="14">
        <v>0.995</v>
      </c>
      <c r="AA6" s="12">
        <v>21.77</v>
      </c>
      <c r="AB6" s="15">
        <v>835</v>
      </c>
      <c r="AC6" s="12">
        <v>0.51400000000000001</v>
      </c>
      <c r="AD6" s="12">
        <v>1.796</v>
      </c>
      <c r="AE6" s="12">
        <v>0.27400000000000002</v>
      </c>
      <c r="AF6" s="12">
        <v>0.7390000000000001</v>
      </c>
      <c r="AG6" s="16">
        <v>0.76200000000000001</v>
      </c>
      <c r="AH6" s="14">
        <v>0.99000000000000021</v>
      </c>
      <c r="AI6" s="12">
        <v>18.725999999999999</v>
      </c>
      <c r="AJ6" s="15">
        <v>809</v>
      </c>
      <c r="AK6" s="12">
        <v>0.51300000000000001</v>
      </c>
      <c r="AL6" s="12">
        <v>1.698</v>
      </c>
      <c r="AM6" s="12">
        <v>0.21200000000000002</v>
      </c>
      <c r="AN6" s="12">
        <v>0.749</v>
      </c>
      <c r="AO6" s="16">
        <v>0.76600000000000001</v>
      </c>
      <c r="AP6" s="14">
        <v>1.0029999999999999</v>
      </c>
      <c r="AQ6" s="12">
        <v>17.821000000000002</v>
      </c>
      <c r="AR6" s="15">
        <v>833</v>
      </c>
      <c r="AS6" s="12">
        <v>0.52100000000000002</v>
      </c>
      <c r="AT6" s="12">
        <v>1.518</v>
      </c>
      <c r="AU6" s="12">
        <v>0.27200000000000002</v>
      </c>
      <c r="AV6" s="12">
        <v>0.71500000000000008</v>
      </c>
      <c r="AW6" s="16">
        <v>0.7350000000000001</v>
      </c>
      <c r="AX6" s="14">
        <v>0.96800000000000008</v>
      </c>
      <c r="AY6" s="12">
        <v>17.600000000000001</v>
      </c>
      <c r="AZ6" s="15">
        <v>841</v>
      </c>
      <c r="BA6" s="12">
        <v>0.51500000000000001</v>
      </c>
      <c r="BB6" s="12">
        <v>1.5089999999999999</v>
      </c>
      <c r="BC6" s="12">
        <v>0.30100000000000005</v>
      </c>
    </row>
    <row r="7" spans="1:55" x14ac:dyDescent="0.25">
      <c r="A7" s="4" t="s">
        <v>5</v>
      </c>
      <c r="B7" s="14">
        <v>1.0029999999999999</v>
      </c>
      <c r="C7" s="12">
        <v>15.055999999999999</v>
      </c>
      <c r="D7" s="15">
        <v>1992</v>
      </c>
      <c r="E7" s="12">
        <v>0.53300000000000003</v>
      </c>
      <c r="F7" s="12">
        <v>1.5129999999999999</v>
      </c>
      <c r="G7" s="12">
        <v>0.155</v>
      </c>
      <c r="H7" s="12">
        <v>0.70200000000000007</v>
      </c>
      <c r="I7" s="16">
        <v>0.77300000000000002</v>
      </c>
      <c r="J7" s="14">
        <v>1.0209999999999999</v>
      </c>
      <c r="K7" s="12">
        <v>24.709</v>
      </c>
      <c r="L7" s="15">
        <v>2163</v>
      </c>
      <c r="M7" s="12">
        <v>-7.0000000000000001E-3</v>
      </c>
      <c r="N7" s="12">
        <v>1.631</v>
      </c>
      <c r="O7" s="12">
        <v>0.155</v>
      </c>
      <c r="P7" s="12">
        <v>0.72500000000000009</v>
      </c>
      <c r="Q7" s="16">
        <v>0.76900000000000002</v>
      </c>
      <c r="R7" s="14">
        <v>1.0109999999999999</v>
      </c>
      <c r="S7" s="12">
        <v>17.143999999999998</v>
      </c>
      <c r="T7" s="15">
        <v>2223</v>
      </c>
      <c r="U7" s="12">
        <v>0.52200000000000002</v>
      </c>
      <c r="V7" s="12">
        <v>1.633</v>
      </c>
      <c r="W7" s="12">
        <v>0.187</v>
      </c>
      <c r="X7" s="12">
        <v>0.7400000000000001</v>
      </c>
      <c r="Y7" s="16">
        <v>0.79700000000000004</v>
      </c>
      <c r="Z7" s="14">
        <v>1.0149999999999999</v>
      </c>
      <c r="AA7" s="12">
        <v>20.350000000000001</v>
      </c>
      <c r="AB7" s="15">
        <v>1844</v>
      </c>
      <c r="AC7" s="12">
        <v>0.51400000000000001</v>
      </c>
      <c r="AD7" s="12">
        <v>1.796</v>
      </c>
      <c r="AE7" s="12">
        <v>0.182</v>
      </c>
      <c r="AF7" s="12">
        <v>0.76400000000000001</v>
      </c>
      <c r="AG7" s="16">
        <v>0.80500000000000005</v>
      </c>
      <c r="AH7" s="14">
        <v>1.0009999999999999</v>
      </c>
      <c r="AI7" s="12">
        <v>18.184999999999999</v>
      </c>
      <c r="AJ7" s="15">
        <v>2503</v>
      </c>
      <c r="AK7" s="12">
        <v>0.51300000000000001</v>
      </c>
      <c r="AL7" s="12">
        <v>1.698</v>
      </c>
      <c r="AM7" s="12">
        <v>0.17</v>
      </c>
      <c r="AN7" s="12">
        <v>0.76600000000000001</v>
      </c>
      <c r="AO7" s="16">
        <v>0.79200000000000004</v>
      </c>
      <c r="AP7" s="14">
        <v>1.012</v>
      </c>
      <c r="AQ7" s="12">
        <v>17.369</v>
      </c>
      <c r="AR7" s="15">
        <v>2743</v>
      </c>
      <c r="AS7" s="12">
        <v>0.52100000000000002</v>
      </c>
      <c r="AT7" s="12">
        <v>1.881</v>
      </c>
      <c r="AU7" s="12">
        <v>0.16800000000000001</v>
      </c>
      <c r="AV7" s="12">
        <v>0.7340000000000001</v>
      </c>
      <c r="AW7" s="16">
        <v>0.76300000000000001</v>
      </c>
      <c r="AX7" s="14">
        <v>1</v>
      </c>
      <c r="AY7" s="12">
        <v>18.568999999999999</v>
      </c>
      <c r="AZ7" s="15">
        <v>2972</v>
      </c>
      <c r="BA7" s="12">
        <v>0.51500000000000001</v>
      </c>
      <c r="BB7" s="12">
        <v>1.8720000000000001</v>
      </c>
      <c r="BC7" s="12">
        <v>0.223</v>
      </c>
    </row>
    <row r="8" spans="1:55" x14ac:dyDescent="0.25">
      <c r="A8" s="4" t="s">
        <v>6</v>
      </c>
      <c r="B8" s="14">
        <v>1.0049999999999999</v>
      </c>
      <c r="C8" s="12">
        <v>13.736000000000001</v>
      </c>
      <c r="D8" s="15">
        <v>618</v>
      </c>
      <c r="E8" s="12">
        <v>0.58500000000000008</v>
      </c>
      <c r="F8" s="12">
        <v>1.357</v>
      </c>
      <c r="G8" s="12">
        <v>0.23600000000000002</v>
      </c>
      <c r="H8" s="12">
        <v>0.53100000000000003</v>
      </c>
      <c r="I8" s="16">
        <v>0.59700000000000009</v>
      </c>
      <c r="J8" s="14">
        <v>1.0029999999999999</v>
      </c>
      <c r="K8" s="12">
        <v>24.765000000000001</v>
      </c>
      <c r="L8" s="15">
        <v>555</v>
      </c>
      <c r="M8" s="12">
        <v>-7.0000000000000001E-3</v>
      </c>
      <c r="N8" s="12">
        <v>1.51</v>
      </c>
      <c r="O8" s="12">
        <v>0.23600000000000002</v>
      </c>
      <c r="P8" s="12">
        <v>0.56300000000000006</v>
      </c>
      <c r="Q8" s="16">
        <v>0.63</v>
      </c>
      <c r="R8" s="14">
        <v>1.008</v>
      </c>
      <c r="S8" s="12">
        <v>17.093</v>
      </c>
      <c r="T8" s="15">
        <v>628</v>
      </c>
      <c r="U8" s="12">
        <v>0.52200000000000002</v>
      </c>
      <c r="V8" s="12">
        <v>1.4690000000000001</v>
      </c>
      <c r="W8" s="12">
        <v>0.26900000000000002</v>
      </c>
      <c r="X8" s="12">
        <v>0.57100000000000006</v>
      </c>
      <c r="Y8" s="16">
        <v>0.64100000000000001</v>
      </c>
      <c r="Z8" s="14">
        <v>1.02</v>
      </c>
      <c r="AA8" s="12">
        <v>20.725000000000001</v>
      </c>
      <c r="AB8" s="15">
        <v>590</v>
      </c>
      <c r="AC8" s="12">
        <v>0.51400000000000001</v>
      </c>
      <c r="AD8" s="12">
        <v>1.796</v>
      </c>
      <c r="AE8" s="12">
        <v>0.28400000000000003</v>
      </c>
      <c r="AF8" s="12">
        <v>0.61299999999999999</v>
      </c>
      <c r="AG8" s="16">
        <v>0.69900000000000007</v>
      </c>
      <c r="AH8" s="14">
        <v>1.006</v>
      </c>
      <c r="AI8" s="12">
        <v>19.149999999999999</v>
      </c>
      <c r="AJ8" s="15">
        <v>635</v>
      </c>
      <c r="AK8" s="12">
        <v>0.51300000000000001</v>
      </c>
      <c r="AL8" s="12">
        <v>1.554</v>
      </c>
      <c r="AM8" s="12">
        <v>0.32400000000000001</v>
      </c>
      <c r="AN8" s="12">
        <v>0.58000000000000007</v>
      </c>
      <c r="AO8" s="16">
        <v>0.65800000000000003</v>
      </c>
      <c r="AP8" s="14">
        <v>0.995</v>
      </c>
      <c r="AQ8" s="12">
        <v>18.257000000000001</v>
      </c>
      <c r="AR8" s="15">
        <v>635</v>
      </c>
      <c r="AS8" s="12">
        <v>0.52100000000000002</v>
      </c>
      <c r="AT8" s="12">
        <v>1.6539999999999999</v>
      </c>
      <c r="AU8" s="12">
        <v>0.32800000000000001</v>
      </c>
      <c r="AV8" s="12">
        <v>0.54200000000000004</v>
      </c>
      <c r="AW8" s="16">
        <v>0.61499999999999999</v>
      </c>
      <c r="AX8" s="14">
        <v>0.99100000000000021</v>
      </c>
      <c r="AY8" s="12">
        <v>19.46</v>
      </c>
      <c r="AZ8" s="15">
        <v>594</v>
      </c>
      <c r="BA8" s="12">
        <v>0.51500000000000001</v>
      </c>
      <c r="BB8" s="12">
        <v>1.5089999999999999</v>
      </c>
      <c r="BC8" s="12">
        <v>0.30000000000000004</v>
      </c>
    </row>
    <row r="9" spans="1:55" x14ac:dyDescent="0.25">
      <c r="A9" s="4" t="s">
        <v>7</v>
      </c>
      <c r="B9" s="14">
        <v>1.02</v>
      </c>
      <c r="C9" s="12">
        <v>15.602</v>
      </c>
      <c r="D9" s="15">
        <v>4052</v>
      </c>
      <c r="E9" s="12">
        <v>0.53300000000000003</v>
      </c>
      <c r="F9" s="12">
        <v>1.5129999999999999</v>
      </c>
      <c r="G9" s="12">
        <v>0.13800000000000001</v>
      </c>
      <c r="H9" s="12">
        <v>0.68300000000000016</v>
      </c>
      <c r="I9" s="16">
        <v>0.72300000000000009</v>
      </c>
      <c r="J9" s="14">
        <v>1.0109999999999999</v>
      </c>
      <c r="K9" s="12">
        <v>25.933</v>
      </c>
      <c r="L9" s="15">
        <v>4024</v>
      </c>
      <c r="M9" s="12">
        <v>-7.0000000000000001E-3</v>
      </c>
      <c r="N9" s="12">
        <v>1.631</v>
      </c>
      <c r="O9" s="12">
        <v>0.13800000000000001</v>
      </c>
      <c r="P9" s="12">
        <v>0.69600000000000006</v>
      </c>
      <c r="Q9" s="16">
        <v>0.7390000000000001</v>
      </c>
      <c r="R9" s="14">
        <v>1.014</v>
      </c>
      <c r="S9" s="12">
        <v>19.696000000000002</v>
      </c>
      <c r="T9" s="15">
        <v>4413</v>
      </c>
      <c r="U9" s="12">
        <v>0.52200000000000002</v>
      </c>
      <c r="V9" s="12">
        <v>1.7829999999999999</v>
      </c>
      <c r="W9" s="12">
        <v>0.16500000000000001</v>
      </c>
      <c r="X9" s="12">
        <v>0.70900000000000007</v>
      </c>
      <c r="Y9" s="16">
        <v>0.755</v>
      </c>
      <c r="Z9" s="14">
        <v>1.042</v>
      </c>
      <c r="AA9" s="12">
        <v>20.661999999999999</v>
      </c>
      <c r="AB9" s="15">
        <v>4129</v>
      </c>
      <c r="AC9" s="12">
        <v>0.51400000000000001</v>
      </c>
      <c r="AD9" s="12">
        <v>1.796</v>
      </c>
      <c r="AE9" s="12">
        <v>0.16300000000000001</v>
      </c>
      <c r="AF9" s="12">
        <v>0.7340000000000001</v>
      </c>
      <c r="AG9" s="16">
        <v>0.76200000000000001</v>
      </c>
      <c r="AH9" s="14">
        <v>1.0129999999999999</v>
      </c>
      <c r="AI9" s="12">
        <v>19.396999999999998</v>
      </c>
      <c r="AJ9" s="15">
        <v>4595</v>
      </c>
      <c r="AK9" s="12">
        <v>0.51300000000000001</v>
      </c>
      <c r="AL9" s="12">
        <v>1.9279999999999999</v>
      </c>
      <c r="AM9" s="12">
        <v>0.188</v>
      </c>
      <c r="AN9" s="12">
        <v>0.7330000000000001</v>
      </c>
      <c r="AO9" s="16">
        <v>0.77600000000000002</v>
      </c>
      <c r="AP9" s="14">
        <v>1.008</v>
      </c>
      <c r="AQ9" s="12">
        <v>19.62</v>
      </c>
      <c r="AR9" s="15">
        <v>4912</v>
      </c>
      <c r="AS9" s="12">
        <v>0.52100000000000002</v>
      </c>
      <c r="AT9" s="12">
        <v>1.881</v>
      </c>
      <c r="AU9" s="12">
        <v>0.15000000000000002</v>
      </c>
      <c r="AV9" s="12">
        <v>0.7340000000000001</v>
      </c>
      <c r="AW9" s="16">
        <v>0.77400000000000002</v>
      </c>
      <c r="AX9" s="14">
        <v>1.004</v>
      </c>
      <c r="AY9" s="12">
        <v>20.044</v>
      </c>
      <c r="AZ9" s="15">
        <v>4871</v>
      </c>
      <c r="BA9" s="12">
        <v>0.51500000000000001</v>
      </c>
      <c r="BB9" s="12">
        <v>1.8720000000000001</v>
      </c>
      <c r="BC9" s="12">
        <v>0.23300000000000001</v>
      </c>
    </row>
    <row r="10" spans="1:55" x14ac:dyDescent="0.25">
      <c r="A10" s="4" t="s">
        <v>8</v>
      </c>
      <c r="B10" s="14">
        <v>1.026</v>
      </c>
      <c r="C10" s="12">
        <v>15.209</v>
      </c>
      <c r="D10" s="15">
        <v>1406</v>
      </c>
      <c r="E10" s="12">
        <v>0.53300000000000003</v>
      </c>
      <c r="F10" s="12">
        <v>1.464</v>
      </c>
      <c r="G10" s="12">
        <v>0.25900000000000001</v>
      </c>
      <c r="H10" s="12">
        <v>0.6100000000000001</v>
      </c>
      <c r="I10" s="16">
        <v>0.65100000000000002</v>
      </c>
      <c r="J10" s="14">
        <v>1.0369999999999999</v>
      </c>
      <c r="K10" s="12">
        <v>26.474</v>
      </c>
      <c r="L10" s="15">
        <v>1406</v>
      </c>
      <c r="M10" s="12">
        <v>-7.0000000000000001E-3</v>
      </c>
      <c r="N10" s="12">
        <v>1.631</v>
      </c>
      <c r="O10" s="12">
        <v>0.25900000000000001</v>
      </c>
      <c r="P10" s="12">
        <v>0.61499999999999999</v>
      </c>
      <c r="Q10" s="16">
        <v>0.66600000000000004</v>
      </c>
      <c r="R10" s="14">
        <v>1.0249999999999999</v>
      </c>
      <c r="S10" s="12">
        <v>19.544</v>
      </c>
      <c r="T10" s="15">
        <v>1403</v>
      </c>
      <c r="U10" s="12">
        <v>0.52200000000000002</v>
      </c>
      <c r="V10" s="12">
        <v>1.7829999999999999</v>
      </c>
      <c r="W10" s="12">
        <v>0.28200000000000003</v>
      </c>
      <c r="X10" s="12">
        <v>0.6090000000000001</v>
      </c>
      <c r="Y10" s="16">
        <v>0.68200000000000016</v>
      </c>
      <c r="Z10" s="14">
        <v>1.056</v>
      </c>
      <c r="AA10" s="12">
        <v>21.265999999999998</v>
      </c>
      <c r="AB10" s="15">
        <v>1375</v>
      </c>
      <c r="AC10" s="12">
        <v>0.51400000000000001</v>
      </c>
      <c r="AD10" s="12">
        <v>1.796</v>
      </c>
      <c r="AE10" s="12">
        <v>0.27600000000000002</v>
      </c>
      <c r="AF10" s="12">
        <v>0.59300000000000008</v>
      </c>
      <c r="AG10" s="16">
        <v>0.68500000000000016</v>
      </c>
      <c r="AH10" s="14">
        <v>1.038</v>
      </c>
      <c r="AI10" s="12">
        <v>20.832000000000001</v>
      </c>
      <c r="AJ10" s="15">
        <v>1456</v>
      </c>
      <c r="AK10" s="12">
        <v>0.51300000000000001</v>
      </c>
      <c r="AL10" s="12">
        <v>1.9279999999999999</v>
      </c>
      <c r="AM10" s="12">
        <v>0.31</v>
      </c>
      <c r="AN10" s="12">
        <v>0.62</v>
      </c>
      <c r="AO10" s="16">
        <v>0.69500000000000006</v>
      </c>
      <c r="AP10" s="14">
        <v>1.018</v>
      </c>
      <c r="AQ10" s="12">
        <v>18.055</v>
      </c>
      <c r="AR10" s="15">
        <v>1387</v>
      </c>
      <c r="AS10" s="12">
        <v>0.52100000000000002</v>
      </c>
      <c r="AT10" s="12">
        <v>1.6539999999999999</v>
      </c>
      <c r="AU10" s="12">
        <v>0.31</v>
      </c>
      <c r="AV10" s="12">
        <v>0.64400000000000002</v>
      </c>
      <c r="AW10" s="16">
        <v>0.71400000000000008</v>
      </c>
      <c r="AX10" s="14">
        <v>1.0349999999999999</v>
      </c>
      <c r="AY10" s="12">
        <v>18.992000000000001</v>
      </c>
      <c r="AZ10" s="15">
        <v>1383</v>
      </c>
      <c r="BA10" s="12">
        <v>0.51500000000000001</v>
      </c>
      <c r="BB10" s="12">
        <v>1.8720000000000001</v>
      </c>
      <c r="BC10" s="12">
        <v>0.30599999999999999</v>
      </c>
    </row>
    <row r="11" spans="1:55" x14ac:dyDescent="0.25">
      <c r="A11" s="4" t="s">
        <v>9</v>
      </c>
      <c r="B11" s="14">
        <v>0.98400000000000021</v>
      </c>
      <c r="C11" s="12">
        <v>15.47</v>
      </c>
      <c r="D11" s="15">
        <v>838</v>
      </c>
      <c r="E11" s="12">
        <v>0.53300000000000003</v>
      </c>
      <c r="F11" s="12">
        <v>1.3879999999999999</v>
      </c>
      <c r="G11" s="12">
        <v>0.2</v>
      </c>
      <c r="H11" s="12">
        <v>0.625</v>
      </c>
      <c r="I11" s="16">
        <v>0.65100000000000002</v>
      </c>
      <c r="J11" s="14">
        <v>0.97200000000000009</v>
      </c>
      <c r="K11" s="12">
        <v>28.016999999999999</v>
      </c>
      <c r="L11" s="15">
        <v>709</v>
      </c>
      <c r="M11" s="12">
        <v>-7.0000000000000001E-3</v>
      </c>
      <c r="N11" s="12">
        <v>1.5629999999999997</v>
      </c>
      <c r="O11" s="12">
        <v>0.2</v>
      </c>
      <c r="P11" s="12">
        <v>0.61399999999999999</v>
      </c>
      <c r="Q11" s="16">
        <v>0.65600000000000003</v>
      </c>
      <c r="R11" s="14">
        <v>0.99100000000000021</v>
      </c>
      <c r="S11" s="12">
        <v>17.925000000000001</v>
      </c>
      <c r="T11" s="15">
        <v>828</v>
      </c>
      <c r="U11" s="12">
        <v>0.52200000000000002</v>
      </c>
      <c r="V11" s="12">
        <v>1.4690000000000001</v>
      </c>
      <c r="W11" s="12">
        <v>0.23</v>
      </c>
      <c r="X11" s="12">
        <v>0.59800000000000009</v>
      </c>
      <c r="Y11" s="16">
        <v>0.622</v>
      </c>
      <c r="Z11" s="14">
        <v>0.99300000000000022</v>
      </c>
      <c r="AA11" s="12">
        <v>22.503</v>
      </c>
      <c r="AB11" s="15">
        <v>753</v>
      </c>
      <c r="AC11" s="12">
        <v>0.51400000000000001</v>
      </c>
      <c r="AD11" s="12">
        <v>1.796</v>
      </c>
      <c r="AE11" s="12">
        <v>0.25800000000000001</v>
      </c>
      <c r="AF11" s="12">
        <v>0.6100000000000001</v>
      </c>
      <c r="AG11" s="16">
        <v>0.624</v>
      </c>
      <c r="AH11" s="14">
        <v>0.97000000000000008</v>
      </c>
      <c r="AI11" s="12">
        <v>20.384</v>
      </c>
      <c r="AJ11" s="15">
        <v>791</v>
      </c>
      <c r="AK11" s="12">
        <v>0.51300000000000001</v>
      </c>
      <c r="AL11" s="12">
        <v>1.554</v>
      </c>
      <c r="AM11" s="12">
        <v>0.26200000000000001</v>
      </c>
      <c r="AN11" s="12">
        <v>0.61599999999999999</v>
      </c>
      <c r="AO11" s="16">
        <v>0.64500000000000002</v>
      </c>
      <c r="AP11" s="14">
        <v>0.97500000000000009</v>
      </c>
      <c r="AQ11" s="12">
        <v>18.547000000000001</v>
      </c>
      <c r="AR11" s="15">
        <v>823</v>
      </c>
      <c r="AS11" s="12">
        <v>0.52100000000000002</v>
      </c>
      <c r="AT11" s="12">
        <v>1.518</v>
      </c>
      <c r="AU11" s="12">
        <v>0.27300000000000002</v>
      </c>
      <c r="AV11" s="12">
        <v>0.61699999999999999</v>
      </c>
      <c r="AW11" s="16">
        <v>0.64400000000000002</v>
      </c>
      <c r="AX11" s="14">
        <v>0.95900000000000007</v>
      </c>
      <c r="AY11" s="12">
        <v>19.475999999999999</v>
      </c>
      <c r="AZ11" s="15">
        <v>811</v>
      </c>
      <c r="BA11" s="12">
        <v>0.51500000000000001</v>
      </c>
      <c r="BB11" s="12">
        <v>1.5089999999999999</v>
      </c>
      <c r="BC11" s="12">
        <v>0.27400000000000002</v>
      </c>
    </row>
    <row r="12" spans="1:55" x14ac:dyDescent="0.25">
      <c r="A12" s="4" t="s">
        <v>10</v>
      </c>
      <c r="B12" s="14">
        <v>1.0249999999999999</v>
      </c>
      <c r="C12" s="12">
        <v>15.731</v>
      </c>
      <c r="D12" s="15">
        <v>6512</v>
      </c>
      <c r="E12" s="12">
        <v>0.53300000000000003</v>
      </c>
      <c r="F12" s="12">
        <v>1.66</v>
      </c>
      <c r="G12" s="12">
        <v>5.3000000000000005E-2</v>
      </c>
      <c r="H12" s="12">
        <v>0.79600000000000004</v>
      </c>
      <c r="I12" s="16">
        <v>0.83199999999999985</v>
      </c>
      <c r="J12" s="14">
        <v>1.0349999999999999</v>
      </c>
      <c r="K12" s="12">
        <v>26.024000000000001</v>
      </c>
      <c r="L12" s="15">
        <v>7010</v>
      </c>
      <c r="M12" s="12">
        <v>-7.0000000000000001E-3</v>
      </c>
      <c r="N12" s="12">
        <v>1.722</v>
      </c>
      <c r="O12" s="12">
        <v>5.3000000000000005E-2</v>
      </c>
      <c r="P12" s="12">
        <v>0.80100000000000005</v>
      </c>
      <c r="Q12" s="16">
        <v>0.82</v>
      </c>
      <c r="R12" s="14">
        <v>1.0329999999999999</v>
      </c>
      <c r="S12" s="12">
        <v>19.738</v>
      </c>
      <c r="T12" s="15">
        <v>7055</v>
      </c>
      <c r="U12" s="12">
        <v>0.52200000000000002</v>
      </c>
      <c r="V12" s="12">
        <v>1.7829999999999999</v>
      </c>
      <c r="W12" s="12">
        <v>6.7000000000000004E-2</v>
      </c>
      <c r="X12" s="12">
        <v>0.79700000000000004</v>
      </c>
      <c r="Y12" s="16">
        <v>0.82899999999999985</v>
      </c>
      <c r="Z12" s="14">
        <v>1.0369999999999999</v>
      </c>
      <c r="AA12" s="12">
        <v>22.015000000000001</v>
      </c>
      <c r="AB12" s="15">
        <v>6627</v>
      </c>
      <c r="AC12" s="12">
        <v>0.51400000000000001</v>
      </c>
      <c r="AD12" s="12">
        <v>1.796</v>
      </c>
      <c r="AE12" s="12">
        <v>0.08</v>
      </c>
      <c r="AF12" s="12">
        <v>0.81799999999999995</v>
      </c>
      <c r="AG12" s="16">
        <v>0.84900000000000009</v>
      </c>
      <c r="AH12" s="14">
        <v>1.04</v>
      </c>
      <c r="AI12" s="12">
        <v>18.844999999999999</v>
      </c>
      <c r="AJ12" s="15">
        <v>7230</v>
      </c>
      <c r="AK12" s="12">
        <v>0.51300000000000001</v>
      </c>
      <c r="AL12" s="12">
        <v>1.9279999999999999</v>
      </c>
      <c r="AM12" s="12">
        <v>9.5000000000000001E-2</v>
      </c>
      <c r="AN12" s="12">
        <v>0.81899999999999995</v>
      </c>
      <c r="AO12" s="16">
        <v>0.84900000000000009</v>
      </c>
      <c r="AP12" s="14">
        <v>1.044</v>
      </c>
      <c r="AQ12" s="12">
        <v>18.067</v>
      </c>
      <c r="AR12" s="15">
        <v>7422</v>
      </c>
      <c r="AS12" s="12">
        <v>0.52100000000000002</v>
      </c>
      <c r="AT12" s="12">
        <v>1.881</v>
      </c>
      <c r="AU12" s="12">
        <v>9.6000000000000002E-2</v>
      </c>
      <c r="AV12" s="12">
        <v>0.79100000000000004</v>
      </c>
      <c r="AW12" s="16">
        <v>0.81499999999999995</v>
      </c>
      <c r="AX12" s="14">
        <v>1.056</v>
      </c>
      <c r="AY12" s="12">
        <v>18.13</v>
      </c>
      <c r="AZ12" s="15">
        <v>7421</v>
      </c>
      <c r="BA12" s="12">
        <v>0.51500000000000001</v>
      </c>
      <c r="BB12" s="12">
        <v>1.8720000000000001</v>
      </c>
      <c r="BC12" s="12">
        <v>0.10200000000000001</v>
      </c>
    </row>
    <row r="13" spans="1:55" x14ac:dyDescent="0.25">
      <c r="A13" s="4" t="s">
        <v>11</v>
      </c>
      <c r="B13" s="14">
        <v>0.998</v>
      </c>
      <c r="C13" s="12">
        <v>16.414999999999999</v>
      </c>
      <c r="D13" s="15">
        <v>1910</v>
      </c>
      <c r="E13" s="12">
        <v>0.53300000000000003</v>
      </c>
      <c r="F13" s="12">
        <v>1.464</v>
      </c>
      <c r="G13" s="12">
        <v>0.10200000000000001</v>
      </c>
      <c r="H13" s="12">
        <v>0.77900000000000003</v>
      </c>
      <c r="I13" s="16">
        <v>0.80800000000000005</v>
      </c>
      <c r="J13" s="14">
        <v>1</v>
      </c>
      <c r="K13" s="12">
        <v>26.123999999999999</v>
      </c>
      <c r="L13" s="15">
        <v>2123</v>
      </c>
      <c r="M13" s="12">
        <v>-7.0000000000000001E-3</v>
      </c>
      <c r="N13" s="12">
        <v>1.51</v>
      </c>
      <c r="O13" s="12">
        <v>0.10200000000000001</v>
      </c>
      <c r="P13" s="12">
        <v>0.79400000000000004</v>
      </c>
      <c r="Q13" s="16">
        <v>0.81299999999999994</v>
      </c>
      <c r="R13" s="14">
        <v>1.016</v>
      </c>
      <c r="S13" s="12">
        <v>18.881</v>
      </c>
      <c r="T13" s="15">
        <v>2035</v>
      </c>
      <c r="U13" s="12">
        <v>0.52200000000000002</v>
      </c>
      <c r="V13" s="12">
        <v>1.7829999999999999</v>
      </c>
      <c r="W13" s="12">
        <v>0.123</v>
      </c>
      <c r="X13" s="12">
        <v>0.81100000000000005</v>
      </c>
      <c r="Y13" s="16">
        <v>0.82799999999999985</v>
      </c>
      <c r="Z13" s="14">
        <v>1.0349999999999999</v>
      </c>
      <c r="AA13" s="12">
        <v>20.129000000000001</v>
      </c>
      <c r="AB13" s="15">
        <v>1957</v>
      </c>
      <c r="AC13" s="12">
        <v>0.51400000000000001</v>
      </c>
      <c r="AD13" s="12">
        <v>1.796</v>
      </c>
      <c r="AE13" s="12">
        <v>0.13200000000000001</v>
      </c>
      <c r="AF13" s="12">
        <v>0.80700000000000005</v>
      </c>
      <c r="AG13" s="16">
        <v>0.82599999999999985</v>
      </c>
      <c r="AH13" s="14">
        <v>1.052</v>
      </c>
      <c r="AI13" s="12">
        <v>17.504000000000001</v>
      </c>
      <c r="AJ13" s="15">
        <v>2113</v>
      </c>
      <c r="AK13" s="12">
        <v>0.51300000000000001</v>
      </c>
      <c r="AL13" s="12">
        <v>1.698</v>
      </c>
      <c r="AM13" s="12">
        <v>0.13900000000000001</v>
      </c>
      <c r="AN13" s="12">
        <v>0.81599999999999995</v>
      </c>
      <c r="AO13" s="16">
        <v>0.82999999999999985</v>
      </c>
      <c r="AP13" s="14">
        <v>1.04</v>
      </c>
      <c r="AQ13" s="12">
        <v>16.713000000000001</v>
      </c>
      <c r="AR13" s="15">
        <v>2101</v>
      </c>
      <c r="AS13" s="12">
        <v>0.52100000000000002</v>
      </c>
      <c r="AT13" s="12">
        <v>1.6539999999999999</v>
      </c>
      <c r="AU13" s="12">
        <v>0.151</v>
      </c>
      <c r="AV13" s="12">
        <v>0.81699999999999995</v>
      </c>
      <c r="AW13" s="16">
        <v>0.83399999999999985</v>
      </c>
      <c r="AX13" s="14">
        <v>1.042</v>
      </c>
      <c r="AY13" s="12">
        <v>16.855</v>
      </c>
      <c r="AZ13" s="15">
        <v>2033</v>
      </c>
      <c r="BA13" s="12">
        <v>0.51500000000000001</v>
      </c>
      <c r="BB13" s="12">
        <v>1.8720000000000001</v>
      </c>
      <c r="BC13" s="12">
        <v>0.161</v>
      </c>
    </row>
    <row r="14" spans="1:55" x14ac:dyDescent="0.25">
      <c r="A14" s="4" t="s">
        <v>12</v>
      </c>
      <c r="B14" s="14">
        <v>0.99200000000000021</v>
      </c>
      <c r="C14" s="12">
        <v>16.224</v>
      </c>
      <c r="D14" s="15">
        <v>1555</v>
      </c>
      <c r="E14" s="12">
        <v>0.53300000000000003</v>
      </c>
      <c r="F14" s="12">
        <v>1.5129999999999999</v>
      </c>
      <c r="G14" s="12">
        <v>0.34</v>
      </c>
      <c r="H14" s="12">
        <v>0.65500000000000003</v>
      </c>
      <c r="I14" s="16">
        <v>0.68200000000000016</v>
      </c>
      <c r="J14" s="14">
        <v>1.014</v>
      </c>
      <c r="K14" s="12">
        <v>24.975000000000001</v>
      </c>
      <c r="L14" s="15">
        <v>1525</v>
      </c>
      <c r="M14" s="12">
        <v>-7.0000000000000001E-3</v>
      </c>
      <c r="N14" s="12">
        <v>1.51</v>
      </c>
      <c r="O14" s="12">
        <v>0.34</v>
      </c>
      <c r="P14" s="12">
        <v>0.626</v>
      </c>
      <c r="Q14" s="16">
        <v>0.66500000000000004</v>
      </c>
      <c r="R14" s="14">
        <v>1.0209999999999999</v>
      </c>
      <c r="S14" s="12">
        <v>16.949000000000002</v>
      </c>
      <c r="T14" s="15">
        <v>1501</v>
      </c>
      <c r="U14" s="12">
        <v>0.52200000000000002</v>
      </c>
      <c r="V14" s="12">
        <v>1.633</v>
      </c>
      <c r="W14" s="12">
        <v>0.32100000000000001</v>
      </c>
      <c r="X14" s="12">
        <v>0.66600000000000004</v>
      </c>
      <c r="Y14" s="16">
        <v>0.70300000000000007</v>
      </c>
      <c r="Z14" s="14">
        <v>1.046</v>
      </c>
      <c r="AA14" s="12">
        <v>21.207000000000001</v>
      </c>
      <c r="AB14" s="15">
        <v>1411</v>
      </c>
      <c r="AC14" s="12">
        <v>0.51400000000000001</v>
      </c>
      <c r="AD14" s="12">
        <v>1.796</v>
      </c>
      <c r="AE14" s="12">
        <v>0.313</v>
      </c>
      <c r="AF14" s="12">
        <v>0.66600000000000004</v>
      </c>
      <c r="AG14" s="16">
        <v>0.72700000000000009</v>
      </c>
      <c r="AH14" s="14">
        <v>0.997</v>
      </c>
      <c r="AI14" s="12">
        <v>18.346</v>
      </c>
      <c r="AJ14" s="15">
        <v>1486</v>
      </c>
      <c r="AK14" s="12">
        <v>0.51300000000000001</v>
      </c>
      <c r="AL14" s="12">
        <v>1.554</v>
      </c>
      <c r="AM14" s="12">
        <v>0.315</v>
      </c>
      <c r="AN14" s="12">
        <v>0.67700000000000016</v>
      </c>
      <c r="AO14" s="16">
        <v>0.71000000000000008</v>
      </c>
      <c r="AP14" s="14">
        <v>1.026</v>
      </c>
      <c r="AQ14" s="12">
        <v>18.209</v>
      </c>
      <c r="AR14" s="15">
        <v>1547</v>
      </c>
      <c r="AS14" s="12">
        <v>0.52100000000000002</v>
      </c>
      <c r="AT14" s="12">
        <v>1.6539999999999999</v>
      </c>
      <c r="AU14" s="12">
        <v>0.32900000000000001</v>
      </c>
      <c r="AV14" s="12">
        <v>0.66500000000000004</v>
      </c>
      <c r="AW14" s="16">
        <v>0.70400000000000007</v>
      </c>
      <c r="AX14" s="14">
        <v>1.0129999999999999</v>
      </c>
      <c r="AY14" s="12">
        <v>18.369</v>
      </c>
      <c r="AZ14" s="15">
        <v>1477</v>
      </c>
      <c r="BA14" s="12">
        <v>0.51500000000000001</v>
      </c>
      <c r="BB14" s="12">
        <v>1.6459999999999999</v>
      </c>
      <c r="BC14" s="12">
        <v>0.32100000000000001</v>
      </c>
    </row>
    <row r="15" spans="1:55" x14ac:dyDescent="0.25">
      <c r="A15" s="4" t="s">
        <v>13</v>
      </c>
      <c r="B15" s="14">
        <v>0.97100000000000009</v>
      </c>
      <c r="C15" s="12">
        <v>12.353999999999999</v>
      </c>
      <c r="D15" s="15">
        <v>82</v>
      </c>
      <c r="E15" s="12">
        <v>0.61199999999999999</v>
      </c>
      <c r="F15" s="12">
        <v>1.202</v>
      </c>
      <c r="G15" s="12">
        <v>0.27800000000000002</v>
      </c>
      <c r="H15" s="12">
        <v>0.78900000000000003</v>
      </c>
      <c r="I15" s="16">
        <v>0.78900000000000003</v>
      </c>
      <c r="J15" s="14">
        <v>1.0409999999999999</v>
      </c>
      <c r="K15" s="12">
        <v>13.567</v>
      </c>
      <c r="L15" s="15">
        <v>36</v>
      </c>
      <c r="M15" s="12">
        <v>0.70300000000000007</v>
      </c>
      <c r="N15" s="12">
        <v>1.268</v>
      </c>
      <c r="O15" s="12">
        <v>0.27800000000000002</v>
      </c>
      <c r="P15" s="12">
        <v>0.6080000000000001</v>
      </c>
      <c r="Q15" s="16">
        <v>0.72200000000000009</v>
      </c>
      <c r="R15" s="14">
        <v>0.99100000000000021</v>
      </c>
      <c r="S15" s="12">
        <v>18.295000000000002</v>
      </c>
      <c r="T15" s="15">
        <v>89</v>
      </c>
      <c r="U15" s="12">
        <v>0.55700000000000016</v>
      </c>
      <c r="V15" s="12">
        <v>1.3320000000000001</v>
      </c>
      <c r="W15" s="12">
        <v>0.29700000000000004</v>
      </c>
      <c r="X15" s="12">
        <v>0.65200000000000002</v>
      </c>
      <c r="Y15" s="16">
        <v>0.66700000000000004</v>
      </c>
      <c r="Z15" s="14">
        <v>1.028</v>
      </c>
      <c r="AA15" s="12">
        <v>22.562999999999999</v>
      </c>
      <c r="AB15" s="15">
        <v>71</v>
      </c>
      <c r="AC15" s="12">
        <v>0.51400000000000001</v>
      </c>
      <c r="AD15" s="12">
        <v>1.796</v>
      </c>
      <c r="AE15" s="12">
        <v>0.30100000000000005</v>
      </c>
      <c r="AF15" s="12">
        <v>0.63500000000000001</v>
      </c>
      <c r="AG15" s="16">
        <v>0.64700000000000002</v>
      </c>
      <c r="AH15" s="14">
        <v>1.0149999999999999</v>
      </c>
      <c r="AI15" s="12">
        <v>18.628</v>
      </c>
      <c r="AJ15" s="15">
        <v>66</v>
      </c>
      <c r="AK15" s="12">
        <v>0.51300000000000001</v>
      </c>
      <c r="AL15" s="12">
        <v>1.3380000000000001</v>
      </c>
      <c r="AM15" s="12">
        <v>0.224</v>
      </c>
      <c r="AN15" s="12">
        <v>0.70400000000000007</v>
      </c>
      <c r="AO15" s="16">
        <v>0.70400000000000007</v>
      </c>
      <c r="AP15" s="14">
        <v>0.99100000000000021</v>
      </c>
      <c r="AQ15" s="12">
        <v>18.094000000000001</v>
      </c>
      <c r="AR15" s="15">
        <v>77</v>
      </c>
      <c r="AS15" s="12">
        <v>0.6080000000000001</v>
      </c>
      <c r="AT15" s="12">
        <v>1.3220000000000001</v>
      </c>
      <c r="AU15" s="12">
        <v>0.26900000000000002</v>
      </c>
      <c r="AV15" s="12">
        <v>0.56300000000000006</v>
      </c>
      <c r="AW15" s="16">
        <v>0.59200000000000008</v>
      </c>
      <c r="AX15" s="14">
        <v>1.026</v>
      </c>
      <c r="AY15" s="12">
        <v>15.513</v>
      </c>
      <c r="AZ15" s="15">
        <v>69</v>
      </c>
      <c r="BA15" s="12">
        <v>0.59900000000000009</v>
      </c>
      <c r="BB15" s="12">
        <v>1.3620000000000001</v>
      </c>
      <c r="BC15" s="12">
        <v>0.17400000000000002</v>
      </c>
    </row>
    <row r="16" spans="1:55" x14ac:dyDescent="0.25">
      <c r="A16" s="4" t="s">
        <v>14</v>
      </c>
      <c r="B16" s="14">
        <v>0.97200000000000009</v>
      </c>
      <c r="C16" s="12">
        <v>15.372</v>
      </c>
      <c r="D16" s="15">
        <v>626</v>
      </c>
      <c r="E16" s="12">
        <v>0.53300000000000003</v>
      </c>
      <c r="F16" s="12">
        <v>1.357</v>
      </c>
      <c r="G16" s="12">
        <v>0.17200000000000001</v>
      </c>
      <c r="H16" s="12">
        <v>0.70300000000000007</v>
      </c>
      <c r="I16" s="16">
        <v>0.73100000000000009</v>
      </c>
      <c r="J16" s="14">
        <v>0.998</v>
      </c>
      <c r="K16" s="12">
        <v>22.606000000000002</v>
      </c>
      <c r="L16" s="15">
        <v>611</v>
      </c>
      <c r="M16" s="12">
        <v>-7.0000000000000001E-3</v>
      </c>
      <c r="N16" s="12">
        <v>1.631</v>
      </c>
      <c r="O16" s="12">
        <v>0.17200000000000001</v>
      </c>
      <c r="P16" s="12">
        <v>0.71500000000000008</v>
      </c>
      <c r="Q16" s="16">
        <v>0.745</v>
      </c>
      <c r="R16" s="14">
        <v>0.94600000000000006</v>
      </c>
      <c r="S16" s="12">
        <v>19.847000000000001</v>
      </c>
      <c r="T16" s="15">
        <v>658</v>
      </c>
      <c r="U16" s="12">
        <v>0.52200000000000002</v>
      </c>
      <c r="V16" s="12">
        <v>1.5389999999999999</v>
      </c>
      <c r="W16" s="12">
        <v>0.192</v>
      </c>
      <c r="X16" s="12">
        <v>0.68500000000000016</v>
      </c>
      <c r="Y16" s="16">
        <v>0.70500000000000007</v>
      </c>
      <c r="Z16" s="14">
        <v>0.95800000000000007</v>
      </c>
      <c r="AA16" s="12">
        <v>21.126999999999999</v>
      </c>
      <c r="AB16" s="15">
        <v>691</v>
      </c>
      <c r="AC16" s="12">
        <v>0.51400000000000001</v>
      </c>
      <c r="AD16" s="12">
        <v>1.5609999999999999</v>
      </c>
      <c r="AE16" s="12">
        <v>0.184</v>
      </c>
      <c r="AF16" s="12">
        <v>0.68900000000000006</v>
      </c>
      <c r="AG16" s="16">
        <v>0.72000000000000008</v>
      </c>
      <c r="AH16" s="14">
        <v>0.96700000000000008</v>
      </c>
      <c r="AI16" s="12">
        <v>19.076000000000001</v>
      </c>
      <c r="AJ16" s="15">
        <v>715</v>
      </c>
      <c r="AK16" s="12">
        <v>0.51300000000000001</v>
      </c>
      <c r="AL16" s="12">
        <v>1.464</v>
      </c>
      <c r="AM16" s="12">
        <v>0.20500000000000002</v>
      </c>
      <c r="AN16" s="12">
        <v>0.71500000000000008</v>
      </c>
      <c r="AO16" s="16">
        <v>0.748</v>
      </c>
      <c r="AP16" s="14">
        <v>0.96600000000000008</v>
      </c>
      <c r="AQ16" s="12">
        <v>18.52</v>
      </c>
      <c r="AR16" s="15">
        <v>750</v>
      </c>
      <c r="AS16" s="12">
        <v>0.52100000000000002</v>
      </c>
      <c r="AT16" s="12">
        <v>1.518</v>
      </c>
      <c r="AU16" s="12">
        <v>0.16200000000000001</v>
      </c>
      <c r="AV16" s="12">
        <v>0.7320000000000001</v>
      </c>
      <c r="AW16" s="16">
        <v>0.75700000000000001</v>
      </c>
      <c r="AX16" s="14">
        <v>0.96000000000000008</v>
      </c>
      <c r="AY16" s="12">
        <v>19.119</v>
      </c>
      <c r="AZ16" s="15">
        <v>698</v>
      </c>
      <c r="BA16" s="12">
        <v>0.51500000000000001</v>
      </c>
      <c r="BB16" s="12">
        <v>1.6459999999999999</v>
      </c>
      <c r="BC16" s="12">
        <v>0.26900000000000002</v>
      </c>
    </row>
    <row r="17" spans="1:55" x14ac:dyDescent="0.25">
      <c r="A17" s="4" t="s">
        <v>15</v>
      </c>
      <c r="B17" s="14">
        <v>1.0289999999999999</v>
      </c>
      <c r="C17" s="12">
        <v>15.904</v>
      </c>
      <c r="D17" s="15">
        <v>1098</v>
      </c>
      <c r="E17" s="12">
        <v>0.53300000000000003</v>
      </c>
      <c r="F17" s="12">
        <v>1.423</v>
      </c>
      <c r="G17" s="12">
        <v>0.13</v>
      </c>
      <c r="H17" s="12">
        <v>0.71400000000000008</v>
      </c>
      <c r="I17" s="16">
        <v>0.7360000000000001</v>
      </c>
      <c r="J17" s="14">
        <v>1.05</v>
      </c>
      <c r="K17" s="12">
        <v>24.15</v>
      </c>
      <c r="L17" s="15">
        <v>1176</v>
      </c>
      <c r="M17" s="12">
        <v>-7.0000000000000001E-3</v>
      </c>
      <c r="N17" s="12">
        <v>1.722</v>
      </c>
      <c r="O17" s="12">
        <v>0.13</v>
      </c>
      <c r="P17" s="12">
        <v>0.745</v>
      </c>
      <c r="Q17" s="16">
        <v>0.77400000000000002</v>
      </c>
      <c r="R17" s="14">
        <v>1.046</v>
      </c>
      <c r="S17" s="12">
        <v>19.16</v>
      </c>
      <c r="T17" s="15">
        <v>1136</v>
      </c>
      <c r="U17" s="12">
        <v>0.52200000000000002</v>
      </c>
      <c r="V17" s="12">
        <v>1.633</v>
      </c>
      <c r="W17" s="12">
        <v>0.14300000000000002</v>
      </c>
      <c r="X17" s="12">
        <v>0.73000000000000009</v>
      </c>
      <c r="Y17" s="16">
        <v>0.74400000000000011</v>
      </c>
      <c r="Z17" s="14">
        <v>1.0580000000000001</v>
      </c>
      <c r="AA17" s="12">
        <v>22.024000000000001</v>
      </c>
      <c r="AB17" s="15">
        <v>1074</v>
      </c>
      <c r="AC17" s="12">
        <v>0.51400000000000001</v>
      </c>
      <c r="AD17" s="12">
        <v>1.796</v>
      </c>
      <c r="AE17" s="12">
        <v>0.14900000000000002</v>
      </c>
      <c r="AF17" s="12">
        <v>0.77100000000000002</v>
      </c>
      <c r="AG17" s="16">
        <v>0.78400000000000003</v>
      </c>
      <c r="AH17" s="14">
        <v>1.046</v>
      </c>
      <c r="AI17" s="12">
        <v>18.332999999999998</v>
      </c>
      <c r="AJ17" s="15">
        <v>1230</v>
      </c>
      <c r="AK17" s="12">
        <v>0.51300000000000001</v>
      </c>
      <c r="AL17" s="12">
        <v>1.698</v>
      </c>
      <c r="AM17" s="12">
        <v>0.156</v>
      </c>
      <c r="AN17" s="12">
        <v>0.745</v>
      </c>
      <c r="AO17" s="16">
        <v>0.77200000000000002</v>
      </c>
      <c r="AP17" s="14">
        <v>1.0649999999999999</v>
      </c>
      <c r="AQ17" s="12">
        <v>18.149000000000001</v>
      </c>
      <c r="AR17" s="15">
        <v>1208</v>
      </c>
      <c r="AS17" s="12">
        <v>0.52100000000000002</v>
      </c>
      <c r="AT17" s="12">
        <v>1.881</v>
      </c>
      <c r="AU17" s="12">
        <v>0.153</v>
      </c>
      <c r="AV17" s="12">
        <v>0.77900000000000003</v>
      </c>
      <c r="AW17" s="16">
        <v>0.78900000000000003</v>
      </c>
      <c r="AX17" s="14">
        <v>1.0509999999999999</v>
      </c>
      <c r="AY17" s="12">
        <v>19.259</v>
      </c>
      <c r="AZ17" s="15">
        <v>1134</v>
      </c>
      <c r="BA17" s="12">
        <v>0.51500000000000001</v>
      </c>
      <c r="BB17" s="12">
        <v>1.8720000000000001</v>
      </c>
      <c r="BC17" s="12">
        <v>0.18100000000000002</v>
      </c>
    </row>
    <row r="18" spans="1:55" x14ac:dyDescent="0.25">
      <c r="A18" s="4" t="s">
        <v>16</v>
      </c>
      <c r="B18" s="14">
        <v>1.0489999999999999</v>
      </c>
      <c r="C18" s="12">
        <v>14.81</v>
      </c>
      <c r="D18" s="15">
        <v>4205</v>
      </c>
      <c r="E18" s="12">
        <v>0.53300000000000003</v>
      </c>
      <c r="F18" s="12">
        <v>1.5129999999999999</v>
      </c>
      <c r="G18" s="12">
        <v>6.7000000000000004E-2</v>
      </c>
      <c r="H18" s="12">
        <v>0.79600000000000004</v>
      </c>
      <c r="I18" s="16">
        <v>0.82199999999999995</v>
      </c>
      <c r="J18" s="14">
        <v>1.077</v>
      </c>
      <c r="K18" s="12">
        <v>24.213999999999999</v>
      </c>
      <c r="L18" s="15">
        <v>4350</v>
      </c>
      <c r="M18" s="12">
        <v>-7.0000000000000001E-3</v>
      </c>
      <c r="N18" s="12">
        <v>1.8720000000000001</v>
      </c>
      <c r="O18" s="12">
        <v>6.7000000000000004E-2</v>
      </c>
      <c r="P18" s="12">
        <v>0.82199999999999995</v>
      </c>
      <c r="Q18" s="16">
        <v>0.84599999999999986</v>
      </c>
      <c r="R18" s="14">
        <v>1.07</v>
      </c>
      <c r="S18" s="12">
        <v>18.597000000000001</v>
      </c>
      <c r="T18" s="15">
        <v>4786</v>
      </c>
      <c r="U18" s="12">
        <v>0.52200000000000002</v>
      </c>
      <c r="V18" s="12">
        <v>1.7829999999999999</v>
      </c>
      <c r="W18" s="12">
        <v>7.3999999999999982E-2</v>
      </c>
      <c r="X18" s="12">
        <v>0.82299999999999995</v>
      </c>
      <c r="Y18" s="16">
        <v>0.84800000000000009</v>
      </c>
      <c r="Z18" s="14">
        <v>1.077</v>
      </c>
      <c r="AA18" s="12">
        <v>20.963999999999999</v>
      </c>
      <c r="AB18" s="15">
        <v>4675</v>
      </c>
      <c r="AC18" s="12">
        <v>0.51400000000000001</v>
      </c>
      <c r="AD18" s="12">
        <v>1.796</v>
      </c>
      <c r="AE18" s="12">
        <v>7.8E-2</v>
      </c>
      <c r="AF18" s="12">
        <v>0.80800000000000005</v>
      </c>
      <c r="AG18" s="16">
        <v>0.84399999999999986</v>
      </c>
      <c r="AH18" s="14">
        <v>1.073</v>
      </c>
      <c r="AI18" s="12">
        <v>18.460999999999999</v>
      </c>
      <c r="AJ18" s="15">
        <v>5417</v>
      </c>
      <c r="AK18" s="12">
        <v>0.51300000000000001</v>
      </c>
      <c r="AL18" s="12">
        <v>1.9279999999999999</v>
      </c>
      <c r="AM18" s="12">
        <v>0.09</v>
      </c>
      <c r="AN18" s="12">
        <v>0.80300000000000005</v>
      </c>
      <c r="AO18" s="16">
        <v>0.83299999999999985</v>
      </c>
      <c r="AP18" s="14">
        <v>1.0640000000000001</v>
      </c>
      <c r="AQ18" s="12">
        <v>17.957000000000001</v>
      </c>
      <c r="AR18" s="15">
        <v>5789</v>
      </c>
      <c r="AS18" s="12">
        <v>0.52100000000000002</v>
      </c>
      <c r="AT18" s="12">
        <v>1.881</v>
      </c>
      <c r="AU18" s="12">
        <v>9.3000000000000027E-2</v>
      </c>
      <c r="AV18" s="12">
        <v>0.80600000000000005</v>
      </c>
      <c r="AW18" s="16">
        <v>0.84099999999999986</v>
      </c>
      <c r="AX18" s="14">
        <v>1.07</v>
      </c>
      <c r="AY18" s="12">
        <v>18.425000000000001</v>
      </c>
      <c r="AZ18" s="15">
        <v>5549</v>
      </c>
      <c r="BA18" s="12">
        <v>0.51500000000000001</v>
      </c>
      <c r="BB18" s="12">
        <v>1.8720000000000001</v>
      </c>
      <c r="BC18" s="12">
        <v>9.4E-2</v>
      </c>
    </row>
    <row r="19" spans="1:55" x14ac:dyDescent="0.25">
      <c r="A19" s="4" t="s">
        <v>17</v>
      </c>
      <c r="B19" s="14">
        <v>0.97600000000000009</v>
      </c>
      <c r="C19" s="12">
        <v>15.532999999999999</v>
      </c>
      <c r="D19" s="15">
        <v>547</v>
      </c>
      <c r="E19" s="12">
        <v>0.53300000000000003</v>
      </c>
      <c r="F19" s="12">
        <v>1.357</v>
      </c>
      <c r="G19" s="12">
        <v>0.21200000000000002</v>
      </c>
      <c r="H19" s="12">
        <v>0.65500000000000003</v>
      </c>
      <c r="I19" s="16">
        <v>0.67500000000000004</v>
      </c>
      <c r="J19" s="14">
        <v>1.05</v>
      </c>
      <c r="K19" s="12">
        <v>17.297000000000001</v>
      </c>
      <c r="L19" s="15">
        <v>562</v>
      </c>
      <c r="M19" s="12">
        <v>-7.0000000000000001E-3</v>
      </c>
      <c r="N19" s="12">
        <v>1.51</v>
      </c>
      <c r="O19" s="12">
        <v>0.21200000000000002</v>
      </c>
      <c r="P19" s="12">
        <v>0.65400000000000003</v>
      </c>
      <c r="Q19" s="16">
        <v>0.69500000000000006</v>
      </c>
      <c r="R19" s="14">
        <v>1.0229999999999999</v>
      </c>
      <c r="S19" s="12">
        <v>16.812999999999999</v>
      </c>
      <c r="T19" s="15">
        <v>518</v>
      </c>
      <c r="U19" s="12">
        <v>0.52200000000000002</v>
      </c>
      <c r="V19" s="12">
        <v>1.4690000000000001</v>
      </c>
      <c r="W19" s="12">
        <v>0.22500000000000001</v>
      </c>
      <c r="X19" s="12">
        <v>0.66800000000000004</v>
      </c>
      <c r="Y19" s="16">
        <v>0.69200000000000006</v>
      </c>
      <c r="Z19" s="14">
        <v>1.0309999999999999</v>
      </c>
      <c r="AA19" s="12">
        <v>18.295999999999999</v>
      </c>
      <c r="AB19" s="15">
        <v>468</v>
      </c>
      <c r="AC19" s="12">
        <v>0.52600000000000002</v>
      </c>
      <c r="AD19" s="12">
        <v>1.5609999999999999</v>
      </c>
      <c r="AE19" s="12">
        <v>0.221</v>
      </c>
      <c r="AF19" s="12">
        <v>0.7350000000000001</v>
      </c>
      <c r="AG19" s="16">
        <v>0.75600000000000001</v>
      </c>
      <c r="AH19" s="14">
        <v>1.0189999999999999</v>
      </c>
      <c r="AI19" s="12">
        <v>18.466999999999999</v>
      </c>
      <c r="AJ19" s="15">
        <v>545</v>
      </c>
      <c r="AK19" s="12">
        <v>0.51300000000000001</v>
      </c>
      <c r="AL19" s="12">
        <v>1.698</v>
      </c>
      <c r="AM19" s="12">
        <v>0.26</v>
      </c>
      <c r="AN19" s="12">
        <v>0.66300000000000003</v>
      </c>
      <c r="AO19" s="16">
        <v>0.7</v>
      </c>
      <c r="AP19" s="14">
        <v>1.006</v>
      </c>
      <c r="AQ19" s="12">
        <v>18.561</v>
      </c>
      <c r="AR19" s="15">
        <v>546</v>
      </c>
      <c r="AS19" s="12">
        <v>0.52100000000000002</v>
      </c>
      <c r="AT19" s="12">
        <v>1.6539999999999999</v>
      </c>
      <c r="AU19" s="12">
        <v>0.27900000000000008</v>
      </c>
      <c r="AV19" s="12">
        <v>0.69400000000000006</v>
      </c>
      <c r="AW19" s="16">
        <v>0.72900000000000009</v>
      </c>
      <c r="AX19" s="14">
        <v>1.0129999999999999</v>
      </c>
      <c r="AY19" s="12">
        <v>18.13</v>
      </c>
      <c r="AZ19" s="15">
        <v>511</v>
      </c>
      <c r="BA19" s="12">
        <v>0.51500000000000001</v>
      </c>
      <c r="BB19" s="12">
        <v>1.6459999999999999</v>
      </c>
      <c r="BC19" s="12">
        <v>0.23400000000000001</v>
      </c>
    </row>
    <row r="20" spans="1:55" x14ac:dyDescent="0.25">
      <c r="A20" s="4" t="s">
        <v>18</v>
      </c>
      <c r="B20" s="14">
        <v>0.98400000000000021</v>
      </c>
      <c r="C20" s="12">
        <v>15.118</v>
      </c>
      <c r="D20" s="15">
        <v>1072</v>
      </c>
      <c r="E20" s="12">
        <v>0.53300000000000003</v>
      </c>
      <c r="F20" s="12">
        <v>1.3879999999999999</v>
      </c>
      <c r="G20" s="12">
        <v>0.254</v>
      </c>
      <c r="H20" s="12">
        <v>0.61299999999999999</v>
      </c>
      <c r="I20" s="16">
        <v>0.66700000000000004</v>
      </c>
      <c r="J20" s="14">
        <v>1.0089999999999999</v>
      </c>
      <c r="K20" s="12">
        <v>21.177</v>
      </c>
      <c r="L20" s="15">
        <v>1132</v>
      </c>
      <c r="M20" s="12">
        <v>-7.0000000000000001E-3</v>
      </c>
      <c r="N20" s="12">
        <v>1.8720000000000001</v>
      </c>
      <c r="O20" s="12">
        <v>0.254</v>
      </c>
      <c r="P20" s="12">
        <v>0.64700000000000002</v>
      </c>
      <c r="Q20" s="16">
        <v>0.70200000000000007</v>
      </c>
      <c r="R20" s="14">
        <v>0.98600000000000021</v>
      </c>
      <c r="S20" s="12">
        <v>17.593</v>
      </c>
      <c r="T20" s="15">
        <v>1071</v>
      </c>
      <c r="U20" s="12">
        <v>0.52200000000000002</v>
      </c>
      <c r="V20" s="12">
        <v>1.633</v>
      </c>
      <c r="W20" s="12">
        <v>0.25600000000000001</v>
      </c>
      <c r="X20" s="12">
        <v>0.61799999999999999</v>
      </c>
      <c r="Y20" s="16">
        <v>0.67700000000000016</v>
      </c>
      <c r="Z20" s="14">
        <v>1.004</v>
      </c>
      <c r="AA20" s="12">
        <v>20.257999999999999</v>
      </c>
      <c r="AB20" s="15">
        <v>1043</v>
      </c>
      <c r="AC20" s="12">
        <v>0.51400000000000001</v>
      </c>
      <c r="AD20" s="12">
        <v>1.796</v>
      </c>
      <c r="AE20" s="12">
        <v>0.28100000000000008</v>
      </c>
      <c r="AF20" s="12">
        <v>0.61799999999999999</v>
      </c>
      <c r="AG20" s="16">
        <v>0.67300000000000004</v>
      </c>
      <c r="AH20" s="14">
        <v>0.98600000000000021</v>
      </c>
      <c r="AI20" s="12">
        <v>18.936</v>
      </c>
      <c r="AJ20" s="15">
        <v>1053</v>
      </c>
      <c r="AK20" s="12">
        <v>0.51300000000000001</v>
      </c>
      <c r="AL20" s="12">
        <v>1.698</v>
      </c>
      <c r="AM20" s="12">
        <v>0.311</v>
      </c>
      <c r="AN20" s="12">
        <v>0.64800000000000002</v>
      </c>
      <c r="AO20" s="16">
        <v>0.68600000000000017</v>
      </c>
      <c r="AP20" s="14">
        <v>0.99200000000000021</v>
      </c>
      <c r="AQ20" s="12">
        <v>18.911000000000001</v>
      </c>
      <c r="AR20" s="15">
        <v>1049</v>
      </c>
      <c r="AS20" s="12">
        <v>0.52100000000000002</v>
      </c>
      <c r="AT20" s="12">
        <v>1.6539999999999999</v>
      </c>
      <c r="AU20" s="12">
        <v>0.33</v>
      </c>
      <c r="AV20" s="12">
        <v>0.67400000000000004</v>
      </c>
      <c r="AW20" s="16">
        <v>0.70700000000000007</v>
      </c>
      <c r="AX20" s="14">
        <v>0.98900000000000021</v>
      </c>
      <c r="AY20" s="12">
        <v>18.738</v>
      </c>
      <c r="AZ20" s="15">
        <v>1064</v>
      </c>
      <c r="BA20" s="12">
        <v>0.51500000000000001</v>
      </c>
      <c r="BB20" s="12">
        <v>1.6459999999999999</v>
      </c>
      <c r="BC20" s="12">
        <v>0.33400000000000002</v>
      </c>
    </row>
    <row r="21" spans="1:55" x14ac:dyDescent="0.25">
      <c r="A21" s="4" t="s">
        <v>19</v>
      </c>
      <c r="B21" s="14">
        <v>0.95100000000000007</v>
      </c>
      <c r="C21" s="12">
        <v>16.065000000000001</v>
      </c>
      <c r="D21" s="15">
        <v>403</v>
      </c>
      <c r="E21" s="12">
        <v>0.53300000000000003</v>
      </c>
      <c r="F21" s="12">
        <v>1.28</v>
      </c>
      <c r="G21" s="12">
        <v>0.30000000000000004</v>
      </c>
      <c r="H21" s="12">
        <v>0.56800000000000006</v>
      </c>
      <c r="I21" s="16">
        <v>0.58900000000000008</v>
      </c>
      <c r="J21" s="14">
        <v>0.93100000000000005</v>
      </c>
      <c r="K21" s="12">
        <v>29.206</v>
      </c>
      <c r="L21" s="15">
        <v>403</v>
      </c>
      <c r="M21" s="12">
        <v>-7.0000000000000001E-3</v>
      </c>
      <c r="N21" s="12">
        <v>1.3939999999999999</v>
      </c>
      <c r="O21" s="12">
        <v>0.30000000000000004</v>
      </c>
      <c r="P21" s="12">
        <v>0.59000000000000008</v>
      </c>
      <c r="Q21" s="16">
        <v>0.622</v>
      </c>
      <c r="R21" s="14">
        <v>0.92200000000000004</v>
      </c>
      <c r="S21" s="12">
        <v>21.227</v>
      </c>
      <c r="T21" s="15">
        <v>361</v>
      </c>
      <c r="U21" s="12">
        <v>0.52200000000000002</v>
      </c>
      <c r="V21" s="12">
        <v>1.633</v>
      </c>
      <c r="W21" s="12">
        <v>0.32</v>
      </c>
      <c r="X21" s="12">
        <v>0.58100000000000007</v>
      </c>
      <c r="Y21" s="16">
        <v>0.61199999999999999</v>
      </c>
      <c r="Z21" s="14">
        <v>0.91</v>
      </c>
      <c r="AA21" s="12">
        <v>25.006</v>
      </c>
      <c r="AB21" s="15">
        <v>350</v>
      </c>
      <c r="AC21" s="12">
        <v>0.51400000000000001</v>
      </c>
      <c r="AD21" s="12">
        <v>1.5609999999999999</v>
      </c>
      <c r="AE21" s="12">
        <v>0.29900000000000004</v>
      </c>
      <c r="AF21" s="12">
        <v>0.57400000000000007</v>
      </c>
      <c r="AG21" s="16">
        <v>0.61799999999999999</v>
      </c>
      <c r="AH21" s="14">
        <v>0.97000000000000008</v>
      </c>
      <c r="AI21" s="12">
        <v>20.998000000000001</v>
      </c>
      <c r="AJ21" s="15">
        <v>374</v>
      </c>
      <c r="AK21" s="12">
        <v>0.51300000000000001</v>
      </c>
      <c r="AL21" s="12">
        <v>1.554</v>
      </c>
      <c r="AM21" s="12">
        <v>0.29500000000000004</v>
      </c>
      <c r="AN21" s="12">
        <v>0.51500000000000001</v>
      </c>
      <c r="AO21" s="16">
        <v>0.54</v>
      </c>
      <c r="AP21" s="14">
        <v>0.97600000000000009</v>
      </c>
      <c r="AQ21" s="12">
        <v>18.026</v>
      </c>
      <c r="AR21" s="15">
        <v>384</v>
      </c>
      <c r="AS21" s="12">
        <v>0.52100000000000002</v>
      </c>
      <c r="AT21" s="12">
        <v>1.6539999999999999</v>
      </c>
      <c r="AU21" s="12">
        <v>0.37</v>
      </c>
      <c r="AV21" s="12">
        <v>0.64</v>
      </c>
      <c r="AW21" s="16">
        <v>0.65400000000000003</v>
      </c>
      <c r="AX21" s="14">
        <v>0.98100000000000009</v>
      </c>
      <c r="AY21" s="12">
        <v>18.401</v>
      </c>
      <c r="AZ21" s="15">
        <v>368</v>
      </c>
      <c r="BA21" s="12">
        <v>0.51500000000000001</v>
      </c>
      <c r="BB21" s="12">
        <v>1.4259999999999999</v>
      </c>
      <c r="BC21" s="12">
        <v>0.318</v>
      </c>
    </row>
    <row r="22" spans="1:55" x14ac:dyDescent="0.25">
      <c r="A22" s="4" t="s">
        <v>20</v>
      </c>
      <c r="B22" s="14">
        <v>1.0229999999999999</v>
      </c>
      <c r="C22" s="12">
        <v>15.680999999999999</v>
      </c>
      <c r="D22" s="15">
        <v>832</v>
      </c>
      <c r="E22" s="12">
        <v>0.53300000000000003</v>
      </c>
      <c r="F22" s="12">
        <v>1.423</v>
      </c>
      <c r="G22" s="12">
        <v>0.112</v>
      </c>
      <c r="H22" s="12">
        <v>0.68500000000000016</v>
      </c>
      <c r="I22" s="16">
        <v>0.70800000000000007</v>
      </c>
      <c r="J22" s="14">
        <v>1.044</v>
      </c>
      <c r="K22" s="12">
        <v>22.219000000000001</v>
      </c>
      <c r="L22" s="15">
        <v>795</v>
      </c>
      <c r="M22" s="12">
        <v>-7.0000000000000001E-3</v>
      </c>
      <c r="N22" s="12">
        <v>1.4650000000000001</v>
      </c>
      <c r="O22" s="12">
        <v>0.112</v>
      </c>
      <c r="P22" s="12">
        <v>0.69400000000000006</v>
      </c>
      <c r="Q22" s="16">
        <v>0.71500000000000008</v>
      </c>
      <c r="R22" s="14">
        <v>1.0109999999999999</v>
      </c>
      <c r="S22" s="12">
        <v>18.606000000000002</v>
      </c>
      <c r="T22" s="15">
        <v>803</v>
      </c>
      <c r="U22" s="12">
        <v>0.52200000000000002</v>
      </c>
      <c r="V22" s="12">
        <v>1.5389999999999999</v>
      </c>
      <c r="W22" s="12">
        <v>0.16500000000000001</v>
      </c>
      <c r="X22" s="12">
        <v>0.68100000000000016</v>
      </c>
      <c r="Y22" s="16">
        <v>0.71000000000000008</v>
      </c>
      <c r="Z22" s="14">
        <v>1.016</v>
      </c>
      <c r="AA22" s="12">
        <v>20.222000000000001</v>
      </c>
      <c r="AB22" s="15">
        <v>870</v>
      </c>
      <c r="AC22" s="12">
        <v>0.51400000000000001</v>
      </c>
      <c r="AD22" s="12">
        <v>1.796</v>
      </c>
      <c r="AE22" s="12">
        <v>0.18000000000000002</v>
      </c>
      <c r="AF22" s="12">
        <v>0.69500000000000006</v>
      </c>
      <c r="AG22" s="16">
        <v>0.71300000000000008</v>
      </c>
      <c r="AH22" s="14">
        <v>1.0249999999999999</v>
      </c>
      <c r="AI22" s="12">
        <v>19.222000000000001</v>
      </c>
      <c r="AJ22" s="15">
        <v>859</v>
      </c>
      <c r="AK22" s="12">
        <v>0.51300000000000001</v>
      </c>
      <c r="AL22" s="12">
        <v>1.9279999999999999</v>
      </c>
      <c r="AM22" s="12">
        <v>0.20200000000000001</v>
      </c>
      <c r="AN22" s="12">
        <v>0.65500000000000003</v>
      </c>
      <c r="AO22" s="16">
        <v>0.68400000000000016</v>
      </c>
      <c r="AP22" s="14">
        <v>0.998</v>
      </c>
      <c r="AQ22" s="12">
        <v>19.22</v>
      </c>
      <c r="AR22" s="15">
        <v>869</v>
      </c>
      <c r="AS22" s="12">
        <v>0.52100000000000002</v>
      </c>
      <c r="AT22" s="12">
        <v>1.6539999999999999</v>
      </c>
      <c r="AU22" s="12">
        <v>0.193</v>
      </c>
      <c r="AV22" s="12">
        <v>0.72099999999999986</v>
      </c>
      <c r="AW22" s="16">
        <v>0.749</v>
      </c>
      <c r="AX22" s="14">
        <v>1.0029999999999999</v>
      </c>
      <c r="AY22" s="12">
        <v>19.547000000000001</v>
      </c>
      <c r="AZ22" s="15">
        <v>877</v>
      </c>
      <c r="BA22" s="12">
        <v>0.51500000000000001</v>
      </c>
      <c r="BB22" s="12">
        <v>1.6459999999999999</v>
      </c>
      <c r="BC22" s="12">
        <v>0.22500000000000001</v>
      </c>
    </row>
    <row r="23" spans="1:55" x14ac:dyDescent="0.25">
      <c r="A23" s="4" t="s">
        <v>21</v>
      </c>
      <c r="B23" s="14">
        <v>1.0309999999999999</v>
      </c>
      <c r="C23" s="12">
        <v>14.516999999999999</v>
      </c>
      <c r="D23" s="15">
        <v>900</v>
      </c>
      <c r="E23" s="12">
        <v>0.53300000000000003</v>
      </c>
      <c r="F23" s="12">
        <v>1.423</v>
      </c>
      <c r="G23" s="12">
        <v>0.17700000000000002</v>
      </c>
      <c r="H23" s="12">
        <v>0.627</v>
      </c>
      <c r="I23" s="16">
        <v>0.66</v>
      </c>
      <c r="J23" s="14">
        <v>1.06</v>
      </c>
      <c r="K23" s="12">
        <v>19.684000000000001</v>
      </c>
      <c r="L23" s="15">
        <v>759</v>
      </c>
      <c r="M23" s="12">
        <v>-7.0000000000000001E-3</v>
      </c>
      <c r="N23" s="12">
        <v>1.5629999999999997</v>
      </c>
      <c r="O23" s="12">
        <v>0.17700000000000002</v>
      </c>
      <c r="P23" s="12">
        <v>0.66100000000000003</v>
      </c>
      <c r="Q23" s="16">
        <v>0.68500000000000016</v>
      </c>
      <c r="R23" s="14">
        <v>1.0169999999999999</v>
      </c>
      <c r="S23" s="12">
        <v>18.373000000000001</v>
      </c>
      <c r="T23" s="15">
        <v>814</v>
      </c>
      <c r="U23" s="12">
        <v>0.52200000000000002</v>
      </c>
      <c r="V23" s="12">
        <v>1.633</v>
      </c>
      <c r="W23" s="12">
        <v>0.214</v>
      </c>
      <c r="X23" s="12">
        <v>0.66</v>
      </c>
      <c r="Y23" s="16">
        <v>0.69100000000000006</v>
      </c>
      <c r="Z23" s="14">
        <v>1.042</v>
      </c>
      <c r="AA23" s="12">
        <v>20.78</v>
      </c>
      <c r="AB23" s="15">
        <v>814</v>
      </c>
      <c r="AC23" s="12">
        <v>0.51400000000000001</v>
      </c>
      <c r="AD23" s="12">
        <v>1.796</v>
      </c>
      <c r="AE23" s="12">
        <v>0.27200000000000002</v>
      </c>
      <c r="AF23" s="12">
        <v>0.63700000000000001</v>
      </c>
      <c r="AG23" s="16">
        <v>0.67900000000000016</v>
      </c>
      <c r="AH23" s="14">
        <v>1.0289999999999999</v>
      </c>
      <c r="AI23" s="12">
        <v>18.748000000000001</v>
      </c>
      <c r="AJ23" s="15">
        <v>819</v>
      </c>
      <c r="AK23" s="12">
        <v>0.51300000000000001</v>
      </c>
      <c r="AL23" s="12">
        <v>1.9279999999999999</v>
      </c>
      <c r="AM23" s="12">
        <v>0.29400000000000004</v>
      </c>
      <c r="AN23" s="12">
        <v>0.63600000000000001</v>
      </c>
      <c r="AO23" s="16">
        <v>0.66600000000000004</v>
      </c>
      <c r="AP23" s="14">
        <v>1.0229999999999999</v>
      </c>
      <c r="AQ23" s="12">
        <v>19.327000000000002</v>
      </c>
      <c r="AR23" s="15">
        <v>858</v>
      </c>
      <c r="AS23" s="12">
        <v>0.52100000000000002</v>
      </c>
      <c r="AT23" s="12">
        <v>1.6539999999999999</v>
      </c>
      <c r="AU23" s="12">
        <v>0.30500000000000005</v>
      </c>
      <c r="AV23" s="12">
        <v>0.65100000000000002</v>
      </c>
      <c r="AW23" s="16">
        <v>0.69400000000000006</v>
      </c>
      <c r="AX23" s="14">
        <v>0.995</v>
      </c>
      <c r="AY23" s="12">
        <v>19.422999999999998</v>
      </c>
      <c r="AZ23" s="15">
        <v>871</v>
      </c>
      <c r="BA23" s="12">
        <v>0.51500000000000001</v>
      </c>
      <c r="BB23" s="12">
        <v>1.8720000000000001</v>
      </c>
      <c r="BC23" s="12">
        <v>0.28700000000000003</v>
      </c>
    </row>
    <row r="24" spans="1:55" x14ac:dyDescent="0.25">
      <c r="A24" s="4" t="s">
        <v>22</v>
      </c>
      <c r="B24" s="14">
        <v>1.038</v>
      </c>
      <c r="C24" s="12">
        <v>15.484</v>
      </c>
      <c r="D24" s="15">
        <v>2108</v>
      </c>
      <c r="E24" s="12">
        <v>0.53300000000000003</v>
      </c>
      <c r="F24" s="12">
        <v>1.464</v>
      </c>
      <c r="G24" s="12">
        <v>6.7000000000000004E-2</v>
      </c>
      <c r="H24" s="12">
        <v>0.753</v>
      </c>
      <c r="I24" s="16">
        <v>0.76500000000000001</v>
      </c>
      <c r="J24" s="14">
        <v>1.0620000000000001</v>
      </c>
      <c r="K24" s="12">
        <v>22.774999999999999</v>
      </c>
      <c r="L24" s="15">
        <v>2148</v>
      </c>
      <c r="M24" s="12">
        <v>-7.0000000000000001E-3</v>
      </c>
      <c r="N24" s="12">
        <v>1.631</v>
      </c>
      <c r="O24" s="12">
        <v>6.7000000000000004E-2</v>
      </c>
      <c r="P24" s="12">
        <v>0.76400000000000001</v>
      </c>
      <c r="Q24" s="16">
        <v>0.78800000000000003</v>
      </c>
      <c r="R24" s="14">
        <v>1.054</v>
      </c>
      <c r="S24" s="12">
        <v>19.658000000000001</v>
      </c>
      <c r="T24" s="15">
        <v>2187</v>
      </c>
      <c r="U24" s="12">
        <v>0.52200000000000002</v>
      </c>
      <c r="V24" s="12">
        <v>1.633</v>
      </c>
      <c r="W24" s="12">
        <v>6.8000000000000019E-2</v>
      </c>
      <c r="X24" s="12">
        <v>0.79500000000000004</v>
      </c>
      <c r="Y24" s="16">
        <v>0.82</v>
      </c>
      <c r="Z24" s="14">
        <v>1.046</v>
      </c>
      <c r="AA24" s="12">
        <v>20.847000000000001</v>
      </c>
      <c r="AB24" s="15">
        <v>2024</v>
      </c>
      <c r="AC24" s="12">
        <v>0.51400000000000001</v>
      </c>
      <c r="AD24" s="12">
        <v>1.796</v>
      </c>
      <c r="AE24" s="12">
        <v>7.0000000000000007E-2</v>
      </c>
      <c r="AF24" s="12">
        <v>0.747</v>
      </c>
      <c r="AG24" s="16">
        <v>0.79900000000000004</v>
      </c>
      <c r="AH24" s="14">
        <v>1.0469999999999999</v>
      </c>
      <c r="AI24" s="12">
        <v>19.016999999999999</v>
      </c>
      <c r="AJ24" s="15">
        <v>2177</v>
      </c>
      <c r="AK24" s="12">
        <v>0.51300000000000001</v>
      </c>
      <c r="AL24" s="12">
        <v>1.9279999999999999</v>
      </c>
      <c r="AM24" s="12">
        <v>9.9000000000000005E-2</v>
      </c>
      <c r="AN24" s="12">
        <v>0.78</v>
      </c>
      <c r="AO24" s="16">
        <v>0.80500000000000005</v>
      </c>
      <c r="AP24" s="14">
        <v>1.036</v>
      </c>
      <c r="AQ24" s="12">
        <v>18.984000000000002</v>
      </c>
      <c r="AR24" s="15">
        <v>2160</v>
      </c>
      <c r="AS24" s="12">
        <v>0.52100000000000002</v>
      </c>
      <c r="AT24" s="12">
        <v>1.881</v>
      </c>
      <c r="AU24" s="12">
        <v>0.108</v>
      </c>
      <c r="AV24" s="12">
        <v>0.77700000000000002</v>
      </c>
      <c r="AW24" s="16">
        <v>0.79400000000000004</v>
      </c>
      <c r="AX24" s="14">
        <v>1.0309999999999999</v>
      </c>
      <c r="AY24" s="12">
        <v>20.329000000000001</v>
      </c>
      <c r="AZ24" s="15">
        <v>2400</v>
      </c>
      <c r="BA24" s="12">
        <v>0.51500000000000001</v>
      </c>
      <c r="BB24" s="12">
        <v>1.8720000000000001</v>
      </c>
      <c r="BC24" s="12">
        <v>0.124</v>
      </c>
    </row>
    <row r="25" spans="1:55" x14ac:dyDescent="0.25">
      <c r="A25" s="4" t="s">
        <v>23</v>
      </c>
      <c r="B25" s="14">
        <v>1.0029999999999999</v>
      </c>
      <c r="C25" s="12">
        <v>16.939</v>
      </c>
      <c r="D25" s="15">
        <v>2484</v>
      </c>
      <c r="E25" s="12">
        <v>0.53300000000000003</v>
      </c>
      <c r="F25" s="12">
        <v>1.5129999999999999</v>
      </c>
      <c r="G25" s="12">
        <v>0.16400000000000001</v>
      </c>
      <c r="H25" s="12">
        <v>0.63500000000000001</v>
      </c>
      <c r="I25" s="16">
        <v>0.65500000000000003</v>
      </c>
      <c r="J25" s="14">
        <v>0.995</v>
      </c>
      <c r="K25" s="12">
        <v>27.812999999999999</v>
      </c>
      <c r="L25" s="15">
        <v>2774</v>
      </c>
      <c r="M25" s="12">
        <v>-7.0000000000000001E-3</v>
      </c>
      <c r="N25" s="12">
        <v>1.722</v>
      </c>
      <c r="O25" s="12">
        <v>0.16400000000000001</v>
      </c>
      <c r="P25" s="12">
        <v>0.76</v>
      </c>
      <c r="Q25" s="16">
        <v>0.78300000000000003</v>
      </c>
      <c r="R25" s="14">
        <v>0.99000000000000021</v>
      </c>
      <c r="S25" s="12">
        <v>20.495999999999999</v>
      </c>
      <c r="T25" s="15">
        <v>2642</v>
      </c>
      <c r="U25" s="12">
        <v>0.52200000000000002</v>
      </c>
      <c r="V25" s="12">
        <v>1.7829999999999999</v>
      </c>
      <c r="W25" s="12">
        <v>0.2</v>
      </c>
      <c r="X25" s="12">
        <v>0.7380000000000001</v>
      </c>
      <c r="Y25" s="16">
        <v>0.76500000000000001</v>
      </c>
      <c r="Z25" s="14">
        <v>0.97700000000000009</v>
      </c>
      <c r="AA25" s="12">
        <v>23.954000000000001</v>
      </c>
      <c r="AB25" s="15">
        <v>2542</v>
      </c>
      <c r="AC25" s="12">
        <v>0.51400000000000001</v>
      </c>
      <c r="AD25" s="12">
        <v>1.796</v>
      </c>
      <c r="AE25" s="12">
        <v>0.251</v>
      </c>
      <c r="AF25" s="12">
        <v>0.7360000000000001</v>
      </c>
      <c r="AG25" s="16">
        <v>0.77</v>
      </c>
      <c r="AH25" s="14">
        <v>0.96700000000000008</v>
      </c>
      <c r="AI25" s="12">
        <v>20.734000000000002</v>
      </c>
      <c r="AJ25" s="15">
        <v>2800</v>
      </c>
      <c r="AK25" s="12">
        <v>0.51300000000000001</v>
      </c>
      <c r="AL25" s="12">
        <v>1.9279999999999999</v>
      </c>
      <c r="AM25" s="12">
        <v>0.27400000000000002</v>
      </c>
      <c r="AN25" s="12">
        <v>0.76800000000000002</v>
      </c>
      <c r="AO25" s="16">
        <v>0.78300000000000003</v>
      </c>
      <c r="AP25" s="14">
        <v>0.96300000000000008</v>
      </c>
      <c r="AQ25" s="12">
        <v>21.131</v>
      </c>
      <c r="AR25" s="15">
        <v>2782</v>
      </c>
      <c r="AS25" s="12">
        <v>0.52100000000000002</v>
      </c>
      <c r="AT25" s="12">
        <v>1.881</v>
      </c>
      <c r="AU25" s="12">
        <v>0.27700000000000002</v>
      </c>
      <c r="AV25" s="12">
        <v>0.7400000000000001</v>
      </c>
      <c r="AW25" s="16">
        <v>0.76400000000000001</v>
      </c>
      <c r="AX25" s="14">
        <v>0.98100000000000009</v>
      </c>
      <c r="AY25" s="12">
        <v>21.17</v>
      </c>
      <c r="AZ25" s="15">
        <v>2936</v>
      </c>
      <c r="BA25" s="12">
        <v>0.51500000000000001</v>
      </c>
      <c r="BB25" s="12">
        <v>1.8720000000000001</v>
      </c>
      <c r="BC25" s="12">
        <v>0.25800000000000001</v>
      </c>
    </row>
    <row r="26" spans="1:55" x14ac:dyDescent="0.25">
      <c r="A26" s="4" t="s">
        <v>24</v>
      </c>
      <c r="B26" s="14">
        <v>1.01</v>
      </c>
      <c r="C26" s="12">
        <v>16.132000000000001</v>
      </c>
      <c r="D26" s="15">
        <v>4758</v>
      </c>
      <c r="E26" s="12">
        <v>0.53300000000000003</v>
      </c>
      <c r="F26" s="12">
        <v>1.5129999999999999</v>
      </c>
      <c r="G26" s="12">
        <v>0.13800000000000001</v>
      </c>
      <c r="H26" s="12">
        <v>0.751</v>
      </c>
      <c r="I26" s="16">
        <v>0.80600000000000005</v>
      </c>
      <c r="J26" s="14">
        <v>1.0069999999999999</v>
      </c>
      <c r="K26" s="12">
        <v>27.670999999999999</v>
      </c>
      <c r="L26" s="15">
        <v>5113</v>
      </c>
      <c r="M26" s="12">
        <v>-7.0000000000000001E-3</v>
      </c>
      <c r="N26" s="12">
        <v>1.722</v>
      </c>
      <c r="O26" s="12">
        <v>0.13800000000000001</v>
      </c>
      <c r="P26" s="12">
        <v>0.751</v>
      </c>
      <c r="Q26" s="16">
        <v>0.79900000000000004</v>
      </c>
      <c r="R26" s="14">
        <v>1.002</v>
      </c>
      <c r="S26" s="12">
        <v>20.623000000000001</v>
      </c>
      <c r="T26" s="15">
        <v>5081</v>
      </c>
      <c r="U26" s="12">
        <v>0.52200000000000002</v>
      </c>
      <c r="V26" s="12">
        <v>1.7829999999999999</v>
      </c>
      <c r="W26" s="12">
        <v>0.14100000000000001</v>
      </c>
      <c r="X26" s="12">
        <v>0.76100000000000001</v>
      </c>
      <c r="Y26" s="16">
        <v>0.79700000000000004</v>
      </c>
      <c r="Z26" s="14">
        <v>1.004</v>
      </c>
      <c r="AA26" s="12">
        <v>23.637</v>
      </c>
      <c r="AB26" s="15">
        <v>4641</v>
      </c>
      <c r="AC26" s="12">
        <v>0.51400000000000001</v>
      </c>
      <c r="AD26" s="12">
        <v>1.796</v>
      </c>
      <c r="AE26" s="12">
        <v>0.126</v>
      </c>
      <c r="AF26" s="12">
        <v>0.77</v>
      </c>
      <c r="AG26" s="16">
        <v>0.79700000000000004</v>
      </c>
      <c r="AH26" s="14">
        <v>0.998</v>
      </c>
      <c r="AI26" s="12">
        <v>21.163</v>
      </c>
      <c r="AJ26" s="15">
        <v>5168</v>
      </c>
      <c r="AK26" s="12">
        <v>0.51300000000000001</v>
      </c>
      <c r="AL26" s="12">
        <v>1.9279999999999999</v>
      </c>
      <c r="AM26" s="12">
        <v>0.156</v>
      </c>
      <c r="AN26" s="12">
        <v>0.76300000000000001</v>
      </c>
      <c r="AO26" s="16">
        <v>0.78700000000000003</v>
      </c>
      <c r="AP26" s="14">
        <v>1.0029999999999999</v>
      </c>
      <c r="AQ26" s="12">
        <v>20.074000000000002</v>
      </c>
      <c r="AR26" s="15">
        <v>5240</v>
      </c>
      <c r="AS26" s="12">
        <v>0.52100000000000002</v>
      </c>
      <c r="AT26" s="12">
        <v>1.881</v>
      </c>
      <c r="AU26" s="12">
        <v>0.17</v>
      </c>
      <c r="AV26" s="12">
        <v>0.78500000000000003</v>
      </c>
      <c r="AW26" s="16">
        <v>0.83199999999999985</v>
      </c>
      <c r="AX26" s="14">
        <v>0.99400000000000022</v>
      </c>
      <c r="AY26" s="12">
        <v>21.524000000000001</v>
      </c>
      <c r="AZ26" s="15">
        <v>5375</v>
      </c>
      <c r="BA26" s="12">
        <v>0.51500000000000001</v>
      </c>
      <c r="BB26" s="12">
        <v>1.8720000000000001</v>
      </c>
      <c r="BC26" s="12">
        <v>0.223</v>
      </c>
    </row>
    <row r="27" spans="1:55" x14ac:dyDescent="0.25">
      <c r="A27" s="4" t="s">
        <v>25</v>
      </c>
      <c r="B27" s="14">
        <v>0.99200000000000021</v>
      </c>
      <c r="C27" s="12">
        <v>15.291</v>
      </c>
      <c r="D27" s="15">
        <v>342</v>
      </c>
      <c r="E27" s="12">
        <v>0.57100000000000006</v>
      </c>
      <c r="F27" s="12">
        <v>1.329</v>
      </c>
      <c r="G27" s="12">
        <v>0.188</v>
      </c>
      <c r="H27" s="12">
        <v>0.72400000000000009</v>
      </c>
      <c r="I27" s="16">
        <v>0.7380000000000001</v>
      </c>
      <c r="J27" s="14">
        <v>1.002</v>
      </c>
      <c r="K27" s="12">
        <v>26.588999999999999</v>
      </c>
      <c r="L27" s="15">
        <v>405</v>
      </c>
      <c r="M27" s="12">
        <v>-7.0000000000000001E-3</v>
      </c>
      <c r="N27" s="12">
        <v>1.3939999999999999</v>
      </c>
      <c r="O27" s="12">
        <v>0.188</v>
      </c>
      <c r="P27" s="12">
        <v>0.68300000000000016</v>
      </c>
      <c r="Q27" s="16">
        <v>0.7420000000000001</v>
      </c>
      <c r="R27" s="14">
        <v>0.99400000000000022</v>
      </c>
      <c r="S27" s="12">
        <v>18.338000000000001</v>
      </c>
      <c r="T27" s="15">
        <v>335</v>
      </c>
      <c r="U27" s="12">
        <v>0.52200000000000002</v>
      </c>
      <c r="V27" s="12">
        <v>2.0230000000000001</v>
      </c>
      <c r="W27" s="12">
        <v>0.23300000000000001</v>
      </c>
      <c r="X27" s="12">
        <v>0.71000000000000008</v>
      </c>
      <c r="Y27" s="16">
        <v>0.72500000000000009</v>
      </c>
      <c r="Z27" s="14">
        <v>0.995</v>
      </c>
      <c r="AA27" s="12">
        <v>20.456</v>
      </c>
      <c r="AB27" s="15">
        <v>357</v>
      </c>
      <c r="AC27" s="12">
        <v>0.51400000000000001</v>
      </c>
      <c r="AD27" s="12">
        <v>1.796</v>
      </c>
      <c r="AE27" s="12">
        <v>0.17400000000000002</v>
      </c>
      <c r="AF27" s="12">
        <v>0.70300000000000007</v>
      </c>
      <c r="AG27" s="16">
        <v>0.74400000000000011</v>
      </c>
      <c r="AH27" s="14">
        <v>1.0049999999999999</v>
      </c>
      <c r="AI27" s="12">
        <v>18.010000000000002</v>
      </c>
      <c r="AJ27" s="15">
        <v>359</v>
      </c>
      <c r="AK27" s="12">
        <v>0.51300000000000001</v>
      </c>
      <c r="AL27" s="12">
        <v>1.464</v>
      </c>
      <c r="AM27" s="12">
        <v>0.22500000000000001</v>
      </c>
      <c r="AN27" s="12">
        <v>0.70200000000000007</v>
      </c>
      <c r="AO27" s="16">
        <v>0.7390000000000001</v>
      </c>
      <c r="AP27" s="14">
        <v>1.0129999999999999</v>
      </c>
      <c r="AQ27" s="12">
        <v>15.811</v>
      </c>
      <c r="AR27" s="15">
        <v>348</v>
      </c>
      <c r="AS27" s="12">
        <v>0.52100000000000002</v>
      </c>
      <c r="AT27" s="12">
        <v>1.6539999999999999</v>
      </c>
      <c r="AU27" s="12">
        <v>0.246</v>
      </c>
      <c r="AV27" s="12">
        <v>0.69400000000000006</v>
      </c>
      <c r="AW27" s="16">
        <v>0.7400000000000001</v>
      </c>
      <c r="AX27" s="14">
        <v>1.002</v>
      </c>
      <c r="AY27" s="12">
        <v>17.916</v>
      </c>
      <c r="AZ27" s="15">
        <v>356</v>
      </c>
      <c r="BA27" s="12">
        <v>0.51500000000000001</v>
      </c>
      <c r="BB27" s="12">
        <v>1.6459999999999999</v>
      </c>
      <c r="BC27" s="12">
        <v>0.22700000000000001</v>
      </c>
    </row>
    <row r="28" spans="1:55" x14ac:dyDescent="0.25">
      <c r="A28" s="4" t="s">
        <v>26</v>
      </c>
      <c r="B28" s="14">
        <v>1.01</v>
      </c>
      <c r="C28" s="12">
        <v>14.776</v>
      </c>
      <c r="D28" s="15">
        <v>2913</v>
      </c>
      <c r="E28" s="12">
        <v>0.53300000000000003</v>
      </c>
      <c r="F28" s="12">
        <v>1.423</v>
      </c>
      <c r="G28" s="12">
        <v>0.23500000000000001</v>
      </c>
      <c r="H28" s="12">
        <v>0.67100000000000004</v>
      </c>
      <c r="I28" s="16">
        <v>0.71300000000000008</v>
      </c>
      <c r="J28" s="14">
        <v>1.032</v>
      </c>
      <c r="K28" s="12">
        <v>24.457999999999998</v>
      </c>
      <c r="L28" s="15">
        <v>2988</v>
      </c>
      <c r="M28" s="12">
        <v>-7.0000000000000001E-3</v>
      </c>
      <c r="N28" s="12">
        <v>1.631</v>
      </c>
      <c r="O28" s="12">
        <v>0.23500000000000001</v>
      </c>
      <c r="P28" s="12">
        <v>0.70100000000000007</v>
      </c>
      <c r="Q28" s="16">
        <v>0.7420000000000001</v>
      </c>
      <c r="R28" s="14">
        <v>1.026</v>
      </c>
      <c r="S28" s="12">
        <v>17.704999999999998</v>
      </c>
      <c r="T28" s="15">
        <v>2946</v>
      </c>
      <c r="U28" s="12">
        <v>0.52200000000000002</v>
      </c>
      <c r="V28" s="12">
        <v>2.0230000000000001</v>
      </c>
      <c r="W28" s="12">
        <v>0.313</v>
      </c>
      <c r="X28" s="12">
        <v>0.70200000000000007</v>
      </c>
      <c r="Y28" s="16">
        <v>0.7410000000000001</v>
      </c>
      <c r="Z28" s="14">
        <v>1.046</v>
      </c>
      <c r="AA28" s="12">
        <v>20.664999999999999</v>
      </c>
      <c r="AB28" s="15">
        <v>2552</v>
      </c>
      <c r="AC28" s="12">
        <v>0.51400000000000001</v>
      </c>
      <c r="AD28" s="12">
        <v>1.796</v>
      </c>
      <c r="AE28" s="12">
        <v>0.28400000000000003</v>
      </c>
      <c r="AF28" s="12">
        <v>0.70400000000000007</v>
      </c>
      <c r="AG28" s="16">
        <v>0.752</v>
      </c>
      <c r="AH28" s="14">
        <v>1.0209999999999999</v>
      </c>
      <c r="AI28" s="12">
        <v>17.861000000000001</v>
      </c>
      <c r="AJ28" s="15">
        <v>2944</v>
      </c>
      <c r="AK28" s="12">
        <v>0.51300000000000001</v>
      </c>
      <c r="AL28" s="12">
        <v>1.698</v>
      </c>
      <c r="AM28" s="12">
        <v>0.30200000000000005</v>
      </c>
      <c r="AN28" s="12">
        <v>0.68700000000000017</v>
      </c>
      <c r="AO28" s="16">
        <v>0.72900000000000009</v>
      </c>
      <c r="AP28" s="14">
        <v>1.0289999999999999</v>
      </c>
      <c r="AQ28" s="12">
        <v>17.283999999999999</v>
      </c>
      <c r="AR28" s="15">
        <v>2950</v>
      </c>
      <c r="AS28" s="12">
        <v>0.52100000000000002</v>
      </c>
      <c r="AT28" s="12">
        <v>1.6539999999999999</v>
      </c>
      <c r="AU28" s="12">
        <v>0.30599999999999999</v>
      </c>
      <c r="AV28" s="12">
        <v>0.72000000000000008</v>
      </c>
      <c r="AW28" s="16">
        <v>0.755</v>
      </c>
      <c r="AX28" s="14">
        <v>1.02</v>
      </c>
      <c r="AY28" s="12">
        <v>18.123000000000001</v>
      </c>
      <c r="AZ28" s="15">
        <v>2677</v>
      </c>
      <c r="BA28" s="12">
        <v>0.51500000000000001</v>
      </c>
      <c r="BB28" s="12">
        <v>1.8720000000000001</v>
      </c>
      <c r="BC28" s="12">
        <v>0.32300000000000001</v>
      </c>
    </row>
    <row r="29" spans="1:55" x14ac:dyDescent="0.25">
      <c r="A29" s="4" t="s">
        <v>27</v>
      </c>
      <c r="B29" s="14">
        <v>0.98500000000000021</v>
      </c>
      <c r="C29" s="12">
        <v>16.187000000000001</v>
      </c>
      <c r="D29" s="15">
        <v>1340</v>
      </c>
      <c r="E29" s="12">
        <v>0.53300000000000003</v>
      </c>
      <c r="F29" s="12">
        <v>1.357</v>
      </c>
      <c r="G29" s="12">
        <v>0.311</v>
      </c>
      <c r="H29" s="12">
        <v>0.58300000000000007</v>
      </c>
      <c r="I29" s="16">
        <v>0.624</v>
      </c>
      <c r="J29" s="14">
        <v>0.9830000000000001</v>
      </c>
      <c r="K29" s="12">
        <v>26.396999999999998</v>
      </c>
      <c r="L29" s="15">
        <v>1352</v>
      </c>
      <c r="M29" s="12">
        <v>-7.0000000000000001E-3</v>
      </c>
      <c r="N29" s="12">
        <v>1.631</v>
      </c>
      <c r="O29" s="12">
        <v>0.311</v>
      </c>
      <c r="P29" s="12">
        <v>0.626</v>
      </c>
      <c r="Q29" s="16">
        <v>0.66300000000000003</v>
      </c>
      <c r="R29" s="14">
        <v>0.9830000000000001</v>
      </c>
      <c r="S29" s="12">
        <v>19.364000000000001</v>
      </c>
      <c r="T29" s="15">
        <v>1406</v>
      </c>
      <c r="U29" s="12">
        <v>0.52200000000000002</v>
      </c>
      <c r="V29" s="12">
        <v>1.633</v>
      </c>
      <c r="W29" s="12">
        <v>0.34300000000000008</v>
      </c>
      <c r="X29" s="12">
        <v>0.59500000000000008</v>
      </c>
      <c r="Y29" s="16">
        <v>0.63500000000000001</v>
      </c>
      <c r="Z29" s="14">
        <v>0.98600000000000021</v>
      </c>
      <c r="AA29" s="12">
        <v>21.693999999999999</v>
      </c>
      <c r="AB29" s="15">
        <v>1310</v>
      </c>
      <c r="AC29" s="12">
        <v>0.51400000000000001</v>
      </c>
      <c r="AD29" s="12">
        <v>1.796</v>
      </c>
      <c r="AE29" s="12">
        <v>0.34600000000000003</v>
      </c>
      <c r="AF29" s="12">
        <v>0.57700000000000007</v>
      </c>
      <c r="AG29" s="16">
        <v>0.66700000000000004</v>
      </c>
      <c r="AH29" s="14">
        <v>0.97900000000000009</v>
      </c>
      <c r="AI29" s="12">
        <v>18.491</v>
      </c>
      <c r="AJ29" s="15">
        <v>1364</v>
      </c>
      <c r="AK29" s="12">
        <v>0.51300000000000001</v>
      </c>
      <c r="AL29" s="12">
        <v>1.554</v>
      </c>
      <c r="AM29" s="12">
        <v>0.35600000000000004</v>
      </c>
      <c r="AN29" s="12">
        <v>0.59200000000000008</v>
      </c>
      <c r="AO29" s="16">
        <v>0.66300000000000003</v>
      </c>
      <c r="AP29" s="14">
        <v>0.98500000000000021</v>
      </c>
      <c r="AQ29" s="12">
        <v>19.129000000000001</v>
      </c>
      <c r="AR29" s="15">
        <v>1272</v>
      </c>
      <c r="AS29" s="12">
        <v>0.52100000000000002</v>
      </c>
      <c r="AT29" s="12">
        <v>1.6539999999999999</v>
      </c>
      <c r="AU29" s="12">
        <v>0.38800000000000001</v>
      </c>
      <c r="AV29" s="12">
        <v>0.64400000000000002</v>
      </c>
      <c r="AW29" s="16">
        <v>0.67700000000000016</v>
      </c>
      <c r="AX29" s="14">
        <v>0.9820000000000001</v>
      </c>
      <c r="AY29" s="12">
        <v>19.594000000000001</v>
      </c>
      <c r="AZ29" s="15">
        <v>1357</v>
      </c>
      <c r="BA29" s="12">
        <v>0.51500000000000001</v>
      </c>
      <c r="BB29" s="12">
        <v>1.6459999999999999</v>
      </c>
      <c r="BC29" s="12">
        <v>0.376</v>
      </c>
    </row>
    <row r="30" spans="1:55" x14ac:dyDescent="0.25">
      <c r="A30" s="4" t="s">
        <v>28</v>
      </c>
      <c r="B30" s="14">
        <v>1.018</v>
      </c>
      <c r="C30" s="12">
        <v>14.079000000000001</v>
      </c>
      <c r="D30" s="15">
        <v>61</v>
      </c>
      <c r="E30" s="12">
        <v>0.61199999999999999</v>
      </c>
      <c r="F30" s="12">
        <v>1.2390000000000001</v>
      </c>
      <c r="G30" s="12">
        <v>0.184</v>
      </c>
      <c r="H30" s="12">
        <v>0.61799999999999999</v>
      </c>
      <c r="I30" s="16">
        <v>0.67300000000000004</v>
      </c>
      <c r="J30" s="14">
        <v>1</v>
      </c>
      <c r="K30" s="12">
        <v>23.401</v>
      </c>
      <c r="L30" s="15">
        <v>30</v>
      </c>
      <c r="M30" s="12">
        <v>-7.0000000000000001E-3</v>
      </c>
      <c r="N30" s="12">
        <v>1.427</v>
      </c>
      <c r="O30" s="12">
        <v>0.184</v>
      </c>
      <c r="P30" s="12">
        <v>0.61799999999999999</v>
      </c>
      <c r="Q30" s="16">
        <v>0.61799999999999999</v>
      </c>
      <c r="R30" s="14">
        <v>0.995</v>
      </c>
      <c r="S30" s="12">
        <v>15.194000000000001</v>
      </c>
      <c r="T30" s="15">
        <v>55</v>
      </c>
      <c r="U30" s="12">
        <v>0.55700000000000016</v>
      </c>
      <c r="V30" s="12">
        <v>1.2689999999999999</v>
      </c>
      <c r="W30" s="12">
        <v>0.39300000000000002</v>
      </c>
      <c r="X30" s="12">
        <v>0.63600000000000001</v>
      </c>
      <c r="Y30" s="16">
        <v>0.69100000000000006</v>
      </c>
      <c r="Z30" s="14">
        <v>1.016</v>
      </c>
      <c r="AA30" s="12">
        <v>22.309000000000001</v>
      </c>
      <c r="AB30" s="15">
        <v>67</v>
      </c>
      <c r="AC30" s="12">
        <v>0.51400000000000001</v>
      </c>
      <c r="AD30" s="12">
        <v>1.5609999999999999</v>
      </c>
      <c r="AE30" s="12">
        <v>0.30200000000000005</v>
      </c>
      <c r="AF30" s="12">
        <v>0.64900000000000002</v>
      </c>
      <c r="AG30" s="16">
        <v>0.64900000000000002</v>
      </c>
      <c r="AH30" s="14">
        <v>1.0089999999999999</v>
      </c>
      <c r="AI30" s="12">
        <v>19.574000000000002</v>
      </c>
      <c r="AJ30" s="15">
        <v>65</v>
      </c>
      <c r="AK30" s="12">
        <v>0.51300000000000001</v>
      </c>
      <c r="AL30" s="12">
        <v>1.3380000000000001</v>
      </c>
      <c r="AM30" s="12">
        <v>0.30000000000000004</v>
      </c>
      <c r="AN30" s="12">
        <v>0.57100000000000006</v>
      </c>
      <c r="AO30" s="16">
        <v>0.61899999999999999</v>
      </c>
      <c r="AP30" s="14">
        <v>0.9820000000000001</v>
      </c>
      <c r="AQ30" s="12">
        <v>18.16</v>
      </c>
      <c r="AR30" s="15">
        <v>63</v>
      </c>
      <c r="AS30" s="12">
        <v>0.54100000000000004</v>
      </c>
      <c r="AT30" s="12">
        <v>1.3720000000000001</v>
      </c>
      <c r="AU30" s="12">
        <v>0.26900000000000002</v>
      </c>
      <c r="AV30" s="12">
        <v>0.51700000000000002</v>
      </c>
      <c r="AW30" s="16">
        <v>0.63300000000000001</v>
      </c>
      <c r="AX30" s="14">
        <v>1.004</v>
      </c>
      <c r="AY30" s="12">
        <v>17.146999999999998</v>
      </c>
      <c r="AZ30" s="15">
        <v>53</v>
      </c>
      <c r="BA30" s="12">
        <v>0.69300000000000006</v>
      </c>
      <c r="BB30" s="12">
        <v>1.5089999999999999</v>
      </c>
      <c r="BC30" s="12">
        <v>0.33300000000000002</v>
      </c>
    </row>
    <row r="31" spans="1:55" x14ac:dyDescent="0.25">
      <c r="A31" s="4" t="s">
        <v>29</v>
      </c>
      <c r="B31" s="14">
        <v>0.996</v>
      </c>
      <c r="C31" s="12">
        <v>16.222999999999999</v>
      </c>
      <c r="D31" s="15">
        <v>1281</v>
      </c>
      <c r="E31" s="12">
        <v>0.53300000000000003</v>
      </c>
      <c r="F31" s="12">
        <v>1.423</v>
      </c>
      <c r="G31" s="12">
        <v>0.124</v>
      </c>
      <c r="H31" s="12">
        <v>0.60300000000000009</v>
      </c>
      <c r="I31" s="16">
        <v>0.64300000000000002</v>
      </c>
      <c r="J31" s="14">
        <v>0.97800000000000009</v>
      </c>
      <c r="K31" s="12">
        <v>28.782</v>
      </c>
      <c r="L31" s="15">
        <v>1313</v>
      </c>
      <c r="M31" s="12">
        <v>-7.0000000000000001E-3</v>
      </c>
      <c r="N31" s="12">
        <v>1.51</v>
      </c>
      <c r="O31" s="12">
        <v>0.124</v>
      </c>
      <c r="P31" s="12">
        <v>0.57700000000000007</v>
      </c>
      <c r="Q31" s="16">
        <v>0.6090000000000001</v>
      </c>
      <c r="R31" s="14">
        <v>0.97800000000000009</v>
      </c>
      <c r="S31" s="12">
        <v>19.344999999999999</v>
      </c>
      <c r="T31" s="15">
        <v>1271</v>
      </c>
      <c r="U31" s="12">
        <v>0.52200000000000002</v>
      </c>
      <c r="V31" s="12">
        <v>1.4690000000000001</v>
      </c>
      <c r="W31" s="12">
        <v>0.14700000000000002</v>
      </c>
      <c r="X31" s="12">
        <v>0.57400000000000007</v>
      </c>
      <c r="Y31" s="16">
        <v>0.60100000000000009</v>
      </c>
      <c r="Z31" s="14">
        <v>0.99300000000000022</v>
      </c>
      <c r="AA31" s="12">
        <v>23.376999999999999</v>
      </c>
      <c r="AB31" s="15">
        <v>1313</v>
      </c>
      <c r="AC31" s="12">
        <v>0.51400000000000001</v>
      </c>
      <c r="AD31" s="12">
        <v>1.796</v>
      </c>
      <c r="AE31" s="12">
        <v>0.14600000000000002</v>
      </c>
      <c r="AF31" s="12">
        <v>0.55800000000000016</v>
      </c>
      <c r="AG31" s="16">
        <v>0.64300000000000002</v>
      </c>
      <c r="AH31" s="14">
        <v>0.97900000000000009</v>
      </c>
      <c r="AI31" s="12">
        <v>19.937999999999999</v>
      </c>
      <c r="AJ31" s="15">
        <v>1341</v>
      </c>
      <c r="AK31" s="12">
        <v>0.51300000000000001</v>
      </c>
      <c r="AL31" s="12">
        <v>1.9279999999999999</v>
      </c>
      <c r="AM31" s="12">
        <v>0.19400000000000001</v>
      </c>
      <c r="AN31" s="12">
        <v>0.59600000000000009</v>
      </c>
      <c r="AO31" s="16">
        <v>0.624</v>
      </c>
      <c r="AP31" s="14">
        <v>0.996</v>
      </c>
      <c r="AQ31" s="12">
        <v>18.753</v>
      </c>
      <c r="AR31" s="15">
        <v>1391</v>
      </c>
      <c r="AS31" s="12">
        <v>0.52100000000000002</v>
      </c>
      <c r="AT31" s="12">
        <v>1.6539999999999999</v>
      </c>
      <c r="AU31" s="12">
        <v>0.17800000000000002</v>
      </c>
      <c r="AV31" s="12">
        <v>0.54400000000000004</v>
      </c>
      <c r="AW31" s="16">
        <v>0.59100000000000008</v>
      </c>
      <c r="AX31" s="14">
        <v>0.99400000000000022</v>
      </c>
      <c r="AY31" s="12">
        <v>18.969000000000001</v>
      </c>
      <c r="AZ31" s="15">
        <v>1384</v>
      </c>
      <c r="BA31" s="12">
        <v>0.51500000000000001</v>
      </c>
      <c r="BB31" s="12">
        <v>1.6459999999999999</v>
      </c>
      <c r="BC31" s="12">
        <v>0.19900000000000001</v>
      </c>
    </row>
    <row r="32" spans="1:55" x14ac:dyDescent="0.25">
      <c r="A32" s="4" t="s">
        <v>30</v>
      </c>
      <c r="B32" s="14">
        <v>1.0029999999999999</v>
      </c>
      <c r="C32" s="12">
        <v>13.525</v>
      </c>
      <c r="D32" s="15">
        <v>164</v>
      </c>
      <c r="E32" s="12">
        <v>0.59900000000000009</v>
      </c>
      <c r="F32" s="12">
        <v>1.304</v>
      </c>
      <c r="G32" s="12">
        <v>0.127</v>
      </c>
      <c r="H32" s="12">
        <v>0.57500000000000007</v>
      </c>
      <c r="I32" s="16">
        <v>0.59500000000000008</v>
      </c>
      <c r="J32" s="14">
        <v>1.034</v>
      </c>
      <c r="K32" s="12">
        <v>22.71</v>
      </c>
      <c r="L32" s="15">
        <v>133</v>
      </c>
      <c r="M32" s="12">
        <v>-7.0000000000000001E-3</v>
      </c>
      <c r="N32" s="12">
        <v>1.51</v>
      </c>
      <c r="O32" s="12">
        <v>0.127</v>
      </c>
      <c r="P32" s="12">
        <v>0.503</v>
      </c>
      <c r="Q32" s="16">
        <v>0.59400000000000008</v>
      </c>
      <c r="R32" s="14">
        <v>0.96800000000000008</v>
      </c>
      <c r="S32" s="12">
        <v>17.864000000000001</v>
      </c>
      <c r="T32" s="15">
        <v>164</v>
      </c>
      <c r="U32" s="12">
        <v>0.52200000000000002</v>
      </c>
      <c r="V32" s="12">
        <v>1.5389999999999999</v>
      </c>
      <c r="W32" s="12">
        <v>0.23</v>
      </c>
      <c r="X32" s="12">
        <v>0.56100000000000017</v>
      </c>
      <c r="Y32" s="16">
        <v>0.70300000000000007</v>
      </c>
      <c r="Z32" s="14">
        <v>0.97300000000000009</v>
      </c>
      <c r="AA32" s="12">
        <v>21.071000000000002</v>
      </c>
      <c r="AB32" s="15">
        <v>145</v>
      </c>
      <c r="AC32" s="12">
        <v>0.51400000000000001</v>
      </c>
      <c r="AD32" s="12">
        <v>1.5609999999999999</v>
      </c>
      <c r="AE32" s="12">
        <v>0.27900000000000008</v>
      </c>
      <c r="AF32" s="12">
        <v>0.53800000000000003</v>
      </c>
      <c r="AG32" s="16">
        <v>0.55600000000000016</v>
      </c>
      <c r="AH32" s="14">
        <v>0.98400000000000021</v>
      </c>
      <c r="AI32" s="12">
        <v>19.501000000000001</v>
      </c>
      <c r="AJ32" s="15">
        <v>177</v>
      </c>
      <c r="AK32" s="12">
        <v>0.57700000000000007</v>
      </c>
      <c r="AL32" s="12">
        <v>1.554</v>
      </c>
      <c r="AM32" s="12">
        <v>0.14700000000000002</v>
      </c>
      <c r="AN32" s="12">
        <v>0.61199999999999999</v>
      </c>
      <c r="AO32" s="16">
        <v>0.65300000000000002</v>
      </c>
      <c r="AP32" s="14">
        <v>1.0149999999999999</v>
      </c>
      <c r="AQ32" s="12">
        <v>18.812000000000001</v>
      </c>
      <c r="AR32" s="15">
        <v>176</v>
      </c>
      <c r="AS32" s="12">
        <v>0.52100000000000002</v>
      </c>
      <c r="AT32" s="12">
        <v>1.6539999999999999</v>
      </c>
      <c r="AU32" s="12">
        <v>0.28400000000000003</v>
      </c>
      <c r="AV32" s="12">
        <v>0.47700000000000004</v>
      </c>
      <c r="AW32" s="16">
        <v>0.52300000000000002</v>
      </c>
      <c r="AX32" s="14">
        <v>1.004</v>
      </c>
      <c r="AY32" s="12">
        <v>18.613</v>
      </c>
      <c r="AZ32" s="15">
        <v>166</v>
      </c>
      <c r="BA32" s="12">
        <v>0.53500000000000003</v>
      </c>
      <c r="BB32" s="12">
        <v>1.8720000000000001</v>
      </c>
      <c r="BC32" s="12">
        <v>0.34100000000000008</v>
      </c>
    </row>
    <row r="33" spans="1:55" x14ac:dyDescent="0.25">
      <c r="A33" s="4" t="s">
        <v>31</v>
      </c>
      <c r="B33" s="14">
        <v>0.96300000000000008</v>
      </c>
      <c r="C33" s="12">
        <v>17.379000000000001</v>
      </c>
      <c r="D33" s="15">
        <v>453</v>
      </c>
      <c r="E33" s="12">
        <v>0.53300000000000003</v>
      </c>
      <c r="F33" s="12">
        <v>1.3879999999999999</v>
      </c>
      <c r="G33" s="12">
        <v>0.27600000000000002</v>
      </c>
      <c r="H33" s="12">
        <v>0.65500000000000003</v>
      </c>
      <c r="I33" s="16">
        <v>0.69300000000000006</v>
      </c>
      <c r="J33" s="14">
        <v>1.0029999999999999</v>
      </c>
      <c r="K33" s="12">
        <v>21.373000000000001</v>
      </c>
      <c r="L33" s="15">
        <v>435</v>
      </c>
      <c r="M33" s="12">
        <v>-7.0000000000000001E-3</v>
      </c>
      <c r="N33" s="12">
        <v>1.4650000000000001</v>
      </c>
      <c r="O33" s="12">
        <v>0.27600000000000002</v>
      </c>
      <c r="P33" s="12">
        <v>0.61899999999999999</v>
      </c>
      <c r="Q33" s="16">
        <v>0.63700000000000001</v>
      </c>
      <c r="R33" s="14">
        <v>0.97000000000000008</v>
      </c>
      <c r="S33" s="12">
        <v>18.562000000000001</v>
      </c>
      <c r="T33" s="15">
        <v>420</v>
      </c>
      <c r="U33" s="12">
        <v>0.52200000000000002</v>
      </c>
      <c r="V33" s="12">
        <v>1.415</v>
      </c>
      <c r="W33" s="12">
        <v>0.27100000000000002</v>
      </c>
      <c r="X33" s="12">
        <v>0.63500000000000001</v>
      </c>
      <c r="Y33" s="16">
        <v>0.66400000000000003</v>
      </c>
      <c r="Z33" s="14">
        <v>0.95</v>
      </c>
      <c r="AA33" s="12">
        <v>23.478999999999999</v>
      </c>
      <c r="AB33" s="15">
        <v>381</v>
      </c>
      <c r="AC33" s="12">
        <v>0.51400000000000001</v>
      </c>
      <c r="AD33" s="12">
        <v>1.5609999999999999</v>
      </c>
      <c r="AE33" s="12">
        <v>0.32600000000000001</v>
      </c>
      <c r="AF33" s="12">
        <v>0.71500000000000008</v>
      </c>
      <c r="AG33" s="16">
        <v>0.7320000000000001</v>
      </c>
      <c r="AH33" s="14">
        <v>0.95200000000000007</v>
      </c>
      <c r="AI33" s="12">
        <v>19.946999999999999</v>
      </c>
      <c r="AJ33" s="15">
        <v>447</v>
      </c>
      <c r="AK33" s="12">
        <v>0.51300000000000001</v>
      </c>
      <c r="AL33" s="12">
        <v>1.9279999999999999</v>
      </c>
      <c r="AM33" s="12">
        <v>0.32500000000000001</v>
      </c>
      <c r="AN33" s="12">
        <v>0.63400000000000001</v>
      </c>
      <c r="AO33" s="16">
        <v>0.65600000000000003</v>
      </c>
      <c r="AP33" s="14">
        <v>0.96500000000000008</v>
      </c>
      <c r="AQ33" s="12">
        <v>19.416</v>
      </c>
      <c r="AR33" s="15">
        <v>443</v>
      </c>
      <c r="AS33" s="12">
        <v>0.52100000000000002</v>
      </c>
      <c r="AT33" s="12">
        <v>1.518</v>
      </c>
      <c r="AU33" s="12">
        <v>0.33300000000000002</v>
      </c>
      <c r="AV33" s="12">
        <v>0.61499999999999999</v>
      </c>
      <c r="AW33" s="16">
        <v>0.65200000000000002</v>
      </c>
      <c r="AX33" s="14">
        <v>0.97200000000000009</v>
      </c>
      <c r="AY33" s="12">
        <v>20.616</v>
      </c>
      <c r="AZ33" s="15">
        <v>402</v>
      </c>
      <c r="BA33" s="12">
        <v>0.51500000000000001</v>
      </c>
      <c r="BB33" s="12">
        <v>1.6459999999999999</v>
      </c>
      <c r="BC33" s="12">
        <v>0.372</v>
      </c>
    </row>
    <row r="34" spans="1:55" x14ac:dyDescent="0.25">
      <c r="A34" s="4" t="s">
        <v>32</v>
      </c>
      <c r="B34" s="14">
        <v>0.98400000000000021</v>
      </c>
      <c r="C34" s="12">
        <v>15.528</v>
      </c>
      <c r="D34" s="15">
        <v>491</v>
      </c>
      <c r="E34" s="12">
        <v>0.53300000000000003</v>
      </c>
      <c r="F34" s="12">
        <v>1.3879999999999999</v>
      </c>
      <c r="G34" s="12">
        <v>0.22700000000000001</v>
      </c>
      <c r="H34" s="12">
        <v>0.6100000000000001</v>
      </c>
      <c r="I34" s="16">
        <v>0.64700000000000002</v>
      </c>
      <c r="J34" s="14">
        <v>0.96100000000000008</v>
      </c>
      <c r="K34" s="12">
        <v>27.821999999999999</v>
      </c>
      <c r="L34" s="15">
        <v>419</v>
      </c>
      <c r="M34" s="12">
        <v>-7.0000000000000001E-3</v>
      </c>
      <c r="N34" s="12">
        <v>1.51</v>
      </c>
      <c r="O34" s="12">
        <v>0.22700000000000001</v>
      </c>
      <c r="P34" s="12">
        <v>0.56900000000000006</v>
      </c>
      <c r="Q34" s="16">
        <v>0.59800000000000009</v>
      </c>
      <c r="R34" s="14">
        <v>0.95300000000000007</v>
      </c>
      <c r="S34" s="12">
        <v>20.259</v>
      </c>
      <c r="T34" s="15">
        <v>446</v>
      </c>
      <c r="U34" s="12">
        <v>0.52200000000000002</v>
      </c>
      <c r="V34" s="12">
        <v>1.5389999999999999</v>
      </c>
      <c r="W34" s="12">
        <v>0.30500000000000005</v>
      </c>
      <c r="X34" s="12">
        <v>0.53900000000000003</v>
      </c>
      <c r="Y34" s="16">
        <v>0.58600000000000008</v>
      </c>
      <c r="Z34" s="14">
        <v>0.93100000000000005</v>
      </c>
      <c r="AA34" s="12">
        <v>24.518999999999998</v>
      </c>
      <c r="AB34" s="15">
        <v>431</v>
      </c>
      <c r="AC34" s="12">
        <v>0.51400000000000001</v>
      </c>
      <c r="AD34" s="12">
        <v>1.796</v>
      </c>
      <c r="AE34" s="12">
        <v>0.26700000000000002</v>
      </c>
      <c r="AF34" s="12">
        <v>0.57500000000000007</v>
      </c>
      <c r="AG34" s="16">
        <v>0.59700000000000009</v>
      </c>
      <c r="AH34" s="14">
        <v>0.94400000000000006</v>
      </c>
      <c r="AI34" s="12">
        <v>20.433</v>
      </c>
      <c r="AJ34" s="15">
        <v>474</v>
      </c>
      <c r="AK34" s="12">
        <v>0.51300000000000001</v>
      </c>
      <c r="AL34" s="12">
        <v>1.395</v>
      </c>
      <c r="AM34" s="12">
        <v>0.29200000000000004</v>
      </c>
      <c r="AN34" s="12">
        <v>0.51700000000000002</v>
      </c>
      <c r="AO34" s="16">
        <v>0.56600000000000006</v>
      </c>
      <c r="AP34" s="14">
        <v>0.93800000000000006</v>
      </c>
      <c r="AQ34" s="12">
        <v>20.305</v>
      </c>
      <c r="AR34" s="15">
        <v>529</v>
      </c>
      <c r="AS34" s="12">
        <v>0.52100000000000002</v>
      </c>
      <c r="AT34" s="12">
        <v>1.6539999999999999</v>
      </c>
      <c r="AU34" s="12">
        <v>0.25</v>
      </c>
      <c r="AV34" s="12">
        <v>0.51500000000000001</v>
      </c>
      <c r="AW34" s="16">
        <v>0.55800000000000016</v>
      </c>
      <c r="AX34" s="14">
        <v>0.96100000000000008</v>
      </c>
      <c r="AY34" s="12">
        <v>20.111999999999998</v>
      </c>
      <c r="AZ34" s="15">
        <v>474</v>
      </c>
      <c r="BA34" s="12">
        <v>0.51500000000000001</v>
      </c>
      <c r="BB34" s="12">
        <v>1.5089999999999999</v>
      </c>
      <c r="BC34" s="12">
        <v>0.315</v>
      </c>
    </row>
    <row r="35" spans="1:55" x14ac:dyDescent="0.25">
      <c r="A35" s="4" t="s">
        <v>33</v>
      </c>
      <c r="B35" s="14">
        <v>1.0109999999999999</v>
      </c>
      <c r="C35" s="12">
        <v>15.835000000000001</v>
      </c>
      <c r="D35" s="15">
        <v>923</v>
      </c>
      <c r="E35" s="12">
        <v>0.53300000000000003</v>
      </c>
      <c r="F35" s="12">
        <v>1.5750000000000002</v>
      </c>
      <c r="G35" s="12">
        <v>0.25700000000000001</v>
      </c>
      <c r="H35" s="12">
        <v>0.70700000000000007</v>
      </c>
      <c r="I35" s="16">
        <v>0.72300000000000009</v>
      </c>
      <c r="J35" s="14">
        <v>1.0489999999999999</v>
      </c>
      <c r="K35" s="12">
        <v>22.31</v>
      </c>
      <c r="L35" s="15">
        <v>977</v>
      </c>
      <c r="M35" s="12">
        <v>-7.0000000000000001E-3</v>
      </c>
      <c r="N35" s="12">
        <v>1.5629999999999997</v>
      </c>
      <c r="O35" s="12">
        <v>0.25700000000000001</v>
      </c>
      <c r="P35" s="12">
        <v>0.71800000000000008</v>
      </c>
      <c r="Q35" s="16">
        <v>0.7420000000000001</v>
      </c>
      <c r="R35" s="14">
        <v>1.0289999999999999</v>
      </c>
      <c r="S35" s="12">
        <v>18.379000000000001</v>
      </c>
      <c r="T35" s="15">
        <v>897</v>
      </c>
      <c r="U35" s="12">
        <v>0.52200000000000002</v>
      </c>
      <c r="V35" s="12">
        <v>1.7829999999999999</v>
      </c>
      <c r="W35" s="12">
        <v>0.27400000000000002</v>
      </c>
      <c r="X35" s="12">
        <v>0.69</v>
      </c>
      <c r="Y35" s="16">
        <v>0.74400000000000011</v>
      </c>
      <c r="Z35" s="14">
        <v>1.0680000000000001</v>
      </c>
      <c r="AA35" s="12">
        <v>21.712</v>
      </c>
      <c r="AB35" s="15">
        <v>791</v>
      </c>
      <c r="AC35" s="12">
        <v>0.51400000000000001</v>
      </c>
      <c r="AD35" s="12">
        <v>1.796</v>
      </c>
      <c r="AE35" s="12">
        <v>0.27200000000000002</v>
      </c>
      <c r="AF35" s="12">
        <v>0.68500000000000016</v>
      </c>
      <c r="AG35" s="16">
        <v>0.72099999999999986</v>
      </c>
      <c r="AH35" s="14">
        <v>1.032</v>
      </c>
      <c r="AI35" s="12">
        <v>19.189</v>
      </c>
      <c r="AJ35" s="15">
        <v>910</v>
      </c>
      <c r="AK35" s="12">
        <v>0.51300000000000001</v>
      </c>
      <c r="AL35" s="12">
        <v>1.698</v>
      </c>
      <c r="AM35" s="12">
        <v>0.26300000000000001</v>
      </c>
      <c r="AN35" s="12">
        <v>0.69</v>
      </c>
      <c r="AO35" s="16">
        <v>0.7320000000000001</v>
      </c>
      <c r="AP35" s="14">
        <v>1.044</v>
      </c>
      <c r="AQ35" s="12">
        <v>17.914999999999999</v>
      </c>
      <c r="AR35" s="15">
        <v>947</v>
      </c>
      <c r="AS35" s="12">
        <v>0.52100000000000002</v>
      </c>
      <c r="AT35" s="12">
        <v>1.881</v>
      </c>
      <c r="AU35" s="12">
        <v>0.29100000000000004</v>
      </c>
      <c r="AV35" s="12">
        <v>0.66200000000000003</v>
      </c>
      <c r="AW35" s="16">
        <v>0.71200000000000008</v>
      </c>
      <c r="AX35" s="14">
        <v>1.04</v>
      </c>
      <c r="AY35" s="12">
        <v>18.600999999999999</v>
      </c>
      <c r="AZ35" s="15">
        <v>822</v>
      </c>
      <c r="BA35" s="12">
        <v>0.51500000000000001</v>
      </c>
      <c r="BB35" s="12">
        <v>1.8720000000000001</v>
      </c>
      <c r="BC35" s="12">
        <v>0.30599999999999999</v>
      </c>
    </row>
    <row r="36" spans="1:55" x14ac:dyDescent="0.25">
      <c r="A36" s="4" t="s">
        <v>34</v>
      </c>
      <c r="B36" s="14">
        <v>0.97800000000000009</v>
      </c>
      <c r="C36" s="12">
        <v>16.215</v>
      </c>
      <c r="D36" s="15">
        <v>558</v>
      </c>
      <c r="E36" s="12">
        <v>0.53300000000000003</v>
      </c>
      <c r="F36" s="12">
        <v>1.423</v>
      </c>
      <c r="G36" s="12">
        <v>0.23400000000000001</v>
      </c>
      <c r="H36" s="12">
        <v>0.60400000000000009</v>
      </c>
      <c r="I36" s="16">
        <v>0.64100000000000001</v>
      </c>
      <c r="J36" s="14">
        <v>1</v>
      </c>
      <c r="K36" s="12">
        <v>23.478999999999999</v>
      </c>
      <c r="L36" s="15">
        <v>539</v>
      </c>
      <c r="M36" s="12">
        <v>-7.0000000000000001E-3</v>
      </c>
      <c r="N36" s="12">
        <v>1.5629999999999997</v>
      </c>
      <c r="O36" s="12">
        <v>0.23400000000000001</v>
      </c>
      <c r="P36" s="12">
        <v>0.60000000000000009</v>
      </c>
      <c r="Q36" s="16">
        <v>0.64600000000000002</v>
      </c>
      <c r="R36" s="14">
        <v>0.97300000000000009</v>
      </c>
      <c r="S36" s="12">
        <v>17.994</v>
      </c>
      <c r="T36" s="15">
        <v>528</v>
      </c>
      <c r="U36" s="12">
        <v>0.52200000000000002</v>
      </c>
      <c r="V36" s="12">
        <v>1.415</v>
      </c>
      <c r="W36" s="12">
        <v>0.26200000000000001</v>
      </c>
      <c r="X36" s="12">
        <v>0.626</v>
      </c>
      <c r="Y36" s="16">
        <v>0.68100000000000016</v>
      </c>
      <c r="Z36" s="14">
        <v>0.97600000000000009</v>
      </c>
      <c r="AA36" s="12">
        <v>20.512</v>
      </c>
      <c r="AB36" s="15">
        <v>503</v>
      </c>
      <c r="AC36" s="12">
        <v>0.51400000000000001</v>
      </c>
      <c r="AD36" s="12">
        <v>1.796</v>
      </c>
      <c r="AE36" s="12">
        <v>0.29000000000000004</v>
      </c>
      <c r="AF36" s="12">
        <v>0.623</v>
      </c>
      <c r="AG36" s="16">
        <v>0.67500000000000004</v>
      </c>
      <c r="AH36" s="14">
        <v>1.0249999999999999</v>
      </c>
      <c r="AI36" s="12">
        <v>18.331</v>
      </c>
      <c r="AJ36" s="15">
        <v>458</v>
      </c>
      <c r="AK36" s="12">
        <v>0.51300000000000001</v>
      </c>
      <c r="AL36" s="12">
        <v>1.698</v>
      </c>
      <c r="AM36" s="12">
        <v>0.28200000000000003</v>
      </c>
      <c r="AN36" s="12">
        <v>0.60000000000000009</v>
      </c>
      <c r="AO36" s="16">
        <v>0.66900000000000004</v>
      </c>
      <c r="AP36" s="14">
        <v>0.99400000000000022</v>
      </c>
      <c r="AQ36" s="12">
        <v>18.995000000000001</v>
      </c>
      <c r="AR36" s="15">
        <v>525</v>
      </c>
      <c r="AS36" s="12">
        <v>0.52100000000000002</v>
      </c>
      <c r="AT36" s="12">
        <v>1.6539999999999999</v>
      </c>
      <c r="AU36" s="12">
        <v>0.28600000000000003</v>
      </c>
      <c r="AV36" s="12">
        <v>0.59000000000000008</v>
      </c>
      <c r="AW36" s="16">
        <v>0.64800000000000002</v>
      </c>
      <c r="AX36" s="14">
        <v>0.97300000000000009</v>
      </c>
      <c r="AY36" s="12">
        <v>18.689</v>
      </c>
      <c r="AZ36" s="15">
        <v>524</v>
      </c>
      <c r="BA36" s="12">
        <v>0.51500000000000001</v>
      </c>
      <c r="BB36" s="12">
        <v>1.6459999999999999</v>
      </c>
      <c r="BC36" s="12">
        <v>0.313</v>
      </c>
    </row>
    <row r="37" spans="1:55" x14ac:dyDescent="0.25">
      <c r="A37" s="4" t="s">
        <v>35</v>
      </c>
      <c r="B37" s="14">
        <v>0.97200000000000009</v>
      </c>
      <c r="C37" s="12">
        <v>17.437999999999999</v>
      </c>
      <c r="D37" s="15">
        <v>253</v>
      </c>
      <c r="E37" s="12">
        <v>0.55800000000000016</v>
      </c>
      <c r="F37" s="12">
        <v>1.329</v>
      </c>
      <c r="G37" s="12">
        <v>0.23200000000000001</v>
      </c>
      <c r="H37" s="12">
        <v>0.55800000000000016</v>
      </c>
      <c r="I37" s="16">
        <v>0.56200000000000017</v>
      </c>
      <c r="J37" s="14">
        <v>0.995</v>
      </c>
      <c r="K37" s="12">
        <v>29.468</v>
      </c>
      <c r="L37" s="15">
        <v>271</v>
      </c>
      <c r="M37" s="12">
        <v>-7.0000000000000001E-3</v>
      </c>
      <c r="N37" s="12">
        <v>1.722</v>
      </c>
      <c r="O37" s="12">
        <v>0.23200000000000001</v>
      </c>
      <c r="P37" s="12">
        <v>0.55100000000000016</v>
      </c>
      <c r="Q37" s="16">
        <v>0.61699999999999999</v>
      </c>
      <c r="R37" s="14">
        <v>0.997</v>
      </c>
      <c r="S37" s="12">
        <v>20.486000000000001</v>
      </c>
      <c r="T37" s="15">
        <v>248</v>
      </c>
      <c r="U37" s="12">
        <v>0.52200000000000002</v>
      </c>
      <c r="V37" s="12">
        <v>1.4690000000000001</v>
      </c>
      <c r="W37" s="12">
        <v>0.28600000000000003</v>
      </c>
      <c r="X37" s="12">
        <v>0.60200000000000009</v>
      </c>
      <c r="Y37" s="16">
        <v>0.66900000000000004</v>
      </c>
      <c r="Z37" s="14">
        <v>1.008</v>
      </c>
      <c r="AA37" s="12">
        <v>23.108000000000001</v>
      </c>
      <c r="AB37" s="15">
        <v>237</v>
      </c>
      <c r="AC37" s="12">
        <v>0.51400000000000001</v>
      </c>
      <c r="AD37" s="12">
        <v>1.796</v>
      </c>
      <c r="AE37" s="12">
        <v>0.16200000000000001</v>
      </c>
      <c r="AF37" s="12">
        <v>0.57100000000000006</v>
      </c>
      <c r="AG37" s="16">
        <v>0.6100000000000001</v>
      </c>
      <c r="AH37" s="14">
        <v>0.99200000000000021</v>
      </c>
      <c r="AI37" s="12">
        <v>17.963999999999999</v>
      </c>
      <c r="AJ37" s="15">
        <v>209</v>
      </c>
      <c r="AK37" s="12">
        <v>0.51300000000000001</v>
      </c>
      <c r="AL37" s="12">
        <v>1.554</v>
      </c>
      <c r="AM37" s="12">
        <v>0.24300000000000002</v>
      </c>
      <c r="AN37" s="12">
        <v>0.629</v>
      </c>
      <c r="AO37" s="16">
        <v>0.65900000000000003</v>
      </c>
      <c r="AP37" s="14">
        <v>0.97200000000000009</v>
      </c>
      <c r="AQ37" s="12">
        <v>17.54</v>
      </c>
      <c r="AR37" s="15">
        <v>233</v>
      </c>
      <c r="AS37" s="12">
        <v>0.54100000000000004</v>
      </c>
      <c r="AT37" s="12">
        <v>1.3720000000000001</v>
      </c>
      <c r="AU37" s="12">
        <v>0.22500000000000001</v>
      </c>
      <c r="AV37" s="12">
        <v>0.58700000000000008</v>
      </c>
      <c r="AW37" s="16">
        <v>0.60600000000000009</v>
      </c>
      <c r="AX37" s="14">
        <v>0.97300000000000009</v>
      </c>
      <c r="AY37" s="12">
        <v>21.106999999999999</v>
      </c>
      <c r="AZ37" s="15">
        <v>233</v>
      </c>
      <c r="BA37" s="12">
        <v>0.51500000000000001</v>
      </c>
      <c r="BB37" s="12">
        <v>1.6459999999999999</v>
      </c>
      <c r="BC37" s="12">
        <v>0.25800000000000001</v>
      </c>
    </row>
    <row r="38" spans="1:55" x14ac:dyDescent="0.25">
      <c r="A38" s="4" t="s">
        <v>36</v>
      </c>
      <c r="B38" s="14">
        <v>0.997</v>
      </c>
      <c r="C38" s="12">
        <v>15.565</v>
      </c>
      <c r="D38" s="15">
        <v>1988</v>
      </c>
      <c r="E38" s="12">
        <v>0.53300000000000003</v>
      </c>
      <c r="F38" s="12">
        <v>1.464</v>
      </c>
      <c r="G38" s="12">
        <v>0.152</v>
      </c>
      <c r="H38" s="12">
        <v>0.72600000000000009</v>
      </c>
      <c r="I38" s="16">
        <v>0.76300000000000001</v>
      </c>
      <c r="J38" s="14">
        <v>1.026</v>
      </c>
      <c r="K38" s="12">
        <v>23.408000000000001</v>
      </c>
      <c r="L38" s="15">
        <v>1896</v>
      </c>
      <c r="M38" s="12">
        <v>-7.0000000000000001E-3</v>
      </c>
      <c r="N38" s="12">
        <v>1.5629999999999997</v>
      </c>
      <c r="O38" s="12">
        <v>0.152</v>
      </c>
      <c r="P38" s="12">
        <v>0.7320000000000001</v>
      </c>
      <c r="Q38" s="16">
        <v>0.76600000000000001</v>
      </c>
      <c r="R38" s="14">
        <v>1.0089999999999999</v>
      </c>
      <c r="S38" s="12">
        <v>17.885000000000002</v>
      </c>
      <c r="T38" s="15">
        <v>1994</v>
      </c>
      <c r="U38" s="12">
        <v>0.52200000000000002</v>
      </c>
      <c r="V38" s="12">
        <v>1.7829999999999999</v>
      </c>
      <c r="W38" s="12">
        <v>0.14800000000000002</v>
      </c>
      <c r="X38" s="12">
        <v>0.7410000000000001</v>
      </c>
      <c r="Y38" s="16">
        <v>0.76100000000000001</v>
      </c>
      <c r="Z38" s="14">
        <v>1.026</v>
      </c>
      <c r="AA38" s="12">
        <v>21.055</v>
      </c>
      <c r="AB38" s="15">
        <v>2008</v>
      </c>
      <c r="AC38" s="12">
        <v>0.51400000000000001</v>
      </c>
      <c r="AD38" s="12">
        <v>1.796</v>
      </c>
      <c r="AE38" s="12">
        <v>0.14300000000000002</v>
      </c>
      <c r="AF38" s="12">
        <v>0.7410000000000001</v>
      </c>
      <c r="AG38" s="16">
        <v>0.77400000000000002</v>
      </c>
      <c r="AH38" s="14">
        <v>1.0289999999999999</v>
      </c>
      <c r="AI38" s="12">
        <v>18.350000000000001</v>
      </c>
      <c r="AJ38" s="15">
        <v>2171</v>
      </c>
      <c r="AK38" s="12">
        <v>0.51300000000000001</v>
      </c>
      <c r="AL38" s="12">
        <v>1.698</v>
      </c>
      <c r="AM38" s="12">
        <v>0.185</v>
      </c>
      <c r="AN38" s="12">
        <v>0.7330000000000001</v>
      </c>
      <c r="AO38" s="16">
        <v>0.76800000000000002</v>
      </c>
      <c r="AP38" s="14">
        <v>1.018</v>
      </c>
      <c r="AQ38" s="12">
        <v>17.434000000000001</v>
      </c>
      <c r="AR38" s="15">
        <v>2161</v>
      </c>
      <c r="AS38" s="12">
        <v>0.52100000000000002</v>
      </c>
      <c r="AT38" s="12">
        <v>1.881</v>
      </c>
      <c r="AU38" s="12">
        <v>0.25</v>
      </c>
      <c r="AV38" s="12">
        <v>0.7370000000000001</v>
      </c>
      <c r="AW38" s="16">
        <v>0.77200000000000002</v>
      </c>
      <c r="AX38" s="14">
        <v>1.018</v>
      </c>
      <c r="AY38" s="12">
        <v>18.279</v>
      </c>
      <c r="AZ38" s="15">
        <v>2196</v>
      </c>
      <c r="BA38" s="12">
        <v>0.51500000000000001</v>
      </c>
      <c r="BB38" s="12">
        <v>1.6459999999999999</v>
      </c>
      <c r="BC38" s="12">
        <v>0.252</v>
      </c>
    </row>
    <row r="39" spans="1:55" x14ac:dyDescent="0.25">
      <c r="A39" s="4" t="s">
        <v>37</v>
      </c>
      <c r="B39" s="14">
        <v>1.018</v>
      </c>
      <c r="C39" s="12">
        <v>15.680999999999999</v>
      </c>
      <c r="D39" s="15">
        <v>4689</v>
      </c>
      <c r="E39" s="12">
        <v>0.53300000000000003</v>
      </c>
      <c r="F39" s="12">
        <v>1.5129999999999999</v>
      </c>
      <c r="G39" s="12">
        <v>0.13100000000000001</v>
      </c>
      <c r="H39" s="12">
        <v>0.61299999999999999</v>
      </c>
      <c r="I39" s="16">
        <v>0.64700000000000002</v>
      </c>
      <c r="J39" s="14">
        <v>1.026</v>
      </c>
      <c r="K39" s="12">
        <v>25.687000000000001</v>
      </c>
      <c r="L39" s="15">
        <v>4878</v>
      </c>
      <c r="M39" s="12">
        <v>-7.0000000000000001E-3</v>
      </c>
      <c r="N39" s="12">
        <v>1.8720000000000001</v>
      </c>
      <c r="O39" s="12">
        <v>0.13100000000000001</v>
      </c>
      <c r="P39" s="12">
        <v>0.622</v>
      </c>
      <c r="Q39" s="16">
        <v>0.67900000000000016</v>
      </c>
      <c r="R39" s="14">
        <v>1.012</v>
      </c>
      <c r="S39" s="12">
        <v>19.542000000000002</v>
      </c>
      <c r="T39" s="15">
        <v>4779</v>
      </c>
      <c r="U39" s="12">
        <v>0.52200000000000002</v>
      </c>
      <c r="V39" s="12">
        <v>1.7829999999999999</v>
      </c>
      <c r="W39" s="12">
        <v>0.13200000000000001</v>
      </c>
      <c r="X39" s="12">
        <v>0.63800000000000001</v>
      </c>
      <c r="Y39" s="16">
        <v>0.68100000000000016</v>
      </c>
      <c r="Z39" s="14">
        <v>1.03</v>
      </c>
      <c r="AA39" s="12">
        <v>21.062000000000001</v>
      </c>
      <c r="AB39" s="15">
        <v>4806</v>
      </c>
      <c r="AC39" s="12">
        <v>0.51400000000000001</v>
      </c>
      <c r="AD39" s="12">
        <v>1.796</v>
      </c>
      <c r="AE39" s="12">
        <v>0.13500000000000001</v>
      </c>
      <c r="AF39" s="12">
        <v>0.61799999999999999</v>
      </c>
      <c r="AG39" s="16">
        <v>0.64900000000000002</v>
      </c>
      <c r="AH39" s="14">
        <v>1.022</v>
      </c>
      <c r="AI39" s="12">
        <v>19.010999999999999</v>
      </c>
      <c r="AJ39" s="15">
        <v>5093</v>
      </c>
      <c r="AK39" s="12">
        <v>0.51300000000000001</v>
      </c>
      <c r="AL39" s="12">
        <v>1.9279999999999999</v>
      </c>
      <c r="AM39" s="12">
        <v>0.14900000000000002</v>
      </c>
      <c r="AN39" s="12">
        <v>0.64400000000000002</v>
      </c>
      <c r="AO39" s="16">
        <v>0.66800000000000004</v>
      </c>
      <c r="AP39" s="14">
        <v>1.0169999999999999</v>
      </c>
      <c r="AQ39" s="12">
        <v>19.536999999999999</v>
      </c>
      <c r="AR39" s="15">
        <v>5209</v>
      </c>
      <c r="AS39" s="12">
        <v>0.52100000000000002</v>
      </c>
      <c r="AT39" s="12">
        <v>1.881</v>
      </c>
      <c r="AU39" s="12">
        <v>0.17700000000000002</v>
      </c>
      <c r="AV39" s="12">
        <v>0.65300000000000002</v>
      </c>
      <c r="AW39" s="16">
        <v>0.68700000000000017</v>
      </c>
      <c r="AX39" s="14">
        <v>1.018</v>
      </c>
      <c r="AY39" s="12">
        <v>19.768999999999998</v>
      </c>
      <c r="AZ39" s="15">
        <v>5283</v>
      </c>
      <c r="BA39" s="12">
        <v>0.51500000000000001</v>
      </c>
      <c r="BB39" s="12">
        <v>1.8720000000000001</v>
      </c>
      <c r="BC39" s="12">
        <v>0.189</v>
      </c>
    </row>
    <row r="40" spans="1:55" x14ac:dyDescent="0.25">
      <c r="A40" s="4" t="s">
        <v>38</v>
      </c>
      <c r="B40" s="14">
        <v>1.014</v>
      </c>
      <c r="C40" s="12">
        <v>15.628</v>
      </c>
      <c r="D40" s="15">
        <v>1055</v>
      </c>
      <c r="E40" s="12">
        <v>0.53300000000000003</v>
      </c>
      <c r="F40" s="12">
        <v>1.464</v>
      </c>
      <c r="G40" s="12">
        <v>0.14000000000000001</v>
      </c>
      <c r="H40" s="12">
        <v>0.71500000000000008</v>
      </c>
      <c r="I40" s="16">
        <v>0.75800000000000001</v>
      </c>
      <c r="J40" s="14">
        <v>1.0369999999999999</v>
      </c>
      <c r="K40" s="12">
        <v>20.969000000000001</v>
      </c>
      <c r="L40" s="15">
        <v>1043</v>
      </c>
      <c r="M40" s="12">
        <v>-7.0000000000000001E-3</v>
      </c>
      <c r="N40" s="12">
        <v>1.5629999999999997</v>
      </c>
      <c r="O40" s="12">
        <v>0.14000000000000001</v>
      </c>
      <c r="P40" s="12">
        <v>0.69600000000000006</v>
      </c>
      <c r="Q40" s="16">
        <v>0.7370000000000001</v>
      </c>
      <c r="R40" s="14">
        <v>1.008</v>
      </c>
      <c r="S40" s="12">
        <v>19.181999999999999</v>
      </c>
      <c r="T40" s="15">
        <v>1104</v>
      </c>
      <c r="U40" s="12">
        <v>0.52200000000000002</v>
      </c>
      <c r="V40" s="12">
        <v>1.7829999999999999</v>
      </c>
      <c r="W40" s="12">
        <v>0.14000000000000001</v>
      </c>
      <c r="X40" s="12">
        <v>0.72300000000000009</v>
      </c>
      <c r="Y40" s="16">
        <v>0.75800000000000001</v>
      </c>
      <c r="Z40" s="14">
        <v>1.0429999999999999</v>
      </c>
      <c r="AA40" s="12">
        <v>18.962</v>
      </c>
      <c r="AB40" s="15">
        <v>944</v>
      </c>
      <c r="AC40" s="12">
        <v>0.51400000000000001</v>
      </c>
      <c r="AD40" s="12">
        <v>1.796</v>
      </c>
      <c r="AE40" s="12">
        <v>0.151</v>
      </c>
      <c r="AF40" s="12">
        <v>0.74400000000000011</v>
      </c>
      <c r="AG40" s="16">
        <v>0.77600000000000002</v>
      </c>
      <c r="AH40" s="14">
        <v>0.996</v>
      </c>
      <c r="AI40" s="12">
        <v>19.001000000000001</v>
      </c>
      <c r="AJ40" s="15">
        <v>1118</v>
      </c>
      <c r="AK40" s="12">
        <v>0.51300000000000001</v>
      </c>
      <c r="AL40" s="12">
        <v>1.698</v>
      </c>
      <c r="AM40" s="12">
        <v>0.186</v>
      </c>
      <c r="AN40" s="12">
        <v>0.7430000000000001</v>
      </c>
      <c r="AO40" s="16">
        <v>0.79</v>
      </c>
      <c r="AP40" s="14">
        <v>0.99300000000000022</v>
      </c>
      <c r="AQ40" s="12">
        <v>19.347999999999999</v>
      </c>
      <c r="AR40" s="15">
        <v>1119</v>
      </c>
      <c r="AS40" s="12">
        <v>0.52100000000000002</v>
      </c>
      <c r="AT40" s="12">
        <v>1.881</v>
      </c>
      <c r="AU40" s="12">
        <v>0.23400000000000001</v>
      </c>
      <c r="AV40" s="12">
        <v>0.7320000000000001</v>
      </c>
      <c r="AW40" s="16">
        <v>0.77600000000000002</v>
      </c>
      <c r="AX40" s="14">
        <v>0.99400000000000022</v>
      </c>
      <c r="AY40" s="12">
        <v>19.033000000000001</v>
      </c>
      <c r="AZ40" s="15">
        <v>1084</v>
      </c>
      <c r="BA40" s="12">
        <v>0.51500000000000001</v>
      </c>
      <c r="BB40" s="12">
        <v>1.5089999999999999</v>
      </c>
      <c r="BC40" s="12">
        <v>0.246</v>
      </c>
    </row>
    <row r="41" spans="1:55" x14ac:dyDescent="0.25">
      <c r="A41" s="4" t="s">
        <v>39</v>
      </c>
      <c r="B41" s="14">
        <v>1.0009999999999999</v>
      </c>
      <c r="C41" s="12">
        <v>15.231999999999999</v>
      </c>
      <c r="D41" s="15">
        <v>1220</v>
      </c>
      <c r="E41" s="12">
        <v>0.57100000000000006</v>
      </c>
      <c r="F41" s="12">
        <v>1.464</v>
      </c>
      <c r="G41" s="12">
        <v>0.152</v>
      </c>
      <c r="H41" s="12">
        <v>0.64700000000000002</v>
      </c>
      <c r="I41" s="16">
        <v>0.66900000000000004</v>
      </c>
      <c r="J41" s="14">
        <v>1.024</v>
      </c>
      <c r="K41" s="12">
        <v>21.074999999999999</v>
      </c>
      <c r="L41" s="15">
        <v>1069</v>
      </c>
      <c r="M41" s="12">
        <v>-7.0000000000000001E-3</v>
      </c>
      <c r="N41" s="12">
        <v>1.5629999999999997</v>
      </c>
      <c r="O41" s="12">
        <v>0.152</v>
      </c>
      <c r="P41" s="12">
        <v>0.68200000000000016</v>
      </c>
      <c r="Q41" s="16">
        <v>0.70800000000000007</v>
      </c>
      <c r="R41" s="14">
        <v>0.99000000000000021</v>
      </c>
      <c r="S41" s="12">
        <v>20.257999999999999</v>
      </c>
      <c r="T41" s="15">
        <v>1304</v>
      </c>
      <c r="U41" s="12">
        <v>0.52200000000000002</v>
      </c>
      <c r="V41" s="12">
        <v>2.0230000000000001</v>
      </c>
      <c r="W41" s="12">
        <v>0.13200000000000001</v>
      </c>
      <c r="X41" s="12">
        <v>0.68000000000000016</v>
      </c>
      <c r="Y41" s="16">
        <v>0.72200000000000009</v>
      </c>
      <c r="Z41" s="14">
        <v>1.0029999999999999</v>
      </c>
      <c r="AA41" s="12">
        <v>21.597000000000001</v>
      </c>
      <c r="AB41" s="15">
        <v>1279</v>
      </c>
      <c r="AC41" s="12">
        <v>0.51400000000000001</v>
      </c>
      <c r="AD41" s="12">
        <v>1.796</v>
      </c>
      <c r="AE41" s="12">
        <v>0.13300000000000001</v>
      </c>
      <c r="AF41" s="12">
        <v>0.71600000000000008</v>
      </c>
      <c r="AG41" s="16">
        <v>0.7400000000000001</v>
      </c>
      <c r="AH41" s="14">
        <v>0.995</v>
      </c>
      <c r="AI41" s="12">
        <v>20.6</v>
      </c>
      <c r="AJ41" s="15">
        <v>1348</v>
      </c>
      <c r="AK41" s="12">
        <v>0.51300000000000001</v>
      </c>
      <c r="AL41" s="12">
        <v>1.9279999999999999</v>
      </c>
      <c r="AM41" s="12">
        <v>0.155</v>
      </c>
      <c r="AN41" s="12">
        <v>0.65200000000000002</v>
      </c>
      <c r="AO41" s="16">
        <v>0.67600000000000016</v>
      </c>
      <c r="AP41" s="14">
        <v>1.0009999999999999</v>
      </c>
      <c r="AQ41" s="12">
        <v>19.765000000000001</v>
      </c>
      <c r="AR41" s="15">
        <v>1402</v>
      </c>
      <c r="AS41" s="12">
        <v>0.52100000000000002</v>
      </c>
      <c r="AT41" s="12">
        <v>1.6539999999999999</v>
      </c>
      <c r="AU41" s="12">
        <v>0.158</v>
      </c>
      <c r="AV41" s="12">
        <v>0.68300000000000016</v>
      </c>
      <c r="AW41" s="16">
        <v>0.70300000000000007</v>
      </c>
      <c r="AX41" s="14">
        <v>0.98400000000000021</v>
      </c>
      <c r="AY41" s="12">
        <v>20.321000000000002</v>
      </c>
      <c r="AZ41" s="15">
        <v>1410</v>
      </c>
      <c r="BA41" s="12">
        <v>0.51500000000000001</v>
      </c>
      <c r="BB41" s="12">
        <v>1.8720000000000001</v>
      </c>
      <c r="BC41" s="12">
        <v>0.16800000000000001</v>
      </c>
    </row>
    <row r="42" spans="1:55" x14ac:dyDescent="0.25">
      <c r="A42" s="4" t="s">
        <v>40</v>
      </c>
      <c r="B42" s="14">
        <v>1.0109999999999999</v>
      </c>
      <c r="C42" s="12">
        <v>16.193000000000001</v>
      </c>
      <c r="D42" s="15">
        <v>3086</v>
      </c>
      <c r="E42" s="12">
        <v>0.53300000000000003</v>
      </c>
      <c r="F42" s="12">
        <v>1.5750000000000002</v>
      </c>
      <c r="G42" s="12">
        <v>0.10100000000000001</v>
      </c>
      <c r="H42" s="12">
        <v>0.75800000000000001</v>
      </c>
      <c r="I42" s="16">
        <v>0.77200000000000002</v>
      </c>
      <c r="J42" s="14">
        <v>1.0369999999999999</v>
      </c>
      <c r="K42" s="12">
        <v>25.161000000000001</v>
      </c>
      <c r="L42" s="15">
        <v>3392</v>
      </c>
      <c r="M42" s="12">
        <v>-7.0000000000000001E-3</v>
      </c>
      <c r="N42" s="12">
        <v>1.722</v>
      </c>
      <c r="O42" s="12">
        <v>0.10100000000000001</v>
      </c>
      <c r="P42" s="12">
        <v>0.75600000000000001</v>
      </c>
      <c r="Q42" s="16">
        <v>0.77</v>
      </c>
      <c r="R42" s="14">
        <v>1.0289999999999999</v>
      </c>
      <c r="S42" s="12">
        <v>20.212</v>
      </c>
      <c r="T42" s="15">
        <v>3322</v>
      </c>
      <c r="U42" s="12">
        <v>0.52200000000000002</v>
      </c>
      <c r="V42" s="12">
        <v>2.0230000000000001</v>
      </c>
      <c r="W42" s="12">
        <v>0.191</v>
      </c>
      <c r="X42" s="12">
        <v>0.76700000000000002</v>
      </c>
      <c r="Y42" s="16">
        <v>0.78</v>
      </c>
      <c r="Z42" s="14">
        <v>1.008</v>
      </c>
      <c r="AA42" s="12">
        <v>22.974</v>
      </c>
      <c r="AB42" s="15">
        <v>3090</v>
      </c>
      <c r="AC42" s="12">
        <v>0.51400000000000001</v>
      </c>
      <c r="AD42" s="12">
        <v>1.796</v>
      </c>
      <c r="AE42" s="12">
        <v>0.20200000000000001</v>
      </c>
      <c r="AF42" s="12">
        <v>0.7320000000000001</v>
      </c>
      <c r="AG42" s="16">
        <v>0.74400000000000011</v>
      </c>
      <c r="AH42" s="14">
        <v>1.0149999999999999</v>
      </c>
      <c r="AI42" s="12">
        <v>20.446000000000002</v>
      </c>
      <c r="AJ42" s="15">
        <v>3576</v>
      </c>
      <c r="AK42" s="12">
        <v>0.51300000000000001</v>
      </c>
      <c r="AL42" s="12">
        <v>1.9279999999999999</v>
      </c>
      <c r="AM42" s="12">
        <v>0.224</v>
      </c>
      <c r="AN42" s="12">
        <v>0.7390000000000001</v>
      </c>
      <c r="AO42" s="16">
        <v>0.752</v>
      </c>
      <c r="AP42" s="14">
        <v>1.016</v>
      </c>
      <c r="AQ42" s="12">
        <v>19.709</v>
      </c>
      <c r="AR42" s="15">
        <v>3751</v>
      </c>
      <c r="AS42" s="12">
        <v>0.52100000000000002</v>
      </c>
      <c r="AT42" s="12">
        <v>1.881</v>
      </c>
      <c r="AU42" s="12">
        <v>0.224</v>
      </c>
      <c r="AV42" s="12">
        <v>0.745</v>
      </c>
      <c r="AW42" s="16">
        <v>0.753</v>
      </c>
      <c r="AX42" s="14">
        <v>1.0189999999999999</v>
      </c>
      <c r="AY42" s="12">
        <v>19.937000000000001</v>
      </c>
      <c r="AZ42" s="15">
        <v>3707</v>
      </c>
      <c r="BA42" s="12">
        <v>0.51500000000000001</v>
      </c>
      <c r="BB42" s="12">
        <v>1.8720000000000001</v>
      </c>
      <c r="BC42" s="12">
        <v>0.27200000000000002</v>
      </c>
    </row>
    <row r="43" spans="1:55" x14ac:dyDescent="0.25">
      <c r="A43" s="4" t="s">
        <v>41</v>
      </c>
      <c r="B43" s="14">
        <v>0.997</v>
      </c>
      <c r="C43" s="12">
        <v>15.313000000000001</v>
      </c>
      <c r="D43" s="15">
        <v>2954</v>
      </c>
      <c r="E43" s="12">
        <v>0.53300000000000003</v>
      </c>
      <c r="F43" s="12">
        <v>1.423</v>
      </c>
      <c r="G43" s="12">
        <v>0.161</v>
      </c>
      <c r="H43" s="12">
        <v>0.7330000000000001</v>
      </c>
      <c r="I43" s="16">
        <v>0.75600000000000001</v>
      </c>
      <c r="J43" s="14">
        <v>1.008</v>
      </c>
      <c r="K43" s="12">
        <v>25.167000000000002</v>
      </c>
      <c r="L43" s="15">
        <v>3070</v>
      </c>
      <c r="M43" s="12">
        <v>-7.0000000000000001E-3</v>
      </c>
      <c r="N43" s="12">
        <v>1.631</v>
      </c>
      <c r="O43" s="12">
        <v>0.161</v>
      </c>
      <c r="P43" s="12">
        <v>0.76400000000000001</v>
      </c>
      <c r="Q43" s="16">
        <v>0.79300000000000004</v>
      </c>
      <c r="R43" s="14">
        <v>0.99100000000000021</v>
      </c>
      <c r="S43" s="12">
        <v>19.942</v>
      </c>
      <c r="T43" s="15">
        <v>3083</v>
      </c>
      <c r="U43" s="12">
        <v>0.52200000000000002</v>
      </c>
      <c r="V43" s="12">
        <v>1.7829999999999999</v>
      </c>
      <c r="W43" s="12">
        <v>0.18100000000000002</v>
      </c>
      <c r="X43" s="12">
        <v>0.7400000000000001</v>
      </c>
      <c r="Y43" s="16">
        <v>0.76500000000000001</v>
      </c>
      <c r="Z43" s="14">
        <v>1.014</v>
      </c>
      <c r="AA43" s="12">
        <v>21.774000000000001</v>
      </c>
      <c r="AB43" s="15">
        <v>2964</v>
      </c>
      <c r="AC43" s="12">
        <v>0.51400000000000001</v>
      </c>
      <c r="AD43" s="12">
        <v>1.796</v>
      </c>
      <c r="AE43" s="12">
        <v>0.21300000000000002</v>
      </c>
      <c r="AF43" s="12">
        <v>0.752</v>
      </c>
      <c r="AG43" s="16">
        <v>0.77300000000000002</v>
      </c>
      <c r="AH43" s="14">
        <v>1.0069999999999999</v>
      </c>
      <c r="AI43" s="12">
        <v>18.93</v>
      </c>
      <c r="AJ43" s="15">
        <v>3216</v>
      </c>
      <c r="AK43" s="12">
        <v>0.51300000000000001</v>
      </c>
      <c r="AL43" s="12">
        <v>1.9279999999999999</v>
      </c>
      <c r="AM43" s="12">
        <v>0.25700000000000001</v>
      </c>
      <c r="AN43" s="12">
        <v>0.75600000000000001</v>
      </c>
      <c r="AO43" s="16">
        <v>0.77600000000000002</v>
      </c>
      <c r="AP43" s="14">
        <v>0.99300000000000022</v>
      </c>
      <c r="AQ43" s="12">
        <v>18.521000000000001</v>
      </c>
      <c r="AR43" s="15">
        <v>3173</v>
      </c>
      <c r="AS43" s="12">
        <v>0.52100000000000002</v>
      </c>
      <c r="AT43" s="12">
        <v>1.881</v>
      </c>
      <c r="AU43" s="12">
        <v>0.28600000000000003</v>
      </c>
      <c r="AV43" s="12">
        <v>0.748</v>
      </c>
      <c r="AW43" s="16">
        <v>0.77500000000000002</v>
      </c>
      <c r="AX43" s="14">
        <v>0.98600000000000021</v>
      </c>
      <c r="AY43" s="12">
        <v>19.949000000000002</v>
      </c>
      <c r="AZ43" s="15">
        <v>3273</v>
      </c>
      <c r="BA43" s="12">
        <v>0.51500000000000001</v>
      </c>
      <c r="BB43" s="12">
        <v>1.8720000000000001</v>
      </c>
      <c r="BC43" s="12">
        <v>0.29000000000000004</v>
      </c>
    </row>
    <row r="44" spans="1:55" x14ac:dyDescent="0.25">
      <c r="A44" s="4" t="s">
        <v>42</v>
      </c>
      <c r="B44" s="14">
        <v>1.016</v>
      </c>
      <c r="C44" s="12">
        <v>15.103999999999999</v>
      </c>
      <c r="D44" s="15">
        <v>1387</v>
      </c>
      <c r="E44" s="12">
        <v>0.54200000000000004</v>
      </c>
      <c r="F44" s="12">
        <v>1.423</v>
      </c>
      <c r="G44" s="12">
        <v>0.13200000000000001</v>
      </c>
      <c r="H44" s="12">
        <v>0.68800000000000006</v>
      </c>
      <c r="I44" s="16">
        <v>0.70300000000000007</v>
      </c>
      <c r="J44" s="14">
        <v>1.0549999999999999</v>
      </c>
      <c r="K44" s="12">
        <v>22.853000000000002</v>
      </c>
      <c r="L44" s="15">
        <v>1347</v>
      </c>
      <c r="M44" s="12">
        <v>-7.0000000000000001E-3</v>
      </c>
      <c r="N44" s="12">
        <v>1.5629999999999997</v>
      </c>
      <c r="O44" s="12">
        <v>0.13200000000000001</v>
      </c>
      <c r="P44" s="12">
        <v>0.70800000000000007</v>
      </c>
      <c r="Q44" s="16">
        <v>0.73100000000000009</v>
      </c>
      <c r="R44" s="14">
        <v>1.0289999999999999</v>
      </c>
      <c r="S44" s="12">
        <v>18.474</v>
      </c>
      <c r="T44" s="15">
        <v>1292</v>
      </c>
      <c r="U44" s="12">
        <v>0.52200000000000002</v>
      </c>
      <c r="V44" s="12">
        <v>1.5389999999999999</v>
      </c>
      <c r="W44" s="12">
        <v>0.185</v>
      </c>
      <c r="X44" s="12">
        <v>0.69900000000000007</v>
      </c>
      <c r="Y44" s="16">
        <v>0.71800000000000008</v>
      </c>
      <c r="Z44" s="14">
        <v>1.0429999999999999</v>
      </c>
      <c r="AA44" s="12">
        <v>21.457000000000001</v>
      </c>
      <c r="AB44" s="15">
        <v>1238</v>
      </c>
      <c r="AC44" s="12">
        <v>0.51400000000000001</v>
      </c>
      <c r="AD44" s="12">
        <v>1.796</v>
      </c>
      <c r="AE44" s="12">
        <v>0.22900000000000001</v>
      </c>
      <c r="AF44" s="12">
        <v>0.68600000000000017</v>
      </c>
      <c r="AG44" s="16">
        <v>0.72200000000000009</v>
      </c>
      <c r="AH44" s="14">
        <v>1.016</v>
      </c>
      <c r="AI44" s="12">
        <v>19.257999999999999</v>
      </c>
      <c r="AJ44" s="15">
        <v>1332</v>
      </c>
      <c r="AK44" s="12">
        <v>0.51300000000000001</v>
      </c>
      <c r="AL44" s="12">
        <v>1.9279999999999999</v>
      </c>
      <c r="AM44" s="12">
        <v>0.23200000000000001</v>
      </c>
      <c r="AN44" s="12">
        <v>0.70200000000000007</v>
      </c>
      <c r="AO44" s="16">
        <v>0.71700000000000008</v>
      </c>
      <c r="AP44" s="14">
        <v>1.0189999999999999</v>
      </c>
      <c r="AQ44" s="12">
        <v>18.456</v>
      </c>
      <c r="AR44" s="15">
        <v>1329</v>
      </c>
      <c r="AS44" s="12">
        <v>0.52100000000000002</v>
      </c>
      <c r="AT44" s="12">
        <v>1.6539999999999999</v>
      </c>
      <c r="AU44" s="12">
        <v>0.222</v>
      </c>
      <c r="AV44" s="12">
        <v>0.69900000000000007</v>
      </c>
      <c r="AW44" s="16">
        <v>0.71300000000000008</v>
      </c>
      <c r="AX44" s="14">
        <v>1.008</v>
      </c>
      <c r="AY44" s="12">
        <v>19.329000000000001</v>
      </c>
      <c r="AZ44" s="15">
        <v>1309</v>
      </c>
      <c r="BA44" s="12">
        <v>0.51500000000000001</v>
      </c>
      <c r="BB44" s="12">
        <v>1.6459999999999999</v>
      </c>
      <c r="BC44" s="12">
        <v>0.25600000000000001</v>
      </c>
    </row>
    <row r="45" spans="1:55" x14ac:dyDescent="0.25">
      <c r="A45" s="4" t="s">
        <v>43</v>
      </c>
      <c r="B45" s="14">
        <v>0.97700000000000009</v>
      </c>
      <c r="C45" s="12">
        <v>16.260999999999999</v>
      </c>
      <c r="D45" s="15">
        <v>546</v>
      </c>
      <c r="E45" s="12">
        <v>0.53300000000000003</v>
      </c>
      <c r="F45" s="12">
        <v>1.423</v>
      </c>
      <c r="G45" s="12">
        <v>0.218</v>
      </c>
      <c r="H45" s="12">
        <v>0.63700000000000001</v>
      </c>
      <c r="I45" s="16">
        <v>0.67900000000000016</v>
      </c>
      <c r="J45" s="14">
        <v>0.99100000000000021</v>
      </c>
      <c r="K45" s="12">
        <v>25.513999999999999</v>
      </c>
      <c r="L45" s="15">
        <v>610</v>
      </c>
      <c r="M45" s="12">
        <v>-7.0000000000000001E-3</v>
      </c>
      <c r="N45" s="12">
        <v>1.51</v>
      </c>
      <c r="O45" s="12">
        <v>0.218</v>
      </c>
      <c r="P45" s="12">
        <v>0.64100000000000001</v>
      </c>
      <c r="Q45" s="16">
        <v>0.68500000000000016</v>
      </c>
      <c r="R45" s="14">
        <v>0.98000000000000009</v>
      </c>
      <c r="S45" s="12">
        <v>19.245999999999999</v>
      </c>
      <c r="T45" s="15">
        <v>525</v>
      </c>
      <c r="U45" s="12">
        <v>0.52200000000000002</v>
      </c>
      <c r="V45" s="12">
        <v>1.633</v>
      </c>
      <c r="W45" s="12">
        <v>0.217</v>
      </c>
      <c r="X45" s="12">
        <v>0.63100000000000001</v>
      </c>
      <c r="Y45" s="16">
        <v>0.69900000000000007</v>
      </c>
      <c r="Z45" s="14">
        <v>0.96600000000000008</v>
      </c>
      <c r="AA45" s="12">
        <v>21.265999999999998</v>
      </c>
      <c r="AB45" s="15">
        <v>484</v>
      </c>
      <c r="AC45" s="12">
        <v>0.51400000000000001</v>
      </c>
      <c r="AD45" s="12">
        <v>1.5609999999999999</v>
      </c>
      <c r="AE45" s="12">
        <v>0.27900000000000008</v>
      </c>
      <c r="AF45" s="12">
        <v>0.65900000000000003</v>
      </c>
      <c r="AG45" s="16">
        <v>0.72600000000000009</v>
      </c>
      <c r="AH45" s="14">
        <v>0.95600000000000007</v>
      </c>
      <c r="AI45" s="12">
        <v>18.573</v>
      </c>
      <c r="AJ45" s="15">
        <v>534</v>
      </c>
      <c r="AK45" s="12">
        <v>0.53200000000000003</v>
      </c>
      <c r="AL45" s="12">
        <v>1.554</v>
      </c>
      <c r="AM45" s="12">
        <v>0.26700000000000002</v>
      </c>
      <c r="AN45" s="12">
        <v>0.628</v>
      </c>
      <c r="AO45" s="16">
        <v>0.66600000000000004</v>
      </c>
      <c r="AP45" s="14">
        <v>0.98400000000000021</v>
      </c>
      <c r="AQ45" s="12">
        <v>18.347000000000001</v>
      </c>
      <c r="AR45" s="15">
        <v>585</v>
      </c>
      <c r="AS45" s="12">
        <v>0.52100000000000002</v>
      </c>
      <c r="AT45" s="12">
        <v>1.6539999999999999</v>
      </c>
      <c r="AU45" s="12">
        <v>0.30000000000000004</v>
      </c>
      <c r="AV45" s="12">
        <v>0.66200000000000003</v>
      </c>
      <c r="AW45" s="16">
        <v>0.69200000000000006</v>
      </c>
      <c r="AX45" s="14">
        <v>0.95900000000000007</v>
      </c>
      <c r="AY45" s="12">
        <v>19.317</v>
      </c>
      <c r="AZ45" s="15">
        <v>611</v>
      </c>
      <c r="BA45" s="12">
        <v>0.51500000000000001</v>
      </c>
      <c r="BB45" s="12">
        <v>1.5089999999999999</v>
      </c>
      <c r="BC45" s="12">
        <v>0.32300000000000001</v>
      </c>
    </row>
    <row r="46" spans="1:55" x14ac:dyDescent="0.25">
      <c r="A46" s="4" t="s">
        <v>44</v>
      </c>
      <c r="B46" s="14">
        <v>1.0009999999999999</v>
      </c>
      <c r="C46" s="12">
        <v>16.181999999999999</v>
      </c>
      <c r="D46" s="15">
        <v>1389</v>
      </c>
      <c r="E46" s="12">
        <v>0.53300000000000003</v>
      </c>
      <c r="F46" s="12">
        <v>1.5129999999999999</v>
      </c>
      <c r="G46" s="12">
        <v>0.222</v>
      </c>
      <c r="H46" s="12">
        <v>0.66200000000000003</v>
      </c>
      <c r="I46" s="16">
        <v>0.69200000000000006</v>
      </c>
      <c r="J46" s="14">
        <v>1.0169999999999999</v>
      </c>
      <c r="K46" s="12">
        <v>24.382000000000001</v>
      </c>
      <c r="L46" s="15">
        <v>1364</v>
      </c>
      <c r="M46" s="12">
        <v>-7.0000000000000001E-3</v>
      </c>
      <c r="N46" s="12">
        <v>1.8720000000000001</v>
      </c>
      <c r="O46" s="12">
        <v>0.222</v>
      </c>
      <c r="P46" s="12">
        <v>0.67100000000000004</v>
      </c>
      <c r="Q46" s="16">
        <v>0.70700000000000007</v>
      </c>
      <c r="R46" s="14">
        <v>1.0049999999999999</v>
      </c>
      <c r="S46" s="12">
        <v>18.196999999999999</v>
      </c>
      <c r="T46" s="15">
        <v>1336</v>
      </c>
      <c r="U46" s="12">
        <v>0.52200000000000002</v>
      </c>
      <c r="V46" s="12">
        <v>2.0230000000000001</v>
      </c>
      <c r="W46" s="12">
        <v>0.24000000000000002</v>
      </c>
      <c r="X46" s="12">
        <v>0.65800000000000003</v>
      </c>
      <c r="Y46" s="16">
        <v>0.69</v>
      </c>
      <c r="Z46" s="14">
        <v>1.024</v>
      </c>
      <c r="AA46" s="12">
        <v>21.222000000000001</v>
      </c>
      <c r="AB46" s="15">
        <v>1272</v>
      </c>
      <c r="AC46" s="12">
        <v>0.51400000000000001</v>
      </c>
      <c r="AD46" s="12">
        <v>1.796</v>
      </c>
      <c r="AE46" s="12">
        <v>0.20900000000000002</v>
      </c>
      <c r="AF46" s="12">
        <v>0.66800000000000004</v>
      </c>
      <c r="AG46" s="16">
        <v>0.70700000000000007</v>
      </c>
      <c r="AH46" s="14">
        <v>1.006</v>
      </c>
      <c r="AI46" s="12">
        <v>20.082000000000001</v>
      </c>
      <c r="AJ46" s="15">
        <v>1485</v>
      </c>
      <c r="AK46" s="12">
        <v>0.51300000000000001</v>
      </c>
      <c r="AL46" s="12">
        <v>1.9279999999999999</v>
      </c>
      <c r="AM46" s="12">
        <v>0.28800000000000003</v>
      </c>
      <c r="AN46" s="12">
        <v>0.69100000000000006</v>
      </c>
      <c r="AO46" s="16">
        <v>0.72400000000000009</v>
      </c>
      <c r="AP46" s="14">
        <v>0.98000000000000009</v>
      </c>
      <c r="AQ46" s="12">
        <v>19.084</v>
      </c>
      <c r="AR46" s="15">
        <v>1430</v>
      </c>
      <c r="AS46" s="12">
        <v>0.52100000000000002</v>
      </c>
      <c r="AT46" s="12">
        <v>1.6539999999999999</v>
      </c>
      <c r="AU46" s="12">
        <v>0.33400000000000002</v>
      </c>
      <c r="AV46" s="12">
        <v>0.69100000000000006</v>
      </c>
      <c r="AW46" s="16">
        <v>0.72600000000000009</v>
      </c>
      <c r="AX46" s="14">
        <v>0.98100000000000009</v>
      </c>
      <c r="AY46" s="12">
        <v>19.699000000000002</v>
      </c>
      <c r="AZ46" s="15">
        <v>1489</v>
      </c>
      <c r="BA46" s="12">
        <v>0.51500000000000001</v>
      </c>
      <c r="BB46" s="12">
        <v>1.6459999999999999</v>
      </c>
      <c r="BC46" s="12">
        <v>0.32200000000000001</v>
      </c>
    </row>
    <row r="47" spans="1:55" x14ac:dyDescent="0.25">
      <c r="A47" s="4" t="s">
        <v>45</v>
      </c>
      <c r="B47" s="14">
        <v>0.99400000000000022</v>
      </c>
      <c r="C47" s="12">
        <v>16.562999999999999</v>
      </c>
      <c r="D47" s="15">
        <v>445</v>
      </c>
      <c r="E47" s="12">
        <v>0.53300000000000003</v>
      </c>
      <c r="F47" s="12">
        <v>1.329</v>
      </c>
      <c r="G47" s="12">
        <v>0.19600000000000001</v>
      </c>
      <c r="H47" s="12">
        <v>0.64100000000000001</v>
      </c>
      <c r="I47" s="16">
        <v>0.67800000000000016</v>
      </c>
      <c r="J47" s="14">
        <v>0.98400000000000021</v>
      </c>
      <c r="K47" s="12">
        <v>26.867000000000001</v>
      </c>
      <c r="L47" s="15">
        <v>427</v>
      </c>
      <c r="M47" s="12">
        <v>-7.0000000000000001E-3</v>
      </c>
      <c r="N47" s="12">
        <v>1.4650000000000001</v>
      </c>
      <c r="O47" s="12">
        <v>0.19600000000000001</v>
      </c>
      <c r="P47" s="12">
        <v>0.64800000000000002</v>
      </c>
      <c r="Q47" s="16">
        <v>0.68900000000000006</v>
      </c>
      <c r="R47" s="14">
        <v>0.99000000000000021</v>
      </c>
      <c r="S47" s="12">
        <v>19.858000000000001</v>
      </c>
      <c r="T47" s="15">
        <v>428</v>
      </c>
      <c r="U47" s="12">
        <v>0.52200000000000002</v>
      </c>
      <c r="V47" s="12">
        <v>1.4690000000000001</v>
      </c>
      <c r="W47" s="12">
        <v>0.182</v>
      </c>
      <c r="X47" s="12">
        <v>0.60400000000000009</v>
      </c>
      <c r="Y47" s="16">
        <v>0.65</v>
      </c>
      <c r="Z47" s="14">
        <v>1</v>
      </c>
      <c r="AA47" s="12">
        <v>24.314</v>
      </c>
      <c r="AB47" s="15">
        <v>368</v>
      </c>
      <c r="AC47" s="12">
        <v>0.51400000000000001</v>
      </c>
      <c r="AD47" s="12">
        <v>1.796</v>
      </c>
      <c r="AE47" s="12">
        <v>0.17400000000000002</v>
      </c>
      <c r="AF47" s="12">
        <v>0.64100000000000001</v>
      </c>
      <c r="AG47" s="16">
        <v>0.67500000000000004</v>
      </c>
      <c r="AH47" s="14">
        <v>0.995</v>
      </c>
      <c r="AI47" s="12">
        <v>19.36</v>
      </c>
      <c r="AJ47" s="15">
        <v>461</v>
      </c>
      <c r="AK47" s="12">
        <v>0.51300000000000001</v>
      </c>
      <c r="AL47" s="12">
        <v>1.554</v>
      </c>
      <c r="AM47" s="12">
        <v>0.24400000000000002</v>
      </c>
      <c r="AN47" s="12">
        <v>0.65900000000000003</v>
      </c>
      <c r="AO47" s="16">
        <v>0.68500000000000016</v>
      </c>
      <c r="AP47" s="14">
        <v>0.98700000000000021</v>
      </c>
      <c r="AQ47" s="12">
        <v>18.641999999999999</v>
      </c>
      <c r="AR47" s="15">
        <v>449</v>
      </c>
      <c r="AS47" s="12">
        <v>0.52100000000000002</v>
      </c>
      <c r="AT47" s="12">
        <v>1.518</v>
      </c>
      <c r="AU47" s="12">
        <v>0.191</v>
      </c>
      <c r="AV47" s="12">
        <v>0.6070000000000001</v>
      </c>
      <c r="AW47" s="16">
        <v>0.64100000000000001</v>
      </c>
      <c r="AX47" s="14">
        <v>0.98400000000000021</v>
      </c>
      <c r="AY47" s="12">
        <v>19.501999999999999</v>
      </c>
      <c r="AZ47" s="15">
        <v>436</v>
      </c>
      <c r="BA47" s="12">
        <v>0.51500000000000001</v>
      </c>
      <c r="BB47" s="12">
        <v>1.6459999999999999</v>
      </c>
      <c r="BC47" s="12">
        <v>0.17400000000000002</v>
      </c>
    </row>
    <row r="48" spans="1:55" x14ac:dyDescent="0.25">
      <c r="A48" s="4" t="s">
        <v>46</v>
      </c>
      <c r="B48" s="14">
        <v>0.97900000000000009</v>
      </c>
      <c r="C48" s="12">
        <v>16.178000000000001</v>
      </c>
      <c r="D48" s="15">
        <v>2021</v>
      </c>
      <c r="E48" s="12">
        <v>0.53300000000000003</v>
      </c>
      <c r="F48" s="12">
        <v>1.3879999999999999</v>
      </c>
      <c r="G48" s="12">
        <v>0.14000000000000001</v>
      </c>
      <c r="H48" s="12">
        <v>0.42800000000000005</v>
      </c>
      <c r="I48" s="16">
        <v>0.435</v>
      </c>
      <c r="J48" s="14">
        <v>0.95200000000000007</v>
      </c>
      <c r="K48" s="12">
        <v>32.087000000000003</v>
      </c>
      <c r="L48" s="15">
        <v>2299</v>
      </c>
      <c r="M48" s="12">
        <v>-7.0000000000000001E-3</v>
      </c>
      <c r="N48" s="12">
        <v>1.631</v>
      </c>
      <c r="O48" s="12">
        <v>0.14000000000000001</v>
      </c>
      <c r="P48" s="12">
        <v>0.65200000000000002</v>
      </c>
      <c r="Q48" s="16">
        <v>0.66600000000000004</v>
      </c>
      <c r="R48" s="14">
        <v>0.95700000000000007</v>
      </c>
      <c r="S48" s="12">
        <v>19.954999999999998</v>
      </c>
      <c r="T48" s="15">
        <v>2303</v>
      </c>
      <c r="U48" s="12">
        <v>0.52200000000000002</v>
      </c>
      <c r="V48" s="12">
        <v>1.633</v>
      </c>
      <c r="W48" s="12">
        <v>0.17200000000000001</v>
      </c>
      <c r="X48" s="12">
        <v>0.71800000000000008</v>
      </c>
      <c r="Y48" s="16">
        <v>0.7350000000000001</v>
      </c>
      <c r="Z48" s="14">
        <v>0.996</v>
      </c>
      <c r="AA48" s="12">
        <v>20.844999999999999</v>
      </c>
      <c r="AB48" s="15">
        <v>2355</v>
      </c>
      <c r="AC48" s="12">
        <v>0.51400000000000001</v>
      </c>
      <c r="AD48" s="12">
        <v>1.796</v>
      </c>
      <c r="AE48" s="12">
        <v>0.189</v>
      </c>
      <c r="AF48" s="12">
        <v>0.65900000000000003</v>
      </c>
      <c r="AG48" s="16">
        <v>0.68100000000000016</v>
      </c>
      <c r="AH48" s="14">
        <v>0.99400000000000022</v>
      </c>
      <c r="AI48" s="12">
        <v>18.821999999999999</v>
      </c>
      <c r="AJ48" s="15">
        <v>2396</v>
      </c>
      <c r="AK48" s="12">
        <v>0.51300000000000001</v>
      </c>
      <c r="AL48" s="12">
        <v>1.9279999999999999</v>
      </c>
      <c r="AM48" s="12">
        <v>0.25600000000000001</v>
      </c>
      <c r="AN48" s="12">
        <v>0.78300000000000003</v>
      </c>
      <c r="AO48" s="16">
        <v>0.79400000000000004</v>
      </c>
      <c r="AP48" s="14">
        <v>0.99100000000000021</v>
      </c>
      <c r="AQ48" s="12">
        <v>18.161000000000001</v>
      </c>
      <c r="AR48" s="15">
        <v>2681</v>
      </c>
      <c r="AS48" s="12">
        <v>0.52100000000000002</v>
      </c>
      <c r="AT48" s="12">
        <v>1.6539999999999999</v>
      </c>
      <c r="AU48" s="12">
        <v>0.246</v>
      </c>
      <c r="AV48" s="12">
        <v>0.748</v>
      </c>
      <c r="AW48" s="16">
        <v>0.76800000000000002</v>
      </c>
      <c r="AX48" s="14">
        <v>0.9820000000000001</v>
      </c>
      <c r="AY48" s="12">
        <v>18.122</v>
      </c>
      <c r="AZ48" s="15">
        <v>2663</v>
      </c>
      <c r="BA48" s="12">
        <v>0.51500000000000001</v>
      </c>
      <c r="BB48" s="12">
        <v>1.8720000000000001</v>
      </c>
      <c r="BC48" s="12">
        <v>0.29100000000000004</v>
      </c>
    </row>
    <row r="49" spans="1:55" x14ac:dyDescent="0.25">
      <c r="A49" s="4" t="s">
        <v>47</v>
      </c>
      <c r="B49" s="14">
        <v>1.0449999999999999</v>
      </c>
      <c r="C49" s="12">
        <v>15.148</v>
      </c>
      <c r="D49" s="15">
        <v>7043</v>
      </c>
      <c r="E49" s="12">
        <v>0.53300000000000003</v>
      </c>
      <c r="F49" s="12">
        <v>1.5129999999999999</v>
      </c>
      <c r="G49" s="12">
        <v>7.4999999999999983E-2</v>
      </c>
      <c r="H49" s="12">
        <v>0.79700000000000004</v>
      </c>
      <c r="I49" s="16">
        <v>0.81499999999999995</v>
      </c>
      <c r="J49" s="14">
        <v>1.0580000000000001</v>
      </c>
      <c r="K49" s="12">
        <v>25.446999999999999</v>
      </c>
      <c r="L49" s="15">
        <v>7683</v>
      </c>
      <c r="M49" s="12">
        <v>-7.0000000000000001E-3</v>
      </c>
      <c r="N49" s="12">
        <v>1.8720000000000001</v>
      </c>
      <c r="O49" s="12">
        <v>7.4999999999999983E-2</v>
      </c>
      <c r="P49" s="12">
        <v>0.80700000000000005</v>
      </c>
      <c r="Q49" s="16">
        <v>0.82299999999999995</v>
      </c>
      <c r="R49" s="14">
        <v>1.0580000000000001</v>
      </c>
      <c r="S49" s="12">
        <v>19.103000000000002</v>
      </c>
      <c r="T49" s="15">
        <v>7527</v>
      </c>
      <c r="U49" s="12">
        <v>0.52200000000000002</v>
      </c>
      <c r="V49" s="12">
        <v>1.7829999999999999</v>
      </c>
      <c r="W49" s="12">
        <v>7.8E-2</v>
      </c>
      <c r="X49" s="12">
        <v>0.81499999999999995</v>
      </c>
      <c r="Y49" s="16">
        <v>0.83199999999999985</v>
      </c>
      <c r="Z49" s="14">
        <v>1.0740000000000001</v>
      </c>
      <c r="AA49" s="12">
        <v>20.66</v>
      </c>
      <c r="AB49" s="15">
        <v>7326</v>
      </c>
      <c r="AC49" s="12">
        <v>0.51400000000000001</v>
      </c>
      <c r="AD49" s="12">
        <v>1.796</v>
      </c>
      <c r="AE49" s="12">
        <v>8.2000000000000003E-2</v>
      </c>
      <c r="AF49" s="12">
        <v>0.82899999999999985</v>
      </c>
      <c r="AG49" s="16">
        <v>0.8570000000000001</v>
      </c>
      <c r="AH49" s="14">
        <v>1.0580000000000001</v>
      </c>
      <c r="AI49" s="12">
        <v>18.382999999999999</v>
      </c>
      <c r="AJ49" s="15">
        <v>7983</v>
      </c>
      <c r="AK49" s="12">
        <v>0.51300000000000001</v>
      </c>
      <c r="AL49" s="12">
        <v>1.9279999999999999</v>
      </c>
      <c r="AM49" s="12">
        <v>9.6000000000000002E-2</v>
      </c>
      <c r="AN49" s="12">
        <v>0.84299999999999986</v>
      </c>
      <c r="AO49" s="16">
        <v>0.8630000000000001</v>
      </c>
      <c r="AP49" s="14">
        <v>1.0549999999999999</v>
      </c>
      <c r="AQ49" s="12">
        <v>18.103999999999999</v>
      </c>
      <c r="AR49" s="15">
        <v>8074</v>
      </c>
      <c r="AS49" s="12">
        <v>0.52100000000000002</v>
      </c>
      <c r="AT49" s="12">
        <v>1.881</v>
      </c>
      <c r="AU49" s="12">
        <v>9.7000000000000003E-2</v>
      </c>
      <c r="AV49" s="12">
        <v>0.85000000000000009</v>
      </c>
      <c r="AW49" s="16">
        <v>0.871</v>
      </c>
      <c r="AX49" s="14">
        <v>1.0580000000000001</v>
      </c>
      <c r="AY49" s="12">
        <v>18.721</v>
      </c>
      <c r="AZ49" s="15">
        <v>8268</v>
      </c>
      <c r="BA49" s="12">
        <v>0.51500000000000001</v>
      </c>
      <c r="BB49" s="12">
        <v>1.8720000000000001</v>
      </c>
      <c r="BC49" s="12">
        <v>0.11700000000000001</v>
      </c>
    </row>
    <row r="50" spans="1:55" x14ac:dyDescent="0.25">
      <c r="A50" s="4" t="s">
        <v>48</v>
      </c>
      <c r="B50" s="14">
        <v>1.0880000000000001</v>
      </c>
      <c r="C50" s="12">
        <v>12.718999999999999</v>
      </c>
      <c r="D50" s="15">
        <v>183</v>
      </c>
      <c r="E50" s="12">
        <v>0.64900000000000002</v>
      </c>
      <c r="F50" s="12">
        <v>1.3879999999999999</v>
      </c>
      <c r="G50" s="12">
        <v>0.12</v>
      </c>
      <c r="H50" s="12">
        <v>0.7410000000000001</v>
      </c>
      <c r="I50" s="16">
        <v>0.78100000000000003</v>
      </c>
      <c r="J50" s="14">
        <v>1.109</v>
      </c>
      <c r="K50" s="12">
        <v>14.856999999999999</v>
      </c>
      <c r="L50" s="15">
        <v>216</v>
      </c>
      <c r="M50" s="12">
        <v>0.60400000000000009</v>
      </c>
      <c r="N50" s="12">
        <v>1.4650000000000001</v>
      </c>
      <c r="O50" s="12">
        <v>0.12</v>
      </c>
      <c r="P50" s="12">
        <v>0.76800000000000002</v>
      </c>
      <c r="Q50" s="16">
        <v>0.81599999999999995</v>
      </c>
      <c r="R50" s="14">
        <v>1.1180000000000001</v>
      </c>
      <c r="S50" s="12">
        <v>17.562000000000001</v>
      </c>
      <c r="T50" s="15">
        <v>194</v>
      </c>
      <c r="U50" s="12">
        <v>0.52200000000000002</v>
      </c>
      <c r="V50" s="12">
        <v>2.0230000000000001</v>
      </c>
      <c r="W50" s="12">
        <v>0.16400000000000001</v>
      </c>
      <c r="X50" s="12">
        <v>0.82699999999999985</v>
      </c>
      <c r="Y50" s="16">
        <v>0.83699999999999986</v>
      </c>
      <c r="Z50" s="14">
        <v>1.113</v>
      </c>
      <c r="AA50" s="12">
        <v>22.984999999999999</v>
      </c>
      <c r="AB50" s="15">
        <v>175</v>
      </c>
      <c r="AC50" s="12">
        <v>0.51400000000000001</v>
      </c>
      <c r="AD50" s="12">
        <v>1.796</v>
      </c>
      <c r="AE50" s="12">
        <v>0.13200000000000001</v>
      </c>
      <c r="AF50" s="12">
        <v>0.878</v>
      </c>
      <c r="AG50" s="16">
        <v>0.88800000000000001</v>
      </c>
      <c r="AH50" s="14">
        <v>1.006</v>
      </c>
      <c r="AI50" s="12">
        <v>23.303000000000001</v>
      </c>
      <c r="AJ50" s="15">
        <v>219</v>
      </c>
      <c r="AK50" s="12">
        <v>0.51300000000000001</v>
      </c>
      <c r="AL50" s="12">
        <v>1.464</v>
      </c>
      <c r="AM50" s="12">
        <v>0.23</v>
      </c>
      <c r="AN50" s="12">
        <v>0.83199999999999985</v>
      </c>
      <c r="AO50" s="16">
        <v>0.84900000000000009</v>
      </c>
      <c r="AP50" s="14">
        <v>1.026</v>
      </c>
      <c r="AQ50" s="12">
        <v>25.332000000000001</v>
      </c>
      <c r="AR50" s="15">
        <v>229</v>
      </c>
      <c r="AS50" s="12">
        <v>0.52100000000000002</v>
      </c>
      <c r="AT50" s="12">
        <v>1.6539999999999999</v>
      </c>
      <c r="AU50" s="12">
        <v>0.27800000000000002</v>
      </c>
      <c r="AV50" s="12">
        <v>0.82099999999999995</v>
      </c>
      <c r="AW50" s="16">
        <v>0.82699999999999985</v>
      </c>
      <c r="AX50" s="14">
        <v>1.036</v>
      </c>
      <c r="AY50" s="12">
        <v>22.181999999999999</v>
      </c>
      <c r="AZ50" s="15">
        <v>231</v>
      </c>
      <c r="BA50" s="12">
        <v>0.51500000000000001</v>
      </c>
      <c r="BB50" s="12">
        <v>1.6459999999999999</v>
      </c>
      <c r="BC50" s="12">
        <v>0.11700000000000001</v>
      </c>
    </row>
    <row r="51" spans="1:55" x14ac:dyDescent="0.25">
      <c r="A51" s="4" t="s">
        <v>49</v>
      </c>
      <c r="B51" s="14">
        <v>1.004</v>
      </c>
      <c r="C51" s="12">
        <v>16.102</v>
      </c>
      <c r="D51" s="15">
        <v>2890</v>
      </c>
      <c r="E51" s="12">
        <v>0.53300000000000003</v>
      </c>
      <c r="F51" s="12">
        <v>1.5750000000000002</v>
      </c>
      <c r="G51" s="12">
        <v>9.3000000000000027E-2</v>
      </c>
      <c r="H51" s="12">
        <v>0.76100000000000001</v>
      </c>
      <c r="I51" s="16">
        <v>0.78</v>
      </c>
      <c r="J51" s="14">
        <v>0.999</v>
      </c>
      <c r="K51" s="12">
        <v>27.905000000000001</v>
      </c>
      <c r="L51" s="15">
        <v>3279</v>
      </c>
      <c r="M51" s="12">
        <v>-7.0000000000000001E-3</v>
      </c>
      <c r="N51" s="12">
        <v>1.631</v>
      </c>
      <c r="O51" s="12">
        <v>9.3000000000000027E-2</v>
      </c>
      <c r="P51" s="12">
        <v>0.77800000000000002</v>
      </c>
      <c r="Q51" s="16">
        <v>0.79900000000000004</v>
      </c>
      <c r="R51" s="14">
        <v>0.98400000000000021</v>
      </c>
      <c r="S51" s="12">
        <v>20.713999999999999</v>
      </c>
      <c r="T51" s="15">
        <v>3205</v>
      </c>
      <c r="U51" s="12">
        <v>0.52200000000000002</v>
      </c>
      <c r="V51" s="12">
        <v>1.7829999999999999</v>
      </c>
      <c r="W51" s="12">
        <v>0.13100000000000001</v>
      </c>
      <c r="X51" s="12">
        <v>0.751</v>
      </c>
      <c r="Y51" s="16">
        <v>0.76500000000000001</v>
      </c>
      <c r="Z51" s="14">
        <v>0.996</v>
      </c>
      <c r="AA51" s="12">
        <v>22.702000000000002</v>
      </c>
      <c r="AB51" s="15">
        <v>3043</v>
      </c>
      <c r="AC51" s="12">
        <v>0.51400000000000001</v>
      </c>
      <c r="AD51" s="12">
        <v>1.796</v>
      </c>
      <c r="AE51" s="12">
        <v>0.124</v>
      </c>
      <c r="AF51" s="12">
        <v>0.75600000000000001</v>
      </c>
      <c r="AG51" s="16">
        <v>0.76700000000000002</v>
      </c>
      <c r="AH51" s="14">
        <v>0.98500000000000021</v>
      </c>
      <c r="AI51" s="12">
        <v>19.716999999999999</v>
      </c>
      <c r="AJ51" s="15">
        <v>3436</v>
      </c>
      <c r="AK51" s="12">
        <v>0.51300000000000001</v>
      </c>
      <c r="AL51" s="12">
        <v>1.698</v>
      </c>
      <c r="AM51" s="12">
        <v>0.16800000000000001</v>
      </c>
      <c r="AN51" s="12">
        <v>0.76800000000000002</v>
      </c>
      <c r="AO51" s="16">
        <v>0.77900000000000003</v>
      </c>
      <c r="AP51" s="14">
        <v>0.98700000000000021</v>
      </c>
      <c r="AQ51" s="12">
        <v>19.614000000000001</v>
      </c>
      <c r="AR51" s="15">
        <v>3626</v>
      </c>
      <c r="AS51" s="12">
        <v>0.52100000000000002</v>
      </c>
      <c r="AT51" s="12">
        <v>1.6539999999999999</v>
      </c>
      <c r="AU51" s="12">
        <v>0.161</v>
      </c>
      <c r="AV51" s="12">
        <v>0.77300000000000002</v>
      </c>
      <c r="AW51" s="16">
        <v>0.78500000000000003</v>
      </c>
      <c r="AX51" s="14">
        <v>0.98600000000000021</v>
      </c>
      <c r="AY51" s="12">
        <v>19.785</v>
      </c>
      <c r="AZ51" s="15">
        <v>3553</v>
      </c>
      <c r="BA51" s="12">
        <v>0.51500000000000001</v>
      </c>
      <c r="BB51" s="12">
        <v>1.8720000000000001</v>
      </c>
      <c r="BC51" s="12">
        <v>0.20500000000000002</v>
      </c>
    </row>
    <row r="52" spans="1:55" x14ac:dyDescent="0.25">
      <c r="A52" s="4" t="s">
        <v>50</v>
      </c>
      <c r="B52" s="14">
        <v>0.99300000000000022</v>
      </c>
      <c r="C52" s="12">
        <v>14.727</v>
      </c>
      <c r="D52" s="15">
        <v>991</v>
      </c>
      <c r="E52" s="12">
        <v>0.54200000000000004</v>
      </c>
      <c r="F52" s="12">
        <v>1.3879999999999999</v>
      </c>
      <c r="G52" s="12">
        <v>0.375</v>
      </c>
      <c r="H52" s="12">
        <v>0.61499999999999999</v>
      </c>
      <c r="I52" s="16">
        <v>0.63500000000000001</v>
      </c>
      <c r="J52" s="14">
        <v>0.998</v>
      </c>
      <c r="K52" s="12">
        <v>26.783000000000001</v>
      </c>
      <c r="L52" s="15">
        <v>839</v>
      </c>
      <c r="M52" s="12">
        <v>-7.0000000000000001E-3</v>
      </c>
      <c r="N52" s="12">
        <v>1.631</v>
      </c>
      <c r="O52" s="12">
        <v>0.375</v>
      </c>
      <c r="P52" s="12">
        <v>0.61299999999999999</v>
      </c>
      <c r="Q52" s="16">
        <v>0.63600000000000001</v>
      </c>
      <c r="R52" s="14">
        <v>0.98700000000000021</v>
      </c>
      <c r="S52" s="12">
        <v>18.957999999999998</v>
      </c>
      <c r="T52" s="15">
        <v>1036</v>
      </c>
      <c r="U52" s="12">
        <v>0.52200000000000002</v>
      </c>
      <c r="V52" s="12">
        <v>1.5389999999999999</v>
      </c>
      <c r="W52" s="12">
        <v>0.222</v>
      </c>
      <c r="X52" s="12">
        <v>0.63100000000000001</v>
      </c>
      <c r="Y52" s="16">
        <v>0.65900000000000003</v>
      </c>
      <c r="Z52" s="14">
        <v>0.98800000000000021</v>
      </c>
      <c r="AA52" s="12">
        <v>21.907</v>
      </c>
      <c r="AB52" s="15">
        <v>933</v>
      </c>
      <c r="AC52" s="12">
        <v>0.51400000000000001</v>
      </c>
      <c r="AD52" s="12">
        <v>1.796</v>
      </c>
      <c r="AE52" s="12">
        <v>0.223</v>
      </c>
      <c r="AF52" s="12">
        <v>0.63800000000000001</v>
      </c>
      <c r="AG52" s="16">
        <v>0.66400000000000003</v>
      </c>
      <c r="AH52" s="14">
        <v>0.97700000000000009</v>
      </c>
      <c r="AI52" s="12">
        <v>18.664999999999999</v>
      </c>
      <c r="AJ52" s="15">
        <v>1047</v>
      </c>
      <c r="AK52" s="12">
        <v>0.51300000000000001</v>
      </c>
      <c r="AL52" s="12">
        <v>1.554</v>
      </c>
      <c r="AM52" s="12">
        <v>0.23100000000000001</v>
      </c>
      <c r="AN52" s="12">
        <v>0.626</v>
      </c>
      <c r="AO52" s="16">
        <v>0.65700000000000003</v>
      </c>
      <c r="AP52" s="14">
        <v>0.98100000000000009</v>
      </c>
      <c r="AQ52" s="12">
        <v>18.759</v>
      </c>
      <c r="AR52" s="15">
        <v>996</v>
      </c>
      <c r="AS52" s="12">
        <v>0.52100000000000002</v>
      </c>
      <c r="AT52" s="12">
        <v>1.6539999999999999</v>
      </c>
      <c r="AU52" s="12">
        <v>0.254</v>
      </c>
      <c r="AV52" s="12">
        <v>0.61799999999999999</v>
      </c>
      <c r="AW52" s="16">
        <v>0.66100000000000003</v>
      </c>
      <c r="AX52" s="14">
        <v>0.97100000000000009</v>
      </c>
      <c r="AY52" s="12">
        <v>19.445</v>
      </c>
      <c r="AZ52" s="15">
        <v>1006</v>
      </c>
      <c r="BA52" s="12">
        <v>0.51500000000000001</v>
      </c>
      <c r="BB52" s="12">
        <v>1.6459999999999999</v>
      </c>
      <c r="BC52" s="12">
        <v>0.25900000000000001</v>
      </c>
    </row>
    <row r="53" spans="1:55" x14ac:dyDescent="0.25">
      <c r="A53" s="4" t="s">
        <v>51</v>
      </c>
      <c r="B53" s="14">
        <v>0.97800000000000009</v>
      </c>
      <c r="C53" s="12">
        <v>16.257999999999999</v>
      </c>
      <c r="D53" s="15">
        <v>565</v>
      </c>
      <c r="E53" s="12">
        <v>0.53300000000000003</v>
      </c>
      <c r="F53" s="12">
        <v>1.329</v>
      </c>
      <c r="G53" s="12">
        <v>0.159</v>
      </c>
      <c r="H53" s="12">
        <v>0.61399999999999999</v>
      </c>
      <c r="I53" s="16">
        <v>0.64500000000000002</v>
      </c>
      <c r="J53" s="14">
        <v>0.98500000000000021</v>
      </c>
      <c r="K53" s="12">
        <v>27.826000000000001</v>
      </c>
      <c r="L53" s="15">
        <v>534</v>
      </c>
      <c r="M53" s="12">
        <v>-7.0000000000000001E-3</v>
      </c>
      <c r="N53" s="12">
        <v>1.3939999999999999</v>
      </c>
      <c r="O53" s="12">
        <v>0.159</v>
      </c>
      <c r="P53" s="12">
        <v>0.60300000000000009</v>
      </c>
      <c r="Q53" s="16">
        <v>0.63800000000000001</v>
      </c>
      <c r="R53" s="14">
        <v>0.96500000000000008</v>
      </c>
      <c r="S53" s="12">
        <v>19.382000000000001</v>
      </c>
      <c r="T53" s="15">
        <v>497</v>
      </c>
      <c r="U53" s="12">
        <v>0.52200000000000002</v>
      </c>
      <c r="V53" s="12">
        <v>1.633</v>
      </c>
      <c r="W53" s="12">
        <v>0.14700000000000002</v>
      </c>
      <c r="X53" s="12">
        <v>0.58500000000000008</v>
      </c>
      <c r="Y53" s="16">
        <v>0.64</v>
      </c>
      <c r="Z53" s="14">
        <v>0.998</v>
      </c>
      <c r="AA53" s="12">
        <v>22.332999999999998</v>
      </c>
      <c r="AB53" s="15">
        <v>543</v>
      </c>
      <c r="AC53" s="12">
        <v>0.51400000000000001</v>
      </c>
      <c r="AD53" s="12">
        <v>1.796</v>
      </c>
      <c r="AE53" s="12">
        <v>0.16400000000000001</v>
      </c>
      <c r="AF53" s="12">
        <v>0.57200000000000006</v>
      </c>
      <c r="AG53" s="16">
        <v>0.63300000000000001</v>
      </c>
      <c r="AH53" s="14">
        <v>0.97700000000000009</v>
      </c>
      <c r="AI53" s="12">
        <v>20.166</v>
      </c>
      <c r="AJ53" s="15">
        <v>549</v>
      </c>
      <c r="AK53" s="12">
        <v>0.51300000000000001</v>
      </c>
      <c r="AL53" s="12">
        <v>1.698</v>
      </c>
      <c r="AM53" s="12">
        <v>0.14400000000000002</v>
      </c>
      <c r="AN53" s="12">
        <v>0.69600000000000006</v>
      </c>
      <c r="AO53" s="16">
        <v>0.72099999999999986</v>
      </c>
      <c r="AP53" s="14">
        <v>0.95700000000000007</v>
      </c>
      <c r="AQ53" s="12">
        <v>18.594999999999999</v>
      </c>
      <c r="AR53" s="15">
        <v>523</v>
      </c>
      <c r="AS53" s="12">
        <v>0.52100000000000002</v>
      </c>
      <c r="AT53" s="12">
        <v>1.518</v>
      </c>
      <c r="AU53" s="12">
        <v>0.159</v>
      </c>
      <c r="AV53" s="12">
        <v>0.623</v>
      </c>
      <c r="AW53" s="16">
        <v>0.66500000000000004</v>
      </c>
      <c r="AX53" s="14">
        <v>0.95900000000000007</v>
      </c>
      <c r="AY53" s="12">
        <v>19.747</v>
      </c>
      <c r="AZ53" s="15">
        <v>489</v>
      </c>
      <c r="BA53" s="12">
        <v>0.51500000000000001</v>
      </c>
      <c r="BB53" s="12">
        <v>1.5089999999999999</v>
      </c>
      <c r="BC53" s="12">
        <v>0.185</v>
      </c>
    </row>
    <row r="54" spans="1:55" x14ac:dyDescent="0.25">
      <c r="A54" s="4" t="s">
        <v>52</v>
      </c>
      <c r="B54" s="14">
        <v>0.88800000000000001</v>
      </c>
      <c r="C54" s="12">
        <v>18.262</v>
      </c>
      <c r="D54" s="15">
        <v>10138</v>
      </c>
      <c r="E54" s="12">
        <v>0.53300000000000003</v>
      </c>
      <c r="F54" s="12">
        <v>1.464</v>
      </c>
      <c r="G54" s="12">
        <v>0.71000000000000008</v>
      </c>
      <c r="H54" s="12">
        <v>0.63100000000000001</v>
      </c>
      <c r="I54" s="16">
        <v>0.65100000000000002</v>
      </c>
      <c r="J54" s="14">
        <v>0.80500000000000005</v>
      </c>
      <c r="K54" s="12">
        <v>42.783000000000001</v>
      </c>
      <c r="L54" s="15">
        <v>11495</v>
      </c>
      <c r="M54" s="12">
        <v>-7.0000000000000001E-3</v>
      </c>
      <c r="N54" s="12">
        <v>1.5629999999999997</v>
      </c>
      <c r="O54" s="12">
        <v>0.71000000000000008</v>
      </c>
      <c r="P54" s="12">
        <v>0.63</v>
      </c>
      <c r="Q54" s="16">
        <v>0.66300000000000003</v>
      </c>
      <c r="R54" s="14">
        <v>0.84299999999999986</v>
      </c>
      <c r="S54" s="12">
        <v>22.696000000000002</v>
      </c>
      <c r="T54" s="15">
        <v>11658</v>
      </c>
      <c r="U54" s="12">
        <v>0.52200000000000002</v>
      </c>
      <c r="V54" s="12">
        <v>1.7829999999999999</v>
      </c>
      <c r="W54" s="12">
        <v>0.69600000000000006</v>
      </c>
      <c r="X54" s="12">
        <v>0.64</v>
      </c>
      <c r="Y54" s="16">
        <v>0.68500000000000016</v>
      </c>
      <c r="Z54" s="14">
        <v>0.82</v>
      </c>
      <c r="AA54" s="12">
        <v>25.893999999999998</v>
      </c>
      <c r="AB54" s="15">
        <v>10227</v>
      </c>
      <c r="AC54" s="12">
        <v>0.51400000000000001</v>
      </c>
      <c r="AD54" s="12">
        <v>1.796</v>
      </c>
      <c r="AE54" s="12">
        <v>0.7400000000000001</v>
      </c>
      <c r="AF54" s="12">
        <v>0.59700000000000009</v>
      </c>
      <c r="AG54" s="16">
        <v>0.64</v>
      </c>
      <c r="AH54" s="14">
        <v>0.8570000000000001</v>
      </c>
      <c r="AI54" s="12">
        <v>22.303999999999998</v>
      </c>
      <c r="AJ54" s="15">
        <v>10967</v>
      </c>
      <c r="AK54" s="12">
        <v>0.51300000000000001</v>
      </c>
      <c r="AL54" s="12">
        <v>1.698</v>
      </c>
      <c r="AM54" s="12">
        <v>0.7420000000000001</v>
      </c>
      <c r="AN54" s="12">
        <v>0.57800000000000007</v>
      </c>
      <c r="AO54" s="16">
        <v>0.6070000000000001</v>
      </c>
      <c r="AP54" s="14">
        <v>0.871</v>
      </c>
      <c r="AQ54" s="12">
        <v>21.14</v>
      </c>
      <c r="AR54" s="15">
        <v>11165</v>
      </c>
      <c r="AS54" s="12">
        <v>0.52100000000000002</v>
      </c>
      <c r="AT54" s="12">
        <v>1.881</v>
      </c>
      <c r="AU54" s="12">
        <v>0.65</v>
      </c>
      <c r="AV54" s="12">
        <v>0.624</v>
      </c>
      <c r="AW54" s="16">
        <v>0.66</v>
      </c>
      <c r="AX54" s="14">
        <v>0.88500000000000001</v>
      </c>
      <c r="AY54" s="12">
        <v>21.395</v>
      </c>
      <c r="AZ54" s="15">
        <v>10992</v>
      </c>
      <c r="BA54" s="12">
        <v>0.51500000000000001</v>
      </c>
      <c r="BB54" s="12">
        <v>1.8720000000000001</v>
      </c>
      <c r="BC54" s="12">
        <v>0.70500000000000007</v>
      </c>
    </row>
    <row r="55" spans="1:55" x14ac:dyDescent="0.25">
      <c r="A55" s="4" t="s">
        <v>53</v>
      </c>
      <c r="B55" s="14">
        <v>1.0469999999999999</v>
      </c>
      <c r="C55" s="12">
        <v>14.16</v>
      </c>
      <c r="D55" s="15">
        <v>285</v>
      </c>
      <c r="E55" s="12">
        <v>0.55800000000000016</v>
      </c>
      <c r="F55" s="12">
        <v>1.3879999999999999</v>
      </c>
      <c r="G55" s="12">
        <v>0.106</v>
      </c>
      <c r="H55" s="12">
        <v>0.82299999999999995</v>
      </c>
      <c r="I55" s="16">
        <v>0.8570000000000001</v>
      </c>
      <c r="J55" s="14">
        <v>1.083</v>
      </c>
      <c r="K55" s="12">
        <v>16.655000000000001</v>
      </c>
      <c r="L55" s="15">
        <v>368</v>
      </c>
      <c r="M55" s="12">
        <v>-7.0000000000000001E-3</v>
      </c>
      <c r="N55" s="12">
        <v>1.631</v>
      </c>
      <c r="O55" s="12">
        <v>0.106</v>
      </c>
      <c r="P55" s="12">
        <v>0.80100000000000005</v>
      </c>
      <c r="Q55" s="16">
        <v>0.85000000000000009</v>
      </c>
      <c r="R55" s="14">
        <v>1.0620000000000001</v>
      </c>
      <c r="S55" s="12">
        <v>17.672999999999998</v>
      </c>
      <c r="T55" s="15">
        <v>378</v>
      </c>
      <c r="U55" s="12">
        <v>0.52200000000000002</v>
      </c>
      <c r="V55" s="12">
        <v>1.633</v>
      </c>
      <c r="W55" s="12">
        <v>0.13100000000000001</v>
      </c>
      <c r="X55" s="12">
        <v>0.85000000000000009</v>
      </c>
      <c r="Y55" s="16">
        <v>0.89500000000000002</v>
      </c>
      <c r="Z55" s="14">
        <v>1.0720000000000001</v>
      </c>
      <c r="AA55" s="12">
        <v>17.510999999999999</v>
      </c>
      <c r="AB55" s="15">
        <v>374</v>
      </c>
      <c r="AC55" s="12">
        <v>0.52600000000000002</v>
      </c>
      <c r="AD55" s="12">
        <v>1.796</v>
      </c>
      <c r="AE55" s="12">
        <v>0.12</v>
      </c>
      <c r="AF55" s="12">
        <v>0.82899999999999985</v>
      </c>
      <c r="AG55" s="16">
        <v>0.89200000000000002</v>
      </c>
      <c r="AH55" s="14">
        <v>1.046</v>
      </c>
      <c r="AI55" s="12">
        <v>15.891</v>
      </c>
      <c r="AJ55" s="15">
        <v>443</v>
      </c>
      <c r="AK55" s="12">
        <v>0.63700000000000001</v>
      </c>
      <c r="AL55" s="12">
        <v>1.698</v>
      </c>
      <c r="AM55" s="12">
        <v>0.14700000000000002</v>
      </c>
      <c r="AN55" s="12">
        <v>0.81799999999999995</v>
      </c>
      <c r="AO55" s="16">
        <v>0.89300000000000002</v>
      </c>
      <c r="AP55" s="14">
        <v>1.0620000000000001</v>
      </c>
      <c r="AQ55" s="12">
        <v>16.238</v>
      </c>
      <c r="AR55" s="15">
        <v>429</v>
      </c>
      <c r="AS55" s="12">
        <v>0.56400000000000006</v>
      </c>
      <c r="AT55" s="12">
        <v>1.6539999999999999</v>
      </c>
      <c r="AU55" s="12">
        <v>0.14000000000000001</v>
      </c>
      <c r="AV55" s="12">
        <v>0.87</v>
      </c>
      <c r="AW55" s="16">
        <v>0.90300000000000002</v>
      </c>
      <c r="AX55" s="14">
        <v>1.056</v>
      </c>
      <c r="AY55" s="12">
        <v>15.737</v>
      </c>
      <c r="AZ55" s="15">
        <v>468</v>
      </c>
      <c r="BA55" s="12">
        <v>0.55700000000000016</v>
      </c>
      <c r="BB55" s="12">
        <v>1.6459999999999999</v>
      </c>
      <c r="BC55" s="12">
        <v>0.159</v>
      </c>
    </row>
    <row r="56" spans="1:55" x14ac:dyDescent="0.25">
      <c r="A56" s="4" t="s">
        <v>54</v>
      </c>
      <c r="B56" s="14">
        <v>0.996</v>
      </c>
      <c r="C56" s="12">
        <v>14.159000000000001</v>
      </c>
      <c r="D56" s="15">
        <v>255</v>
      </c>
      <c r="E56" s="12">
        <v>0.53300000000000003</v>
      </c>
      <c r="F56" s="12">
        <v>1.329</v>
      </c>
      <c r="G56" s="12">
        <v>0.27</v>
      </c>
      <c r="H56" s="12">
        <v>0.66</v>
      </c>
      <c r="I56" s="16">
        <v>0.67900000000000016</v>
      </c>
      <c r="J56" s="14">
        <v>1.01</v>
      </c>
      <c r="K56" s="12">
        <v>22.440999999999999</v>
      </c>
      <c r="L56" s="15">
        <v>211</v>
      </c>
      <c r="M56" s="12">
        <v>-7.0000000000000001E-3</v>
      </c>
      <c r="N56" s="12">
        <v>1.3939999999999999</v>
      </c>
      <c r="O56" s="12">
        <v>0.27</v>
      </c>
      <c r="P56" s="12">
        <v>0.57800000000000007</v>
      </c>
      <c r="Q56" s="16">
        <v>0.61899999999999999</v>
      </c>
      <c r="R56" s="14">
        <v>1.022</v>
      </c>
      <c r="S56" s="12">
        <v>16.856000000000002</v>
      </c>
      <c r="T56" s="15">
        <v>262</v>
      </c>
      <c r="U56" s="12">
        <v>0.54500000000000004</v>
      </c>
      <c r="V56" s="12">
        <v>1.4690000000000001</v>
      </c>
      <c r="W56" s="12">
        <v>0.26500000000000001</v>
      </c>
      <c r="X56" s="12">
        <v>0.56400000000000006</v>
      </c>
      <c r="Y56" s="16">
        <v>0.57700000000000007</v>
      </c>
      <c r="Z56" s="14">
        <v>0.99100000000000021</v>
      </c>
      <c r="AA56" s="12">
        <v>19.321000000000002</v>
      </c>
      <c r="AB56" s="15">
        <v>219</v>
      </c>
      <c r="AC56" s="12">
        <v>0.51400000000000001</v>
      </c>
      <c r="AD56" s="12">
        <v>1.5609999999999999</v>
      </c>
      <c r="AE56" s="12">
        <v>0.26100000000000001</v>
      </c>
      <c r="AF56" s="12">
        <v>0.60400000000000009</v>
      </c>
      <c r="AG56" s="16">
        <v>0.61199999999999999</v>
      </c>
      <c r="AH56" s="14">
        <v>0.98000000000000009</v>
      </c>
      <c r="AI56" s="12">
        <v>18.132999999999999</v>
      </c>
      <c r="AJ56" s="15">
        <v>198</v>
      </c>
      <c r="AK56" s="12">
        <v>0.51300000000000001</v>
      </c>
      <c r="AL56" s="12">
        <v>1.464</v>
      </c>
      <c r="AM56" s="12">
        <v>0.27500000000000002</v>
      </c>
      <c r="AN56" s="12">
        <v>0.58700000000000008</v>
      </c>
      <c r="AO56" s="16">
        <v>0.6090000000000001</v>
      </c>
      <c r="AP56" s="14">
        <v>0.97600000000000009</v>
      </c>
      <c r="AQ56" s="12">
        <v>16.882999999999999</v>
      </c>
      <c r="AR56" s="15">
        <v>210</v>
      </c>
      <c r="AS56" s="12">
        <v>0.52100000000000002</v>
      </c>
      <c r="AT56" s="12">
        <v>1.518</v>
      </c>
      <c r="AU56" s="12">
        <v>0.34100000000000008</v>
      </c>
      <c r="AV56" s="12">
        <v>0.59700000000000009</v>
      </c>
      <c r="AW56" s="16">
        <v>0.61199999999999999</v>
      </c>
      <c r="AX56" s="14">
        <v>0.97600000000000009</v>
      </c>
      <c r="AY56" s="12">
        <v>18.837</v>
      </c>
      <c r="AZ56" s="15">
        <v>223</v>
      </c>
      <c r="BA56" s="12">
        <v>0.51500000000000001</v>
      </c>
      <c r="BB56" s="12">
        <v>1.6459999999999999</v>
      </c>
      <c r="BC56" s="12">
        <v>0.215</v>
      </c>
    </row>
    <row r="57" spans="1:55" x14ac:dyDescent="0.25">
      <c r="A57" s="4" t="s">
        <v>55</v>
      </c>
      <c r="B57" s="14">
        <v>1.014</v>
      </c>
      <c r="C57" s="12">
        <v>14.436</v>
      </c>
      <c r="D57" s="15">
        <v>1470</v>
      </c>
      <c r="E57" s="12">
        <v>0.53300000000000003</v>
      </c>
      <c r="F57" s="12">
        <v>1.5750000000000002</v>
      </c>
      <c r="G57" s="12">
        <v>0.21200000000000002</v>
      </c>
      <c r="H57" s="12">
        <v>0.67700000000000016</v>
      </c>
      <c r="I57" s="16">
        <v>0.7320000000000001</v>
      </c>
      <c r="J57" s="14">
        <v>1.0189999999999999</v>
      </c>
      <c r="K57" s="12">
        <v>22.248000000000001</v>
      </c>
      <c r="L57" s="15">
        <v>1411</v>
      </c>
      <c r="M57" s="12">
        <v>-7.0000000000000001E-3</v>
      </c>
      <c r="N57" s="12">
        <v>1.51</v>
      </c>
      <c r="O57" s="12">
        <v>0.21200000000000002</v>
      </c>
      <c r="P57" s="12">
        <v>0.69300000000000006</v>
      </c>
      <c r="Q57" s="16">
        <v>0.7330000000000001</v>
      </c>
      <c r="R57" s="14">
        <v>1.0049999999999999</v>
      </c>
      <c r="S57" s="12">
        <v>17.608000000000001</v>
      </c>
      <c r="T57" s="15">
        <v>1443</v>
      </c>
      <c r="U57" s="12">
        <v>0.52200000000000002</v>
      </c>
      <c r="V57" s="12">
        <v>1.633</v>
      </c>
      <c r="W57" s="12">
        <v>0.25</v>
      </c>
      <c r="X57" s="12">
        <v>0.68700000000000017</v>
      </c>
      <c r="Y57" s="16">
        <v>0.73000000000000009</v>
      </c>
      <c r="Z57" s="14">
        <v>1.016</v>
      </c>
      <c r="AA57" s="12">
        <v>21.06</v>
      </c>
      <c r="AB57" s="15">
        <v>1339</v>
      </c>
      <c r="AC57" s="12">
        <v>0.51400000000000001</v>
      </c>
      <c r="AD57" s="12">
        <v>1.796</v>
      </c>
      <c r="AE57" s="12">
        <v>0.21000000000000002</v>
      </c>
      <c r="AF57" s="12">
        <v>0.72000000000000008</v>
      </c>
      <c r="AG57" s="16">
        <v>0.75</v>
      </c>
      <c r="AH57" s="14">
        <v>0.98800000000000021</v>
      </c>
      <c r="AI57" s="12">
        <v>18.448</v>
      </c>
      <c r="AJ57" s="15">
        <v>1462</v>
      </c>
      <c r="AK57" s="12">
        <v>0.51300000000000001</v>
      </c>
      <c r="AL57" s="12">
        <v>1.554</v>
      </c>
      <c r="AM57" s="12">
        <v>0.21300000000000002</v>
      </c>
      <c r="AN57" s="12">
        <v>0.72300000000000009</v>
      </c>
      <c r="AO57" s="16">
        <v>0.75800000000000001</v>
      </c>
      <c r="AP57" s="14">
        <v>0.97700000000000009</v>
      </c>
      <c r="AQ57" s="12">
        <v>18.3</v>
      </c>
      <c r="AR57" s="15">
        <v>1537</v>
      </c>
      <c r="AS57" s="12">
        <v>0.52100000000000002</v>
      </c>
      <c r="AT57" s="12">
        <v>1.881</v>
      </c>
      <c r="AU57" s="12">
        <v>0.23100000000000001</v>
      </c>
      <c r="AV57" s="12">
        <v>0.73100000000000009</v>
      </c>
      <c r="AW57" s="16">
        <v>0.77500000000000002</v>
      </c>
      <c r="AX57" s="14">
        <v>0.97500000000000009</v>
      </c>
      <c r="AY57" s="12">
        <v>18.8</v>
      </c>
      <c r="AZ57" s="15">
        <v>1493</v>
      </c>
      <c r="BA57" s="12">
        <v>0.51500000000000001</v>
      </c>
      <c r="BB57" s="12">
        <v>1.6459999999999999</v>
      </c>
      <c r="BC57" s="12">
        <v>0.23200000000000001</v>
      </c>
    </row>
    <row r="58" spans="1:55" x14ac:dyDescent="0.25">
      <c r="A58" s="4" t="s">
        <v>56</v>
      </c>
      <c r="B58" s="14">
        <v>1.0049999999999999</v>
      </c>
      <c r="C58" s="12">
        <v>15.000999999999999</v>
      </c>
      <c r="D58" s="15">
        <v>356</v>
      </c>
      <c r="E58" s="12">
        <v>0.53300000000000003</v>
      </c>
      <c r="F58" s="12">
        <v>1.304</v>
      </c>
      <c r="G58" s="12">
        <v>0.19</v>
      </c>
      <c r="H58" s="12">
        <v>0.61299999999999999</v>
      </c>
      <c r="I58" s="16">
        <v>0.63900000000000001</v>
      </c>
      <c r="J58" s="14">
        <v>1.022</v>
      </c>
      <c r="K58" s="12">
        <v>25.899000000000001</v>
      </c>
      <c r="L58" s="15">
        <v>331</v>
      </c>
      <c r="M58" s="12">
        <v>-7.0000000000000001E-3</v>
      </c>
      <c r="N58" s="12">
        <v>1.51</v>
      </c>
      <c r="O58" s="12">
        <v>0.19</v>
      </c>
      <c r="P58" s="12">
        <v>0.64300000000000002</v>
      </c>
      <c r="Q58" s="16">
        <v>0.66300000000000003</v>
      </c>
      <c r="R58" s="14">
        <v>1.0149999999999999</v>
      </c>
      <c r="S58" s="12">
        <v>19.119</v>
      </c>
      <c r="T58" s="15">
        <v>407</v>
      </c>
      <c r="U58" s="12">
        <v>0.52200000000000002</v>
      </c>
      <c r="V58" s="12">
        <v>1.633</v>
      </c>
      <c r="W58" s="12">
        <v>0.15000000000000002</v>
      </c>
      <c r="X58" s="12">
        <v>0.623</v>
      </c>
      <c r="Y58" s="16">
        <v>0.65600000000000003</v>
      </c>
      <c r="Z58" s="14">
        <v>1.036</v>
      </c>
      <c r="AA58" s="12">
        <v>22.282</v>
      </c>
      <c r="AB58" s="15">
        <v>385</v>
      </c>
      <c r="AC58" s="12">
        <v>0.51400000000000001</v>
      </c>
      <c r="AD58" s="12">
        <v>1.796</v>
      </c>
      <c r="AE58" s="12">
        <v>0.151</v>
      </c>
      <c r="AF58" s="12">
        <v>0.63700000000000001</v>
      </c>
      <c r="AG58" s="16">
        <v>0.65200000000000002</v>
      </c>
      <c r="AH58" s="14">
        <v>1.022</v>
      </c>
      <c r="AI58" s="12">
        <v>20.285</v>
      </c>
      <c r="AJ58" s="15">
        <v>418</v>
      </c>
      <c r="AK58" s="12">
        <v>0.51300000000000001</v>
      </c>
      <c r="AL58" s="12">
        <v>1.698</v>
      </c>
      <c r="AM58" s="12">
        <v>0.159</v>
      </c>
      <c r="AN58" s="12">
        <v>0.6110000000000001</v>
      </c>
      <c r="AO58" s="16">
        <v>0.66500000000000004</v>
      </c>
      <c r="AP58" s="14">
        <v>1.0149999999999999</v>
      </c>
      <c r="AQ58" s="12">
        <v>19.141999999999999</v>
      </c>
      <c r="AR58" s="15">
        <v>411</v>
      </c>
      <c r="AS58" s="12">
        <v>0.52100000000000002</v>
      </c>
      <c r="AT58" s="12">
        <v>1.6539999999999999</v>
      </c>
      <c r="AU58" s="12">
        <v>0.20300000000000001</v>
      </c>
      <c r="AV58" s="12">
        <v>0.66700000000000004</v>
      </c>
      <c r="AW58" s="16">
        <v>0.67700000000000016</v>
      </c>
      <c r="AX58" s="14">
        <v>0.996</v>
      </c>
      <c r="AY58" s="12">
        <v>18.399999999999999</v>
      </c>
      <c r="AZ58" s="15">
        <v>425</v>
      </c>
      <c r="BA58" s="12">
        <v>0.51500000000000001</v>
      </c>
      <c r="BB58" s="12">
        <v>1.5089999999999999</v>
      </c>
      <c r="BC58" s="12">
        <v>0.24300000000000002</v>
      </c>
    </row>
    <row r="59" spans="1:55" x14ac:dyDescent="0.25">
      <c r="A59" s="4" t="s">
        <v>57</v>
      </c>
      <c r="B59" s="14">
        <v>1.004</v>
      </c>
      <c r="C59" s="12">
        <v>14.481999999999999</v>
      </c>
      <c r="D59" s="15">
        <v>946</v>
      </c>
      <c r="E59" s="12">
        <v>0.55800000000000016</v>
      </c>
      <c r="F59" s="12">
        <v>1.464</v>
      </c>
      <c r="G59" s="12">
        <v>0.27400000000000002</v>
      </c>
      <c r="H59" s="12">
        <v>0.63800000000000001</v>
      </c>
      <c r="I59" s="16">
        <v>0.66700000000000004</v>
      </c>
      <c r="J59" s="14">
        <v>1.014</v>
      </c>
      <c r="K59" s="12">
        <v>22.667999999999999</v>
      </c>
      <c r="L59" s="15">
        <v>791</v>
      </c>
      <c r="M59" s="12">
        <v>-7.0000000000000001E-3</v>
      </c>
      <c r="N59" s="12">
        <v>1.4650000000000001</v>
      </c>
      <c r="O59" s="12">
        <v>0.27400000000000002</v>
      </c>
      <c r="P59" s="12">
        <v>0.63500000000000001</v>
      </c>
      <c r="Q59" s="16">
        <v>0.67500000000000004</v>
      </c>
      <c r="R59" s="14">
        <v>0.998</v>
      </c>
      <c r="S59" s="12">
        <v>18.100000000000001</v>
      </c>
      <c r="T59" s="15">
        <v>872</v>
      </c>
      <c r="U59" s="12">
        <v>0.52200000000000002</v>
      </c>
      <c r="V59" s="12">
        <v>1.5389999999999999</v>
      </c>
      <c r="W59" s="12">
        <v>0.29300000000000004</v>
      </c>
      <c r="X59" s="12">
        <v>0.63500000000000001</v>
      </c>
      <c r="Y59" s="16">
        <v>0.66600000000000004</v>
      </c>
      <c r="Z59" s="14">
        <v>1.012</v>
      </c>
      <c r="AA59" s="12">
        <v>20.344999999999999</v>
      </c>
      <c r="AB59" s="15">
        <v>881</v>
      </c>
      <c r="AC59" s="12">
        <v>0.51400000000000001</v>
      </c>
      <c r="AD59" s="12">
        <v>1.796</v>
      </c>
      <c r="AE59" s="12">
        <v>0.25600000000000001</v>
      </c>
      <c r="AF59" s="12">
        <v>0.64100000000000001</v>
      </c>
      <c r="AG59" s="16">
        <v>0.67500000000000004</v>
      </c>
      <c r="AH59" s="14">
        <v>1.0129999999999999</v>
      </c>
      <c r="AI59" s="12">
        <v>18.710999999999999</v>
      </c>
      <c r="AJ59" s="15">
        <v>893</v>
      </c>
      <c r="AK59" s="12">
        <v>0.51300000000000001</v>
      </c>
      <c r="AL59" s="12">
        <v>1.698</v>
      </c>
      <c r="AM59" s="12">
        <v>0.22700000000000001</v>
      </c>
      <c r="AN59" s="12">
        <v>0.63600000000000001</v>
      </c>
      <c r="AO59" s="16">
        <v>0.66300000000000003</v>
      </c>
      <c r="AP59" s="14">
        <v>1.0129999999999999</v>
      </c>
      <c r="AQ59" s="12">
        <v>18.213000000000001</v>
      </c>
      <c r="AR59" s="15">
        <v>908</v>
      </c>
      <c r="AS59" s="12">
        <v>0.52100000000000002</v>
      </c>
      <c r="AT59" s="12">
        <v>1.518</v>
      </c>
      <c r="AU59" s="12">
        <v>0.28300000000000003</v>
      </c>
      <c r="AV59" s="12">
        <v>0.64700000000000002</v>
      </c>
      <c r="AW59" s="16">
        <v>0.67700000000000016</v>
      </c>
      <c r="AX59" s="14">
        <v>1.0009999999999999</v>
      </c>
      <c r="AY59" s="12">
        <v>18.963999999999999</v>
      </c>
      <c r="AZ59" s="15">
        <v>892</v>
      </c>
      <c r="BA59" s="12">
        <v>0.51500000000000001</v>
      </c>
      <c r="BB59" s="12">
        <v>1.6459999999999999</v>
      </c>
      <c r="BC59" s="12">
        <v>0.32</v>
      </c>
    </row>
    <row r="60" spans="1:55" x14ac:dyDescent="0.25">
      <c r="A60" s="4" t="s">
        <v>58</v>
      </c>
      <c r="B60" s="14">
        <v>0.99400000000000022</v>
      </c>
      <c r="C60" s="12">
        <v>19.122</v>
      </c>
      <c r="D60" s="15">
        <v>68</v>
      </c>
      <c r="E60" s="12">
        <v>0.53300000000000003</v>
      </c>
      <c r="F60" s="12">
        <v>1.304</v>
      </c>
      <c r="G60" s="12">
        <v>0.25</v>
      </c>
      <c r="H60" s="12">
        <v>0.55200000000000016</v>
      </c>
      <c r="I60" s="16">
        <v>0.60300000000000009</v>
      </c>
      <c r="J60" s="14">
        <v>1.1000000000000001</v>
      </c>
      <c r="K60" s="12">
        <v>17.350000000000001</v>
      </c>
      <c r="L60" s="15">
        <v>68</v>
      </c>
      <c r="M60" s="12">
        <v>-7.0000000000000001E-3</v>
      </c>
      <c r="N60" s="12">
        <v>1.4650000000000001</v>
      </c>
      <c r="O60" s="12">
        <v>0.25</v>
      </c>
      <c r="P60" s="12">
        <v>0.43100000000000005</v>
      </c>
      <c r="Q60" s="16">
        <v>0.46200000000000002</v>
      </c>
      <c r="R60" s="14">
        <v>1.0449999999999999</v>
      </c>
      <c r="S60" s="12">
        <v>13.996</v>
      </c>
      <c r="T60" s="15">
        <v>61</v>
      </c>
      <c r="U60" s="12">
        <v>0.63800000000000001</v>
      </c>
      <c r="V60" s="12">
        <v>1.2989999999999999</v>
      </c>
      <c r="W60" s="12">
        <v>0.17200000000000001</v>
      </c>
      <c r="X60" s="12">
        <v>0.55900000000000016</v>
      </c>
      <c r="Y60" s="16">
        <v>0.6100000000000001</v>
      </c>
      <c r="Z60" s="14">
        <v>1.0509999999999999</v>
      </c>
      <c r="AA60" s="12">
        <v>19.593</v>
      </c>
      <c r="AB60" s="15">
        <v>48</v>
      </c>
      <c r="AC60" s="12">
        <v>0.54500000000000004</v>
      </c>
      <c r="AD60" s="12">
        <v>1.415</v>
      </c>
      <c r="AE60" s="12">
        <v>0.312</v>
      </c>
      <c r="AF60" s="12">
        <v>0.67200000000000004</v>
      </c>
      <c r="AG60" s="16">
        <v>0.67200000000000004</v>
      </c>
      <c r="AH60" s="14">
        <v>0.97100000000000009</v>
      </c>
      <c r="AI60" s="12">
        <v>17.344999999999999</v>
      </c>
      <c r="AJ60" s="15">
        <v>70</v>
      </c>
      <c r="AK60" s="12">
        <v>0.51300000000000001</v>
      </c>
      <c r="AL60" s="12">
        <v>1.395</v>
      </c>
      <c r="AM60" s="12">
        <v>0.371</v>
      </c>
      <c r="AN60" s="12">
        <v>0.77200000000000002</v>
      </c>
      <c r="AO60" s="16">
        <v>0.877</v>
      </c>
      <c r="AP60" s="14">
        <v>0.98600000000000021</v>
      </c>
      <c r="AQ60" s="12">
        <v>19.297999999999998</v>
      </c>
      <c r="AR60" s="15">
        <v>60</v>
      </c>
      <c r="AS60" s="12">
        <v>0.628</v>
      </c>
      <c r="AT60" s="12">
        <v>1.518</v>
      </c>
      <c r="AU60" s="12">
        <v>0.217</v>
      </c>
      <c r="AV60" s="12">
        <v>0.58100000000000007</v>
      </c>
      <c r="AW60" s="16">
        <v>0.629</v>
      </c>
      <c r="AX60" s="14">
        <v>1.054</v>
      </c>
      <c r="AY60" s="12">
        <v>17.826000000000001</v>
      </c>
      <c r="AZ60" s="15">
        <v>69</v>
      </c>
      <c r="BA60" s="12">
        <v>0.71100000000000008</v>
      </c>
      <c r="BB60" s="12">
        <v>1.5089999999999999</v>
      </c>
      <c r="BC60" s="12">
        <v>0.21100000000000002</v>
      </c>
    </row>
    <row r="61" spans="1:55" x14ac:dyDescent="0.25">
      <c r="A61" s="4" t="s">
        <v>59</v>
      </c>
      <c r="B61" s="14">
        <v>1</v>
      </c>
      <c r="C61" s="12">
        <v>15.500999999999999</v>
      </c>
      <c r="D61" s="15">
        <v>575</v>
      </c>
      <c r="E61" s="12">
        <v>0.53300000000000003</v>
      </c>
      <c r="F61" s="12">
        <v>1.3879999999999999</v>
      </c>
      <c r="G61" s="12">
        <v>0.25600000000000001</v>
      </c>
      <c r="H61" s="12">
        <v>0.56900000000000006</v>
      </c>
      <c r="I61" s="16">
        <v>0.59600000000000009</v>
      </c>
      <c r="J61" s="14">
        <v>0.97700000000000009</v>
      </c>
      <c r="K61" s="12">
        <v>24.663</v>
      </c>
      <c r="L61" s="15">
        <v>438</v>
      </c>
      <c r="M61" s="12">
        <v>-7.0000000000000001E-3</v>
      </c>
      <c r="N61" s="12">
        <v>1.3939999999999999</v>
      </c>
      <c r="O61" s="12">
        <v>0.25600000000000001</v>
      </c>
      <c r="P61" s="12">
        <v>0.68300000000000016</v>
      </c>
      <c r="Q61" s="16">
        <v>0.70800000000000007</v>
      </c>
      <c r="R61" s="14">
        <v>0.99000000000000021</v>
      </c>
      <c r="S61" s="12">
        <v>17.753</v>
      </c>
      <c r="T61" s="15">
        <v>608</v>
      </c>
      <c r="U61" s="12">
        <v>0.52200000000000002</v>
      </c>
      <c r="V61" s="12">
        <v>1.4690000000000001</v>
      </c>
      <c r="W61" s="12">
        <v>0.26600000000000001</v>
      </c>
      <c r="X61" s="12">
        <v>0.63200000000000001</v>
      </c>
      <c r="Y61" s="16">
        <v>0.67</v>
      </c>
      <c r="Z61" s="14">
        <v>0.98800000000000021</v>
      </c>
      <c r="AA61" s="12">
        <v>20.135000000000002</v>
      </c>
      <c r="AB61" s="15">
        <v>538</v>
      </c>
      <c r="AC61" s="12">
        <v>0.51400000000000001</v>
      </c>
      <c r="AD61" s="12">
        <v>1.796</v>
      </c>
      <c r="AE61" s="12">
        <v>0.23500000000000001</v>
      </c>
      <c r="AF61" s="12">
        <v>0.623</v>
      </c>
      <c r="AG61" s="16">
        <v>0.67100000000000004</v>
      </c>
      <c r="AH61" s="14">
        <v>1.0129999999999999</v>
      </c>
      <c r="AI61" s="12">
        <v>18.474</v>
      </c>
      <c r="AJ61" s="15">
        <v>643</v>
      </c>
      <c r="AK61" s="12">
        <v>0.51300000000000001</v>
      </c>
      <c r="AL61" s="12">
        <v>1.554</v>
      </c>
      <c r="AM61" s="12">
        <v>0.28200000000000003</v>
      </c>
      <c r="AN61" s="12">
        <v>0.59400000000000008</v>
      </c>
      <c r="AO61" s="16">
        <v>0.64600000000000002</v>
      </c>
      <c r="AP61" s="14">
        <v>0.99400000000000022</v>
      </c>
      <c r="AQ61" s="12">
        <v>17.751000000000001</v>
      </c>
      <c r="AR61" s="15">
        <v>598</v>
      </c>
      <c r="AS61" s="12">
        <v>0.52100000000000002</v>
      </c>
      <c r="AT61" s="12">
        <v>1.518</v>
      </c>
      <c r="AU61" s="12">
        <v>0.25</v>
      </c>
      <c r="AV61" s="12">
        <v>0.65700000000000003</v>
      </c>
      <c r="AW61" s="16">
        <v>0.72099999999999986</v>
      </c>
      <c r="AX61" s="14">
        <v>0.97800000000000009</v>
      </c>
      <c r="AY61" s="12">
        <v>18.484999999999999</v>
      </c>
      <c r="AZ61" s="15">
        <v>621</v>
      </c>
      <c r="BA61" s="12">
        <v>0.51500000000000001</v>
      </c>
      <c r="BB61" s="12">
        <v>1.5089999999999999</v>
      </c>
      <c r="BC61" s="12">
        <v>0.33300000000000002</v>
      </c>
    </row>
    <row r="62" spans="1:55" x14ac:dyDescent="0.25">
      <c r="A62" s="4" t="s">
        <v>60</v>
      </c>
      <c r="B62" s="14">
        <v>0.98500000000000021</v>
      </c>
      <c r="C62" s="12">
        <v>14.686999999999999</v>
      </c>
      <c r="D62" s="15">
        <v>489</v>
      </c>
      <c r="E62" s="12">
        <v>0.53300000000000003</v>
      </c>
      <c r="F62" s="12">
        <v>1.3879999999999999</v>
      </c>
      <c r="G62" s="12">
        <v>0.27800000000000002</v>
      </c>
      <c r="H62" s="12">
        <v>0.6080000000000001</v>
      </c>
      <c r="I62" s="16">
        <v>0.626</v>
      </c>
      <c r="J62" s="14">
        <v>1.0169999999999999</v>
      </c>
      <c r="K62" s="12">
        <v>21.234999999999999</v>
      </c>
      <c r="L62" s="15">
        <v>424</v>
      </c>
      <c r="M62" s="12">
        <v>-7.0000000000000001E-3</v>
      </c>
      <c r="N62" s="12">
        <v>1.51</v>
      </c>
      <c r="O62" s="12">
        <v>0.27800000000000002</v>
      </c>
      <c r="P62" s="12">
        <v>0.624</v>
      </c>
      <c r="Q62" s="16">
        <v>0.65800000000000003</v>
      </c>
      <c r="R62" s="14">
        <v>1.0029999999999999</v>
      </c>
      <c r="S62" s="12">
        <v>18.254999999999999</v>
      </c>
      <c r="T62" s="15">
        <v>504</v>
      </c>
      <c r="U62" s="12">
        <v>0.54500000000000004</v>
      </c>
      <c r="V62" s="12">
        <v>1.4690000000000001</v>
      </c>
      <c r="W62" s="12">
        <v>0.29700000000000004</v>
      </c>
      <c r="X62" s="12">
        <v>0.61499999999999999</v>
      </c>
      <c r="Y62" s="16">
        <v>0.63400000000000001</v>
      </c>
      <c r="Z62" s="14">
        <v>1.006</v>
      </c>
      <c r="AA62" s="12">
        <v>21.213000000000001</v>
      </c>
      <c r="AB62" s="15">
        <v>467</v>
      </c>
      <c r="AC62" s="12">
        <v>0.51400000000000001</v>
      </c>
      <c r="AD62" s="12">
        <v>1.796</v>
      </c>
      <c r="AE62" s="12">
        <v>0.29300000000000004</v>
      </c>
      <c r="AF62" s="12">
        <v>0.60500000000000009</v>
      </c>
      <c r="AG62" s="16">
        <v>0.64700000000000002</v>
      </c>
      <c r="AH62" s="14">
        <v>0.97100000000000009</v>
      </c>
      <c r="AI62" s="12">
        <v>18.501000000000001</v>
      </c>
      <c r="AJ62" s="15">
        <v>516</v>
      </c>
      <c r="AK62" s="12">
        <v>0.51300000000000001</v>
      </c>
      <c r="AL62" s="12">
        <v>1.554</v>
      </c>
      <c r="AM62" s="12">
        <v>0.30500000000000005</v>
      </c>
      <c r="AN62" s="12">
        <v>0.6090000000000001</v>
      </c>
      <c r="AO62" s="16">
        <v>0.64800000000000002</v>
      </c>
      <c r="AP62" s="14">
        <v>0.95900000000000007</v>
      </c>
      <c r="AQ62" s="12">
        <v>20.021000000000001</v>
      </c>
      <c r="AR62" s="15">
        <v>508</v>
      </c>
      <c r="AS62" s="12">
        <v>0.52100000000000002</v>
      </c>
      <c r="AT62" s="12">
        <v>1.6539999999999999</v>
      </c>
      <c r="AU62" s="12">
        <v>0.36200000000000004</v>
      </c>
      <c r="AV62" s="12">
        <v>0.63100000000000001</v>
      </c>
      <c r="AW62" s="16">
        <v>0.67500000000000004</v>
      </c>
      <c r="AX62" s="14">
        <v>0.96000000000000008</v>
      </c>
      <c r="AY62" s="12">
        <v>20.093</v>
      </c>
      <c r="AZ62" s="15">
        <v>493</v>
      </c>
      <c r="BA62" s="12">
        <v>0.51500000000000001</v>
      </c>
      <c r="BB62" s="12">
        <v>1.6459999999999999</v>
      </c>
      <c r="BC62" s="12">
        <v>0.35</v>
      </c>
    </row>
    <row r="63" spans="1:55" x14ac:dyDescent="0.25">
      <c r="A63" s="4" t="s">
        <v>61</v>
      </c>
      <c r="B63" s="14">
        <v>1.0580000000000001</v>
      </c>
      <c r="C63" s="12">
        <v>12.516</v>
      </c>
      <c r="D63" s="15">
        <v>289</v>
      </c>
      <c r="E63" s="12">
        <v>0.66100000000000003</v>
      </c>
      <c r="F63" s="12">
        <v>1.329</v>
      </c>
      <c r="G63" s="12">
        <v>0.23800000000000002</v>
      </c>
      <c r="H63" s="12">
        <v>0.68300000000000016</v>
      </c>
      <c r="I63" s="16">
        <v>0.70700000000000007</v>
      </c>
      <c r="J63" s="14">
        <v>1.0940000000000001</v>
      </c>
      <c r="K63" s="12">
        <v>21.084</v>
      </c>
      <c r="L63" s="15">
        <v>330</v>
      </c>
      <c r="M63" s="12">
        <v>-7.0000000000000001E-3</v>
      </c>
      <c r="N63" s="12">
        <v>1.4650000000000001</v>
      </c>
      <c r="O63" s="12">
        <v>0.23800000000000002</v>
      </c>
      <c r="P63" s="12">
        <v>0.72099999999999986</v>
      </c>
      <c r="Q63" s="16">
        <v>0.7380000000000001</v>
      </c>
      <c r="R63" s="14">
        <v>1.06</v>
      </c>
      <c r="S63" s="12">
        <v>16.218</v>
      </c>
      <c r="T63" s="15">
        <v>365</v>
      </c>
      <c r="U63" s="12">
        <v>0.52200000000000002</v>
      </c>
      <c r="V63" s="12">
        <v>1.5389999999999999</v>
      </c>
      <c r="W63" s="12">
        <v>0.191</v>
      </c>
      <c r="X63" s="12">
        <v>0.73000000000000009</v>
      </c>
      <c r="Y63" s="16">
        <v>0.7430000000000001</v>
      </c>
      <c r="Z63" s="14">
        <v>1.097</v>
      </c>
      <c r="AA63" s="12">
        <v>18.405000000000001</v>
      </c>
      <c r="AB63" s="15">
        <v>302</v>
      </c>
      <c r="AC63" s="12">
        <v>0.51400000000000001</v>
      </c>
      <c r="AD63" s="12">
        <v>1.796</v>
      </c>
      <c r="AE63" s="12">
        <v>0.08</v>
      </c>
      <c r="AF63" s="12">
        <v>0.70300000000000007</v>
      </c>
      <c r="AG63" s="16">
        <v>0.71700000000000008</v>
      </c>
      <c r="AH63" s="14">
        <v>1.0780000000000001</v>
      </c>
      <c r="AI63" s="12">
        <v>17.991</v>
      </c>
      <c r="AJ63" s="15">
        <v>332</v>
      </c>
      <c r="AK63" s="12">
        <v>0.53200000000000003</v>
      </c>
      <c r="AL63" s="12">
        <v>1.698</v>
      </c>
      <c r="AM63" s="12">
        <v>0.109</v>
      </c>
      <c r="AN63" s="12">
        <v>0.71200000000000008</v>
      </c>
      <c r="AO63" s="16">
        <v>0.71200000000000008</v>
      </c>
      <c r="AP63" s="14">
        <v>1.0680000000000001</v>
      </c>
      <c r="AQ63" s="12">
        <v>17.210999999999999</v>
      </c>
      <c r="AR63" s="15">
        <v>351</v>
      </c>
      <c r="AS63" s="12">
        <v>0.52100000000000002</v>
      </c>
      <c r="AT63" s="12">
        <v>1.518</v>
      </c>
      <c r="AU63" s="12">
        <v>0.14600000000000002</v>
      </c>
      <c r="AV63" s="12">
        <v>0.69800000000000006</v>
      </c>
      <c r="AW63" s="16">
        <v>0.70700000000000007</v>
      </c>
      <c r="AX63" s="14">
        <v>1.0649999999999999</v>
      </c>
      <c r="AY63" s="12">
        <v>18.102</v>
      </c>
      <c r="AZ63" s="15">
        <v>291</v>
      </c>
      <c r="BA63" s="12">
        <v>0.59900000000000009</v>
      </c>
      <c r="BB63" s="12">
        <v>1.6459999999999999</v>
      </c>
      <c r="BC63" s="12">
        <v>0.16500000000000001</v>
      </c>
    </row>
    <row r="64" spans="1:55" x14ac:dyDescent="0.25">
      <c r="A64" s="4" t="s">
        <v>62</v>
      </c>
      <c r="B64" s="14">
        <v>0.98100000000000009</v>
      </c>
      <c r="C64" s="12">
        <v>15.763999999999999</v>
      </c>
      <c r="D64" s="15">
        <v>762</v>
      </c>
      <c r="E64" s="12">
        <v>0.53300000000000003</v>
      </c>
      <c r="F64" s="12">
        <v>1.357</v>
      </c>
      <c r="G64" s="12">
        <v>0.19400000000000001</v>
      </c>
      <c r="H64" s="12">
        <v>0.63900000000000001</v>
      </c>
      <c r="I64" s="16">
        <v>0.68500000000000016</v>
      </c>
      <c r="J64" s="14">
        <v>1.0289999999999999</v>
      </c>
      <c r="K64" s="12">
        <v>20.027999999999999</v>
      </c>
      <c r="L64" s="15">
        <v>775</v>
      </c>
      <c r="M64" s="12">
        <v>-7.0000000000000001E-3</v>
      </c>
      <c r="N64" s="12">
        <v>1.5629999999999997</v>
      </c>
      <c r="O64" s="12">
        <v>0.19400000000000001</v>
      </c>
      <c r="P64" s="12">
        <v>0.64700000000000002</v>
      </c>
      <c r="Q64" s="16">
        <v>0.69400000000000006</v>
      </c>
      <c r="R64" s="14">
        <v>0.995</v>
      </c>
      <c r="S64" s="12">
        <v>18.279</v>
      </c>
      <c r="T64" s="15">
        <v>761</v>
      </c>
      <c r="U64" s="12">
        <v>0.52200000000000002</v>
      </c>
      <c r="V64" s="12">
        <v>1.5389999999999999</v>
      </c>
      <c r="W64" s="12">
        <v>0.25</v>
      </c>
      <c r="X64" s="12">
        <v>0.61299999999999999</v>
      </c>
      <c r="Y64" s="16">
        <v>0.67500000000000004</v>
      </c>
      <c r="Z64" s="14">
        <v>1.016</v>
      </c>
      <c r="AA64" s="12">
        <v>22.888999999999999</v>
      </c>
      <c r="AB64" s="15">
        <v>701</v>
      </c>
      <c r="AC64" s="12">
        <v>0.51400000000000001</v>
      </c>
      <c r="AD64" s="12">
        <v>1.796</v>
      </c>
      <c r="AE64" s="12">
        <v>0.27</v>
      </c>
      <c r="AF64" s="12">
        <v>0.6090000000000001</v>
      </c>
      <c r="AG64" s="16">
        <v>0.66</v>
      </c>
      <c r="AH64" s="14">
        <v>0.9830000000000001</v>
      </c>
      <c r="AI64" s="12">
        <v>18.513999999999999</v>
      </c>
      <c r="AJ64" s="15">
        <v>747</v>
      </c>
      <c r="AK64" s="12">
        <v>0.51300000000000001</v>
      </c>
      <c r="AL64" s="12">
        <v>1.698</v>
      </c>
      <c r="AM64" s="12">
        <v>0.307</v>
      </c>
      <c r="AN64" s="12">
        <v>0.61599999999999999</v>
      </c>
      <c r="AO64" s="16">
        <v>0.65100000000000002</v>
      </c>
      <c r="AP64" s="14">
        <v>1.008</v>
      </c>
      <c r="AQ64" s="12">
        <v>18.215</v>
      </c>
      <c r="AR64" s="15">
        <v>705</v>
      </c>
      <c r="AS64" s="12">
        <v>0.52100000000000002</v>
      </c>
      <c r="AT64" s="12">
        <v>1.6539999999999999</v>
      </c>
      <c r="AU64" s="12">
        <v>0.32300000000000001</v>
      </c>
      <c r="AV64" s="12">
        <v>0.63400000000000001</v>
      </c>
      <c r="AW64" s="16">
        <v>0.67800000000000016</v>
      </c>
      <c r="AX64" s="14">
        <v>1.002</v>
      </c>
      <c r="AY64" s="12">
        <v>19.443000000000001</v>
      </c>
      <c r="AZ64" s="15">
        <v>704</v>
      </c>
      <c r="BA64" s="12">
        <v>0.51500000000000001</v>
      </c>
      <c r="BB64" s="12">
        <v>1.8720000000000001</v>
      </c>
      <c r="BC64" s="12">
        <v>0.33700000000000002</v>
      </c>
    </row>
    <row r="65" spans="1:55" x14ac:dyDescent="0.25">
      <c r="A65" s="4" t="s">
        <v>63</v>
      </c>
      <c r="B65" s="14">
        <v>1.028</v>
      </c>
      <c r="C65" s="12">
        <v>13.769</v>
      </c>
      <c r="D65" s="15">
        <v>515</v>
      </c>
      <c r="E65" s="12">
        <v>0.57100000000000006</v>
      </c>
      <c r="F65" s="12">
        <v>1.357</v>
      </c>
      <c r="G65" s="12">
        <v>0.14600000000000002</v>
      </c>
      <c r="H65" s="12">
        <v>0.57900000000000007</v>
      </c>
      <c r="I65" s="16">
        <v>0.6090000000000001</v>
      </c>
      <c r="J65" s="14">
        <v>1.06</v>
      </c>
      <c r="K65" s="12">
        <v>16.992000000000001</v>
      </c>
      <c r="L65" s="15">
        <v>553</v>
      </c>
      <c r="M65" s="12">
        <v>-7.0000000000000001E-3</v>
      </c>
      <c r="N65" s="12">
        <v>1.722</v>
      </c>
      <c r="O65" s="12">
        <v>0.14600000000000002</v>
      </c>
      <c r="P65" s="12">
        <v>0.622</v>
      </c>
      <c r="Q65" s="16">
        <v>0.64800000000000002</v>
      </c>
      <c r="R65" s="14">
        <v>1.024</v>
      </c>
      <c r="S65" s="12">
        <v>17.600999999999999</v>
      </c>
      <c r="T65" s="15">
        <v>484</v>
      </c>
      <c r="U65" s="12">
        <v>0.52200000000000002</v>
      </c>
      <c r="V65" s="12">
        <v>1.5389999999999999</v>
      </c>
      <c r="W65" s="12">
        <v>0.19700000000000001</v>
      </c>
      <c r="X65" s="12">
        <v>0.57800000000000007</v>
      </c>
      <c r="Y65" s="16">
        <v>0.64300000000000002</v>
      </c>
      <c r="Z65" s="14">
        <v>1.03</v>
      </c>
      <c r="AA65" s="12">
        <v>19.138999999999999</v>
      </c>
      <c r="AB65" s="15">
        <v>395</v>
      </c>
      <c r="AC65" s="12">
        <v>0.51400000000000001</v>
      </c>
      <c r="AD65" s="12">
        <v>1.5609999999999999</v>
      </c>
      <c r="AE65" s="12">
        <v>0.17500000000000002</v>
      </c>
      <c r="AF65" s="12">
        <v>0.59300000000000008</v>
      </c>
      <c r="AG65" s="16">
        <v>0.64900000000000002</v>
      </c>
      <c r="AH65" s="14">
        <v>1.026</v>
      </c>
      <c r="AI65" s="12">
        <v>20.158000000000001</v>
      </c>
      <c r="AJ65" s="15">
        <v>446</v>
      </c>
      <c r="AK65" s="12">
        <v>0.51300000000000001</v>
      </c>
      <c r="AL65" s="12">
        <v>1.554</v>
      </c>
      <c r="AM65" s="12">
        <v>0.22700000000000001</v>
      </c>
      <c r="AN65" s="12">
        <v>0.63500000000000001</v>
      </c>
      <c r="AO65" s="16">
        <v>0.70500000000000007</v>
      </c>
      <c r="AP65" s="14">
        <v>1.014</v>
      </c>
      <c r="AQ65" s="12">
        <v>19.138000000000002</v>
      </c>
      <c r="AR65" s="15">
        <v>466</v>
      </c>
      <c r="AS65" s="12">
        <v>0.52100000000000002</v>
      </c>
      <c r="AT65" s="12">
        <v>1.6539999999999999</v>
      </c>
      <c r="AU65" s="12">
        <v>0.23700000000000002</v>
      </c>
      <c r="AV65" s="12">
        <v>0.64200000000000002</v>
      </c>
      <c r="AW65" s="16">
        <v>0.69400000000000006</v>
      </c>
      <c r="AX65" s="14">
        <v>1.018</v>
      </c>
      <c r="AY65" s="12">
        <v>18.742000000000001</v>
      </c>
      <c r="AZ65" s="15">
        <v>435</v>
      </c>
      <c r="BA65" s="12">
        <v>0.51500000000000001</v>
      </c>
      <c r="BB65" s="12">
        <v>1.6459999999999999</v>
      </c>
      <c r="BC65" s="12">
        <v>0.23500000000000001</v>
      </c>
    </row>
    <row r="66" spans="1:55" x14ac:dyDescent="0.25">
      <c r="A66" s="4" t="s">
        <v>64</v>
      </c>
      <c r="B66" s="14">
        <v>1.0029999999999999</v>
      </c>
      <c r="C66" s="12">
        <v>16.018000000000001</v>
      </c>
      <c r="D66" s="15">
        <v>2175</v>
      </c>
      <c r="E66" s="12">
        <v>0.53300000000000003</v>
      </c>
      <c r="F66" s="12">
        <v>1.464</v>
      </c>
      <c r="G66" s="12">
        <v>0.155</v>
      </c>
      <c r="H66" s="12">
        <v>0.747</v>
      </c>
      <c r="I66" s="16">
        <v>0.78500000000000003</v>
      </c>
      <c r="J66" s="14">
        <v>1.032</v>
      </c>
      <c r="K66" s="12">
        <v>24.806999999999999</v>
      </c>
      <c r="L66" s="15">
        <v>2268</v>
      </c>
      <c r="M66" s="12">
        <v>-7.0000000000000001E-3</v>
      </c>
      <c r="N66" s="12">
        <v>1.8720000000000001</v>
      </c>
      <c r="O66" s="12">
        <v>0.155</v>
      </c>
      <c r="P66" s="12">
        <v>0.7390000000000001</v>
      </c>
      <c r="Q66" s="16">
        <v>0.77700000000000002</v>
      </c>
      <c r="R66" s="14">
        <v>1.0269999999999999</v>
      </c>
      <c r="S66" s="12">
        <v>18.690999999999999</v>
      </c>
      <c r="T66" s="15">
        <v>2267</v>
      </c>
      <c r="U66" s="12">
        <v>0.52200000000000002</v>
      </c>
      <c r="V66" s="12">
        <v>1.7829999999999999</v>
      </c>
      <c r="W66" s="12">
        <v>0.16600000000000001</v>
      </c>
      <c r="X66" s="12">
        <v>0.76600000000000001</v>
      </c>
      <c r="Y66" s="16">
        <v>0.80100000000000005</v>
      </c>
      <c r="Z66" s="14">
        <v>1.0309999999999999</v>
      </c>
      <c r="AA66" s="12">
        <v>21.183</v>
      </c>
      <c r="AB66" s="15">
        <v>2160</v>
      </c>
      <c r="AC66" s="12">
        <v>0.51400000000000001</v>
      </c>
      <c r="AD66" s="12">
        <v>1.796</v>
      </c>
      <c r="AE66" s="12">
        <v>0.16400000000000001</v>
      </c>
      <c r="AF66" s="12">
        <v>0.75900000000000001</v>
      </c>
      <c r="AG66" s="16">
        <v>0.78</v>
      </c>
      <c r="AH66" s="14">
        <v>1.024</v>
      </c>
      <c r="AI66" s="12">
        <v>18.564</v>
      </c>
      <c r="AJ66" s="15">
        <v>2356</v>
      </c>
      <c r="AK66" s="12">
        <v>0.51300000000000001</v>
      </c>
      <c r="AL66" s="12">
        <v>1.9279999999999999</v>
      </c>
      <c r="AM66" s="12">
        <v>0.20600000000000002</v>
      </c>
      <c r="AN66" s="12">
        <v>0.77</v>
      </c>
      <c r="AO66" s="16">
        <v>0.80300000000000005</v>
      </c>
      <c r="AP66" s="14">
        <v>1.036</v>
      </c>
      <c r="AQ66" s="12">
        <v>18.433</v>
      </c>
      <c r="AR66" s="15">
        <v>2312</v>
      </c>
      <c r="AS66" s="12">
        <v>0.52100000000000002</v>
      </c>
      <c r="AT66" s="12">
        <v>1.6539999999999999</v>
      </c>
      <c r="AU66" s="12">
        <v>0.214</v>
      </c>
      <c r="AV66" s="12">
        <v>0.77600000000000002</v>
      </c>
      <c r="AW66" s="16">
        <v>0.79900000000000004</v>
      </c>
      <c r="AX66" s="14">
        <v>1.0349999999999999</v>
      </c>
      <c r="AY66" s="12">
        <v>18.704999999999998</v>
      </c>
      <c r="AZ66" s="15">
        <v>2222</v>
      </c>
      <c r="BA66" s="12">
        <v>0.51500000000000001</v>
      </c>
      <c r="BB66" s="12">
        <v>1.8720000000000001</v>
      </c>
      <c r="BC66" s="12">
        <v>0.221</v>
      </c>
    </row>
    <row r="67" spans="1:55" x14ac:dyDescent="0.25">
      <c r="A67" s="4" t="s">
        <v>65</v>
      </c>
      <c r="B67" s="14">
        <v>1.0049999999999999</v>
      </c>
      <c r="C67" s="12">
        <v>14.946999999999999</v>
      </c>
      <c r="D67" s="15">
        <v>642</v>
      </c>
      <c r="E67" s="12">
        <v>0.53300000000000003</v>
      </c>
      <c r="F67" s="12">
        <v>1.5129999999999999</v>
      </c>
      <c r="G67" s="12">
        <v>0.30400000000000005</v>
      </c>
      <c r="H67" s="12">
        <v>0.67400000000000004</v>
      </c>
      <c r="I67" s="16">
        <v>0.71900000000000008</v>
      </c>
      <c r="J67" s="14">
        <v>1.03</v>
      </c>
      <c r="K67" s="12">
        <v>17.927</v>
      </c>
      <c r="L67" s="15">
        <v>668</v>
      </c>
      <c r="M67" s="12">
        <v>-7.0000000000000001E-3</v>
      </c>
      <c r="N67" s="12">
        <v>1.5629999999999997</v>
      </c>
      <c r="O67" s="12">
        <v>0.30400000000000005</v>
      </c>
      <c r="P67" s="12">
        <v>0.68900000000000006</v>
      </c>
      <c r="Q67" s="16">
        <v>0.72900000000000009</v>
      </c>
      <c r="R67" s="14">
        <v>1.008</v>
      </c>
      <c r="S67" s="12">
        <v>16.981999999999999</v>
      </c>
      <c r="T67" s="15">
        <v>700</v>
      </c>
      <c r="U67" s="12">
        <v>0.52200000000000002</v>
      </c>
      <c r="V67" s="12">
        <v>1.5389999999999999</v>
      </c>
      <c r="W67" s="12">
        <v>0.27500000000000002</v>
      </c>
      <c r="X67" s="12">
        <v>0.65600000000000003</v>
      </c>
      <c r="Y67" s="16">
        <v>0.7340000000000001</v>
      </c>
      <c r="Z67" s="14">
        <v>1.0009999999999999</v>
      </c>
      <c r="AA67" s="12">
        <v>20.902999999999999</v>
      </c>
      <c r="AB67" s="15">
        <v>675</v>
      </c>
      <c r="AC67" s="12">
        <v>0.51400000000000001</v>
      </c>
      <c r="AD67" s="12">
        <v>1.796</v>
      </c>
      <c r="AE67" s="12">
        <v>0.26700000000000002</v>
      </c>
      <c r="AF67" s="12">
        <v>0.68000000000000016</v>
      </c>
      <c r="AG67" s="16">
        <v>0.752</v>
      </c>
      <c r="AH67" s="14">
        <v>0.98800000000000021</v>
      </c>
      <c r="AI67" s="12">
        <v>19.021999999999998</v>
      </c>
      <c r="AJ67" s="15">
        <v>739</v>
      </c>
      <c r="AK67" s="12">
        <v>0.51300000000000001</v>
      </c>
      <c r="AL67" s="12">
        <v>1.554</v>
      </c>
      <c r="AM67" s="12">
        <v>0.29800000000000004</v>
      </c>
      <c r="AN67" s="12">
        <v>0.629</v>
      </c>
      <c r="AO67" s="16">
        <v>0.70500000000000007</v>
      </c>
      <c r="AP67" s="14">
        <v>1.0089999999999999</v>
      </c>
      <c r="AQ67" s="12">
        <v>18.114000000000001</v>
      </c>
      <c r="AR67" s="15">
        <v>784</v>
      </c>
      <c r="AS67" s="12">
        <v>0.52100000000000002</v>
      </c>
      <c r="AT67" s="12">
        <v>1.6539999999999999</v>
      </c>
      <c r="AU67" s="12">
        <v>0.30100000000000005</v>
      </c>
      <c r="AV67" s="12">
        <v>0.65500000000000003</v>
      </c>
      <c r="AW67" s="16">
        <v>0.73000000000000009</v>
      </c>
      <c r="AX67" s="14">
        <v>0.99200000000000021</v>
      </c>
      <c r="AY67" s="12">
        <v>18.577000000000002</v>
      </c>
      <c r="AZ67" s="15">
        <v>726</v>
      </c>
      <c r="BA67" s="12">
        <v>0.51500000000000001</v>
      </c>
      <c r="BB67" s="12">
        <v>1.6459999999999999</v>
      </c>
      <c r="BC67" s="12">
        <v>0.32</v>
      </c>
    </row>
    <row r="68" spans="1:55" x14ac:dyDescent="0.25">
      <c r="A68" s="4" t="s">
        <v>66</v>
      </c>
      <c r="B68" s="14">
        <v>1.0269999999999999</v>
      </c>
      <c r="C68" s="12">
        <v>14.534000000000001</v>
      </c>
      <c r="D68" s="15">
        <v>4163</v>
      </c>
      <c r="E68" s="12">
        <v>0.53300000000000003</v>
      </c>
      <c r="F68" s="12">
        <v>1.66</v>
      </c>
      <c r="G68" s="12">
        <v>0.156</v>
      </c>
      <c r="H68" s="12">
        <v>0.78900000000000003</v>
      </c>
      <c r="I68" s="16">
        <v>0.81499999999999995</v>
      </c>
      <c r="J68" s="14">
        <v>1.056</v>
      </c>
      <c r="K68" s="12">
        <v>21.544</v>
      </c>
      <c r="L68" s="15">
        <v>3728</v>
      </c>
      <c r="M68" s="12">
        <v>-7.0000000000000001E-3</v>
      </c>
      <c r="N68" s="12">
        <v>1.722</v>
      </c>
      <c r="O68" s="12">
        <v>0.156</v>
      </c>
      <c r="P68" s="12">
        <v>0.80900000000000005</v>
      </c>
      <c r="Q68" s="16">
        <v>0.83799999999999986</v>
      </c>
      <c r="R68" s="14">
        <v>1.0409999999999999</v>
      </c>
      <c r="S68" s="12">
        <v>17.806999999999999</v>
      </c>
      <c r="T68" s="15">
        <v>4230</v>
      </c>
      <c r="U68" s="12">
        <v>0.52200000000000002</v>
      </c>
      <c r="V68" s="12">
        <v>1.7829999999999999</v>
      </c>
      <c r="W68" s="12">
        <v>0.17100000000000001</v>
      </c>
      <c r="X68" s="12">
        <v>0.79700000000000004</v>
      </c>
      <c r="Y68" s="16">
        <v>0.82499999999999984</v>
      </c>
      <c r="Z68" s="14">
        <v>1.071</v>
      </c>
      <c r="AA68" s="12">
        <v>20.734999999999999</v>
      </c>
      <c r="AB68" s="15">
        <v>4055</v>
      </c>
      <c r="AC68" s="12">
        <v>0.51400000000000001</v>
      </c>
      <c r="AD68" s="12">
        <v>1.796</v>
      </c>
      <c r="AE68" s="12">
        <v>0.16600000000000001</v>
      </c>
      <c r="AF68" s="12">
        <v>0.79700000000000004</v>
      </c>
      <c r="AG68" s="16">
        <v>0.82899999999999985</v>
      </c>
      <c r="AH68" s="14">
        <v>1.05</v>
      </c>
      <c r="AI68" s="12">
        <v>17.484999999999999</v>
      </c>
      <c r="AJ68" s="15">
        <v>4187</v>
      </c>
      <c r="AK68" s="12">
        <v>0.51300000000000001</v>
      </c>
      <c r="AL68" s="12">
        <v>1.9279999999999999</v>
      </c>
      <c r="AM68" s="12">
        <v>0.20300000000000001</v>
      </c>
      <c r="AN68" s="12">
        <v>0.78700000000000003</v>
      </c>
      <c r="AO68" s="16">
        <v>0.81699999999999995</v>
      </c>
      <c r="AP68" s="14">
        <v>1.0529999999999999</v>
      </c>
      <c r="AQ68" s="12">
        <v>17.393999999999998</v>
      </c>
      <c r="AR68" s="15">
        <v>4235</v>
      </c>
      <c r="AS68" s="12">
        <v>0.52100000000000002</v>
      </c>
      <c r="AT68" s="12">
        <v>1.881</v>
      </c>
      <c r="AU68" s="12">
        <v>0.21000000000000002</v>
      </c>
      <c r="AV68" s="12">
        <v>0.79900000000000004</v>
      </c>
      <c r="AW68" s="16">
        <v>0.82899999999999985</v>
      </c>
      <c r="AX68" s="14">
        <v>1.0409999999999999</v>
      </c>
      <c r="AY68" s="12">
        <v>18.129000000000001</v>
      </c>
      <c r="AZ68" s="15">
        <v>4268</v>
      </c>
      <c r="BA68" s="12">
        <v>0.51500000000000001</v>
      </c>
      <c r="BB68" s="12">
        <v>1.8720000000000001</v>
      </c>
      <c r="BC68" s="12">
        <v>0.20700000000000002</v>
      </c>
    </row>
    <row r="69" spans="1:55" x14ac:dyDescent="0.25">
      <c r="A69" s="4" t="s">
        <v>67</v>
      </c>
      <c r="B69" s="14">
        <v>0.996</v>
      </c>
      <c r="C69" s="12">
        <v>15.786</v>
      </c>
      <c r="D69" s="15">
        <v>392</v>
      </c>
      <c r="E69" s="12">
        <v>0.53300000000000003</v>
      </c>
      <c r="F69" s="12">
        <v>1.423</v>
      </c>
      <c r="G69" s="12">
        <v>0.252</v>
      </c>
      <c r="H69" s="12">
        <v>0.71300000000000008</v>
      </c>
      <c r="I69" s="16">
        <v>0.751</v>
      </c>
      <c r="J69" s="14">
        <v>1.0149999999999999</v>
      </c>
      <c r="K69" s="12">
        <v>22.420999999999999</v>
      </c>
      <c r="L69" s="15">
        <v>371</v>
      </c>
      <c r="M69" s="12">
        <v>-7.0000000000000001E-3</v>
      </c>
      <c r="N69" s="12">
        <v>1.51</v>
      </c>
      <c r="O69" s="12">
        <v>0.252</v>
      </c>
      <c r="P69" s="12">
        <v>0.64700000000000002</v>
      </c>
      <c r="Q69" s="16">
        <v>0.70300000000000007</v>
      </c>
      <c r="R69" s="14">
        <v>0.97700000000000009</v>
      </c>
      <c r="S69" s="12">
        <v>19.033000000000001</v>
      </c>
      <c r="T69" s="15">
        <v>350</v>
      </c>
      <c r="U69" s="12">
        <v>0.52200000000000002</v>
      </c>
      <c r="V69" s="12">
        <v>1.5389999999999999</v>
      </c>
      <c r="W69" s="12">
        <v>0.189</v>
      </c>
      <c r="X69" s="12">
        <v>0.79900000000000004</v>
      </c>
      <c r="Y69" s="16">
        <v>0.80700000000000005</v>
      </c>
      <c r="Z69" s="14">
        <v>1.018</v>
      </c>
      <c r="AA69" s="12">
        <v>18.802</v>
      </c>
      <c r="AB69" s="15">
        <v>322</v>
      </c>
      <c r="AC69" s="12">
        <v>0.51400000000000001</v>
      </c>
      <c r="AD69" s="12">
        <v>1.5609999999999999</v>
      </c>
      <c r="AE69" s="12">
        <v>0.224</v>
      </c>
      <c r="AF69" s="12">
        <v>0.76500000000000001</v>
      </c>
      <c r="AG69" s="16">
        <v>0.77700000000000002</v>
      </c>
      <c r="AH69" s="14">
        <v>1.0529999999999999</v>
      </c>
      <c r="AI69" s="12">
        <v>17.986000000000001</v>
      </c>
      <c r="AJ69" s="15">
        <v>318</v>
      </c>
      <c r="AK69" s="12">
        <v>0.51300000000000001</v>
      </c>
      <c r="AL69" s="12">
        <v>1.698</v>
      </c>
      <c r="AM69" s="12">
        <v>0.25600000000000001</v>
      </c>
      <c r="AN69" s="12">
        <v>0.746</v>
      </c>
      <c r="AO69" s="16">
        <v>0.755</v>
      </c>
      <c r="AP69" s="14">
        <v>1.0029999999999999</v>
      </c>
      <c r="AQ69" s="12">
        <v>18.065999999999999</v>
      </c>
      <c r="AR69" s="15">
        <v>371</v>
      </c>
      <c r="AS69" s="12">
        <v>0.52100000000000002</v>
      </c>
      <c r="AT69" s="12">
        <v>1.4339999999999999</v>
      </c>
      <c r="AU69" s="12">
        <v>0.26400000000000001</v>
      </c>
      <c r="AV69" s="12">
        <v>0.754</v>
      </c>
      <c r="AW69" s="16">
        <v>0.78600000000000003</v>
      </c>
      <c r="AX69" s="14">
        <v>0.99400000000000022</v>
      </c>
      <c r="AY69" s="12">
        <v>17.09</v>
      </c>
      <c r="AZ69" s="15">
        <v>300</v>
      </c>
      <c r="BA69" s="12">
        <v>0.53500000000000003</v>
      </c>
      <c r="BB69" s="12">
        <v>1.5089999999999999</v>
      </c>
      <c r="BC69" s="12">
        <v>0.26100000000000001</v>
      </c>
    </row>
    <row r="70" spans="1:55" x14ac:dyDescent="0.25">
      <c r="A70" s="4" t="s">
        <v>68</v>
      </c>
      <c r="B70" s="14">
        <v>1.012</v>
      </c>
      <c r="C70" s="12">
        <v>15.007999999999999</v>
      </c>
      <c r="D70" s="15">
        <v>4371</v>
      </c>
      <c r="E70" s="12">
        <v>0.53300000000000003</v>
      </c>
      <c r="F70" s="12">
        <v>1.5129999999999999</v>
      </c>
      <c r="G70" s="12">
        <v>0.112</v>
      </c>
      <c r="H70" s="12">
        <v>0.64100000000000001</v>
      </c>
      <c r="I70" s="16">
        <v>0.68700000000000017</v>
      </c>
      <c r="J70" s="14">
        <v>1.014</v>
      </c>
      <c r="K70" s="12">
        <v>26.161999999999999</v>
      </c>
      <c r="L70" s="15">
        <v>4647</v>
      </c>
      <c r="M70" s="12">
        <v>-7.0000000000000001E-3</v>
      </c>
      <c r="N70" s="12">
        <v>1.631</v>
      </c>
      <c r="O70" s="12">
        <v>0.112</v>
      </c>
      <c r="P70" s="12">
        <v>0.64100000000000001</v>
      </c>
      <c r="Q70" s="16">
        <v>0.70100000000000007</v>
      </c>
      <c r="R70" s="14">
        <v>1.0009999999999999</v>
      </c>
      <c r="S70" s="12">
        <v>19.905000000000001</v>
      </c>
      <c r="T70" s="15">
        <v>4716</v>
      </c>
      <c r="U70" s="12">
        <v>0.52200000000000002</v>
      </c>
      <c r="V70" s="12">
        <v>2.0230000000000001</v>
      </c>
      <c r="W70" s="12">
        <v>0.105</v>
      </c>
      <c r="X70" s="12">
        <v>0.65700000000000003</v>
      </c>
      <c r="Y70" s="16">
        <v>0.70500000000000007</v>
      </c>
      <c r="Z70" s="14">
        <v>1.014</v>
      </c>
      <c r="AA70" s="12">
        <v>20.928999999999998</v>
      </c>
      <c r="AB70" s="15">
        <v>4249</v>
      </c>
      <c r="AC70" s="12">
        <v>0.51400000000000001</v>
      </c>
      <c r="AD70" s="12">
        <v>1.796</v>
      </c>
      <c r="AE70" s="12">
        <v>8.1000000000000003E-2</v>
      </c>
      <c r="AF70" s="12">
        <v>0.66100000000000003</v>
      </c>
      <c r="AG70" s="16">
        <v>0.70100000000000007</v>
      </c>
      <c r="AH70" s="14">
        <v>0.99300000000000022</v>
      </c>
      <c r="AI70" s="12">
        <v>18.997</v>
      </c>
      <c r="AJ70" s="15">
        <v>4780</v>
      </c>
      <c r="AK70" s="12">
        <v>0.51300000000000001</v>
      </c>
      <c r="AL70" s="12">
        <v>1.698</v>
      </c>
      <c r="AM70" s="12">
        <v>0.14600000000000002</v>
      </c>
      <c r="AN70" s="12">
        <v>0.70600000000000007</v>
      </c>
      <c r="AO70" s="16">
        <v>0.7390000000000001</v>
      </c>
      <c r="AP70" s="14">
        <v>0.997</v>
      </c>
      <c r="AQ70" s="12">
        <v>19.428999999999998</v>
      </c>
      <c r="AR70" s="15">
        <v>4998</v>
      </c>
      <c r="AS70" s="12">
        <v>0.52100000000000002</v>
      </c>
      <c r="AT70" s="12">
        <v>1.881</v>
      </c>
      <c r="AU70" s="12">
        <v>0.155</v>
      </c>
      <c r="AV70" s="12">
        <v>0.68200000000000016</v>
      </c>
      <c r="AW70" s="16">
        <v>0.71400000000000008</v>
      </c>
      <c r="AX70" s="14">
        <v>0.99400000000000022</v>
      </c>
      <c r="AY70" s="12">
        <v>19.263000000000002</v>
      </c>
      <c r="AZ70" s="15">
        <v>4952</v>
      </c>
      <c r="BA70" s="12">
        <v>0.51500000000000001</v>
      </c>
      <c r="BB70" s="12">
        <v>1.8720000000000001</v>
      </c>
      <c r="BC70" s="12">
        <v>0.16800000000000001</v>
      </c>
    </row>
  </sheetData>
  <sheetProtection selectLockedCells="1" selectUnlockedCells="1"/>
  <mergeCells count="7">
    <mergeCell ref="AX2:BC2"/>
    <mergeCell ref="B2:I2"/>
    <mergeCell ref="J2:Q2"/>
    <mergeCell ref="R2:Y2"/>
    <mergeCell ref="Z2:AG2"/>
    <mergeCell ref="AH2:AO2"/>
    <mergeCell ref="AP2:AW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70"/>
  <sheetViews>
    <sheetView defaultGridColor="0" colorId="8" workbookViewId="0">
      <selection activeCellId="1" sqref="BO77:BP77 A1"/>
    </sheetView>
  </sheetViews>
  <sheetFormatPr defaultColWidth="8.85546875" defaultRowHeight="15" x14ac:dyDescent="0.25"/>
  <cols>
    <col min="1" max="1" width="16.5703125" style="1" customWidth="1"/>
    <col min="9" max="9" width="8.85546875" style="13"/>
    <col min="17" max="17" width="8.85546875" style="13"/>
    <col min="25" max="25" width="8.85546875" style="13"/>
    <col min="33" max="33" width="8.85546875" style="13"/>
    <col min="41" max="41" width="8.85546875" style="13"/>
    <col min="49" max="49" width="8.85546875" style="13"/>
  </cols>
  <sheetData>
    <row r="1" spans="1:55" x14ac:dyDescent="0.25">
      <c r="A1" s="1" t="s">
        <v>116</v>
      </c>
    </row>
    <row r="2" spans="1:55" x14ac:dyDescent="0.25">
      <c r="B2" s="34">
        <v>2002</v>
      </c>
      <c r="C2" s="34"/>
      <c r="D2" s="34"/>
      <c r="E2" s="34"/>
      <c r="F2" s="34"/>
      <c r="G2" s="34"/>
      <c r="H2" s="34"/>
      <c r="I2" s="34"/>
      <c r="J2" s="34">
        <v>2003</v>
      </c>
      <c r="K2" s="34"/>
      <c r="L2" s="34"/>
      <c r="M2" s="34"/>
      <c r="N2" s="34"/>
      <c r="O2" s="34"/>
      <c r="P2" s="34"/>
      <c r="Q2" s="34"/>
      <c r="R2" s="34">
        <v>2004</v>
      </c>
      <c r="S2" s="34"/>
      <c r="T2" s="34"/>
      <c r="U2" s="34"/>
      <c r="V2" s="34"/>
      <c r="W2" s="34"/>
      <c r="X2" s="34"/>
      <c r="Y2" s="34"/>
      <c r="Z2" s="34">
        <v>2005</v>
      </c>
      <c r="AA2" s="34"/>
      <c r="AB2" s="34"/>
      <c r="AC2" s="34"/>
      <c r="AD2" s="34"/>
      <c r="AE2" s="34"/>
      <c r="AF2" s="34"/>
      <c r="AG2" s="34"/>
      <c r="AH2" s="34">
        <v>2006</v>
      </c>
      <c r="AI2" s="34"/>
      <c r="AJ2" s="34"/>
      <c r="AK2" s="34"/>
      <c r="AL2" s="34"/>
      <c r="AM2" s="34"/>
      <c r="AN2" s="34"/>
      <c r="AO2" s="34"/>
      <c r="AP2" s="34">
        <v>2007</v>
      </c>
      <c r="AQ2" s="34"/>
      <c r="AR2" s="34"/>
      <c r="AS2" s="34"/>
      <c r="AT2" s="34"/>
      <c r="AU2" s="34"/>
      <c r="AV2" s="34"/>
      <c r="AW2" s="34"/>
      <c r="AX2" s="34">
        <v>2008</v>
      </c>
      <c r="AY2" s="34"/>
      <c r="AZ2" s="34"/>
      <c r="BA2" s="34"/>
      <c r="BB2" s="34"/>
      <c r="BC2" s="34"/>
    </row>
    <row r="3" spans="1:55" x14ac:dyDescent="0.25">
      <c r="A3" s="1" t="s">
        <v>1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113</v>
      </c>
      <c r="H3" t="s">
        <v>114</v>
      </c>
      <c r="I3" s="13" t="s">
        <v>115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s="13" t="s">
        <v>115</v>
      </c>
      <c r="R3" t="s">
        <v>108</v>
      </c>
      <c r="S3" t="s">
        <v>109</v>
      </c>
      <c r="T3" t="s">
        <v>110</v>
      </c>
      <c r="U3" t="s">
        <v>111</v>
      </c>
      <c r="V3" t="s">
        <v>112</v>
      </c>
      <c r="W3" t="s">
        <v>113</v>
      </c>
      <c r="X3" t="s">
        <v>114</v>
      </c>
      <c r="Y3" s="13" t="s">
        <v>115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s="13" t="s">
        <v>115</v>
      </c>
      <c r="AH3" t="s">
        <v>108</v>
      </c>
      <c r="AI3" t="s">
        <v>109</v>
      </c>
      <c r="AJ3" t="s">
        <v>110</v>
      </c>
      <c r="AK3" t="s">
        <v>111</v>
      </c>
      <c r="AL3" t="s">
        <v>112</v>
      </c>
      <c r="AM3" t="s">
        <v>113</v>
      </c>
      <c r="AN3" t="s">
        <v>114</v>
      </c>
      <c r="AO3" s="13" t="s">
        <v>115</v>
      </c>
      <c r="AP3" t="s">
        <v>108</v>
      </c>
      <c r="AQ3" t="s">
        <v>109</v>
      </c>
      <c r="AR3" t="s">
        <v>110</v>
      </c>
      <c r="AS3" t="s">
        <v>111</v>
      </c>
      <c r="AT3" t="s">
        <v>112</v>
      </c>
      <c r="AU3" t="s">
        <v>113</v>
      </c>
      <c r="AV3" t="s">
        <v>114</v>
      </c>
      <c r="AW3" s="13" t="s">
        <v>115</v>
      </c>
      <c r="AX3" t="s">
        <v>108</v>
      </c>
      <c r="AY3" t="s">
        <v>109</v>
      </c>
      <c r="AZ3" t="s">
        <v>110</v>
      </c>
      <c r="BA3" t="s">
        <v>111</v>
      </c>
      <c r="BB3" t="s">
        <v>112</v>
      </c>
      <c r="BC3" t="s">
        <v>113</v>
      </c>
    </row>
    <row r="4" spans="1:55" x14ac:dyDescent="0.25">
      <c r="A4" s="4" t="s">
        <v>2</v>
      </c>
      <c r="B4" s="14">
        <v>1.008</v>
      </c>
      <c r="C4" s="12">
        <v>15.148999999999999</v>
      </c>
      <c r="D4" s="15">
        <v>1073</v>
      </c>
      <c r="E4" s="12">
        <v>0.64400000000000002</v>
      </c>
      <c r="F4" s="12">
        <v>1.5529999999999999</v>
      </c>
      <c r="G4" s="12">
        <v>0.121</v>
      </c>
      <c r="H4" s="12">
        <v>0.61299999999999999</v>
      </c>
      <c r="I4" s="16">
        <v>0.63900000000000001</v>
      </c>
      <c r="J4" s="14">
        <v>1.0269999999999999</v>
      </c>
      <c r="K4" s="12">
        <v>21.744</v>
      </c>
      <c r="L4" s="15">
        <v>1058</v>
      </c>
      <c r="M4" s="12">
        <v>-7.0000000000000001E-3</v>
      </c>
      <c r="N4" s="12">
        <v>1.5089999999999999</v>
      </c>
      <c r="O4" s="12">
        <v>0.121</v>
      </c>
      <c r="P4" s="12">
        <v>0.623</v>
      </c>
      <c r="Q4" s="16">
        <v>0.65500000000000003</v>
      </c>
      <c r="R4" s="14">
        <v>0.998</v>
      </c>
      <c r="S4" s="12">
        <v>16.103999999999999</v>
      </c>
      <c r="T4" s="15">
        <v>1082</v>
      </c>
      <c r="U4" s="12">
        <v>0.66300000000000003</v>
      </c>
      <c r="V4" s="12">
        <v>1.554</v>
      </c>
      <c r="W4" s="12">
        <v>0.14500000000000002</v>
      </c>
      <c r="X4" s="12">
        <v>0.60500000000000009</v>
      </c>
      <c r="Y4" s="16">
        <v>0.63600000000000001</v>
      </c>
      <c r="Z4" s="14">
        <v>0.98100000000000009</v>
      </c>
      <c r="AA4" s="12">
        <v>19.305</v>
      </c>
      <c r="AB4" s="15">
        <v>976</v>
      </c>
      <c r="AC4" s="12">
        <v>0.52900000000000003</v>
      </c>
      <c r="AD4" s="12">
        <v>1.8240000000000001</v>
      </c>
      <c r="AE4" s="12">
        <v>0.161</v>
      </c>
      <c r="AF4" s="12">
        <v>0.64100000000000001</v>
      </c>
      <c r="AG4" s="16">
        <v>0.69300000000000006</v>
      </c>
      <c r="AH4" s="14">
        <v>0.995</v>
      </c>
      <c r="AI4" s="12">
        <v>19.843</v>
      </c>
      <c r="AJ4" s="15">
        <v>1132</v>
      </c>
      <c r="AK4" s="12">
        <v>0.52200000000000002</v>
      </c>
      <c r="AL4" s="12">
        <v>1.7889999999999999</v>
      </c>
      <c r="AM4" s="12">
        <v>0.17</v>
      </c>
      <c r="AN4" s="12">
        <v>0.66</v>
      </c>
      <c r="AO4" s="16">
        <v>0.71400000000000008</v>
      </c>
      <c r="AP4" s="14">
        <v>0.98500000000000021</v>
      </c>
      <c r="AQ4" s="12">
        <v>16.571999999999999</v>
      </c>
      <c r="AR4" s="15">
        <v>1163</v>
      </c>
      <c r="AS4" s="12">
        <v>0.54100000000000004</v>
      </c>
      <c r="AT4" s="12">
        <v>1.573</v>
      </c>
      <c r="AU4" s="12">
        <v>0.191</v>
      </c>
      <c r="AV4" s="12">
        <v>0.68300000000000016</v>
      </c>
      <c r="AW4" s="16">
        <v>0.72800000000000009</v>
      </c>
      <c r="AX4" s="14">
        <v>0.98900000000000021</v>
      </c>
      <c r="AY4" s="12">
        <v>17.684999999999999</v>
      </c>
      <c r="AZ4" s="15">
        <v>1166</v>
      </c>
      <c r="BA4" s="12">
        <v>0.52100000000000002</v>
      </c>
      <c r="BB4" s="12">
        <v>1.7430000000000001</v>
      </c>
      <c r="BC4" s="12">
        <v>0.20400000000000001</v>
      </c>
    </row>
    <row r="5" spans="1:55" x14ac:dyDescent="0.25">
      <c r="A5" s="4" t="s">
        <v>3</v>
      </c>
      <c r="B5" s="14">
        <v>1.0189999999999999</v>
      </c>
      <c r="C5" s="12">
        <v>17.326000000000001</v>
      </c>
      <c r="D5" s="15">
        <v>11942</v>
      </c>
      <c r="E5" s="12">
        <v>0.53300000000000003</v>
      </c>
      <c r="F5" s="12">
        <v>1.8540000000000001</v>
      </c>
      <c r="G5" s="12">
        <v>0.17500000000000002</v>
      </c>
      <c r="H5" s="12">
        <v>0.79400000000000004</v>
      </c>
      <c r="I5" s="16">
        <v>0.81799999999999995</v>
      </c>
      <c r="J5" s="14">
        <v>1.0329999999999999</v>
      </c>
      <c r="K5" s="12">
        <v>26.739000000000001</v>
      </c>
      <c r="L5" s="15">
        <v>11875</v>
      </c>
      <c r="M5" s="12">
        <v>-7.0000000000000001E-3</v>
      </c>
      <c r="N5" s="12">
        <v>1.7869999999999999</v>
      </c>
      <c r="O5" s="12">
        <v>0.17500000000000002</v>
      </c>
      <c r="P5" s="12">
        <v>0.79200000000000004</v>
      </c>
      <c r="Q5" s="16">
        <v>0.81899999999999995</v>
      </c>
      <c r="R5" s="14">
        <v>1.032</v>
      </c>
      <c r="S5" s="12">
        <v>17.978999999999999</v>
      </c>
      <c r="T5" s="15">
        <v>12582</v>
      </c>
      <c r="U5" s="12">
        <v>0.55300000000000016</v>
      </c>
      <c r="V5" s="12">
        <v>1.8580000000000001</v>
      </c>
      <c r="W5" s="12">
        <v>0.19</v>
      </c>
      <c r="X5" s="12">
        <v>0.80800000000000005</v>
      </c>
      <c r="Y5" s="16">
        <v>0.83699999999999986</v>
      </c>
      <c r="Z5" s="14">
        <v>1.0409999999999999</v>
      </c>
      <c r="AA5" s="12">
        <v>21.297999999999998</v>
      </c>
      <c r="AB5" s="15">
        <v>11658</v>
      </c>
      <c r="AC5" s="12">
        <v>0.52300000000000002</v>
      </c>
      <c r="AD5" s="12">
        <v>1.8240000000000001</v>
      </c>
      <c r="AE5" s="12">
        <v>0.20700000000000002</v>
      </c>
      <c r="AF5" s="12">
        <v>0.79800000000000004</v>
      </c>
      <c r="AG5" s="16">
        <v>0.82499999999999984</v>
      </c>
      <c r="AH5" s="14">
        <v>1.032</v>
      </c>
      <c r="AI5" s="12">
        <v>21.54</v>
      </c>
      <c r="AJ5" s="15">
        <v>12653</v>
      </c>
      <c r="AK5" s="12">
        <v>0.52200000000000002</v>
      </c>
      <c r="AL5" s="12">
        <v>1.7889999999999999</v>
      </c>
      <c r="AM5" s="12">
        <v>0.216</v>
      </c>
      <c r="AN5" s="12">
        <v>0.77800000000000002</v>
      </c>
      <c r="AO5" s="16">
        <v>0.80500000000000005</v>
      </c>
      <c r="AP5" s="14">
        <v>1.022</v>
      </c>
      <c r="AQ5" s="12">
        <v>19.097000000000001</v>
      </c>
      <c r="AR5" s="15">
        <v>12620</v>
      </c>
      <c r="AS5" s="12">
        <v>0.52600000000000002</v>
      </c>
      <c r="AT5" s="12">
        <v>1.764</v>
      </c>
      <c r="AU5" s="12">
        <v>0.24200000000000002</v>
      </c>
      <c r="AV5" s="12">
        <v>0.8</v>
      </c>
      <c r="AW5" s="16">
        <v>0.82199999999999995</v>
      </c>
      <c r="AX5" s="14">
        <v>1.03</v>
      </c>
      <c r="AY5" s="12">
        <v>19.515999999999998</v>
      </c>
      <c r="AZ5" s="15">
        <v>12286</v>
      </c>
      <c r="BA5" s="12">
        <v>0.52100000000000002</v>
      </c>
      <c r="BB5" s="12">
        <v>1.7430000000000001</v>
      </c>
      <c r="BC5" s="12">
        <v>0.248</v>
      </c>
    </row>
    <row r="6" spans="1:55" x14ac:dyDescent="0.25">
      <c r="A6" s="4" t="s">
        <v>4</v>
      </c>
      <c r="B6" s="14">
        <v>0.97100000000000009</v>
      </c>
      <c r="C6" s="12">
        <v>16.242000000000001</v>
      </c>
      <c r="D6" s="15">
        <v>896</v>
      </c>
      <c r="E6" s="12">
        <v>0.59300000000000008</v>
      </c>
      <c r="F6" s="12">
        <v>1.8540000000000001</v>
      </c>
      <c r="G6" s="12">
        <v>0.23400000000000001</v>
      </c>
      <c r="H6" s="12">
        <v>0.70100000000000007</v>
      </c>
      <c r="I6" s="16">
        <v>0.7350000000000001</v>
      </c>
      <c r="J6" s="14">
        <v>0.99100000000000021</v>
      </c>
      <c r="K6" s="12">
        <v>25.93</v>
      </c>
      <c r="L6" s="15">
        <v>718</v>
      </c>
      <c r="M6" s="12">
        <v>-7.0000000000000001E-3</v>
      </c>
      <c r="N6" s="12">
        <v>1.5089999999999999</v>
      </c>
      <c r="O6" s="12">
        <v>0.23400000000000001</v>
      </c>
      <c r="P6" s="12">
        <v>0.70700000000000007</v>
      </c>
      <c r="Q6" s="16">
        <v>0.76</v>
      </c>
      <c r="R6" s="14">
        <v>0.97100000000000009</v>
      </c>
      <c r="S6" s="12">
        <v>15.678000000000001</v>
      </c>
      <c r="T6" s="15">
        <v>836</v>
      </c>
      <c r="U6" s="12">
        <v>0.63100000000000001</v>
      </c>
      <c r="V6" s="12">
        <v>1.488</v>
      </c>
      <c r="W6" s="12">
        <v>0.217</v>
      </c>
      <c r="X6" s="12">
        <v>0.69800000000000006</v>
      </c>
      <c r="Y6" s="16">
        <v>0.72099999999999986</v>
      </c>
      <c r="Z6" s="14">
        <v>0.96800000000000008</v>
      </c>
      <c r="AA6" s="12">
        <v>21.036000000000001</v>
      </c>
      <c r="AB6" s="15">
        <v>834</v>
      </c>
      <c r="AC6" s="12">
        <v>0.55400000000000016</v>
      </c>
      <c r="AD6" s="12">
        <v>1.629</v>
      </c>
      <c r="AE6" s="12">
        <v>0.27400000000000002</v>
      </c>
      <c r="AF6" s="12">
        <v>0.7390000000000001</v>
      </c>
      <c r="AG6" s="16">
        <v>0.76200000000000001</v>
      </c>
      <c r="AH6" s="14">
        <v>0.96000000000000008</v>
      </c>
      <c r="AI6" s="12">
        <v>20.178000000000001</v>
      </c>
      <c r="AJ6" s="15">
        <v>813</v>
      </c>
      <c r="AK6" s="12">
        <v>0.52200000000000002</v>
      </c>
      <c r="AL6" s="12">
        <v>1.7889999999999999</v>
      </c>
      <c r="AM6" s="12">
        <v>0.21200000000000002</v>
      </c>
      <c r="AN6" s="12">
        <v>0.749</v>
      </c>
      <c r="AO6" s="16">
        <v>0.76600000000000001</v>
      </c>
      <c r="AP6" s="14">
        <v>0.97600000000000009</v>
      </c>
      <c r="AQ6" s="12">
        <v>16.559000000000001</v>
      </c>
      <c r="AR6" s="15">
        <v>833</v>
      </c>
      <c r="AS6" s="12">
        <v>0.60600000000000009</v>
      </c>
      <c r="AT6" s="12">
        <v>1.573</v>
      </c>
      <c r="AU6" s="12">
        <v>0.27200000000000002</v>
      </c>
      <c r="AV6" s="12">
        <v>0.71500000000000008</v>
      </c>
      <c r="AW6" s="16">
        <v>0.7350000000000001</v>
      </c>
      <c r="AX6" s="14">
        <v>0.95900000000000007</v>
      </c>
      <c r="AY6" s="12">
        <v>18.117999999999999</v>
      </c>
      <c r="AZ6" s="15">
        <v>847</v>
      </c>
      <c r="BA6" s="12">
        <v>0.52100000000000002</v>
      </c>
      <c r="BB6" s="12">
        <v>1.554</v>
      </c>
      <c r="BC6" s="12">
        <v>0.30100000000000005</v>
      </c>
    </row>
    <row r="7" spans="1:55" x14ac:dyDescent="0.25">
      <c r="A7" s="4" t="s">
        <v>5</v>
      </c>
      <c r="B7" s="14">
        <v>0.995</v>
      </c>
      <c r="C7" s="12">
        <v>16.224</v>
      </c>
      <c r="D7" s="15">
        <v>1989</v>
      </c>
      <c r="E7" s="12">
        <v>0.53300000000000003</v>
      </c>
      <c r="F7" s="12">
        <v>1.4870000000000001</v>
      </c>
      <c r="G7" s="12">
        <v>0.155</v>
      </c>
      <c r="H7" s="12">
        <v>0.70200000000000007</v>
      </c>
      <c r="I7" s="16">
        <v>0.77300000000000002</v>
      </c>
      <c r="J7" s="14">
        <v>1.0069999999999999</v>
      </c>
      <c r="K7" s="12">
        <v>24.881</v>
      </c>
      <c r="L7" s="15">
        <v>2163</v>
      </c>
      <c r="M7" s="12">
        <v>-7.0000000000000001E-3</v>
      </c>
      <c r="N7" s="12">
        <v>1.548</v>
      </c>
      <c r="O7" s="12">
        <v>0.155</v>
      </c>
      <c r="P7" s="12">
        <v>0.72500000000000009</v>
      </c>
      <c r="Q7" s="16">
        <v>0.76900000000000002</v>
      </c>
      <c r="R7" s="14">
        <v>1.0029999999999999</v>
      </c>
      <c r="S7" s="12">
        <v>16.213000000000001</v>
      </c>
      <c r="T7" s="15">
        <v>2224</v>
      </c>
      <c r="U7" s="12">
        <v>0.64700000000000002</v>
      </c>
      <c r="V7" s="12">
        <v>1.6659999999999999</v>
      </c>
      <c r="W7" s="12">
        <v>0.187</v>
      </c>
      <c r="X7" s="12">
        <v>0.7400000000000001</v>
      </c>
      <c r="Y7" s="16">
        <v>0.79700000000000004</v>
      </c>
      <c r="Z7" s="14">
        <v>1.006</v>
      </c>
      <c r="AA7" s="12">
        <v>19.167999999999999</v>
      </c>
      <c r="AB7" s="15">
        <v>1848</v>
      </c>
      <c r="AC7" s="12">
        <v>0.52300000000000002</v>
      </c>
      <c r="AD7" s="12">
        <v>1.8240000000000001</v>
      </c>
      <c r="AE7" s="12">
        <v>0.182</v>
      </c>
      <c r="AF7" s="12">
        <v>0.76400000000000001</v>
      </c>
      <c r="AG7" s="16">
        <v>0.80500000000000005</v>
      </c>
      <c r="AH7" s="14">
        <v>0.99200000000000021</v>
      </c>
      <c r="AI7" s="12">
        <v>20.463999999999999</v>
      </c>
      <c r="AJ7" s="15">
        <v>2504</v>
      </c>
      <c r="AK7" s="12">
        <v>0.52200000000000002</v>
      </c>
      <c r="AL7" s="12">
        <v>1.7889999999999999</v>
      </c>
      <c r="AM7" s="12">
        <v>0.17</v>
      </c>
      <c r="AN7" s="12">
        <v>0.76600000000000001</v>
      </c>
      <c r="AO7" s="16">
        <v>0.79200000000000004</v>
      </c>
      <c r="AP7" s="14">
        <v>0.98700000000000021</v>
      </c>
      <c r="AQ7" s="12">
        <v>17.594999999999999</v>
      </c>
      <c r="AR7" s="15">
        <v>2746</v>
      </c>
      <c r="AS7" s="12">
        <v>0.52600000000000002</v>
      </c>
      <c r="AT7" s="12">
        <v>1.764</v>
      </c>
      <c r="AU7" s="12">
        <v>0.16800000000000001</v>
      </c>
      <c r="AV7" s="12">
        <v>0.7340000000000001</v>
      </c>
      <c r="AW7" s="16">
        <v>0.76300000000000001</v>
      </c>
      <c r="AX7" s="14">
        <v>0.97900000000000009</v>
      </c>
      <c r="AY7" s="12">
        <v>18.907</v>
      </c>
      <c r="AZ7" s="15">
        <v>2974</v>
      </c>
      <c r="BA7" s="12">
        <v>0.52100000000000002</v>
      </c>
      <c r="BB7" s="12">
        <v>1.7430000000000001</v>
      </c>
      <c r="BC7" s="12">
        <v>0.223</v>
      </c>
    </row>
    <row r="8" spans="1:55" x14ac:dyDescent="0.25">
      <c r="A8" s="4" t="s">
        <v>6</v>
      </c>
      <c r="B8" s="14">
        <v>1.006</v>
      </c>
      <c r="C8" s="12">
        <v>15.157999999999999</v>
      </c>
      <c r="D8" s="15">
        <v>615</v>
      </c>
      <c r="E8" s="12">
        <v>0.55200000000000016</v>
      </c>
      <c r="F8" s="12">
        <v>1.4870000000000001</v>
      </c>
      <c r="G8" s="12">
        <v>0.23600000000000002</v>
      </c>
      <c r="H8" s="12">
        <v>0.53100000000000003</v>
      </c>
      <c r="I8" s="16">
        <v>0.59700000000000009</v>
      </c>
      <c r="J8" s="14">
        <v>1.01</v>
      </c>
      <c r="K8" s="12">
        <v>24.372</v>
      </c>
      <c r="L8" s="15">
        <v>555</v>
      </c>
      <c r="M8" s="12">
        <v>-7.0000000000000001E-3</v>
      </c>
      <c r="N8" s="12">
        <v>1.478</v>
      </c>
      <c r="O8" s="12">
        <v>0.23600000000000002</v>
      </c>
      <c r="P8" s="12">
        <v>0.56300000000000006</v>
      </c>
      <c r="Q8" s="16">
        <v>0.63</v>
      </c>
      <c r="R8" s="14">
        <v>1.0129999999999999</v>
      </c>
      <c r="S8" s="12">
        <v>16.376000000000001</v>
      </c>
      <c r="T8" s="15">
        <v>628</v>
      </c>
      <c r="U8" s="12">
        <v>0.64700000000000002</v>
      </c>
      <c r="V8" s="12">
        <v>1.554</v>
      </c>
      <c r="W8" s="12">
        <v>0.26900000000000002</v>
      </c>
      <c r="X8" s="12">
        <v>0.57100000000000006</v>
      </c>
      <c r="Y8" s="16">
        <v>0.64100000000000001</v>
      </c>
      <c r="Z8" s="14">
        <v>0.98500000000000021</v>
      </c>
      <c r="AA8" s="12">
        <v>17.949000000000002</v>
      </c>
      <c r="AB8" s="15">
        <v>590</v>
      </c>
      <c r="AC8" s="12">
        <v>0.57600000000000007</v>
      </c>
      <c r="AD8" s="12">
        <v>1.8240000000000001</v>
      </c>
      <c r="AE8" s="12">
        <v>0.28400000000000003</v>
      </c>
      <c r="AF8" s="12">
        <v>0.61299999999999999</v>
      </c>
      <c r="AG8" s="16">
        <v>0.69900000000000007</v>
      </c>
      <c r="AH8" s="14">
        <v>0.99200000000000021</v>
      </c>
      <c r="AI8" s="12">
        <v>19.707000000000001</v>
      </c>
      <c r="AJ8" s="15">
        <v>635</v>
      </c>
      <c r="AK8" s="12">
        <v>0.57800000000000007</v>
      </c>
      <c r="AL8" s="12">
        <v>1.7889999999999999</v>
      </c>
      <c r="AM8" s="12">
        <v>0.32400000000000001</v>
      </c>
      <c r="AN8" s="12">
        <v>0.58000000000000007</v>
      </c>
      <c r="AO8" s="16">
        <v>0.65800000000000003</v>
      </c>
      <c r="AP8" s="14">
        <v>0.98600000000000021</v>
      </c>
      <c r="AQ8" s="12">
        <v>17.895</v>
      </c>
      <c r="AR8" s="15">
        <v>639</v>
      </c>
      <c r="AS8" s="12">
        <v>0.54100000000000004</v>
      </c>
      <c r="AT8" s="12">
        <v>1.764</v>
      </c>
      <c r="AU8" s="12">
        <v>0.32800000000000001</v>
      </c>
      <c r="AV8" s="12">
        <v>0.54200000000000004</v>
      </c>
      <c r="AW8" s="16">
        <v>0.61499999999999999</v>
      </c>
      <c r="AX8" s="14">
        <v>0.98600000000000021</v>
      </c>
      <c r="AY8" s="12">
        <v>18.629000000000001</v>
      </c>
      <c r="AZ8" s="15">
        <v>597</v>
      </c>
      <c r="BA8" s="12">
        <v>0.55800000000000016</v>
      </c>
      <c r="BB8" s="12">
        <v>1.7430000000000001</v>
      </c>
      <c r="BC8" s="12">
        <v>0.30000000000000004</v>
      </c>
    </row>
    <row r="9" spans="1:55" x14ac:dyDescent="0.25">
      <c r="A9" s="4" t="s">
        <v>7</v>
      </c>
      <c r="B9" s="14">
        <v>1.0089999999999999</v>
      </c>
      <c r="C9" s="12">
        <v>17.053999999999998</v>
      </c>
      <c r="D9" s="15">
        <v>4068</v>
      </c>
      <c r="E9" s="12">
        <v>0.53300000000000003</v>
      </c>
      <c r="F9" s="12">
        <v>1.665</v>
      </c>
      <c r="G9" s="12">
        <v>0.13800000000000001</v>
      </c>
      <c r="H9" s="12">
        <v>0.68300000000000016</v>
      </c>
      <c r="I9" s="16">
        <v>0.72300000000000009</v>
      </c>
      <c r="J9" s="14">
        <v>1.008</v>
      </c>
      <c r="K9" s="12">
        <v>25.402999999999999</v>
      </c>
      <c r="L9" s="15">
        <v>4024</v>
      </c>
      <c r="M9" s="12">
        <v>-7.0000000000000001E-3</v>
      </c>
      <c r="N9" s="12">
        <v>1.5980000000000001</v>
      </c>
      <c r="O9" s="12">
        <v>0.13800000000000001</v>
      </c>
      <c r="P9" s="12">
        <v>0.69600000000000006</v>
      </c>
      <c r="Q9" s="16">
        <v>0.7390000000000001</v>
      </c>
      <c r="R9" s="14">
        <v>0.998</v>
      </c>
      <c r="S9" s="12">
        <v>17.478999999999999</v>
      </c>
      <c r="T9" s="15">
        <v>4408</v>
      </c>
      <c r="U9" s="12">
        <v>0.55300000000000016</v>
      </c>
      <c r="V9" s="12">
        <v>1.8580000000000001</v>
      </c>
      <c r="W9" s="12">
        <v>0.16500000000000001</v>
      </c>
      <c r="X9" s="12">
        <v>0.70900000000000007</v>
      </c>
      <c r="Y9" s="16">
        <v>0.755</v>
      </c>
      <c r="Z9" s="14">
        <v>1.02</v>
      </c>
      <c r="AA9" s="12">
        <v>20.114000000000001</v>
      </c>
      <c r="AB9" s="15">
        <v>4133</v>
      </c>
      <c r="AC9" s="12">
        <v>0.52300000000000002</v>
      </c>
      <c r="AD9" s="12">
        <v>1.8240000000000001</v>
      </c>
      <c r="AE9" s="12">
        <v>0.16300000000000001</v>
      </c>
      <c r="AF9" s="12">
        <v>0.7340000000000001</v>
      </c>
      <c r="AG9" s="16">
        <v>0.76200000000000001</v>
      </c>
      <c r="AH9" s="14">
        <v>1.004</v>
      </c>
      <c r="AI9" s="12">
        <v>20.756</v>
      </c>
      <c r="AJ9" s="15">
        <v>4601</v>
      </c>
      <c r="AK9" s="12">
        <v>0.52200000000000002</v>
      </c>
      <c r="AL9" s="12">
        <v>1.7889999999999999</v>
      </c>
      <c r="AM9" s="12">
        <v>0.188</v>
      </c>
      <c r="AN9" s="12">
        <v>0.7330000000000001</v>
      </c>
      <c r="AO9" s="16">
        <v>0.77600000000000002</v>
      </c>
      <c r="AP9" s="14">
        <v>0.996</v>
      </c>
      <c r="AQ9" s="12">
        <v>18.954999999999998</v>
      </c>
      <c r="AR9" s="15">
        <v>4914</v>
      </c>
      <c r="AS9" s="12">
        <v>0.52600000000000002</v>
      </c>
      <c r="AT9" s="12">
        <v>1.764</v>
      </c>
      <c r="AU9" s="12">
        <v>0.15000000000000002</v>
      </c>
      <c r="AV9" s="12">
        <v>0.7340000000000001</v>
      </c>
      <c r="AW9" s="16">
        <v>0.77400000000000002</v>
      </c>
      <c r="AX9" s="14">
        <v>0.995</v>
      </c>
      <c r="AY9" s="12">
        <v>19.614999999999998</v>
      </c>
      <c r="AZ9" s="15">
        <v>4878</v>
      </c>
      <c r="BA9" s="12">
        <v>0.52100000000000002</v>
      </c>
      <c r="BB9" s="12">
        <v>1.7430000000000001</v>
      </c>
      <c r="BC9" s="12">
        <v>0.23300000000000001</v>
      </c>
    </row>
    <row r="10" spans="1:55" x14ac:dyDescent="0.25">
      <c r="A10" s="4" t="s">
        <v>8</v>
      </c>
      <c r="B10" s="14">
        <v>1.01</v>
      </c>
      <c r="C10" s="12">
        <v>16.295999999999999</v>
      </c>
      <c r="D10" s="15">
        <v>1413</v>
      </c>
      <c r="E10" s="12">
        <v>0.59300000000000008</v>
      </c>
      <c r="F10" s="12">
        <v>1.5529999999999999</v>
      </c>
      <c r="G10" s="12">
        <v>0.25900000000000001</v>
      </c>
      <c r="H10" s="12">
        <v>0.6100000000000001</v>
      </c>
      <c r="I10" s="16">
        <v>0.65100000000000002</v>
      </c>
      <c r="J10" s="14">
        <v>1.02</v>
      </c>
      <c r="K10" s="12">
        <v>25.638000000000002</v>
      </c>
      <c r="L10" s="15">
        <v>1406</v>
      </c>
      <c r="M10" s="12">
        <v>-7.0000000000000001E-3</v>
      </c>
      <c r="N10" s="12">
        <v>1.6679999999999999</v>
      </c>
      <c r="O10" s="12">
        <v>0.25900000000000001</v>
      </c>
      <c r="P10" s="12">
        <v>0.61499999999999999</v>
      </c>
      <c r="Q10" s="16">
        <v>0.66600000000000004</v>
      </c>
      <c r="R10" s="14">
        <v>1.0209999999999999</v>
      </c>
      <c r="S10" s="12">
        <v>17.806000000000001</v>
      </c>
      <c r="T10" s="15">
        <v>1401</v>
      </c>
      <c r="U10" s="12">
        <v>0.61399999999999999</v>
      </c>
      <c r="V10" s="12">
        <v>1.8580000000000001</v>
      </c>
      <c r="W10" s="12">
        <v>0.28200000000000003</v>
      </c>
      <c r="X10" s="12">
        <v>0.6090000000000001</v>
      </c>
      <c r="Y10" s="16">
        <v>0.68200000000000016</v>
      </c>
      <c r="Z10" s="14">
        <v>1.0269999999999999</v>
      </c>
      <c r="AA10" s="12">
        <v>19.902999999999999</v>
      </c>
      <c r="AB10" s="15">
        <v>1376</v>
      </c>
      <c r="AC10" s="12">
        <v>0.52300000000000002</v>
      </c>
      <c r="AD10" s="12">
        <v>1.8240000000000001</v>
      </c>
      <c r="AE10" s="12">
        <v>0.27600000000000002</v>
      </c>
      <c r="AF10" s="12">
        <v>0.59300000000000008</v>
      </c>
      <c r="AG10" s="16">
        <v>0.68500000000000016</v>
      </c>
      <c r="AH10" s="14">
        <v>1.012</v>
      </c>
      <c r="AI10" s="12">
        <v>20.488</v>
      </c>
      <c r="AJ10" s="15">
        <v>1457</v>
      </c>
      <c r="AK10" s="12">
        <v>0.52200000000000002</v>
      </c>
      <c r="AL10" s="12">
        <v>1.7889999999999999</v>
      </c>
      <c r="AM10" s="12">
        <v>0.31</v>
      </c>
      <c r="AN10" s="12">
        <v>0.62</v>
      </c>
      <c r="AO10" s="16">
        <v>0.69500000000000006</v>
      </c>
      <c r="AP10" s="14">
        <v>1.01</v>
      </c>
      <c r="AQ10" s="12">
        <v>16.864999999999998</v>
      </c>
      <c r="AR10" s="15">
        <v>1389</v>
      </c>
      <c r="AS10" s="12">
        <v>0.52600000000000002</v>
      </c>
      <c r="AT10" s="12">
        <v>1.573</v>
      </c>
      <c r="AU10" s="12">
        <v>0.31</v>
      </c>
      <c r="AV10" s="12">
        <v>0.64400000000000002</v>
      </c>
      <c r="AW10" s="16">
        <v>0.71400000000000008</v>
      </c>
      <c r="AX10" s="14">
        <v>1.016</v>
      </c>
      <c r="AY10" s="12">
        <v>18.614000000000001</v>
      </c>
      <c r="AZ10" s="15">
        <v>1384</v>
      </c>
      <c r="BA10" s="12">
        <v>0.55800000000000016</v>
      </c>
      <c r="BB10" s="12">
        <v>1.7430000000000001</v>
      </c>
      <c r="BC10" s="12">
        <v>0.30599999999999999</v>
      </c>
    </row>
    <row r="11" spans="1:55" x14ac:dyDescent="0.25">
      <c r="A11" s="4" t="s">
        <v>9</v>
      </c>
      <c r="B11" s="14">
        <v>0.97500000000000009</v>
      </c>
      <c r="C11" s="12">
        <v>15.847</v>
      </c>
      <c r="D11" s="15">
        <v>839</v>
      </c>
      <c r="E11" s="12">
        <v>0.6110000000000001</v>
      </c>
      <c r="F11" s="12">
        <v>1.4870000000000001</v>
      </c>
      <c r="G11" s="12">
        <v>0.2</v>
      </c>
      <c r="H11" s="12">
        <v>0.625</v>
      </c>
      <c r="I11" s="16">
        <v>0.65100000000000002</v>
      </c>
      <c r="J11" s="14">
        <v>0.98400000000000021</v>
      </c>
      <c r="K11" s="12">
        <v>26.335000000000001</v>
      </c>
      <c r="L11" s="15">
        <v>709</v>
      </c>
      <c r="M11" s="12">
        <v>-7.0000000000000001E-3</v>
      </c>
      <c r="N11" s="12">
        <v>1.5089999999999999</v>
      </c>
      <c r="O11" s="12">
        <v>0.2</v>
      </c>
      <c r="P11" s="12">
        <v>0.61399999999999999</v>
      </c>
      <c r="Q11" s="16">
        <v>0.65600000000000003</v>
      </c>
      <c r="R11" s="14">
        <v>0.97800000000000009</v>
      </c>
      <c r="S11" s="12">
        <v>16.786999999999999</v>
      </c>
      <c r="T11" s="15">
        <v>826</v>
      </c>
      <c r="U11" s="12">
        <v>0.55300000000000016</v>
      </c>
      <c r="V11" s="12">
        <v>1.6659999999999999</v>
      </c>
      <c r="W11" s="12">
        <v>0.23</v>
      </c>
      <c r="X11" s="12">
        <v>0.59800000000000009</v>
      </c>
      <c r="Y11" s="16">
        <v>0.622</v>
      </c>
      <c r="Z11" s="14">
        <v>0.96400000000000008</v>
      </c>
      <c r="AA11" s="12">
        <v>20.283999999999999</v>
      </c>
      <c r="AB11" s="15">
        <v>754</v>
      </c>
      <c r="AC11" s="12">
        <v>0.55400000000000016</v>
      </c>
      <c r="AD11" s="12">
        <v>1.8240000000000001</v>
      </c>
      <c r="AE11" s="12">
        <v>0.25800000000000001</v>
      </c>
      <c r="AF11" s="12">
        <v>0.6100000000000001</v>
      </c>
      <c r="AG11" s="16">
        <v>0.624</v>
      </c>
      <c r="AH11" s="14">
        <v>0.95100000000000007</v>
      </c>
      <c r="AI11" s="12">
        <v>20.013999999999999</v>
      </c>
      <c r="AJ11" s="15">
        <v>791</v>
      </c>
      <c r="AK11" s="12">
        <v>0.54100000000000004</v>
      </c>
      <c r="AL11" s="12">
        <v>1.5880000000000001</v>
      </c>
      <c r="AM11" s="12">
        <v>0.26200000000000001</v>
      </c>
      <c r="AN11" s="12">
        <v>0.61599999999999999</v>
      </c>
      <c r="AO11" s="16">
        <v>0.64500000000000002</v>
      </c>
      <c r="AP11" s="14">
        <v>0.98100000000000009</v>
      </c>
      <c r="AQ11" s="12">
        <v>17.695</v>
      </c>
      <c r="AR11" s="15">
        <v>824</v>
      </c>
      <c r="AS11" s="12">
        <v>0.56400000000000006</v>
      </c>
      <c r="AT11" s="12">
        <v>1.764</v>
      </c>
      <c r="AU11" s="12">
        <v>0.27300000000000002</v>
      </c>
      <c r="AV11" s="12">
        <v>0.61699999999999999</v>
      </c>
      <c r="AW11" s="16">
        <v>0.64400000000000002</v>
      </c>
      <c r="AX11" s="14">
        <v>0.96600000000000008</v>
      </c>
      <c r="AY11" s="12">
        <v>17.856000000000002</v>
      </c>
      <c r="AZ11" s="15">
        <v>813</v>
      </c>
      <c r="BA11" s="12">
        <v>0.53500000000000003</v>
      </c>
      <c r="BB11" s="12">
        <v>1.554</v>
      </c>
      <c r="BC11" s="12">
        <v>0.27400000000000002</v>
      </c>
    </row>
    <row r="12" spans="1:55" x14ac:dyDescent="0.25">
      <c r="A12" s="4" t="s">
        <v>10</v>
      </c>
      <c r="B12" s="14">
        <v>1.0369999999999999</v>
      </c>
      <c r="C12" s="12">
        <v>17.167000000000002</v>
      </c>
      <c r="D12" s="15">
        <v>6517</v>
      </c>
      <c r="E12" s="12">
        <v>0.59300000000000008</v>
      </c>
      <c r="F12" s="12">
        <v>1.8540000000000001</v>
      </c>
      <c r="G12" s="12">
        <v>5.3000000000000005E-2</v>
      </c>
      <c r="H12" s="12">
        <v>0.79600000000000004</v>
      </c>
      <c r="I12" s="16">
        <v>0.83199999999999985</v>
      </c>
      <c r="J12" s="14">
        <v>1.0369999999999999</v>
      </c>
      <c r="K12" s="12">
        <v>25.882999999999999</v>
      </c>
      <c r="L12" s="15">
        <v>7010</v>
      </c>
      <c r="M12" s="12">
        <v>-7.0000000000000001E-3</v>
      </c>
      <c r="N12" s="12">
        <v>1.7869999999999999</v>
      </c>
      <c r="O12" s="12">
        <v>5.3000000000000005E-2</v>
      </c>
      <c r="P12" s="12">
        <v>0.80100000000000005</v>
      </c>
      <c r="Q12" s="16">
        <v>0.82</v>
      </c>
      <c r="R12" s="14">
        <v>1.0349999999999999</v>
      </c>
      <c r="S12" s="12">
        <v>17.617000000000001</v>
      </c>
      <c r="T12" s="15">
        <v>7045</v>
      </c>
      <c r="U12" s="12">
        <v>0.55300000000000016</v>
      </c>
      <c r="V12" s="12">
        <v>1.8580000000000001</v>
      </c>
      <c r="W12" s="12">
        <v>6.7000000000000004E-2</v>
      </c>
      <c r="X12" s="12">
        <v>0.79700000000000004</v>
      </c>
      <c r="Y12" s="16">
        <v>0.82899999999999985</v>
      </c>
      <c r="Z12" s="14">
        <v>1.048</v>
      </c>
      <c r="AA12" s="12">
        <v>21.248000000000001</v>
      </c>
      <c r="AB12" s="15">
        <v>6641</v>
      </c>
      <c r="AC12" s="12">
        <v>0.52300000000000002</v>
      </c>
      <c r="AD12" s="12">
        <v>1.8240000000000001</v>
      </c>
      <c r="AE12" s="12">
        <v>0.08</v>
      </c>
      <c r="AF12" s="12">
        <v>0.81799999999999995</v>
      </c>
      <c r="AG12" s="16">
        <v>0.84900000000000009</v>
      </c>
      <c r="AH12" s="14">
        <v>1.05</v>
      </c>
      <c r="AI12" s="12">
        <v>20.526</v>
      </c>
      <c r="AJ12" s="15">
        <v>7236</v>
      </c>
      <c r="AK12" s="12">
        <v>0.52200000000000002</v>
      </c>
      <c r="AL12" s="12">
        <v>1.7889999999999999</v>
      </c>
      <c r="AM12" s="12">
        <v>9.5000000000000001E-2</v>
      </c>
      <c r="AN12" s="12">
        <v>0.81899999999999995</v>
      </c>
      <c r="AO12" s="16">
        <v>0.84900000000000009</v>
      </c>
      <c r="AP12" s="14">
        <v>1.048</v>
      </c>
      <c r="AQ12" s="12">
        <v>17.785</v>
      </c>
      <c r="AR12" s="15">
        <v>7432</v>
      </c>
      <c r="AS12" s="12">
        <v>0.52600000000000002</v>
      </c>
      <c r="AT12" s="12">
        <v>1.764</v>
      </c>
      <c r="AU12" s="12">
        <v>9.6000000000000002E-2</v>
      </c>
      <c r="AV12" s="12">
        <v>0.79100000000000004</v>
      </c>
      <c r="AW12" s="16">
        <v>0.81499999999999995</v>
      </c>
      <c r="AX12" s="14">
        <v>1.0580000000000001</v>
      </c>
      <c r="AY12" s="12">
        <v>18.164000000000001</v>
      </c>
      <c r="AZ12" s="15">
        <v>7425</v>
      </c>
      <c r="BA12" s="12">
        <v>0.52100000000000002</v>
      </c>
      <c r="BB12" s="12">
        <v>1.7430000000000001</v>
      </c>
      <c r="BC12" s="12">
        <v>0.10200000000000001</v>
      </c>
    </row>
    <row r="13" spans="1:55" x14ac:dyDescent="0.25">
      <c r="A13" s="4" t="s">
        <v>11</v>
      </c>
      <c r="B13" s="14">
        <v>1.018</v>
      </c>
      <c r="C13" s="12">
        <v>16.327999999999999</v>
      </c>
      <c r="D13" s="15">
        <v>1921</v>
      </c>
      <c r="E13" s="12">
        <v>0.6110000000000001</v>
      </c>
      <c r="F13" s="12">
        <v>1.665</v>
      </c>
      <c r="G13" s="12">
        <v>0.10200000000000001</v>
      </c>
      <c r="H13" s="12">
        <v>0.77900000000000003</v>
      </c>
      <c r="I13" s="16">
        <v>0.80800000000000005</v>
      </c>
      <c r="J13" s="14">
        <v>1.014</v>
      </c>
      <c r="K13" s="12">
        <v>25.417999999999999</v>
      </c>
      <c r="L13" s="15">
        <v>2123</v>
      </c>
      <c r="M13" s="12">
        <v>-7.0000000000000001E-3</v>
      </c>
      <c r="N13" s="12">
        <v>1.5980000000000001</v>
      </c>
      <c r="O13" s="12">
        <v>0.10200000000000001</v>
      </c>
      <c r="P13" s="12">
        <v>0.79400000000000004</v>
      </c>
      <c r="Q13" s="16">
        <v>0.81299999999999994</v>
      </c>
      <c r="R13" s="14">
        <v>1.006</v>
      </c>
      <c r="S13" s="12">
        <v>16.922000000000001</v>
      </c>
      <c r="T13" s="15">
        <v>2035</v>
      </c>
      <c r="U13" s="12">
        <v>0.61399999999999999</v>
      </c>
      <c r="V13" s="12">
        <v>1.6659999999999999</v>
      </c>
      <c r="W13" s="12">
        <v>0.123</v>
      </c>
      <c r="X13" s="12">
        <v>0.81100000000000005</v>
      </c>
      <c r="Y13" s="16">
        <v>0.82799999999999985</v>
      </c>
      <c r="Z13" s="14">
        <v>1.028</v>
      </c>
      <c r="AA13" s="12">
        <v>18.998999999999999</v>
      </c>
      <c r="AB13" s="15">
        <v>1961</v>
      </c>
      <c r="AC13" s="12">
        <v>0.52900000000000003</v>
      </c>
      <c r="AD13" s="12">
        <v>1.8240000000000001</v>
      </c>
      <c r="AE13" s="12">
        <v>0.13200000000000001</v>
      </c>
      <c r="AF13" s="12">
        <v>0.80700000000000005</v>
      </c>
      <c r="AG13" s="16">
        <v>0.82599999999999985</v>
      </c>
      <c r="AH13" s="14">
        <v>1.0489999999999999</v>
      </c>
      <c r="AI13" s="12">
        <v>19.033999999999999</v>
      </c>
      <c r="AJ13" s="15">
        <v>2113</v>
      </c>
      <c r="AK13" s="12">
        <v>0.52200000000000002</v>
      </c>
      <c r="AL13" s="12">
        <v>1.7889999999999999</v>
      </c>
      <c r="AM13" s="12">
        <v>0.13900000000000001</v>
      </c>
      <c r="AN13" s="12">
        <v>0.81599999999999995</v>
      </c>
      <c r="AO13" s="16">
        <v>0.82999999999999985</v>
      </c>
      <c r="AP13" s="14">
        <v>1.036</v>
      </c>
      <c r="AQ13" s="12">
        <v>15.791</v>
      </c>
      <c r="AR13" s="15">
        <v>2102</v>
      </c>
      <c r="AS13" s="12">
        <v>0.58600000000000008</v>
      </c>
      <c r="AT13" s="12">
        <v>1.573</v>
      </c>
      <c r="AU13" s="12">
        <v>0.151</v>
      </c>
      <c r="AV13" s="12">
        <v>0.81699999999999995</v>
      </c>
      <c r="AW13" s="16">
        <v>0.83399999999999985</v>
      </c>
      <c r="AX13" s="14">
        <v>1.0489999999999999</v>
      </c>
      <c r="AY13" s="12">
        <v>16.774999999999999</v>
      </c>
      <c r="AZ13" s="15">
        <v>2036</v>
      </c>
      <c r="BA13" s="12">
        <v>0.57800000000000007</v>
      </c>
      <c r="BB13" s="12">
        <v>1.7430000000000001</v>
      </c>
      <c r="BC13" s="12">
        <v>0.161</v>
      </c>
    </row>
    <row r="14" spans="1:55" x14ac:dyDescent="0.25">
      <c r="A14" s="4" t="s">
        <v>12</v>
      </c>
      <c r="B14" s="14">
        <v>0.97800000000000009</v>
      </c>
      <c r="C14" s="12">
        <v>15.97</v>
      </c>
      <c r="D14" s="15">
        <v>1555</v>
      </c>
      <c r="E14" s="12">
        <v>0.59300000000000008</v>
      </c>
      <c r="F14" s="12">
        <v>1.665</v>
      </c>
      <c r="G14" s="12">
        <v>0.34</v>
      </c>
      <c r="H14" s="12">
        <v>0.65500000000000003</v>
      </c>
      <c r="I14" s="16">
        <v>0.68200000000000016</v>
      </c>
      <c r="J14" s="14">
        <v>0.999</v>
      </c>
      <c r="K14" s="12">
        <v>25.198</v>
      </c>
      <c r="L14" s="15">
        <v>1525</v>
      </c>
      <c r="M14" s="12">
        <v>-7.0000000000000001E-3</v>
      </c>
      <c r="N14" s="12">
        <v>1.548</v>
      </c>
      <c r="O14" s="12">
        <v>0.34</v>
      </c>
      <c r="P14" s="12">
        <v>0.626</v>
      </c>
      <c r="Q14" s="16">
        <v>0.66500000000000004</v>
      </c>
      <c r="R14" s="14">
        <v>0.996</v>
      </c>
      <c r="S14" s="12">
        <v>15.385999999999999</v>
      </c>
      <c r="T14" s="15">
        <v>1498</v>
      </c>
      <c r="U14" s="12">
        <v>0.63100000000000001</v>
      </c>
      <c r="V14" s="12">
        <v>1.6659999999999999</v>
      </c>
      <c r="W14" s="12">
        <v>0.32100000000000001</v>
      </c>
      <c r="X14" s="12">
        <v>0.66600000000000004</v>
      </c>
      <c r="Y14" s="16">
        <v>0.70300000000000007</v>
      </c>
      <c r="Z14" s="14">
        <v>1.0169999999999999</v>
      </c>
      <c r="AA14" s="12">
        <v>19.599</v>
      </c>
      <c r="AB14" s="15">
        <v>1412</v>
      </c>
      <c r="AC14" s="12">
        <v>0.52300000000000002</v>
      </c>
      <c r="AD14" s="12">
        <v>1.8240000000000001</v>
      </c>
      <c r="AE14" s="12">
        <v>0.313</v>
      </c>
      <c r="AF14" s="12">
        <v>0.66600000000000004</v>
      </c>
      <c r="AG14" s="16">
        <v>0.72700000000000009</v>
      </c>
      <c r="AH14" s="14">
        <v>0.997</v>
      </c>
      <c r="AI14" s="12">
        <v>19.989000000000001</v>
      </c>
      <c r="AJ14" s="15">
        <v>1485</v>
      </c>
      <c r="AK14" s="12">
        <v>0.52200000000000002</v>
      </c>
      <c r="AL14" s="12">
        <v>1.7889999999999999</v>
      </c>
      <c r="AM14" s="12">
        <v>0.315</v>
      </c>
      <c r="AN14" s="12">
        <v>0.67700000000000016</v>
      </c>
      <c r="AO14" s="16">
        <v>0.71000000000000008</v>
      </c>
      <c r="AP14" s="14">
        <v>1.016</v>
      </c>
      <c r="AQ14" s="12">
        <v>17.873999999999999</v>
      </c>
      <c r="AR14" s="15">
        <v>1547</v>
      </c>
      <c r="AS14" s="12">
        <v>0.54100000000000004</v>
      </c>
      <c r="AT14" s="12">
        <v>1.764</v>
      </c>
      <c r="AU14" s="12">
        <v>0.32900000000000001</v>
      </c>
      <c r="AV14" s="12">
        <v>0.66500000000000004</v>
      </c>
      <c r="AW14" s="16">
        <v>0.70400000000000007</v>
      </c>
      <c r="AX14" s="14">
        <v>1.0029999999999999</v>
      </c>
      <c r="AY14" s="12">
        <v>17.904</v>
      </c>
      <c r="AZ14" s="15">
        <v>1477</v>
      </c>
      <c r="BA14" s="12">
        <v>0.55800000000000016</v>
      </c>
      <c r="BB14" s="12">
        <v>1.7430000000000001</v>
      </c>
      <c r="BC14" s="12">
        <v>0.32100000000000001</v>
      </c>
    </row>
    <row r="15" spans="1:55" x14ac:dyDescent="0.25">
      <c r="A15" s="4" t="s">
        <v>13</v>
      </c>
      <c r="B15" s="14">
        <v>0.93800000000000006</v>
      </c>
      <c r="C15" s="12">
        <v>15.047000000000001</v>
      </c>
      <c r="D15" s="15">
        <v>82</v>
      </c>
      <c r="E15" s="12">
        <v>0.628</v>
      </c>
      <c r="F15" s="12">
        <v>1.4039999999999999</v>
      </c>
      <c r="G15" s="12">
        <v>0.27800000000000002</v>
      </c>
      <c r="H15" s="12">
        <v>0.78900000000000003</v>
      </c>
      <c r="I15" s="16">
        <v>0.78900000000000003</v>
      </c>
      <c r="J15" s="14">
        <v>1.04</v>
      </c>
      <c r="K15" s="12">
        <v>15.522</v>
      </c>
      <c r="L15" s="15">
        <v>36</v>
      </c>
      <c r="M15" s="12">
        <v>0.76900000000000002</v>
      </c>
      <c r="N15" s="12">
        <v>1.331</v>
      </c>
      <c r="O15" s="12">
        <v>0.27800000000000002</v>
      </c>
      <c r="P15" s="12">
        <v>0.6080000000000001</v>
      </c>
      <c r="Q15" s="16">
        <v>0.72200000000000009</v>
      </c>
      <c r="R15" s="14">
        <v>0.97400000000000009</v>
      </c>
      <c r="S15" s="12">
        <v>16.439</v>
      </c>
      <c r="T15" s="15">
        <v>89</v>
      </c>
      <c r="U15" s="12">
        <v>0.64700000000000002</v>
      </c>
      <c r="V15" s="12">
        <v>1.4019999999999999</v>
      </c>
      <c r="W15" s="12">
        <v>0.29700000000000004</v>
      </c>
      <c r="X15" s="12">
        <v>0.65200000000000002</v>
      </c>
      <c r="Y15" s="16">
        <v>0.66700000000000004</v>
      </c>
      <c r="Z15" s="14">
        <v>0.94500000000000006</v>
      </c>
      <c r="AA15" s="12">
        <v>20.588000000000001</v>
      </c>
      <c r="AB15" s="15">
        <v>71</v>
      </c>
      <c r="AC15" s="12">
        <v>0.59800000000000009</v>
      </c>
      <c r="AD15" s="12">
        <v>1.629</v>
      </c>
      <c r="AE15" s="12">
        <v>0.30100000000000005</v>
      </c>
      <c r="AF15" s="12">
        <v>0.63500000000000001</v>
      </c>
      <c r="AG15" s="16">
        <v>0.64700000000000002</v>
      </c>
      <c r="AH15" s="14">
        <v>0.98000000000000009</v>
      </c>
      <c r="AI15" s="12">
        <v>16.297000000000001</v>
      </c>
      <c r="AJ15" s="15">
        <v>66</v>
      </c>
      <c r="AK15" s="12">
        <v>0.61199999999999999</v>
      </c>
      <c r="AL15" s="12">
        <v>1.39</v>
      </c>
      <c r="AM15" s="12">
        <v>0.224</v>
      </c>
      <c r="AN15" s="12">
        <v>0.70400000000000007</v>
      </c>
      <c r="AO15" s="16">
        <v>0.70400000000000007</v>
      </c>
      <c r="AP15" s="14">
        <v>0.96600000000000008</v>
      </c>
      <c r="AQ15" s="12">
        <v>18.16</v>
      </c>
      <c r="AR15" s="15">
        <v>77</v>
      </c>
      <c r="AS15" s="12">
        <v>0.60600000000000009</v>
      </c>
      <c r="AT15" s="12">
        <v>1.393</v>
      </c>
      <c r="AU15" s="12">
        <v>0.26900000000000002</v>
      </c>
      <c r="AV15" s="12">
        <v>0.56300000000000006</v>
      </c>
      <c r="AW15" s="16">
        <v>0.59200000000000008</v>
      </c>
      <c r="AX15" s="14">
        <v>0.98600000000000021</v>
      </c>
      <c r="AY15" s="12">
        <v>15.519</v>
      </c>
      <c r="AZ15" s="15">
        <v>69</v>
      </c>
      <c r="BA15" s="12">
        <v>0.66300000000000003</v>
      </c>
      <c r="BB15" s="12">
        <v>1.377</v>
      </c>
      <c r="BC15" s="12">
        <v>0.17400000000000002</v>
      </c>
    </row>
    <row r="16" spans="1:55" x14ac:dyDescent="0.25">
      <c r="A16" s="4" t="s">
        <v>14</v>
      </c>
      <c r="B16" s="14">
        <v>0.9830000000000001</v>
      </c>
      <c r="C16" s="12">
        <v>15.670999999999999</v>
      </c>
      <c r="D16" s="15">
        <v>625</v>
      </c>
      <c r="E16" s="12">
        <v>0.6110000000000001</v>
      </c>
      <c r="F16" s="12">
        <v>1.4870000000000001</v>
      </c>
      <c r="G16" s="12">
        <v>0.17200000000000001</v>
      </c>
      <c r="H16" s="12">
        <v>0.70300000000000007</v>
      </c>
      <c r="I16" s="16">
        <v>0.73100000000000009</v>
      </c>
      <c r="J16" s="14">
        <v>0.996</v>
      </c>
      <c r="K16" s="12">
        <v>22.265999999999998</v>
      </c>
      <c r="L16" s="15">
        <v>611</v>
      </c>
      <c r="M16" s="12">
        <v>-7.0000000000000001E-3</v>
      </c>
      <c r="N16" s="12">
        <v>1.5089999999999999</v>
      </c>
      <c r="O16" s="12">
        <v>0.17200000000000001</v>
      </c>
      <c r="P16" s="12">
        <v>0.71500000000000008</v>
      </c>
      <c r="Q16" s="16">
        <v>0.745</v>
      </c>
      <c r="R16" s="14">
        <v>0.96100000000000008</v>
      </c>
      <c r="S16" s="12">
        <v>16.751000000000001</v>
      </c>
      <c r="T16" s="15">
        <v>654</v>
      </c>
      <c r="U16" s="12">
        <v>0.61399999999999999</v>
      </c>
      <c r="V16" s="12">
        <v>1.8580000000000001</v>
      </c>
      <c r="W16" s="12">
        <v>0.192</v>
      </c>
      <c r="X16" s="12">
        <v>0.68500000000000016</v>
      </c>
      <c r="Y16" s="16">
        <v>0.70500000000000007</v>
      </c>
      <c r="Z16" s="14">
        <v>0.95400000000000007</v>
      </c>
      <c r="AA16" s="12">
        <v>19.015000000000001</v>
      </c>
      <c r="AB16" s="15">
        <v>693</v>
      </c>
      <c r="AC16" s="12">
        <v>0.57600000000000007</v>
      </c>
      <c r="AD16" s="12">
        <v>1.8240000000000001</v>
      </c>
      <c r="AE16" s="12">
        <v>0.184</v>
      </c>
      <c r="AF16" s="12">
        <v>0.68900000000000006</v>
      </c>
      <c r="AG16" s="16">
        <v>0.72000000000000008</v>
      </c>
      <c r="AH16" s="14">
        <v>0.94700000000000006</v>
      </c>
      <c r="AI16" s="12">
        <v>20.54</v>
      </c>
      <c r="AJ16" s="15">
        <v>713</v>
      </c>
      <c r="AK16" s="12">
        <v>0.52200000000000002</v>
      </c>
      <c r="AL16" s="12">
        <v>1.5880000000000001</v>
      </c>
      <c r="AM16" s="12">
        <v>0.20500000000000002</v>
      </c>
      <c r="AN16" s="12">
        <v>0.71500000000000008</v>
      </c>
      <c r="AO16" s="16">
        <v>0.748</v>
      </c>
      <c r="AP16" s="14">
        <v>0.95200000000000007</v>
      </c>
      <c r="AQ16" s="12">
        <v>17.210999999999999</v>
      </c>
      <c r="AR16" s="15">
        <v>751</v>
      </c>
      <c r="AS16" s="12">
        <v>0.52600000000000002</v>
      </c>
      <c r="AT16" s="12">
        <v>1.393</v>
      </c>
      <c r="AU16" s="12">
        <v>0.16200000000000001</v>
      </c>
      <c r="AV16" s="12">
        <v>0.7320000000000001</v>
      </c>
      <c r="AW16" s="16">
        <v>0.75700000000000001</v>
      </c>
      <c r="AX16" s="14">
        <v>0.94700000000000006</v>
      </c>
      <c r="AY16" s="12">
        <v>18.004000000000001</v>
      </c>
      <c r="AZ16" s="15">
        <v>700</v>
      </c>
      <c r="BA16" s="12">
        <v>0.52100000000000002</v>
      </c>
      <c r="BB16" s="12">
        <v>1.554</v>
      </c>
      <c r="BC16" s="12">
        <v>0.26900000000000002</v>
      </c>
    </row>
    <row r="17" spans="1:55" x14ac:dyDescent="0.25">
      <c r="A17" s="4" t="s">
        <v>15</v>
      </c>
      <c r="B17" s="14">
        <v>1.0589999999999999</v>
      </c>
      <c r="C17" s="12">
        <v>17.068000000000001</v>
      </c>
      <c r="D17" s="15">
        <v>1100</v>
      </c>
      <c r="E17" s="12">
        <v>0.55200000000000016</v>
      </c>
      <c r="F17" s="12">
        <v>1.665</v>
      </c>
      <c r="G17" s="12">
        <v>0.13</v>
      </c>
      <c r="H17" s="12">
        <v>0.71400000000000008</v>
      </c>
      <c r="I17" s="16">
        <v>0.7360000000000001</v>
      </c>
      <c r="J17" s="14">
        <v>1.0760000000000001</v>
      </c>
      <c r="K17" s="12">
        <v>22.588000000000001</v>
      </c>
      <c r="L17" s="15">
        <v>1176</v>
      </c>
      <c r="M17" s="12">
        <v>-7.0000000000000001E-3</v>
      </c>
      <c r="N17" s="12">
        <v>1.5980000000000001</v>
      </c>
      <c r="O17" s="12">
        <v>0.13</v>
      </c>
      <c r="P17" s="12">
        <v>0.745</v>
      </c>
      <c r="Q17" s="16">
        <v>0.77400000000000002</v>
      </c>
      <c r="R17" s="14">
        <v>1.056</v>
      </c>
      <c r="S17" s="12">
        <v>16.722000000000001</v>
      </c>
      <c r="T17" s="15">
        <v>1133</v>
      </c>
      <c r="U17" s="12">
        <v>0.52900000000000003</v>
      </c>
      <c r="V17" s="12">
        <v>1.554</v>
      </c>
      <c r="W17" s="12">
        <v>0.14300000000000002</v>
      </c>
      <c r="X17" s="12">
        <v>0.73000000000000009</v>
      </c>
      <c r="Y17" s="16">
        <v>0.74400000000000011</v>
      </c>
      <c r="Z17" s="14">
        <v>1.0760000000000001</v>
      </c>
      <c r="AA17" s="12">
        <v>20.135999999999999</v>
      </c>
      <c r="AB17" s="15">
        <v>1078</v>
      </c>
      <c r="AC17" s="12">
        <v>0.52900000000000003</v>
      </c>
      <c r="AD17" s="12">
        <v>1.8240000000000001</v>
      </c>
      <c r="AE17" s="12">
        <v>0.14900000000000002</v>
      </c>
      <c r="AF17" s="12">
        <v>0.77100000000000002</v>
      </c>
      <c r="AG17" s="16">
        <v>0.78400000000000003</v>
      </c>
      <c r="AH17" s="14">
        <v>1.069</v>
      </c>
      <c r="AI17" s="12">
        <v>20.234999999999999</v>
      </c>
      <c r="AJ17" s="15">
        <v>1235</v>
      </c>
      <c r="AK17" s="12">
        <v>0.52200000000000002</v>
      </c>
      <c r="AL17" s="12">
        <v>1.7889999999999999</v>
      </c>
      <c r="AM17" s="12">
        <v>0.156</v>
      </c>
      <c r="AN17" s="12">
        <v>0.745</v>
      </c>
      <c r="AO17" s="16">
        <v>0.77200000000000002</v>
      </c>
      <c r="AP17" s="14">
        <v>1.0620000000000001</v>
      </c>
      <c r="AQ17" s="12">
        <v>17.608000000000001</v>
      </c>
      <c r="AR17" s="15">
        <v>1212</v>
      </c>
      <c r="AS17" s="12">
        <v>0.56400000000000006</v>
      </c>
      <c r="AT17" s="12">
        <v>1.764</v>
      </c>
      <c r="AU17" s="12">
        <v>0.153</v>
      </c>
      <c r="AV17" s="12">
        <v>0.77900000000000003</v>
      </c>
      <c r="AW17" s="16">
        <v>0.78900000000000003</v>
      </c>
      <c r="AX17" s="14">
        <v>1.0660000000000001</v>
      </c>
      <c r="AY17" s="12">
        <v>18.167999999999999</v>
      </c>
      <c r="AZ17" s="15">
        <v>1133</v>
      </c>
      <c r="BA17" s="12">
        <v>0.52100000000000002</v>
      </c>
      <c r="BB17" s="12">
        <v>1.7430000000000001</v>
      </c>
      <c r="BC17" s="12">
        <v>0.18100000000000002</v>
      </c>
    </row>
    <row r="18" spans="1:55" x14ac:dyDescent="0.25">
      <c r="A18" s="4" t="s">
        <v>16</v>
      </c>
      <c r="B18" s="14">
        <v>1.05</v>
      </c>
      <c r="C18" s="12">
        <v>17.050999999999998</v>
      </c>
      <c r="D18" s="15">
        <v>4218</v>
      </c>
      <c r="E18" s="12">
        <v>0.55200000000000016</v>
      </c>
      <c r="F18" s="12">
        <v>1.8540000000000001</v>
      </c>
      <c r="G18" s="12">
        <v>6.7000000000000004E-2</v>
      </c>
      <c r="H18" s="12">
        <v>0.79600000000000004</v>
      </c>
      <c r="I18" s="16">
        <v>0.82199999999999995</v>
      </c>
      <c r="J18" s="14">
        <v>1.07</v>
      </c>
      <c r="K18" s="12">
        <v>24.827000000000002</v>
      </c>
      <c r="L18" s="15">
        <v>4350</v>
      </c>
      <c r="M18" s="12">
        <v>-7.0000000000000001E-3</v>
      </c>
      <c r="N18" s="12">
        <v>1.6679999999999999</v>
      </c>
      <c r="O18" s="12">
        <v>6.7000000000000004E-2</v>
      </c>
      <c r="P18" s="12">
        <v>0.82199999999999995</v>
      </c>
      <c r="Q18" s="16">
        <v>0.84599999999999986</v>
      </c>
      <c r="R18" s="14">
        <v>1.06</v>
      </c>
      <c r="S18" s="12">
        <v>17.66</v>
      </c>
      <c r="T18" s="15">
        <v>4775</v>
      </c>
      <c r="U18" s="12">
        <v>0.55300000000000016</v>
      </c>
      <c r="V18" s="12">
        <v>1.8580000000000001</v>
      </c>
      <c r="W18" s="12">
        <v>7.3999999999999982E-2</v>
      </c>
      <c r="X18" s="12">
        <v>0.82299999999999995</v>
      </c>
      <c r="Y18" s="16">
        <v>0.84800000000000009</v>
      </c>
      <c r="Z18" s="14">
        <v>1.077</v>
      </c>
      <c r="AA18" s="12">
        <v>20.815000000000001</v>
      </c>
      <c r="AB18" s="15">
        <v>4675</v>
      </c>
      <c r="AC18" s="12">
        <v>0.55400000000000016</v>
      </c>
      <c r="AD18" s="12">
        <v>1.8240000000000001</v>
      </c>
      <c r="AE18" s="12">
        <v>7.8E-2</v>
      </c>
      <c r="AF18" s="12">
        <v>0.80800000000000005</v>
      </c>
      <c r="AG18" s="16">
        <v>0.84399999999999986</v>
      </c>
      <c r="AH18" s="14">
        <v>1.0660000000000001</v>
      </c>
      <c r="AI18" s="12">
        <v>20.931999999999999</v>
      </c>
      <c r="AJ18" s="15">
        <v>5420</v>
      </c>
      <c r="AK18" s="12">
        <v>0.52200000000000002</v>
      </c>
      <c r="AL18" s="12">
        <v>1.7889999999999999</v>
      </c>
      <c r="AM18" s="12">
        <v>0.09</v>
      </c>
      <c r="AN18" s="12">
        <v>0.80300000000000005</v>
      </c>
      <c r="AO18" s="16">
        <v>0.83299999999999985</v>
      </c>
      <c r="AP18" s="14">
        <v>1.0609999999999999</v>
      </c>
      <c r="AQ18" s="12">
        <v>18.472000000000001</v>
      </c>
      <c r="AR18" s="15">
        <v>5788</v>
      </c>
      <c r="AS18" s="12">
        <v>0.54100000000000004</v>
      </c>
      <c r="AT18" s="12">
        <v>1.764</v>
      </c>
      <c r="AU18" s="12">
        <v>9.3000000000000027E-2</v>
      </c>
      <c r="AV18" s="12">
        <v>0.80600000000000005</v>
      </c>
      <c r="AW18" s="16">
        <v>0.84099999999999986</v>
      </c>
      <c r="AX18" s="14">
        <v>1.0629999999999999</v>
      </c>
      <c r="AY18" s="12">
        <v>18.866</v>
      </c>
      <c r="AZ18" s="15">
        <v>5548</v>
      </c>
      <c r="BA18" s="12">
        <v>0.52100000000000002</v>
      </c>
      <c r="BB18" s="12">
        <v>1.7430000000000001</v>
      </c>
      <c r="BC18" s="12">
        <v>9.4E-2</v>
      </c>
    </row>
    <row r="19" spans="1:55" x14ac:dyDescent="0.25">
      <c r="A19" s="4" t="s">
        <v>17</v>
      </c>
      <c r="B19" s="14">
        <v>0.97500000000000009</v>
      </c>
      <c r="C19" s="12">
        <v>15.355</v>
      </c>
      <c r="D19" s="15">
        <v>547</v>
      </c>
      <c r="E19" s="12">
        <v>0.628</v>
      </c>
      <c r="F19" s="12">
        <v>1.44</v>
      </c>
      <c r="G19" s="12">
        <v>0.21200000000000002</v>
      </c>
      <c r="H19" s="12">
        <v>0.65500000000000003</v>
      </c>
      <c r="I19" s="16">
        <v>0.67500000000000004</v>
      </c>
      <c r="J19" s="14">
        <v>1.042</v>
      </c>
      <c r="K19" s="12">
        <v>17.023</v>
      </c>
      <c r="L19" s="15">
        <v>562</v>
      </c>
      <c r="M19" s="12">
        <v>-7.0000000000000001E-3</v>
      </c>
      <c r="N19" s="12">
        <v>1.6679999999999999</v>
      </c>
      <c r="O19" s="12">
        <v>0.21200000000000002</v>
      </c>
      <c r="P19" s="12">
        <v>0.65400000000000003</v>
      </c>
      <c r="Q19" s="16">
        <v>0.69500000000000006</v>
      </c>
      <c r="R19" s="14">
        <v>1.02</v>
      </c>
      <c r="S19" s="12">
        <v>15.535</v>
      </c>
      <c r="T19" s="15">
        <v>517</v>
      </c>
      <c r="U19" s="12">
        <v>0.59500000000000008</v>
      </c>
      <c r="V19" s="12">
        <v>1.554</v>
      </c>
      <c r="W19" s="12">
        <v>0.22500000000000001</v>
      </c>
      <c r="X19" s="12">
        <v>0.66800000000000004</v>
      </c>
      <c r="Y19" s="16">
        <v>0.69200000000000006</v>
      </c>
      <c r="Z19" s="14">
        <v>0.99400000000000022</v>
      </c>
      <c r="AA19" s="12">
        <v>17.436</v>
      </c>
      <c r="AB19" s="15">
        <v>468</v>
      </c>
      <c r="AC19" s="12">
        <v>0.57600000000000007</v>
      </c>
      <c r="AD19" s="12">
        <v>1.629</v>
      </c>
      <c r="AE19" s="12">
        <v>0.221</v>
      </c>
      <c r="AF19" s="12">
        <v>0.7350000000000001</v>
      </c>
      <c r="AG19" s="16">
        <v>0.75600000000000001</v>
      </c>
      <c r="AH19" s="14">
        <v>1.022</v>
      </c>
      <c r="AI19" s="12">
        <v>20.04</v>
      </c>
      <c r="AJ19" s="15">
        <v>545</v>
      </c>
      <c r="AK19" s="12">
        <v>0.54100000000000004</v>
      </c>
      <c r="AL19" s="12">
        <v>1.7889999999999999</v>
      </c>
      <c r="AM19" s="12">
        <v>0.26</v>
      </c>
      <c r="AN19" s="12">
        <v>0.66300000000000003</v>
      </c>
      <c r="AO19" s="16">
        <v>0.7</v>
      </c>
      <c r="AP19" s="14">
        <v>0.99000000000000021</v>
      </c>
      <c r="AQ19" s="12">
        <v>16.965</v>
      </c>
      <c r="AR19" s="15">
        <v>546</v>
      </c>
      <c r="AS19" s="12">
        <v>0.58600000000000008</v>
      </c>
      <c r="AT19" s="12">
        <v>1.764</v>
      </c>
      <c r="AU19" s="12">
        <v>0.27900000000000008</v>
      </c>
      <c r="AV19" s="12">
        <v>0.69400000000000006</v>
      </c>
      <c r="AW19" s="16">
        <v>0.72900000000000009</v>
      </c>
      <c r="AX19" s="14">
        <v>0.98900000000000021</v>
      </c>
      <c r="AY19" s="12">
        <v>16.965</v>
      </c>
      <c r="AZ19" s="15">
        <v>511</v>
      </c>
      <c r="BA19" s="12">
        <v>0.52100000000000002</v>
      </c>
      <c r="BB19" s="12">
        <v>1.7430000000000001</v>
      </c>
      <c r="BC19" s="12">
        <v>0.23400000000000001</v>
      </c>
    </row>
    <row r="20" spans="1:55" x14ac:dyDescent="0.25">
      <c r="A20" s="4" t="s">
        <v>18</v>
      </c>
      <c r="B20" s="14">
        <v>0.97400000000000009</v>
      </c>
      <c r="C20" s="12">
        <v>15.952999999999999</v>
      </c>
      <c r="D20" s="15">
        <v>1079</v>
      </c>
      <c r="E20" s="12">
        <v>0.53300000000000003</v>
      </c>
      <c r="F20" s="12">
        <v>1.5529999999999999</v>
      </c>
      <c r="G20" s="12">
        <v>0.254</v>
      </c>
      <c r="H20" s="12">
        <v>0.61299999999999999</v>
      </c>
      <c r="I20" s="16">
        <v>0.66700000000000004</v>
      </c>
      <c r="J20" s="14">
        <v>1.01</v>
      </c>
      <c r="K20" s="12">
        <v>20.550999999999998</v>
      </c>
      <c r="L20" s="15">
        <v>1132</v>
      </c>
      <c r="M20" s="12">
        <v>-7.0000000000000001E-3</v>
      </c>
      <c r="N20" s="12">
        <v>1.5980000000000001</v>
      </c>
      <c r="O20" s="12">
        <v>0.254</v>
      </c>
      <c r="P20" s="12">
        <v>0.64700000000000002</v>
      </c>
      <c r="Q20" s="16">
        <v>0.70200000000000007</v>
      </c>
      <c r="R20" s="14">
        <v>0.98400000000000021</v>
      </c>
      <c r="S20" s="12">
        <v>15.452</v>
      </c>
      <c r="T20" s="15">
        <v>1069</v>
      </c>
      <c r="U20" s="12">
        <v>0.57500000000000007</v>
      </c>
      <c r="V20" s="12">
        <v>1.488</v>
      </c>
      <c r="W20" s="12">
        <v>0.25600000000000001</v>
      </c>
      <c r="X20" s="12">
        <v>0.61799999999999999</v>
      </c>
      <c r="Y20" s="16">
        <v>0.67700000000000016</v>
      </c>
      <c r="Z20" s="14">
        <v>0.98700000000000021</v>
      </c>
      <c r="AA20" s="12">
        <v>19.532</v>
      </c>
      <c r="AB20" s="15">
        <v>1045</v>
      </c>
      <c r="AC20" s="12">
        <v>0.52300000000000002</v>
      </c>
      <c r="AD20" s="12">
        <v>1.629</v>
      </c>
      <c r="AE20" s="12">
        <v>0.28100000000000008</v>
      </c>
      <c r="AF20" s="12">
        <v>0.61799999999999999</v>
      </c>
      <c r="AG20" s="16">
        <v>0.67300000000000004</v>
      </c>
      <c r="AH20" s="14">
        <v>0.97400000000000009</v>
      </c>
      <c r="AI20" s="12">
        <v>19.847999999999999</v>
      </c>
      <c r="AJ20" s="15">
        <v>1051</v>
      </c>
      <c r="AK20" s="12">
        <v>0.56000000000000016</v>
      </c>
      <c r="AL20" s="12">
        <v>1.7889999999999999</v>
      </c>
      <c r="AM20" s="12">
        <v>0.311</v>
      </c>
      <c r="AN20" s="12">
        <v>0.64800000000000002</v>
      </c>
      <c r="AO20" s="16">
        <v>0.68600000000000017</v>
      </c>
      <c r="AP20" s="14">
        <v>0.98400000000000021</v>
      </c>
      <c r="AQ20" s="12">
        <v>17.46</v>
      </c>
      <c r="AR20" s="15">
        <v>1050</v>
      </c>
      <c r="AS20" s="12">
        <v>0.54100000000000004</v>
      </c>
      <c r="AT20" s="12">
        <v>1.573</v>
      </c>
      <c r="AU20" s="12">
        <v>0.33</v>
      </c>
      <c r="AV20" s="12">
        <v>0.67400000000000004</v>
      </c>
      <c r="AW20" s="16">
        <v>0.70700000000000007</v>
      </c>
      <c r="AX20" s="14">
        <v>0.97600000000000009</v>
      </c>
      <c r="AY20" s="12">
        <v>18.097000000000001</v>
      </c>
      <c r="AZ20" s="15">
        <v>1066</v>
      </c>
      <c r="BA20" s="12">
        <v>0.53500000000000003</v>
      </c>
      <c r="BB20" s="12">
        <v>1.7430000000000001</v>
      </c>
      <c r="BC20" s="12">
        <v>0.33400000000000002</v>
      </c>
    </row>
    <row r="21" spans="1:55" x14ac:dyDescent="0.25">
      <c r="A21" s="4" t="s">
        <v>19</v>
      </c>
      <c r="B21" s="14">
        <v>0.96000000000000008</v>
      </c>
      <c r="C21" s="12">
        <v>15.798999999999999</v>
      </c>
      <c r="D21" s="15">
        <v>405</v>
      </c>
      <c r="E21" s="12">
        <v>0.66</v>
      </c>
      <c r="F21" s="12">
        <v>1.5529999999999999</v>
      </c>
      <c r="G21" s="12">
        <v>0.30000000000000004</v>
      </c>
      <c r="H21" s="12">
        <v>0.56800000000000006</v>
      </c>
      <c r="I21" s="16">
        <v>0.58900000000000008</v>
      </c>
      <c r="J21" s="14">
        <v>0.95400000000000007</v>
      </c>
      <c r="K21" s="12">
        <v>28.225999999999999</v>
      </c>
      <c r="L21" s="15">
        <v>403</v>
      </c>
      <c r="M21" s="12">
        <v>-7.0000000000000001E-3</v>
      </c>
      <c r="N21" s="12">
        <v>1.409</v>
      </c>
      <c r="O21" s="12">
        <v>0.30000000000000004</v>
      </c>
      <c r="P21" s="12">
        <v>0.59000000000000008</v>
      </c>
      <c r="Q21" s="16">
        <v>0.622</v>
      </c>
      <c r="R21" s="14">
        <v>0.94700000000000006</v>
      </c>
      <c r="S21" s="12">
        <v>16.28</v>
      </c>
      <c r="T21" s="15">
        <v>363</v>
      </c>
      <c r="U21" s="12">
        <v>0.63100000000000001</v>
      </c>
      <c r="V21" s="12">
        <v>1.4019999999999999</v>
      </c>
      <c r="W21" s="12">
        <v>0.32</v>
      </c>
      <c r="X21" s="12">
        <v>0.58100000000000007</v>
      </c>
      <c r="Y21" s="16">
        <v>0.61199999999999999</v>
      </c>
      <c r="Z21" s="14">
        <v>0.93100000000000005</v>
      </c>
      <c r="AA21" s="12">
        <v>20.326000000000001</v>
      </c>
      <c r="AB21" s="15">
        <v>350</v>
      </c>
      <c r="AC21" s="12">
        <v>0.57600000000000007</v>
      </c>
      <c r="AD21" s="12">
        <v>1.51</v>
      </c>
      <c r="AE21" s="12">
        <v>0.29900000000000004</v>
      </c>
      <c r="AF21" s="12">
        <v>0.57400000000000007</v>
      </c>
      <c r="AG21" s="16">
        <v>0.61799999999999999</v>
      </c>
      <c r="AH21" s="14">
        <v>0.96800000000000008</v>
      </c>
      <c r="AI21" s="12">
        <v>21.59</v>
      </c>
      <c r="AJ21" s="15">
        <v>374</v>
      </c>
      <c r="AK21" s="12">
        <v>0.52200000000000002</v>
      </c>
      <c r="AL21" s="12">
        <v>1.5880000000000001</v>
      </c>
      <c r="AM21" s="12">
        <v>0.29500000000000004</v>
      </c>
      <c r="AN21" s="12">
        <v>0.51500000000000001</v>
      </c>
      <c r="AO21" s="16">
        <v>0.54</v>
      </c>
      <c r="AP21" s="14">
        <v>0.96800000000000008</v>
      </c>
      <c r="AQ21" s="12">
        <v>18.582999999999998</v>
      </c>
      <c r="AR21" s="15">
        <v>385</v>
      </c>
      <c r="AS21" s="12">
        <v>0.60600000000000009</v>
      </c>
      <c r="AT21" s="12">
        <v>1.4610000000000001</v>
      </c>
      <c r="AU21" s="12">
        <v>0.37</v>
      </c>
      <c r="AV21" s="12">
        <v>0.64</v>
      </c>
      <c r="AW21" s="16">
        <v>0.65400000000000003</v>
      </c>
      <c r="AX21" s="14">
        <v>0.98100000000000009</v>
      </c>
      <c r="AY21" s="12">
        <v>17.884</v>
      </c>
      <c r="AZ21" s="15">
        <v>368</v>
      </c>
      <c r="BA21" s="12">
        <v>0.52100000000000002</v>
      </c>
      <c r="BB21" s="12">
        <v>1.554</v>
      </c>
      <c r="BC21" s="12">
        <v>0.318</v>
      </c>
    </row>
    <row r="22" spans="1:55" x14ac:dyDescent="0.25">
      <c r="A22" s="4" t="s">
        <v>20</v>
      </c>
      <c r="B22" s="14">
        <v>1.002</v>
      </c>
      <c r="C22" s="12">
        <v>16.283000000000001</v>
      </c>
      <c r="D22" s="15">
        <v>833</v>
      </c>
      <c r="E22" s="12">
        <v>0.6110000000000001</v>
      </c>
      <c r="F22" s="12">
        <v>1.5529999999999999</v>
      </c>
      <c r="G22" s="12">
        <v>0.112</v>
      </c>
      <c r="H22" s="12">
        <v>0.68500000000000016</v>
      </c>
      <c r="I22" s="16">
        <v>0.70800000000000007</v>
      </c>
      <c r="J22" s="14">
        <v>1.026</v>
      </c>
      <c r="K22" s="12">
        <v>21.984000000000002</v>
      </c>
      <c r="L22" s="15">
        <v>795</v>
      </c>
      <c r="M22" s="12">
        <v>-7.0000000000000001E-3</v>
      </c>
      <c r="N22" s="12">
        <v>1.548</v>
      </c>
      <c r="O22" s="12">
        <v>0.112</v>
      </c>
      <c r="P22" s="12">
        <v>0.69400000000000006</v>
      </c>
      <c r="Q22" s="16">
        <v>0.71500000000000008</v>
      </c>
      <c r="R22" s="14">
        <v>0.99100000000000021</v>
      </c>
      <c r="S22" s="12">
        <v>16.507999999999999</v>
      </c>
      <c r="T22" s="15">
        <v>802</v>
      </c>
      <c r="U22" s="12">
        <v>0.61399999999999999</v>
      </c>
      <c r="V22" s="12">
        <v>1.4390000000000001</v>
      </c>
      <c r="W22" s="12">
        <v>0.16500000000000001</v>
      </c>
      <c r="X22" s="12">
        <v>0.68100000000000016</v>
      </c>
      <c r="Y22" s="16">
        <v>0.71000000000000008</v>
      </c>
      <c r="Z22" s="14">
        <v>1.002</v>
      </c>
      <c r="AA22" s="12">
        <v>19.702000000000002</v>
      </c>
      <c r="AB22" s="15">
        <v>869</v>
      </c>
      <c r="AC22" s="12">
        <v>0.52300000000000002</v>
      </c>
      <c r="AD22" s="12">
        <v>1.8240000000000001</v>
      </c>
      <c r="AE22" s="12">
        <v>0.18000000000000002</v>
      </c>
      <c r="AF22" s="12">
        <v>0.69500000000000006</v>
      </c>
      <c r="AG22" s="16">
        <v>0.71300000000000008</v>
      </c>
      <c r="AH22" s="14">
        <v>1.002</v>
      </c>
      <c r="AI22" s="12">
        <v>19.414999999999999</v>
      </c>
      <c r="AJ22" s="15">
        <v>861</v>
      </c>
      <c r="AK22" s="12">
        <v>0.52200000000000002</v>
      </c>
      <c r="AL22" s="12">
        <v>1.5880000000000001</v>
      </c>
      <c r="AM22" s="12">
        <v>0.20200000000000001</v>
      </c>
      <c r="AN22" s="12">
        <v>0.65500000000000003</v>
      </c>
      <c r="AO22" s="16">
        <v>0.68400000000000016</v>
      </c>
      <c r="AP22" s="14">
        <v>0.99100000000000021</v>
      </c>
      <c r="AQ22" s="12">
        <v>17.475000000000001</v>
      </c>
      <c r="AR22" s="15">
        <v>869</v>
      </c>
      <c r="AS22" s="12">
        <v>0.56400000000000006</v>
      </c>
      <c r="AT22" s="12">
        <v>1.573</v>
      </c>
      <c r="AU22" s="12">
        <v>0.193</v>
      </c>
      <c r="AV22" s="12">
        <v>0.72099999999999986</v>
      </c>
      <c r="AW22" s="16">
        <v>0.749</v>
      </c>
      <c r="AX22" s="14">
        <v>0.996</v>
      </c>
      <c r="AY22" s="12">
        <v>17.803999999999998</v>
      </c>
      <c r="AZ22" s="15">
        <v>877</v>
      </c>
      <c r="BA22" s="12">
        <v>0.57800000000000007</v>
      </c>
      <c r="BB22" s="12">
        <v>1.7430000000000001</v>
      </c>
      <c r="BC22" s="12">
        <v>0.22500000000000001</v>
      </c>
    </row>
    <row r="23" spans="1:55" x14ac:dyDescent="0.25">
      <c r="A23" s="4" t="s">
        <v>21</v>
      </c>
      <c r="B23" s="14">
        <v>1.026</v>
      </c>
      <c r="C23" s="12">
        <v>15.827</v>
      </c>
      <c r="D23" s="15">
        <v>902</v>
      </c>
      <c r="E23" s="12">
        <v>0.53300000000000003</v>
      </c>
      <c r="F23" s="12">
        <v>1.5529999999999999</v>
      </c>
      <c r="G23" s="12">
        <v>0.17700000000000002</v>
      </c>
      <c r="H23" s="12">
        <v>0.627</v>
      </c>
      <c r="I23" s="16">
        <v>0.66</v>
      </c>
      <c r="J23" s="14">
        <v>1.046</v>
      </c>
      <c r="K23" s="12">
        <v>20.934000000000001</v>
      </c>
      <c r="L23" s="15">
        <v>759</v>
      </c>
      <c r="M23" s="12">
        <v>-7.0000000000000001E-3</v>
      </c>
      <c r="N23" s="12">
        <v>1.6679999999999999</v>
      </c>
      <c r="O23" s="12">
        <v>0.17700000000000002</v>
      </c>
      <c r="P23" s="12">
        <v>0.66100000000000003</v>
      </c>
      <c r="Q23" s="16">
        <v>0.68500000000000016</v>
      </c>
      <c r="R23" s="14">
        <v>1.012</v>
      </c>
      <c r="S23" s="12">
        <v>17.164000000000001</v>
      </c>
      <c r="T23" s="15">
        <v>814</v>
      </c>
      <c r="U23" s="12">
        <v>0.64700000000000002</v>
      </c>
      <c r="V23" s="12">
        <v>1.8580000000000001</v>
      </c>
      <c r="W23" s="12">
        <v>0.214</v>
      </c>
      <c r="X23" s="12">
        <v>0.66</v>
      </c>
      <c r="Y23" s="16">
        <v>0.69100000000000006</v>
      </c>
      <c r="Z23" s="14">
        <v>1.028</v>
      </c>
      <c r="AA23" s="12">
        <v>19.888999999999999</v>
      </c>
      <c r="AB23" s="15">
        <v>814</v>
      </c>
      <c r="AC23" s="12">
        <v>0.55400000000000016</v>
      </c>
      <c r="AD23" s="12">
        <v>1.8240000000000001</v>
      </c>
      <c r="AE23" s="12">
        <v>0.27200000000000002</v>
      </c>
      <c r="AF23" s="12">
        <v>0.63700000000000001</v>
      </c>
      <c r="AG23" s="16">
        <v>0.67900000000000016</v>
      </c>
      <c r="AH23" s="14">
        <v>1.01</v>
      </c>
      <c r="AI23" s="12">
        <v>19.87</v>
      </c>
      <c r="AJ23" s="15">
        <v>821</v>
      </c>
      <c r="AK23" s="12">
        <v>0.54100000000000004</v>
      </c>
      <c r="AL23" s="12">
        <v>1.7889999999999999</v>
      </c>
      <c r="AM23" s="12">
        <v>0.29400000000000004</v>
      </c>
      <c r="AN23" s="12">
        <v>0.63600000000000001</v>
      </c>
      <c r="AO23" s="16">
        <v>0.66600000000000004</v>
      </c>
      <c r="AP23" s="14">
        <v>1.0049999999999999</v>
      </c>
      <c r="AQ23" s="12">
        <v>18.247</v>
      </c>
      <c r="AR23" s="15">
        <v>857</v>
      </c>
      <c r="AS23" s="12">
        <v>0.52600000000000002</v>
      </c>
      <c r="AT23" s="12">
        <v>1.573</v>
      </c>
      <c r="AU23" s="12">
        <v>0.30500000000000005</v>
      </c>
      <c r="AV23" s="12">
        <v>0.65100000000000002</v>
      </c>
      <c r="AW23" s="16">
        <v>0.69400000000000006</v>
      </c>
      <c r="AX23" s="14">
        <v>0.97800000000000009</v>
      </c>
      <c r="AY23" s="12">
        <v>18.939</v>
      </c>
      <c r="AZ23" s="15">
        <v>872</v>
      </c>
      <c r="BA23" s="12">
        <v>0.52100000000000002</v>
      </c>
      <c r="BB23" s="12">
        <v>1.554</v>
      </c>
      <c r="BC23" s="12">
        <v>0.28700000000000003</v>
      </c>
    </row>
    <row r="24" spans="1:55" x14ac:dyDescent="0.25">
      <c r="A24" s="4" t="s">
        <v>22</v>
      </c>
      <c r="B24" s="14">
        <v>1.0429999999999999</v>
      </c>
      <c r="C24" s="12">
        <v>17.166</v>
      </c>
      <c r="D24" s="15">
        <v>2106</v>
      </c>
      <c r="E24" s="12">
        <v>0.6110000000000001</v>
      </c>
      <c r="F24" s="12">
        <v>1.8540000000000001</v>
      </c>
      <c r="G24" s="12">
        <v>6.7000000000000004E-2</v>
      </c>
      <c r="H24" s="12">
        <v>0.753</v>
      </c>
      <c r="I24" s="16">
        <v>0.76500000000000001</v>
      </c>
      <c r="J24" s="14">
        <v>1.0569999999999999</v>
      </c>
      <c r="K24" s="12">
        <v>22.841999999999999</v>
      </c>
      <c r="L24" s="15">
        <v>2148</v>
      </c>
      <c r="M24" s="12">
        <v>-7.0000000000000001E-3</v>
      </c>
      <c r="N24" s="12">
        <v>1.5980000000000001</v>
      </c>
      <c r="O24" s="12">
        <v>6.7000000000000004E-2</v>
      </c>
      <c r="P24" s="12">
        <v>0.76400000000000001</v>
      </c>
      <c r="Q24" s="16">
        <v>0.78800000000000003</v>
      </c>
      <c r="R24" s="14">
        <v>1.05</v>
      </c>
      <c r="S24" s="12">
        <v>17.931999999999999</v>
      </c>
      <c r="T24" s="15">
        <v>2186</v>
      </c>
      <c r="U24" s="12">
        <v>0.61399999999999999</v>
      </c>
      <c r="V24" s="12">
        <v>1.6659999999999999</v>
      </c>
      <c r="W24" s="12">
        <v>6.8000000000000019E-2</v>
      </c>
      <c r="X24" s="12">
        <v>0.79500000000000004</v>
      </c>
      <c r="Y24" s="16">
        <v>0.82</v>
      </c>
      <c r="Z24" s="14">
        <v>1.0580000000000001</v>
      </c>
      <c r="AA24" s="12">
        <v>20.832999999999998</v>
      </c>
      <c r="AB24" s="15">
        <v>2026</v>
      </c>
      <c r="AC24" s="12">
        <v>0.52300000000000002</v>
      </c>
      <c r="AD24" s="12">
        <v>1.8240000000000001</v>
      </c>
      <c r="AE24" s="12">
        <v>7.0000000000000007E-2</v>
      </c>
      <c r="AF24" s="12">
        <v>0.747</v>
      </c>
      <c r="AG24" s="16">
        <v>0.79900000000000004</v>
      </c>
      <c r="AH24" s="14">
        <v>1.0640000000000001</v>
      </c>
      <c r="AI24" s="12">
        <v>21.062999999999999</v>
      </c>
      <c r="AJ24" s="15">
        <v>2180</v>
      </c>
      <c r="AK24" s="12">
        <v>0.52200000000000002</v>
      </c>
      <c r="AL24" s="12">
        <v>1.7889999999999999</v>
      </c>
      <c r="AM24" s="12">
        <v>9.9000000000000005E-2</v>
      </c>
      <c r="AN24" s="12">
        <v>0.78</v>
      </c>
      <c r="AO24" s="16">
        <v>0.80500000000000005</v>
      </c>
      <c r="AP24" s="14">
        <v>1.0389999999999999</v>
      </c>
      <c r="AQ24" s="12">
        <v>18.422999999999998</v>
      </c>
      <c r="AR24" s="15">
        <v>2163</v>
      </c>
      <c r="AS24" s="12">
        <v>0.52600000000000002</v>
      </c>
      <c r="AT24" s="12">
        <v>1.764</v>
      </c>
      <c r="AU24" s="12">
        <v>0.108</v>
      </c>
      <c r="AV24" s="12">
        <v>0.77700000000000002</v>
      </c>
      <c r="AW24" s="16">
        <v>0.79400000000000004</v>
      </c>
      <c r="AX24" s="14">
        <v>1.03</v>
      </c>
      <c r="AY24" s="12">
        <v>18.895</v>
      </c>
      <c r="AZ24" s="15">
        <v>2394</v>
      </c>
      <c r="BA24" s="12">
        <v>0.52100000000000002</v>
      </c>
      <c r="BB24" s="12">
        <v>1.7430000000000001</v>
      </c>
      <c r="BC24" s="12">
        <v>0.124</v>
      </c>
    </row>
    <row r="25" spans="1:55" x14ac:dyDescent="0.25">
      <c r="A25" s="4" t="s">
        <v>23</v>
      </c>
      <c r="B25" s="14">
        <v>0.996</v>
      </c>
      <c r="C25" s="12">
        <v>18.401</v>
      </c>
      <c r="D25" s="15">
        <v>2489</v>
      </c>
      <c r="E25" s="12">
        <v>0.59300000000000008</v>
      </c>
      <c r="F25" s="12">
        <v>1.8540000000000001</v>
      </c>
      <c r="G25" s="12">
        <v>0.16400000000000001</v>
      </c>
      <c r="H25" s="12">
        <v>0.63500000000000001</v>
      </c>
      <c r="I25" s="16">
        <v>0.65500000000000003</v>
      </c>
      <c r="J25" s="14">
        <v>0.99400000000000022</v>
      </c>
      <c r="K25" s="12">
        <v>27.556000000000001</v>
      </c>
      <c r="L25" s="15">
        <v>2774</v>
      </c>
      <c r="M25" s="12">
        <v>-7.0000000000000001E-3</v>
      </c>
      <c r="N25" s="12">
        <v>1.5980000000000001</v>
      </c>
      <c r="O25" s="12">
        <v>0.16400000000000001</v>
      </c>
      <c r="P25" s="12">
        <v>0.76</v>
      </c>
      <c r="Q25" s="16">
        <v>0.78300000000000003</v>
      </c>
      <c r="R25" s="14">
        <v>0.98600000000000021</v>
      </c>
      <c r="S25" s="12">
        <v>18.399000000000001</v>
      </c>
      <c r="T25" s="15">
        <v>2635</v>
      </c>
      <c r="U25" s="12">
        <v>0.52900000000000003</v>
      </c>
      <c r="V25" s="12">
        <v>1.6659999999999999</v>
      </c>
      <c r="W25" s="12">
        <v>0.2</v>
      </c>
      <c r="X25" s="12">
        <v>0.7380000000000001</v>
      </c>
      <c r="Y25" s="16">
        <v>0.76500000000000001</v>
      </c>
      <c r="Z25" s="14">
        <v>0.98100000000000009</v>
      </c>
      <c r="AA25" s="12">
        <v>22.786999999999999</v>
      </c>
      <c r="AB25" s="15">
        <v>2547</v>
      </c>
      <c r="AC25" s="12">
        <v>0.52300000000000002</v>
      </c>
      <c r="AD25" s="12">
        <v>1.8240000000000001</v>
      </c>
      <c r="AE25" s="12">
        <v>0.251</v>
      </c>
      <c r="AF25" s="12">
        <v>0.7360000000000001</v>
      </c>
      <c r="AG25" s="16">
        <v>0.77</v>
      </c>
      <c r="AH25" s="14">
        <v>0.96400000000000008</v>
      </c>
      <c r="AI25" s="12">
        <v>22.699000000000002</v>
      </c>
      <c r="AJ25" s="15">
        <v>2807</v>
      </c>
      <c r="AK25" s="12">
        <v>0.52200000000000002</v>
      </c>
      <c r="AL25" s="12">
        <v>1.7889999999999999</v>
      </c>
      <c r="AM25" s="12">
        <v>0.27400000000000002</v>
      </c>
      <c r="AN25" s="12">
        <v>0.76800000000000002</v>
      </c>
      <c r="AO25" s="16">
        <v>0.78300000000000003</v>
      </c>
      <c r="AP25" s="14">
        <v>0.96700000000000008</v>
      </c>
      <c r="AQ25" s="12">
        <v>20.189</v>
      </c>
      <c r="AR25" s="15">
        <v>2787</v>
      </c>
      <c r="AS25" s="12">
        <v>0.52600000000000002</v>
      </c>
      <c r="AT25" s="12">
        <v>1.764</v>
      </c>
      <c r="AU25" s="12">
        <v>0.27700000000000002</v>
      </c>
      <c r="AV25" s="12">
        <v>0.7400000000000001</v>
      </c>
      <c r="AW25" s="16">
        <v>0.76400000000000001</v>
      </c>
      <c r="AX25" s="14">
        <v>0.97200000000000009</v>
      </c>
      <c r="AY25" s="12">
        <v>20.637</v>
      </c>
      <c r="AZ25" s="15">
        <v>2937</v>
      </c>
      <c r="BA25" s="12">
        <v>0.52100000000000002</v>
      </c>
      <c r="BB25" s="12">
        <v>1.7430000000000001</v>
      </c>
      <c r="BC25" s="12">
        <v>0.25800000000000001</v>
      </c>
    </row>
    <row r="26" spans="1:55" x14ac:dyDescent="0.25">
      <c r="A26" s="4" t="s">
        <v>24</v>
      </c>
      <c r="B26" s="14">
        <v>1.01</v>
      </c>
      <c r="C26" s="12">
        <v>18.472999999999999</v>
      </c>
      <c r="D26" s="15">
        <v>4760</v>
      </c>
      <c r="E26" s="12">
        <v>0.53300000000000003</v>
      </c>
      <c r="F26" s="12">
        <v>1.8540000000000001</v>
      </c>
      <c r="G26" s="12">
        <v>0.13800000000000001</v>
      </c>
      <c r="H26" s="12">
        <v>0.751</v>
      </c>
      <c r="I26" s="16">
        <v>0.80600000000000005</v>
      </c>
      <c r="J26" s="14">
        <v>1.01</v>
      </c>
      <c r="K26" s="12">
        <v>28.776</v>
      </c>
      <c r="L26" s="15">
        <v>5113</v>
      </c>
      <c r="M26" s="12">
        <v>-7.0000000000000001E-3</v>
      </c>
      <c r="N26" s="12">
        <v>1.7869999999999999</v>
      </c>
      <c r="O26" s="12">
        <v>0.13800000000000001</v>
      </c>
      <c r="P26" s="12">
        <v>0.751</v>
      </c>
      <c r="Q26" s="16">
        <v>0.79900000000000004</v>
      </c>
      <c r="R26" s="14">
        <v>1.008</v>
      </c>
      <c r="S26" s="12">
        <v>19.262</v>
      </c>
      <c r="T26" s="15">
        <v>5066</v>
      </c>
      <c r="U26" s="12">
        <v>0.59500000000000008</v>
      </c>
      <c r="V26" s="12">
        <v>1.8580000000000001</v>
      </c>
      <c r="W26" s="12">
        <v>0.14100000000000001</v>
      </c>
      <c r="X26" s="12">
        <v>0.76100000000000001</v>
      </c>
      <c r="Y26" s="16">
        <v>0.79700000000000004</v>
      </c>
      <c r="Z26" s="14">
        <v>1.014</v>
      </c>
      <c r="AA26" s="12">
        <v>22.317</v>
      </c>
      <c r="AB26" s="15">
        <v>4673</v>
      </c>
      <c r="AC26" s="12">
        <v>0.52300000000000002</v>
      </c>
      <c r="AD26" s="12">
        <v>1.8240000000000001</v>
      </c>
      <c r="AE26" s="12">
        <v>0.126</v>
      </c>
      <c r="AF26" s="12">
        <v>0.77</v>
      </c>
      <c r="AG26" s="16">
        <v>0.79700000000000004</v>
      </c>
      <c r="AH26" s="14">
        <v>1.016</v>
      </c>
      <c r="AI26" s="12">
        <v>23.132999999999999</v>
      </c>
      <c r="AJ26" s="15">
        <v>5188</v>
      </c>
      <c r="AK26" s="12">
        <v>0.52200000000000002</v>
      </c>
      <c r="AL26" s="12">
        <v>1.7889999999999999</v>
      </c>
      <c r="AM26" s="12">
        <v>0.156</v>
      </c>
      <c r="AN26" s="12">
        <v>0.76300000000000001</v>
      </c>
      <c r="AO26" s="16">
        <v>0.78700000000000003</v>
      </c>
      <c r="AP26" s="14">
        <v>1.012</v>
      </c>
      <c r="AQ26" s="12">
        <v>19.405999999999999</v>
      </c>
      <c r="AR26" s="15">
        <v>5257</v>
      </c>
      <c r="AS26" s="12">
        <v>0.52600000000000002</v>
      </c>
      <c r="AT26" s="12">
        <v>1.764</v>
      </c>
      <c r="AU26" s="12">
        <v>0.17</v>
      </c>
      <c r="AV26" s="12">
        <v>0.78500000000000003</v>
      </c>
      <c r="AW26" s="16">
        <v>0.83199999999999985</v>
      </c>
      <c r="AX26" s="14">
        <v>1.0109999999999999</v>
      </c>
      <c r="AY26" s="12">
        <v>21.11</v>
      </c>
      <c r="AZ26" s="15">
        <v>5376</v>
      </c>
      <c r="BA26" s="12">
        <v>0.52100000000000002</v>
      </c>
      <c r="BB26" s="12">
        <v>1.7430000000000001</v>
      </c>
      <c r="BC26" s="12">
        <v>0.223</v>
      </c>
    </row>
    <row r="27" spans="1:55" x14ac:dyDescent="0.25">
      <c r="A27" s="4" t="s">
        <v>25</v>
      </c>
      <c r="B27" s="14">
        <v>0.9820000000000001</v>
      </c>
      <c r="C27" s="12">
        <v>16.344999999999999</v>
      </c>
      <c r="D27" s="15">
        <v>345</v>
      </c>
      <c r="E27" s="12">
        <v>0.628</v>
      </c>
      <c r="F27" s="12">
        <v>1.5529999999999999</v>
      </c>
      <c r="G27" s="12">
        <v>0.188</v>
      </c>
      <c r="H27" s="12">
        <v>0.72400000000000009</v>
      </c>
      <c r="I27" s="16">
        <v>0.7380000000000001</v>
      </c>
      <c r="J27" s="14">
        <v>1</v>
      </c>
      <c r="K27" s="12">
        <v>26.044</v>
      </c>
      <c r="L27" s="15">
        <v>405</v>
      </c>
      <c r="M27" s="12">
        <v>-7.0000000000000001E-3</v>
      </c>
      <c r="N27" s="12">
        <v>1.429</v>
      </c>
      <c r="O27" s="12">
        <v>0.188</v>
      </c>
      <c r="P27" s="12">
        <v>0.68300000000000016</v>
      </c>
      <c r="Q27" s="16">
        <v>0.7420000000000001</v>
      </c>
      <c r="R27" s="14">
        <v>0.996</v>
      </c>
      <c r="S27" s="12">
        <v>17.085000000000001</v>
      </c>
      <c r="T27" s="15">
        <v>335</v>
      </c>
      <c r="U27" s="12">
        <v>0.55300000000000016</v>
      </c>
      <c r="V27" s="12">
        <v>1.6659999999999999</v>
      </c>
      <c r="W27" s="12">
        <v>0.23300000000000001</v>
      </c>
      <c r="X27" s="12">
        <v>0.71000000000000008</v>
      </c>
      <c r="Y27" s="16">
        <v>0.72500000000000009</v>
      </c>
      <c r="Z27" s="14">
        <v>0.99200000000000021</v>
      </c>
      <c r="AA27" s="12">
        <v>19.93</v>
      </c>
      <c r="AB27" s="15">
        <v>358</v>
      </c>
      <c r="AC27" s="12">
        <v>0.59800000000000009</v>
      </c>
      <c r="AD27" s="12">
        <v>1.629</v>
      </c>
      <c r="AE27" s="12">
        <v>0.17400000000000002</v>
      </c>
      <c r="AF27" s="12">
        <v>0.70300000000000007</v>
      </c>
      <c r="AG27" s="16">
        <v>0.74400000000000011</v>
      </c>
      <c r="AH27" s="14">
        <v>1.002</v>
      </c>
      <c r="AI27" s="12">
        <v>21.09</v>
      </c>
      <c r="AJ27" s="15">
        <v>359</v>
      </c>
      <c r="AK27" s="12">
        <v>0.52200000000000002</v>
      </c>
      <c r="AL27" s="12">
        <v>1.7889999999999999</v>
      </c>
      <c r="AM27" s="12">
        <v>0.22500000000000001</v>
      </c>
      <c r="AN27" s="12">
        <v>0.70200000000000007</v>
      </c>
      <c r="AO27" s="16">
        <v>0.7390000000000001</v>
      </c>
      <c r="AP27" s="14">
        <v>1.0009999999999999</v>
      </c>
      <c r="AQ27" s="12">
        <v>16.952000000000002</v>
      </c>
      <c r="AR27" s="15">
        <v>349</v>
      </c>
      <c r="AS27" s="12">
        <v>0.54100000000000004</v>
      </c>
      <c r="AT27" s="12">
        <v>1.573</v>
      </c>
      <c r="AU27" s="12">
        <v>0.246</v>
      </c>
      <c r="AV27" s="12">
        <v>0.69400000000000006</v>
      </c>
      <c r="AW27" s="16">
        <v>0.7400000000000001</v>
      </c>
      <c r="AX27" s="14">
        <v>1.0069999999999999</v>
      </c>
      <c r="AY27" s="12">
        <v>17.559000000000001</v>
      </c>
      <c r="AZ27" s="15">
        <v>356</v>
      </c>
      <c r="BA27" s="12">
        <v>0.53500000000000003</v>
      </c>
      <c r="BB27" s="12">
        <v>1.554</v>
      </c>
      <c r="BC27" s="12">
        <v>0.22700000000000001</v>
      </c>
    </row>
    <row r="28" spans="1:55" x14ac:dyDescent="0.25">
      <c r="A28" s="4" t="s">
        <v>26</v>
      </c>
      <c r="B28" s="14">
        <v>1.0049999999999999</v>
      </c>
      <c r="C28" s="12">
        <v>16.099</v>
      </c>
      <c r="D28" s="15">
        <v>2914</v>
      </c>
      <c r="E28" s="12">
        <v>0.55200000000000016</v>
      </c>
      <c r="F28" s="12">
        <v>1.8540000000000001</v>
      </c>
      <c r="G28" s="12">
        <v>0.23500000000000001</v>
      </c>
      <c r="H28" s="12">
        <v>0.67100000000000004</v>
      </c>
      <c r="I28" s="16">
        <v>0.71300000000000008</v>
      </c>
      <c r="J28" s="14">
        <v>1.018</v>
      </c>
      <c r="K28" s="12">
        <v>25.123999999999999</v>
      </c>
      <c r="L28" s="15">
        <v>2988</v>
      </c>
      <c r="M28" s="12">
        <v>-7.0000000000000001E-3</v>
      </c>
      <c r="N28" s="12">
        <v>1.5980000000000001</v>
      </c>
      <c r="O28" s="12">
        <v>0.23500000000000001</v>
      </c>
      <c r="P28" s="12">
        <v>0.70100000000000007</v>
      </c>
      <c r="Q28" s="16">
        <v>0.7420000000000001</v>
      </c>
      <c r="R28" s="14">
        <v>1.0049999999999999</v>
      </c>
      <c r="S28" s="12">
        <v>16.154</v>
      </c>
      <c r="T28" s="15">
        <v>2946</v>
      </c>
      <c r="U28" s="12">
        <v>0.63100000000000001</v>
      </c>
      <c r="V28" s="12">
        <v>1.8580000000000001</v>
      </c>
      <c r="W28" s="12">
        <v>0.313</v>
      </c>
      <c r="X28" s="12">
        <v>0.70200000000000007</v>
      </c>
      <c r="Y28" s="16">
        <v>0.7410000000000001</v>
      </c>
      <c r="Z28" s="14">
        <v>1.036</v>
      </c>
      <c r="AA28" s="12">
        <v>19.254999999999999</v>
      </c>
      <c r="AB28" s="15">
        <v>2554</v>
      </c>
      <c r="AC28" s="12">
        <v>0.55400000000000016</v>
      </c>
      <c r="AD28" s="12">
        <v>1.8240000000000001</v>
      </c>
      <c r="AE28" s="12">
        <v>0.28400000000000003</v>
      </c>
      <c r="AF28" s="12">
        <v>0.70400000000000007</v>
      </c>
      <c r="AG28" s="16">
        <v>0.752</v>
      </c>
      <c r="AH28" s="14">
        <v>1.018</v>
      </c>
      <c r="AI28" s="12">
        <v>19.091999999999999</v>
      </c>
      <c r="AJ28" s="15">
        <v>2950</v>
      </c>
      <c r="AK28" s="12">
        <v>0.52200000000000002</v>
      </c>
      <c r="AL28" s="12">
        <v>1.7889999999999999</v>
      </c>
      <c r="AM28" s="12">
        <v>0.30200000000000005</v>
      </c>
      <c r="AN28" s="12">
        <v>0.68700000000000017</v>
      </c>
      <c r="AO28" s="16">
        <v>0.72900000000000009</v>
      </c>
      <c r="AP28" s="14">
        <v>1.026</v>
      </c>
      <c r="AQ28" s="12">
        <v>16.597000000000001</v>
      </c>
      <c r="AR28" s="15">
        <v>2955</v>
      </c>
      <c r="AS28" s="12">
        <v>0.56400000000000006</v>
      </c>
      <c r="AT28" s="12">
        <v>1.764</v>
      </c>
      <c r="AU28" s="12">
        <v>0.30599999999999999</v>
      </c>
      <c r="AV28" s="12">
        <v>0.72000000000000008</v>
      </c>
      <c r="AW28" s="16">
        <v>0.755</v>
      </c>
      <c r="AX28" s="14">
        <v>1.012</v>
      </c>
      <c r="AY28" s="12">
        <v>17.443999999999999</v>
      </c>
      <c r="AZ28" s="15">
        <v>2676</v>
      </c>
      <c r="BA28" s="12">
        <v>0.53500000000000003</v>
      </c>
      <c r="BB28" s="12">
        <v>1.7430000000000001</v>
      </c>
      <c r="BC28" s="12">
        <v>0.32300000000000001</v>
      </c>
    </row>
    <row r="29" spans="1:55" x14ac:dyDescent="0.25">
      <c r="A29" s="4" t="s">
        <v>27</v>
      </c>
      <c r="B29" s="14">
        <v>0.95700000000000007</v>
      </c>
      <c r="C29" s="12">
        <v>16.754000000000001</v>
      </c>
      <c r="D29" s="15">
        <v>1346</v>
      </c>
      <c r="E29" s="12">
        <v>0.53300000000000003</v>
      </c>
      <c r="F29" s="12">
        <v>1.665</v>
      </c>
      <c r="G29" s="12">
        <v>0.311</v>
      </c>
      <c r="H29" s="12">
        <v>0.58300000000000007</v>
      </c>
      <c r="I29" s="16">
        <v>0.624</v>
      </c>
      <c r="J29" s="14">
        <v>0.96500000000000008</v>
      </c>
      <c r="K29" s="12">
        <v>25.885999999999999</v>
      </c>
      <c r="L29" s="15">
        <v>1352</v>
      </c>
      <c r="M29" s="12">
        <v>-7.0000000000000001E-3</v>
      </c>
      <c r="N29" s="12">
        <v>1.548</v>
      </c>
      <c r="O29" s="12">
        <v>0.311</v>
      </c>
      <c r="P29" s="12">
        <v>0.626</v>
      </c>
      <c r="Q29" s="16">
        <v>0.66300000000000003</v>
      </c>
      <c r="R29" s="14">
        <v>0.96300000000000008</v>
      </c>
      <c r="S29" s="12">
        <v>16.925999999999998</v>
      </c>
      <c r="T29" s="15">
        <v>1405</v>
      </c>
      <c r="U29" s="12">
        <v>0.63100000000000001</v>
      </c>
      <c r="V29" s="12">
        <v>1.8580000000000001</v>
      </c>
      <c r="W29" s="12">
        <v>0.34300000000000008</v>
      </c>
      <c r="X29" s="12">
        <v>0.59500000000000008</v>
      </c>
      <c r="Y29" s="16">
        <v>0.63500000000000001</v>
      </c>
      <c r="Z29" s="14">
        <v>0.95600000000000007</v>
      </c>
      <c r="AA29" s="12">
        <v>20.602</v>
      </c>
      <c r="AB29" s="15">
        <v>1307</v>
      </c>
      <c r="AC29" s="12">
        <v>0.52300000000000002</v>
      </c>
      <c r="AD29" s="12">
        <v>1.8240000000000001</v>
      </c>
      <c r="AE29" s="12">
        <v>0.34600000000000003</v>
      </c>
      <c r="AF29" s="12">
        <v>0.57700000000000007</v>
      </c>
      <c r="AG29" s="16">
        <v>0.66700000000000004</v>
      </c>
      <c r="AH29" s="14">
        <v>0.96800000000000008</v>
      </c>
      <c r="AI29" s="12">
        <v>21.227</v>
      </c>
      <c r="AJ29" s="15">
        <v>1367</v>
      </c>
      <c r="AK29" s="12">
        <v>0.52200000000000002</v>
      </c>
      <c r="AL29" s="12">
        <v>1.7889999999999999</v>
      </c>
      <c r="AM29" s="12">
        <v>0.35600000000000004</v>
      </c>
      <c r="AN29" s="12">
        <v>0.59200000000000008</v>
      </c>
      <c r="AO29" s="16">
        <v>0.66300000000000003</v>
      </c>
      <c r="AP29" s="14">
        <v>0.96100000000000008</v>
      </c>
      <c r="AQ29" s="12">
        <v>18.803000000000001</v>
      </c>
      <c r="AR29" s="15">
        <v>1274</v>
      </c>
      <c r="AS29" s="12">
        <v>0.52600000000000002</v>
      </c>
      <c r="AT29" s="12">
        <v>1.573</v>
      </c>
      <c r="AU29" s="12">
        <v>0.38800000000000001</v>
      </c>
      <c r="AV29" s="12">
        <v>0.64400000000000002</v>
      </c>
      <c r="AW29" s="16">
        <v>0.67700000000000016</v>
      </c>
      <c r="AX29" s="14">
        <v>0.96900000000000008</v>
      </c>
      <c r="AY29" s="12">
        <v>19.573</v>
      </c>
      <c r="AZ29" s="15">
        <v>1354</v>
      </c>
      <c r="BA29" s="12">
        <v>0.53500000000000003</v>
      </c>
      <c r="BB29" s="12">
        <v>1.7430000000000001</v>
      </c>
      <c r="BC29" s="12">
        <v>0.376</v>
      </c>
    </row>
    <row r="30" spans="1:55" x14ac:dyDescent="0.25">
      <c r="A30" s="4" t="s">
        <v>28</v>
      </c>
      <c r="B30" s="14">
        <v>1.004</v>
      </c>
      <c r="C30" s="12">
        <v>14.37</v>
      </c>
      <c r="D30" s="15">
        <v>61</v>
      </c>
      <c r="E30" s="12">
        <v>0.67400000000000004</v>
      </c>
      <c r="F30" s="12">
        <v>1.3480000000000001</v>
      </c>
      <c r="G30" s="12">
        <v>0.184</v>
      </c>
      <c r="H30" s="12">
        <v>0.61799999999999999</v>
      </c>
      <c r="I30" s="16">
        <v>0.67300000000000004</v>
      </c>
      <c r="J30" s="14">
        <v>0.98800000000000021</v>
      </c>
      <c r="K30" s="12">
        <v>23.151</v>
      </c>
      <c r="L30" s="15">
        <v>30</v>
      </c>
      <c r="M30" s="12">
        <v>-7.0000000000000001E-3</v>
      </c>
      <c r="N30" s="12">
        <v>1.2929999999999999</v>
      </c>
      <c r="O30" s="12">
        <v>0.184</v>
      </c>
      <c r="P30" s="12">
        <v>0.61799999999999999</v>
      </c>
      <c r="Q30" s="16">
        <v>0.61799999999999999</v>
      </c>
      <c r="R30" s="14">
        <v>0.94900000000000007</v>
      </c>
      <c r="S30" s="12">
        <v>12.574</v>
      </c>
      <c r="T30" s="15">
        <v>55</v>
      </c>
      <c r="U30" s="12">
        <v>0.71600000000000008</v>
      </c>
      <c r="V30" s="12">
        <v>1.25</v>
      </c>
      <c r="W30" s="12">
        <v>0.39300000000000002</v>
      </c>
      <c r="X30" s="12">
        <v>0.63600000000000001</v>
      </c>
      <c r="Y30" s="16">
        <v>0.69100000000000006</v>
      </c>
      <c r="Z30" s="14">
        <v>0.94900000000000007</v>
      </c>
      <c r="AA30" s="12">
        <v>16.882999999999999</v>
      </c>
      <c r="AB30" s="15">
        <v>67</v>
      </c>
      <c r="AC30" s="12">
        <v>0.59800000000000009</v>
      </c>
      <c r="AD30" s="12">
        <v>1.302</v>
      </c>
      <c r="AE30" s="12">
        <v>0.30200000000000005</v>
      </c>
      <c r="AF30" s="12">
        <v>0.64900000000000002</v>
      </c>
      <c r="AG30" s="16">
        <v>0.64900000000000002</v>
      </c>
      <c r="AH30" s="14">
        <v>0.997</v>
      </c>
      <c r="AI30" s="12">
        <v>17.332000000000001</v>
      </c>
      <c r="AJ30" s="15">
        <v>65</v>
      </c>
      <c r="AK30" s="12">
        <v>0.59500000000000008</v>
      </c>
      <c r="AL30" s="12">
        <v>1.335</v>
      </c>
      <c r="AM30" s="12">
        <v>0.30000000000000004</v>
      </c>
      <c r="AN30" s="12">
        <v>0.57100000000000006</v>
      </c>
      <c r="AO30" s="16">
        <v>0.61899999999999999</v>
      </c>
      <c r="AP30" s="14">
        <v>0.93800000000000006</v>
      </c>
      <c r="AQ30" s="12">
        <v>13.827999999999999</v>
      </c>
      <c r="AR30" s="15">
        <v>63</v>
      </c>
      <c r="AS30" s="12">
        <v>0.66</v>
      </c>
      <c r="AT30" s="12">
        <v>1.159</v>
      </c>
      <c r="AU30" s="12">
        <v>0.26900000000000002</v>
      </c>
      <c r="AV30" s="12">
        <v>0.51700000000000002</v>
      </c>
      <c r="AW30" s="16">
        <v>0.63300000000000001</v>
      </c>
      <c r="AX30" s="14">
        <v>0.97900000000000009</v>
      </c>
      <c r="AY30" s="12">
        <v>12.058999999999999</v>
      </c>
      <c r="AZ30" s="15">
        <v>53</v>
      </c>
      <c r="BA30" s="12">
        <v>0.70500000000000007</v>
      </c>
      <c r="BB30" s="12">
        <v>1.3280000000000001</v>
      </c>
      <c r="BC30" s="12">
        <v>0.33300000000000002</v>
      </c>
    </row>
    <row r="31" spans="1:55" x14ac:dyDescent="0.25">
      <c r="A31" s="4" t="s">
        <v>29</v>
      </c>
      <c r="B31" s="14">
        <v>0.98800000000000021</v>
      </c>
      <c r="C31" s="12">
        <v>16.167000000000002</v>
      </c>
      <c r="D31" s="15">
        <v>1281</v>
      </c>
      <c r="E31" s="12">
        <v>0.59300000000000008</v>
      </c>
      <c r="F31" s="12">
        <v>1.665</v>
      </c>
      <c r="G31" s="12">
        <v>0.124</v>
      </c>
      <c r="H31" s="12">
        <v>0.60300000000000009</v>
      </c>
      <c r="I31" s="16">
        <v>0.64300000000000002</v>
      </c>
      <c r="J31" s="14">
        <v>0.97600000000000009</v>
      </c>
      <c r="K31" s="12">
        <v>29.079000000000001</v>
      </c>
      <c r="L31" s="15">
        <v>1313</v>
      </c>
      <c r="M31" s="12">
        <v>-7.0000000000000001E-3</v>
      </c>
      <c r="N31" s="12">
        <v>1.6679999999999999</v>
      </c>
      <c r="O31" s="12">
        <v>0.124</v>
      </c>
      <c r="P31" s="12">
        <v>0.57700000000000007</v>
      </c>
      <c r="Q31" s="16">
        <v>0.6090000000000001</v>
      </c>
      <c r="R31" s="14">
        <v>0.97500000000000009</v>
      </c>
      <c r="S31" s="12">
        <v>16.812999999999999</v>
      </c>
      <c r="T31" s="15">
        <v>1268</v>
      </c>
      <c r="U31" s="12">
        <v>0.57500000000000007</v>
      </c>
      <c r="V31" s="12">
        <v>1.6659999999999999</v>
      </c>
      <c r="W31" s="12">
        <v>0.14700000000000002</v>
      </c>
      <c r="X31" s="12">
        <v>0.57400000000000007</v>
      </c>
      <c r="Y31" s="16">
        <v>0.60100000000000009</v>
      </c>
      <c r="Z31" s="14">
        <v>0.98700000000000021</v>
      </c>
      <c r="AA31" s="12">
        <v>20.422000000000001</v>
      </c>
      <c r="AB31" s="15">
        <v>1315</v>
      </c>
      <c r="AC31" s="12">
        <v>0.52300000000000002</v>
      </c>
      <c r="AD31" s="12">
        <v>1.8240000000000001</v>
      </c>
      <c r="AE31" s="12">
        <v>0.14600000000000002</v>
      </c>
      <c r="AF31" s="12">
        <v>0.55800000000000016</v>
      </c>
      <c r="AG31" s="16">
        <v>0.64300000000000002</v>
      </c>
      <c r="AH31" s="14">
        <v>0.96300000000000008</v>
      </c>
      <c r="AI31" s="12">
        <v>19.891999999999999</v>
      </c>
      <c r="AJ31" s="15">
        <v>1343</v>
      </c>
      <c r="AK31" s="12">
        <v>0.52200000000000002</v>
      </c>
      <c r="AL31" s="12">
        <v>1.7889999999999999</v>
      </c>
      <c r="AM31" s="12">
        <v>0.19400000000000001</v>
      </c>
      <c r="AN31" s="12">
        <v>0.59600000000000009</v>
      </c>
      <c r="AO31" s="16">
        <v>0.624</v>
      </c>
      <c r="AP31" s="14">
        <v>0.997</v>
      </c>
      <c r="AQ31" s="12">
        <v>17.574000000000002</v>
      </c>
      <c r="AR31" s="15">
        <v>1396</v>
      </c>
      <c r="AS31" s="12">
        <v>0.54100000000000004</v>
      </c>
      <c r="AT31" s="12">
        <v>1.764</v>
      </c>
      <c r="AU31" s="12">
        <v>0.17800000000000002</v>
      </c>
      <c r="AV31" s="12">
        <v>0.54400000000000004</v>
      </c>
      <c r="AW31" s="16">
        <v>0.59100000000000008</v>
      </c>
      <c r="AX31" s="14">
        <v>0.995</v>
      </c>
      <c r="AY31" s="12">
        <v>18.675999999999998</v>
      </c>
      <c r="AZ31" s="15">
        <v>1384</v>
      </c>
      <c r="BA31" s="12">
        <v>0.52100000000000002</v>
      </c>
      <c r="BB31" s="12">
        <v>1.7430000000000001</v>
      </c>
      <c r="BC31" s="12">
        <v>0.19900000000000001</v>
      </c>
    </row>
    <row r="32" spans="1:55" x14ac:dyDescent="0.25">
      <c r="A32" s="4" t="s">
        <v>30</v>
      </c>
      <c r="B32" s="14">
        <v>0.98500000000000021</v>
      </c>
      <c r="C32" s="12">
        <v>13.904</v>
      </c>
      <c r="D32" s="15">
        <v>163</v>
      </c>
      <c r="E32" s="12">
        <v>0.66</v>
      </c>
      <c r="F32" s="12">
        <v>1.3480000000000001</v>
      </c>
      <c r="G32" s="12">
        <v>0.127</v>
      </c>
      <c r="H32" s="12">
        <v>0.57500000000000007</v>
      </c>
      <c r="I32" s="16">
        <v>0.59500000000000008</v>
      </c>
      <c r="J32" s="14">
        <v>1.014</v>
      </c>
      <c r="K32" s="12">
        <v>21.184999999999999</v>
      </c>
      <c r="L32" s="15">
        <v>133</v>
      </c>
      <c r="M32" s="12">
        <v>-7.0000000000000001E-3</v>
      </c>
      <c r="N32" s="12">
        <v>1.391</v>
      </c>
      <c r="O32" s="12">
        <v>0.127</v>
      </c>
      <c r="P32" s="12">
        <v>0.503</v>
      </c>
      <c r="Q32" s="16">
        <v>0.59400000000000008</v>
      </c>
      <c r="R32" s="14">
        <v>0.94100000000000006</v>
      </c>
      <c r="S32" s="12">
        <v>14.949</v>
      </c>
      <c r="T32" s="15">
        <v>165</v>
      </c>
      <c r="U32" s="12">
        <v>0.63100000000000001</v>
      </c>
      <c r="V32" s="12">
        <v>1.321</v>
      </c>
      <c r="W32" s="12">
        <v>0.23</v>
      </c>
      <c r="X32" s="12">
        <v>0.56100000000000017</v>
      </c>
      <c r="Y32" s="16">
        <v>0.70300000000000007</v>
      </c>
      <c r="Z32" s="14">
        <v>0.97200000000000009</v>
      </c>
      <c r="AA32" s="12">
        <v>20.318000000000001</v>
      </c>
      <c r="AB32" s="15">
        <v>145</v>
      </c>
      <c r="AC32" s="12">
        <v>0.52900000000000003</v>
      </c>
      <c r="AD32" s="12">
        <v>1.51</v>
      </c>
      <c r="AE32" s="12">
        <v>0.27900000000000008</v>
      </c>
      <c r="AF32" s="12">
        <v>0.53800000000000003</v>
      </c>
      <c r="AG32" s="16">
        <v>0.55600000000000016</v>
      </c>
      <c r="AH32" s="14">
        <v>0.94400000000000006</v>
      </c>
      <c r="AI32" s="12">
        <v>20.663</v>
      </c>
      <c r="AJ32" s="15">
        <v>177</v>
      </c>
      <c r="AK32" s="12">
        <v>0.52200000000000002</v>
      </c>
      <c r="AL32" s="12">
        <v>1.4650000000000001</v>
      </c>
      <c r="AM32" s="12">
        <v>0.14700000000000002</v>
      </c>
      <c r="AN32" s="12">
        <v>0.61199999999999999</v>
      </c>
      <c r="AO32" s="16">
        <v>0.65300000000000002</v>
      </c>
      <c r="AP32" s="14">
        <v>0.98500000000000021</v>
      </c>
      <c r="AQ32" s="12">
        <v>15.773</v>
      </c>
      <c r="AR32" s="15">
        <v>176</v>
      </c>
      <c r="AS32" s="12">
        <v>0.64300000000000002</v>
      </c>
      <c r="AT32" s="12">
        <v>1.573</v>
      </c>
      <c r="AU32" s="12">
        <v>0.28400000000000003</v>
      </c>
      <c r="AV32" s="12">
        <v>0.47700000000000004</v>
      </c>
      <c r="AW32" s="16">
        <v>0.52300000000000002</v>
      </c>
      <c r="AX32" s="14">
        <v>1.014</v>
      </c>
      <c r="AY32" s="12">
        <v>15.898</v>
      </c>
      <c r="AZ32" s="15">
        <v>166</v>
      </c>
      <c r="BA32" s="12">
        <v>0.55800000000000016</v>
      </c>
      <c r="BB32" s="12">
        <v>1.554</v>
      </c>
      <c r="BC32" s="12">
        <v>0.34100000000000008</v>
      </c>
    </row>
    <row r="33" spans="1:55" x14ac:dyDescent="0.25">
      <c r="A33" s="4" t="s">
        <v>31</v>
      </c>
      <c r="B33" s="14">
        <v>0.96300000000000008</v>
      </c>
      <c r="C33" s="12">
        <v>17.506</v>
      </c>
      <c r="D33" s="15">
        <v>461</v>
      </c>
      <c r="E33" s="12">
        <v>0.59300000000000008</v>
      </c>
      <c r="F33" s="12">
        <v>1.5529999999999999</v>
      </c>
      <c r="G33" s="12">
        <v>0.27600000000000002</v>
      </c>
      <c r="H33" s="12">
        <v>0.65500000000000003</v>
      </c>
      <c r="I33" s="16">
        <v>0.69300000000000006</v>
      </c>
      <c r="J33" s="14">
        <v>1.0109999999999999</v>
      </c>
      <c r="K33" s="12">
        <v>19.257000000000001</v>
      </c>
      <c r="L33" s="15">
        <v>435</v>
      </c>
      <c r="M33" s="12">
        <v>-7.0000000000000001E-3</v>
      </c>
      <c r="N33" s="12">
        <v>1.429</v>
      </c>
      <c r="O33" s="12">
        <v>0.27600000000000002</v>
      </c>
      <c r="P33" s="12">
        <v>0.61899999999999999</v>
      </c>
      <c r="Q33" s="16">
        <v>0.63700000000000001</v>
      </c>
      <c r="R33" s="14">
        <v>0.96900000000000008</v>
      </c>
      <c r="S33" s="12">
        <v>17.259</v>
      </c>
      <c r="T33" s="15">
        <v>419</v>
      </c>
      <c r="U33" s="12">
        <v>0.52900000000000003</v>
      </c>
      <c r="V33" s="12">
        <v>1.488</v>
      </c>
      <c r="W33" s="12">
        <v>0.27100000000000002</v>
      </c>
      <c r="X33" s="12">
        <v>0.63500000000000001</v>
      </c>
      <c r="Y33" s="16">
        <v>0.66400000000000003</v>
      </c>
      <c r="Z33" s="14">
        <v>0.94</v>
      </c>
      <c r="AA33" s="12">
        <v>22.178999999999998</v>
      </c>
      <c r="AB33" s="15">
        <v>381</v>
      </c>
      <c r="AC33" s="12">
        <v>0.52900000000000003</v>
      </c>
      <c r="AD33" s="12">
        <v>1.629</v>
      </c>
      <c r="AE33" s="12">
        <v>0.32600000000000001</v>
      </c>
      <c r="AF33" s="12">
        <v>0.71500000000000008</v>
      </c>
      <c r="AG33" s="16">
        <v>0.7320000000000001</v>
      </c>
      <c r="AH33" s="14">
        <v>0.94100000000000006</v>
      </c>
      <c r="AI33" s="12">
        <v>21.327000000000002</v>
      </c>
      <c r="AJ33" s="15">
        <v>448</v>
      </c>
      <c r="AK33" s="12">
        <v>0.52200000000000002</v>
      </c>
      <c r="AL33" s="12">
        <v>1.5880000000000001</v>
      </c>
      <c r="AM33" s="12">
        <v>0.32500000000000001</v>
      </c>
      <c r="AN33" s="12">
        <v>0.63400000000000001</v>
      </c>
      <c r="AO33" s="16">
        <v>0.65600000000000003</v>
      </c>
      <c r="AP33" s="14">
        <v>0.96100000000000008</v>
      </c>
      <c r="AQ33" s="12">
        <v>17.899000000000001</v>
      </c>
      <c r="AR33" s="15">
        <v>444</v>
      </c>
      <c r="AS33" s="12">
        <v>0.54100000000000004</v>
      </c>
      <c r="AT33" s="12">
        <v>1.573</v>
      </c>
      <c r="AU33" s="12">
        <v>0.33300000000000002</v>
      </c>
      <c r="AV33" s="12">
        <v>0.61499999999999999</v>
      </c>
      <c r="AW33" s="16">
        <v>0.65200000000000002</v>
      </c>
      <c r="AX33" s="14">
        <v>0.96600000000000008</v>
      </c>
      <c r="AY33" s="12">
        <v>19.686</v>
      </c>
      <c r="AZ33" s="15">
        <v>402</v>
      </c>
      <c r="BA33" s="12">
        <v>0.55800000000000016</v>
      </c>
      <c r="BB33" s="12">
        <v>1.554</v>
      </c>
      <c r="BC33" s="12">
        <v>0.372</v>
      </c>
    </row>
    <row r="34" spans="1:55" x14ac:dyDescent="0.25">
      <c r="A34" s="4" t="s">
        <v>32</v>
      </c>
      <c r="B34" s="14">
        <v>0.97200000000000009</v>
      </c>
      <c r="C34" s="12">
        <v>16.524000000000001</v>
      </c>
      <c r="D34" s="15">
        <v>490</v>
      </c>
      <c r="E34" s="12">
        <v>0.59300000000000008</v>
      </c>
      <c r="F34" s="12">
        <v>1.665</v>
      </c>
      <c r="G34" s="12">
        <v>0.22700000000000001</v>
      </c>
      <c r="H34" s="12">
        <v>0.6100000000000001</v>
      </c>
      <c r="I34" s="16">
        <v>0.64700000000000002</v>
      </c>
      <c r="J34" s="14">
        <v>0.98100000000000009</v>
      </c>
      <c r="K34" s="12">
        <v>27.116</v>
      </c>
      <c r="L34" s="15">
        <v>419</v>
      </c>
      <c r="M34" s="12">
        <v>-7.0000000000000001E-3</v>
      </c>
      <c r="N34" s="12">
        <v>1.5089999999999999</v>
      </c>
      <c r="O34" s="12">
        <v>0.22700000000000001</v>
      </c>
      <c r="P34" s="12">
        <v>0.56900000000000006</v>
      </c>
      <c r="Q34" s="16">
        <v>0.59800000000000009</v>
      </c>
      <c r="R34" s="14">
        <v>0.96100000000000008</v>
      </c>
      <c r="S34" s="12">
        <v>17.253</v>
      </c>
      <c r="T34" s="15">
        <v>446</v>
      </c>
      <c r="U34" s="12">
        <v>0.59500000000000008</v>
      </c>
      <c r="V34" s="12">
        <v>1.6659999999999999</v>
      </c>
      <c r="W34" s="12">
        <v>0.30500000000000005</v>
      </c>
      <c r="X34" s="12">
        <v>0.53900000000000003</v>
      </c>
      <c r="Y34" s="16">
        <v>0.58600000000000008</v>
      </c>
      <c r="Z34" s="14">
        <v>0.92200000000000004</v>
      </c>
      <c r="AA34" s="12">
        <v>21.734000000000002</v>
      </c>
      <c r="AB34" s="15">
        <v>430</v>
      </c>
      <c r="AC34" s="12">
        <v>0.52300000000000002</v>
      </c>
      <c r="AD34" s="12">
        <v>1.8240000000000001</v>
      </c>
      <c r="AE34" s="12">
        <v>0.26700000000000002</v>
      </c>
      <c r="AF34" s="12">
        <v>0.57500000000000007</v>
      </c>
      <c r="AG34" s="16">
        <v>0.59700000000000009</v>
      </c>
      <c r="AH34" s="14">
        <v>0.93300000000000005</v>
      </c>
      <c r="AI34" s="12">
        <v>20.908000000000001</v>
      </c>
      <c r="AJ34" s="15">
        <v>474</v>
      </c>
      <c r="AK34" s="12">
        <v>0.56000000000000016</v>
      </c>
      <c r="AL34" s="12">
        <v>1.5880000000000001</v>
      </c>
      <c r="AM34" s="12">
        <v>0.29200000000000004</v>
      </c>
      <c r="AN34" s="12">
        <v>0.51700000000000002</v>
      </c>
      <c r="AO34" s="16">
        <v>0.56600000000000006</v>
      </c>
      <c r="AP34" s="14">
        <v>0.93500000000000005</v>
      </c>
      <c r="AQ34" s="12">
        <v>17.501999999999999</v>
      </c>
      <c r="AR34" s="15">
        <v>529</v>
      </c>
      <c r="AS34" s="12">
        <v>0.54100000000000004</v>
      </c>
      <c r="AT34" s="12">
        <v>1.393</v>
      </c>
      <c r="AU34" s="12">
        <v>0.25</v>
      </c>
      <c r="AV34" s="12">
        <v>0.51500000000000001</v>
      </c>
      <c r="AW34" s="16">
        <v>0.55800000000000016</v>
      </c>
      <c r="AX34" s="14">
        <v>0.96200000000000008</v>
      </c>
      <c r="AY34" s="12">
        <v>19.265999999999998</v>
      </c>
      <c r="AZ34" s="15">
        <v>472</v>
      </c>
      <c r="BA34" s="12">
        <v>0.52100000000000002</v>
      </c>
      <c r="BB34" s="12">
        <v>1.554</v>
      </c>
      <c r="BC34" s="12">
        <v>0.315</v>
      </c>
    </row>
    <row r="35" spans="1:55" x14ac:dyDescent="0.25">
      <c r="A35" s="4" t="s">
        <v>33</v>
      </c>
      <c r="B35" s="14">
        <v>1.016</v>
      </c>
      <c r="C35" s="12">
        <v>17.143999999999998</v>
      </c>
      <c r="D35" s="15">
        <v>926</v>
      </c>
      <c r="E35" s="12">
        <v>0.59300000000000008</v>
      </c>
      <c r="F35" s="12">
        <v>1.8540000000000001</v>
      </c>
      <c r="G35" s="12">
        <v>0.25700000000000001</v>
      </c>
      <c r="H35" s="12">
        <v>0.70700000000000007</v>
      </c>
      <c r="I35" s="16">
        <v>0.72300000000000009</v>
      </c>
      <c r="J35" s="14">
        <v>1.0449999999999999</v>
      </c>
      <c r="K35" s="12">
        <v>21.954999999999998</v>
      </c>
      <c r="L35" s="15">
        <v>977</v>
      </c>
      <c r="M35" s="12">
        <v>-7.0000000000000001E-3</v>
      </c>
      <c r="N35" s="12">
        <v>1.6679999999999999</v>
      </c>
      <c r="O35" s="12">
        <v>0.25700000000000001</v>
      </c>
      <c r="P35" s="12">
        <v>0.71800000000000008</v>
      </c>
      <c r="Q35" s="16">
        <v>0.7420000000000001</v>
      </c>
      <c r="R35" s="14">
        <v>1.0289999999999999</v>
      </c>
      <c r="S35" s="12">
        <v>16.050999999999998</v>
      </c>
      <c r="T35" s="15">
        <v>897</v>
      </c>
      <c r="U35" s="12">
        <v>0.63100000000000001</v>
      </c>
      <c r="V35" s="12">
        <v>1.6659999999999999</v>
      </c>
      <c r="W35" s="12">
        <v>0.27400000000000002</v>
      </c>
      <c r="X35" s="12">
        <v>0.69</v>
      </c>
      <c r="Y35" s="16">
        <v>0.74400000000000011</v>
      </c>
      <c r="Z35" s="14">
        <v>1.0249999999999999</v>
      </c>
      <c r="AA35" s="12">
        <v>19.445</v>
      </c>
      <c r="AB35" s="15">
        <v>791</v>
      </c>
      <c r="AC35" s="12">
        <v>0.52300000000000002</v>
      </c>
      <c r="AD35" s="12">
        <v>1.8240000000000001</v>
      </c>
      <c r="AE35" s="12">
        <v>0.27200000000000002</v>
      </c>
      <c r="AF35" s="12">
        <v>0.68500000000000016</v>
      </c>
      <c r="AG35" s="16">
        <v>0.72099999999999986</v>
      </c>
      <c r="AH35" s="14">
        <v>1.03</v>
      </c>
      <c r="AI35" s="12">
        <v>20.312000000000001</v>
      </c>
      <c r="AJ35" s="15">
        <v>912</v>
      </c>
      <c r="AK35" s="12">
        <v>0.52200000000000002</v>
      </c>
      <c r="AL35" s="12">
        <v>1.7889999999999999</v>
      </c>
      <c r="AM35" s="12">
        <v>0.26300000000000001</v>
      </c>
      <c r="AN35" s="12">
        <v>0.69</v>
      </c>
      <c r="AO35" s="16">
        <v>0.7320000000000001</v>
      </c>
      <c r="AP35" s="14">
        <v>1.0329999999999999</v>
      </c>
      <c r="AQ35" s="12">
        <v>17.666</v>
      </c>
      <c r="AR35" s="15">
        <v>950</v>
      </c>
      <c r="AS35" s="12">
        <v>0.56400000000000006</v>
      </c>
      <c r="AT35" s="12">
        <v>1.764</v>
      </c>
      <c r="AU35" s="12">
        <v>0.29100000000000004</v>
      </c>
      <c r="AV35" s="12">
        <v>0.66200000000000003</v>
      </c>
      <c r="AW35" s="16">
        <v>0.71200000000000008</v>
      </c>
      <c r="AX35" s="14">
        <v>1.0289999999999999</v>
      </c>
      <c r="AY35" s="12">
        <v>17.850999999999999</v>
      </c>
      <c r="AZ35" s="15">
        <v>823</v>
      </c>
      <c r="BA35" s="12">
        <v>0.55800000000000016</v>
      </c>
      <c r="BB35" s="12">
        <v>1.7430000000000001</v>
      </c>
      <c r="BC35" s="12">
        <v>0.30599999999999999</v>
      </c>
    </row>
    <row r="36" spans="1:55" x14ac:dyDescent="0.25">
      <c r="A36" s="4" t="s">
        <v>34</v>
      </c>
      <c r="B36" s="14">
        <v>0.96000000000000008</v>
      </c>
      <c r="C36" s="12">
        <v>16.177</v>
      </c>
      <c r="D36" s="15">
        <v>557</v>
      </c>
      <c r="E36" s="12">
        <v>0.6110000000000001</v>
      </c>
      <c r="F36" s="12">
        <v>1.8540000000000001</v>
      </c>
      <c r="G36" s="12">
        <v>0.23400000000000001</v>
      </c>
      <c r="H36" s="12">
        <v>0.60400000000000009</v>
      </c>
      <c r="I36" s="16">
        <v>0.64100000000000001</v>
      </c>
      <c r="J36" s="14">
        <v>1</v>
      </c>
      <c r="K36" s="12">
        <v>22.619</v>
      </c>
      <c r="L36" s="15">
        <v>539</v>
      </c>
      <c r="M36" s="12">
        <v>-7.0000000000000001E-3</v>
      </c>
      <c r="N36" s="12">
        <v>1.5089999999999999</v>
      </c>
      <c r="O36" s="12">
        <v>0.23400000000000001</v>
      </c>
      <c r="P36" s="12">
        <v>0.60000000000000009</v>
      </c>
      <c r="Q36" s="16">
        <v>0.64600000000000002</v>
      </c>
      <c r="R36" s="14">
        <v>0.97200000000000009</v>
      </c>
      <c r="S36" s="12">
        <v>15.377000000000001</v>
      </c>
      <c r="T36" s="15">
        <v>525</v>
      </c>
      <c r="U36" s="12">
        <v>0.64700000000000002</v>
      </c>
      <c r="V36" s="12">
        <v>1.554</v>
      </c>
      <c r="W36" s="12">
        <v>0.26200000000000001</v>
      </c>
      <c r="X36" s="12">
        <v>0.626</v>
      </c>
      <c r="Y36" s="16">
        <v>0.68100000000000016</v>
      </c>
      <c r="Z36" s="14">
        <v>0.98800000000000021</v>
      </c>
      <c r="AA36" s="12">
        <v>19.562999999999999</v>
      </c>
      <c r="AB36" s="15">
        <v>504</v>
      </c>
      <c r="AC36" s="12">
        <v>0.57600000000000007</v>
      </c>
      <c r="AD36" s="12">
        <v>1.629</v>
      </c>
      <c r="AE36" s="12">
        <v>0.29000000000000004</v>
      </c>
      <c r="AF36" s="12">
        <v>0.623</v>
      </c>
      <c r="AG36" s="16">
        <v>0.67500000000000004</v>
      </c>
      <c r="AH36" s="14">
        <v>1.036</v>
      </c>
      <c r="AI36" s="12">
        <v>18.491</v>
      </c>
      <c r="AJ36" s="15">
        <v>458</v>
      </c>
      <c r="AK36" s="12">
        <v>0.57800000000000007</v>
      </c>
      <c r="AL36" s="12">
        <v>1.5880000000000001</v>
      </c>
      <c r="AM36" s="12">
        <v>0.28200000000000003</v>
      </c>
      <c r="AN36" s="12">
        <v>0.60000000000000009</v>
      </c>
      <c r="AO36" s="16">
        <v>0.66900000000000004</v>
      </c>
      <c r="AP36" s="14">
        <v>0.99400000000000022</v>
      </c>
      <c r="AQ36" s="12">
        <v>16.800999999999998</v>
      </c>
      <c r="AR36" s="15">
        <v>526</v>
      </c>
      <c r="AS36" s="12">
        <v>0.56400000000000006</v>
      </c>
      <c r="AT36" s="12">
        <v>1.573</v>
      </c>
      <c r="AU36" s="12">
        <v>0.28600000000000003</v>
      </c>
      <c r="AV36" s="12">
        <v>0.59000000000000008</v>
      </c>
      <c r="AW36" s="16">
        <v>0.64800000000000002</v>
      </c>
      <c r="AX36" s="14">
        <v>1</v>
      </c>
      <c r="AY36" s="12">
        <v>17.998999999999999</v>
      </c>
      <c r="AZ36" s="15">
        <v>522</v>
      </c>
      <c r="BA36" s="12">
        <v>0.53500000000000003</v>
      </c>
      <c r="BB36" s="12">
        <v>1.7430000000000001</v>
      </c>
      <c r="BC36" s="12">
        <v>0.313</v>
      </c>
    </row>
    <row r="37" spans="1:55" x14ac:dyDescent="0.25">
      <c r="A37" s="4" t="s">
        <v>35</v>
      </c>
      <c r="B37" s="14">
        <v>0.97700000000000009</v>
      </c>
      <c r="C37" s="12">
        <v>15.494999999999999</v>
      </c>
      <c r="D37" s="15">
        <v>253</v>
      </c>
      <c r="E37" s="12">
        <v>0.68800000000000006</v>
      </c>
      <c r="F37" s="12">
        <v>1.44</v>
      </c>
      <c r="G37" s="12">
        <v>0.23200000000000001</v>
      </c>
      <c r="H37" s="12">
        <v>0.55800000000000016</v>
      </c>
      <c r="I37" s="16">
        <v>0.56200000000000017</v>
      </c>
      <c r="J37" s="14">
        <v>0.97200000000000009</v>
      </c>
      <c r="K37" s="12">
        <v>28.18</v>
      </c>
      <c r="L37" s="15">
        <v>271</v>
      </c>
      <c r="M37" s="12">
        <v>-7.0000000000000001E-3</v>
      </c>
      <c r="N37" s="12">
        <v>1.5089999999999999</v>
      </c>
      <c r="O37" s="12">
        <v>0.23200000000000001</v>
      </c>
      <c r="P37" s="12">
        <v>0.55100000000000016</v>
      </c>
      <c r="Q37" s="16">
        <v>0.61699999999999999</v>
      </c>
      <c r="R37" s="14">
        <v>0.96800000000000008</v>
      </c>
      <c r="S37" s="12">
        <v>16.893999999999998</v>
      </c>
      <c r="T37" s="15">
        <v>248</v>
      </c>
      <c r="U37" s="12">
        <v>0.64700000000000002</v>
      </c>
      <c r="V37" s="12">
        <v>1.4019999999999999</v>
      </c>
      <c r="W37" s="12">
        <v>0.28600000000000003</v>
      </c>
      <c r="X37" s="12">
        <v>0.60200000000000009</v>
      </c>
      <c r="Y37" s="16">
        <v>0.66900000000000004</v>
      </c>
      <c r="Z37" s="14">
        <v>0.97300000000000009</v>
      </c>
      <c r="AA37" s="12">
        <v>18.978999999999999</v>
      </c>
      <c r="AB37" s="15">
        <v>238</v>
      </c>
      <c r="AC37" s="12">
        <v>0.59800000000000009</v>
      </c>
      <c r="AD37" s="12">
        <v>1.629</v>
      </c>
      <c r="AE37" s="12">
        <v>0.16200000000000001</v>
      </c>
      <c r="AF37" s="12">
        <v>0.57100000000000006</v>
      </c>
      <c r="AG37" s="16">
        <v>0.6100000000000001</v>
      </c>
      <c r="AH37" s="14">
        <v>0.97400000000000009</v>
      </c>
      <c r="AI37" s="12">
        <v>20.242999999999999</v>
      </c>
      <c r="AJ37" s="15">
        <v>209</v>
      </c>
      <c r="AK37" s="12">
        <v>0.59500000000000008</v>
      </c>
      <c r="AL37" s="12">
        <v>1.5880000000000001</v>
      </c>
      <c r="AM37" s="12">
        <v>0.24300000000000002</v>
      </c>
      <c r="AN37" s="12">
        <v>0.629</v>
      </c>
      <c r="AO37" s="16">
        <v>0.65900000000000003</v>
      </c>
      <c r="AP37" s="14">
        <v>0.94400000000000006</v>
      </c>
      <c r="AQ37" s="12">
        <v>16.72</v>
      </c>
      <c r="AR37" s="15">
        <v>233</v>
      </c>
      <c r="AS37" s="12">
        <v>0.58600000000000008</v>
      </c>
      <c r="AT37" s="12">
        <v>1.4610000000000001</v>
      </c>
      <c r="AU37" s="12">
        <v>0.22500000000000001</v>
      </c>
      <c r="AV37" s="12">
        <v>0.58700000000000008</v>
      </c>
      <c r="AW37" s="16">
        <v>0.60600000000000009</v>
      </c>
      <c r="AX37" s="14">
        <v>0.95500000000000007</v>
      </c>
      <c r="AY37" s="12">
        <v>17.614000000000001</v>
      </c>
      <c r="AZ37" s="15">
        <v>234</v>
      </c>
      <c r="BA37" s="12">
        <v>0.53500000000000003</v>
      </c>
      <c r="BB37" s="12">
        <v>1.554</v>
      </c>
      <c r="BC37" s="12">
        <v>0.25800000000000001</v>
      </c>
    </row>
    <row r="38" spans="1:55" x14ac:dyDescent="0.25">
      <c r="A38" s="4" t="s">
        <v>36</v>
      </c>
      <c r="B38" s="14">
        <v>0.98000000000000009</v>
      </c>
      <c r="C38" s="12">
        <v>16.852</v>
      </c>
      <c r="D38" s="15">
        <v>1980</v>
      </c>
      <c r="E38" s="12">
        <v>0.57300000000000006</v>
      </c>
      <c r="F38" s="12">
        <v>1.8540000000000001</v>
      </c>
      <c r="G38" s="12">
        <v>0.152</v>
      </c>
      <c r="H38" s="12">
        <v>0.72600000000000009</v>
      </c>
      <c r="I38" s="16">
        <v>0.76300000000000001</v>
      </c>
      <c r="J38" s="14">
        <v>1.012</v>
      </c>
      <c r="K38" s="12">
        <v>23.774000000000001</v>
      </c>
      <c r="L38" s="15">
        <v>1896</v>
      </c>
      <c r="M38" s="12">
        <v>-7.0000000000000001E-3</v>
      </c>
      <c r="N38" s="12">
        <v>1.5980000000000001</v>
      </c>
      <c r="O38" s="12">
        <v>0.152</v>
      </c>
      <c r="P38" s="12">
        <v>0.7320000000000001</v>
      </c>
      <c r="Q38" s="16">
        <v>0.76600000000000001</v>
      </c>
      <c r="R38" s="14">
        <v>0.99400000000000022</v>
      </c>
      <c r="S38" s="12">
        <v>16.065000000000001</v>
      </c>
      <c r="T38" s="15">
        <v>1984</v>
      </c>
      <c r="U38" s="12">
        <v>0.61399999999999999</v>
      </c>
      <c r="V38" s="12">
        <v>1.554</v>
      </c>
      <c r="W38" s="12">
        <v>0.14800000000000002</v>
      </c>
      <c r="X38" s="12">
        <v>0.7410000000000001</v>
      </c>
      <c r="Y38" s="16">
        <v>0.76100000000000001</v>
      </c>
      <c r="Z38" s="14">
        <v>1.024</v>
      </c>
      <c r="AA38" s="12">
        <v>20.196000000000002</v>
      </c>
      <c r="AB38" s="15">
        <v>2012</v>
      </c>
      <c r="AC38" s="12">
        <v>0.52300000000000002</v>
      </c>
      <c r="AD38" s="12">
        <v>1.8240000000000001</v>
      </c>
      <c r="AE38" s="12">
        <v>0.14300000000000002</v>
      </c>
      <c r="AF38" s="12">
        <v>0.7410000000000001</v>
      </c>
      <c r="AG38" s="16">
        <v>0.77400000000000002</v>
      </c>
      <c r="AH38" s="14">
        <v>1.008</v>
      </c>
      <c r="AI38" s="12">
        <v>20.367000000000001</v>
      </c>
      <c r="AJ38" s="15">
        <v>2176</v>
      </c>
      <c r="AK38" s="12">
        <v>0.52200000000000002</v>
      </c>
      <c r="AL38" s="12">
        <v>1.7889999999999999</v>
      </c>
      <c r="AM38" s="12">
        <v>0.185</v>
      </c>
      <c r="AN38" s="12">
        <v>0.7330000000000001</v>
      </c>
      <c r="AO38" s="16">
        <v>0.76800000000000002</v>
      </c>
      <c r="AP38" s="14">
        <v>1.022</v>
      </c>
      <c r="AQ38" s="12">
        <v>18.577999999999999</v>
      </c>
      <c r="AR38" s="15">
        <v>2164</v>
      </c>
      <c r="AS38" s="12">
        <v>0.54100000000000004</v>
      </c>
      <c r="AT38" s="12">
        <v>1.764</v>
      </c>
      <c r="AU38" s="12">
        <v>0.25</v>
      </c>
      <c r="AV38" s="12">
        <v>0.7370000000000001</v>
      </c>
      <c r="AW38" s="16">
        <v>0.77200000000000002</v>
      </c>
      <c r="AX38" s="14">
        <v>1.0169999999999999</v>
      </c>
      <c r="AY38" s="12">
        <v>18.670000000000002</v>
      </c>
      <c r="AZ38" s="15">
        <v>2199</v>
      </c>
      <c r="BA38" s="12">
        <v>0.52100000000000002</v>
      </c>
      <c r="BB38" s="12">
        <v>1.7430000000000001</v>
      </c>
      <c r="BC38" s="12">
        <v>0.252</v>
      </c>
    </row>
    <row r="39" spans="1:55" x14ac:dyDescent="0.25">
      <c r="A39" s="4" t="s">
        <v>37</v>
      </c>
      <c r="B39" s="14">
        <v>1.0329999999999999</v>
      </c>
      <c r="C39" s="12">
        <v>16.867000000000001</v>
      </c>
      <c r="D39" s="15">
        <v>4706</v>
      </c>
      <c r="E39" s="12">
        <v>0.59300000000000008</v>
      </c>
      <c r="F39" s="12">
        <v>1.8540000000000001</v>
      </c>
      <c r="G39" s="12">
        <v>0.13100000000000001</v>
      </c>
      <c r="H39" s="12">
        <v>0.61299999999999999</v>
      </c>
      <c r="I39" s="16">
        <v>0.64700000000000002</v>
      </c>
      <c r="J39" s="14">
        <v>1.04</v>
      </c>
      <c r="K39" s="12">
        <v>25.611000000000001</v>
      </c>
      <c r="L39" s="15">
        <v>4878</v>
      </c>
      <c r="M39" s="12">
        <v>-7.0000000000000001E-3</v>
      </c>
      <c r="N39" s="12">
        <v>1.7869999999999999</v>
      </c>
      <c r="O39" s="12">
        <v>0.13100000000000001</v>
      </c>
      <c r="P39" s="12">
        <v>0.622</v>
      </c>
      <c r="Q39" s="16">
        <v>0.67900000000000016</v>
      </c>
      <c r="R39" s="14">
        <v>1.0269999999999999</v>
      </c>
      <c r="S39" s="12">
        <v>17.478999999999999</v>
      </c>
      <c r="T39" s="15">
        <v>4765</v>
      </c>
      <c r="U39" s="12">
        <v>0.59500000000000008</v>
      </c>
      <c r="V39" s="12">
        <v>1.8580000000000001</v>
      </c>
      <c r="W39" s="12">
        <v>0.13200000000000001</v>
      </c>
      <c r="X39" s="12">
        <v>0.63800000000000001</v>
      </c>
      <c r="Y39" s="16">
        <v>0.68100000000000016</v>
      </c>
      <c r="Z39" s="14">
        <v>1.0429999999999999</v>
      </c>
      <c r="AA39" s="12">
        <v>20.177</v>
      </c>
      <c r="AB39" s="15">
        <v>4817</v>
      </c>
      <c r="AC39" s="12">
        <v>0.52300000000000002</v>
      </c>
      <c r="AD39" s="12">
        <v>1.8240000000000001</v>
      </c>
      <c r="AE39" s="12">
        <v>0.13500000000000001</v>
      </c>
      <c r="AF39" s="12">
        <v>0.61799999999999999</v>
      </c>
      <c r="AG39" s="16">
        <v>0.64900000000000002</v>
      </c>
      <c r="AH39" s="14">
        <v>1.0409999999999999</v>
      </c>
      <c r="AI39" s="12">
        <v>20.664000000000001</v>
      </c>
      <c r="AJ39" s="15">
        <v>5104</v>
      </c>
      <c r="AK39" s="12">
        <v>0.52200000000000002</v>
      </c>
      <c r="AL39" s="12">
        <v>1.7889999999999999</v>
      </c>
      <c r="AM39" s="12">
        <v>0.14900000000000002</v>
      </c>
      <c r="AN39" s="12">
        <v>0.64400000000000002</v>
      </c>
      <c r="AO39" s="16">
        <v>0.66800000000000004</v>
      </c>
      <c r="AP39" s="14">
        <v>1.026</v>
      </c>
      <c r="AQ39" s="12">
        <v>18.167000000000002</v>
      </c>
      <c r="AR39" s="15">
        <v>5214</v>
      </c>
      <c r="AS39" s="12">
        <v>0.52600000000000002</v>
      </c>
      <c r="AT39" s="12">
        <v>1.764</v>
      </c>
      <c r="AU39" s="12">
        <v>0.17700000000000002</v>
      </c>
      <c r="AV39" s="12">
        <v>0.65300000000000002</v>
      </c>
      <c r="AW39" s="16">
        <v>0.68700000000000017</v>
      </c>
      <c r="AX39" s="14">
        <v>1.03</v>
      </c>
      <c r="AY39" s="12">
        <v>18.669</v>
      </c>
      <c r="AZ39" s="15">
        <v>5287</v>
      </c>
      <c r="BA39" s="12">
        <v>0.52100000000000002</v>
      </c>
      <c r="BB39" s="12">
        <v>1.7430000000000001</v>
      </c>
      <c r="BC39" s="12">
        <v>0.189</v>
      </c>
    </row>
    <row r="40" spans="1:55" x14ac:dyDescent="0.25">
      <c r="A40" s="4" t="s">
        <v>38</v>
      </c>
      <c r="B40" s="14">
        <v>1.0049999999999999</v>
      </c>
      <c r="C40" s="12">
        <v>15.88</v>
      </c>
      <c r="D40" s="15">
        <v>1056</v>
      </c>
      <c r="E40" s="12">
        <v>0.628</v>
      </c>
      <c r="F40" s="12">
        <v>1.5529999999999999</v>
      </c>
      <c r="G40" s="12">
        <v>0.14000000000000001</v>
      </c>
      <c r="H40" s="12">
        <v>0.71500000000000008</v>
      </c>
      <c r="I40" s="16">
        <v>0.75800000000000001</v>
      </c>
      <c r="J40" s="14">
        <v>1.0329999999999999</v>
      </c>
      <c r="K40" s="12">
        <v>20.125</v>
      </c>
      <c r="L40" s="15">
        <v>1043</v>
      </c>
      <c r="M40" s="12">
        <v>-7.0000000000000001E-3</v>
      </c>
      <c r="N40" s="12">
        <v>1.5089999999999999</v>
      </c>
      <c r="O40" s="12">
        <v>0.14000000000000001</v>
      </c>
      <c r="P40" s="12">
        <v>0.69600000000000006</v>
      </c>
      <c r="Q40" s="16">
        <v>0.7370000000000001</v>
      </c>
      <c r="R40" s="14">
        <v>0.99300000000000022</v>
      </c>
      <c r="S40" s="12">
        <v>16.152000000000001</v>
      </c>
      <c r="T40" s="15">
        <v>1105</v>
      </c>
      <c r="U40" s="12">
        <v>0.66300000000000003</v>
      </c>
      <c r="V40" s="12">
        <v>1.554</v>
      </c>
      <c r="W40" s="12">
        <v>0.14000000000000001</v>
      </c>
      <c r="X40" s="12">
        <v>0.72300000000000009</v>
      </c>
      <c r="Y40" s="16">
        <v>0.75800000000000001</v>
      </c>
      <c r="Z40" s="14">
        <v>1.0269999999999999</v>
      </c>
      <c r="AA40" s="12">
        <v>17.869</v>
      </c>
      <c r="AB40" s="15">
        <v>945</v>
      </c>
      <c r="AC40" s="12">
        <v>0.61799999999999999</v>
      </c>
      <c r="AD40" s="12">
        <v>1.8240000000000001</v>
      </c>
      <c r="AE40" s="12">
        <v>0.151</v>
      </c>
      <c r="AF40" s="12">
        <v>0.74400000000000011</v>
      </c>
      <c r="AG40" s="16">
        <v>0.77600000000000002</v>
      </c>
      <c r="AH40" s="14">
        <v>0.98800000000000021</v>
      </c>
      <c r="AI40" s="12">
        <v>20.643999999999998</v>
      </c>
      <c r="AJ40" s="15">
        <v>1116</v>
      </c>
      <c r="AK40" s="12">
        <v>0.54100000000000004</v>
      </c>
      <c r="AL40" s="12">
        <v>1.7889999999999999</v>
      </c>
      <c r="AM40" s="12">
        <v>0.186</v>
      </c>
      <c r="AN40" s="12">
        <v>0.7430000000000001</v>
      </c>
      <c r="AO40" s="16">
        <v>0.79</v>
      </c>
      <c r="AP40" s="14">
        <v>0.98700000000000021</v>
      </c>
      <c r="AQ40" s="12">
        <v>17.966000000000001</v>
      </c>
      <c r="AR40" s="15">
        <v>1121</v>
      </c>
      <c r="AS40" s="12">
        <v>0.56400000000000006</v>
      </c>
      <c r="AT40" s="12">
        <v>1.573</v>
      </c>
      <c r="AU40" s="12">
        <v>0.23400000000000001</v>
      </c>
      <c r="AV40" s="12">
        <v>0.7320000000000001</v>
      </c>
      <c r="AW40" s="16">
        <v>0.77600000000000002</v>
      </c>
      <c r="AX40" s="14">
        <v>0.999</v>
      </c>
      <c r="AY40" s="12">
        <v>19.648</v>
      </c>
      <c r="AZ40" s="15">
        <v>1086</v>
      </c>
      <c r="BA40" s="12">
        <v>0.52100000000000002</v>
      </c>
      <c r="BB40" s="12">
        <v>1.7430000000000001</v>
      </c>
      <c r="BC40" s="12">
        <v>0.246</v>
      </c>
    </row>
    <row r="41" spans="1:55" x14ac:dyDescent="0.25">
      <c r="A41" s="4" t="s">
        <v>39</v>
      </c>
      <c r="B41" s="14">
        <v>1.0189999999999999</v>
      </c>
      <c r="C41" s="12">
        <v>17.045000000000002</v>
      </c>
      <c r="D41" s="15">
        <v>1221</v>
      </c>
      <c r="E41" s="12">
        <v>0.59300000000000008</v>
      </c>
      <c r="F41" s="12">
        <v>1.8540000000000001</v>
      </c>
      <c r="G41" s="12">
        <v>0.152</v>
      </c>
      <c r="H41" s="12">
        <v>0.64700000000000002</v>
      </c>
      <c r="I41" s="16">
        <v>0.66900000000000004</v>
      </c>
      <c r="J41" s="14">
        <v>1.048</v>
      </c>
      <c r="K41" s="12">
        <v>19.382999999999999</v>
      </c>
      <c r="L41" s="15">
        <v>1069</v>
      </c>
      <c r="M41" s="12">
        <v>-7.0000000000000001E-3</v>
      </c>
      <c r="N41" s="12">
        <v>1.7869999999999999</v>
      </c>
      <c r="O41" s="12">
        <v>0.152</v>
      </c>
      <c r="P41" s="12">
        <v>0.68200000000000016</v>
      </c>
      <c r="Q41" s="16">
        <v>0.70800000000000007</v>
      </c>
      <c r="R41" s="14">
        <v>1.006</v>
      </c>
      <c r="S41" s="12">
        <v>17.672000000000001</v>
      </c>
      <c r="T41" s="15">
        <v>1299</v>
      </c>
      <c r="U41" s="12">
        <v>0.57500000000000007</v>
      </c>
      <c r="V41" s="12">
        <v>1.8580000000000001</v>
      </c>
      <c r="W41" s="12">
        <v>0.13200000000000001</v>
      </c>
      <c r="X41" s="12">
        <v>0.68000000000000016</v>
      </c>
      <c r="Y41" s="16">
        <v>0.72200000000000009</v>
      </c>
      <c r="Z41" s="14">
        <v>1.016</v>
      </c>
      <c r="AA41" s="12">
        <v>19.984000000000002</v>
      </c>
      <c r="AB41" s="15">
        <v>1283</v>
      </c>
      <c r="AC41" s="12">
        <v>0.52900000000000003</v>
      </c>
      <c r="AD41" s="12">
        <v>1.8240000000000001</v>
      </c>
      <c r="AE41" s="12">
        <v>0.13300000000000001</v>
      </c>
      <c r="AF41" s="12">
        <v>0.71600000000000008</v>
      </c>
      <c r="AG41" s="16">
        <v>0.7400000000000001</v>
      </c>
      <c r="AH41" s="14">
        <v>0.997</v>
      </c>
      <c r="AI41" s="12">
        <v>20.922999999999998</v>
      </c>
      <c r="AJ41" s="15">
        <v>1351</v>
      </c>
      <c r="AK41" s="12">
        <v>0.52200000000000002</v>
      </c>
      <c r="AL41" s="12">
        <v>1.7889999999999999</v>
      </c>
      <c r="AM41" s="12">
        <v>0.155</v>
      </c>
      <c r="AN41" s="12">
        <v>0.65200000000000002</v>
      </c>
      <c r="AO41" s="16">
        <v>0.67600000000000016</v>
      </c>
      <c r="AP41" s="14">
        <v>1.0109999999999999</v>
      </c>
      <c r="AQ41" s="12">
        <v>19.238</v>
      </c>
      <c r="AR41" s="15">
        <v>1400</v>
      </c>
      <c r="AS41" s="12">
        <v>0.52600000000000002</v>
      </c>
      <c r="AT41" s="12">
        <v>1.764</v>
      </c>
      <c r="AU41" s="12">
        <v>0.158</v>
      </c>
      <c r="AV41" s="12">
        <v>0.68300000000000016</v>
      </c>
      <c r="AW41" s="16">
        <v>0.70300000000000007</v>
      </c>
      <c r="AX41" s="14">
        <v>1.002</v>
      </c>
      <c r="AY41" s="12">
        <v>20.305</v>
      </c>
      <c r="AZ41" s="15">
        <v>1412</v>
      </c>
      <c r="BA41" s="12">
        <v>0.52100000000000002</v>
      </c>
      <c r="BB41" s="12">
        <v>1.7430000000000001</v>
      </c>
      <c r="BC41" s="12">
        <v>0.16800000000000001</v>
      </c>
    </row>
    <row r="42" spans="1:55" x14ac:dyDescent="0.25">
      <c r="A42" s="4" t="s">
        <v>40</v>
      </c>
      <c r="B42" s="14">
        <v>1.008</v>
      </c>
      <c r="C42" s="12">
        <v>17.341999999999999</v>
      </c>
      <c r="D42" s="15">
        <v>3097</v>
      </c>
      <c r="E42" s="12">
        <v>0.55200000000000016</v>
      </c>
      <c r="F42" s="12">
        <v>1.8540000000000001</v>
      </c>
      <c r="G42" s="12">
        <v>0.10100000000000001</v>
      </c>
      <c r="H42" s="12">
        <v>0.75800000000000001</v>
      </c>
      <c r="I42" s="16">
        <v>0.77200000000000002</v>
      </c>
      <c r="J42" s="14">
        <v>1.0289999999999999</v>
      </c>
      <c r="K42" s="12">
        <v>24.135000000000002</v>
      </c>
      <c r="L42" s="15">
        <v>3392</v>
      </c>
      <c r="M42" s="12">
        <v>-7.0000000000000001E-3</v>
      </c>
      <c r="N42" s="12">
        <v>1.5980000000000001</v>
      </c>
      <c r="O42" s="12">
        <v>0.10100000000000001</v>
      </c>
      <c r="P42" s="12">
        <v>0.75600000000000001</v>
      </c>
      <c r="Q42" s="16">
        <v>0.77</v>
      </c>
      <c r="R42" s="14">
        <v>1.0149999999999999</v>
      </c>
      <c r="S42" s="12">
        <v>17.689</v>
      </c>
      <c r="T42" s="15">
        <v>3319</v>
      </c>
      <c r="U42" s="12">
        <v>0.64700000000000002</v>
      </c>
      <c r="V42" s="12">
        <v>1.8580000000000001</v>
      </c>
      <c r="W42" s="12">
        <v>0.191</v>
      </c>
      <c r="X42" s="12">
        <v>0.76700000000000002</v>
      </c>
      <c r="Y42" s="16">
        <v>0.78</v>
      </c>
      <c r="Z42" s="14">
        <v>0.998</v>
      </c>
      <c r="AA42" s="12">
        <v>21.617999999999999</v>
      </c>
      <c r="AB42" s="15">
        <v>3090</v>
      </c>
      <c r="AC42" s="12">
        <v>0.52300000000000002</v>
      </c>
      <c r="AD42" s="12">
        <v>1.8240000000000001</v>
      </c>
      <c r="AE42" s="12">
        <v>0.20200000000000001</v>
      </c>
      <c r="AF42" s="12">
        <v>0.7320000000000001</v>
      </c>
      <c r="AG42" s="16">
        <v>0.74400000000000011</v>
      </c>
      <c r="AH42" s="14">
        <v>1.01</v>
      </c>
      <c r="AI42" s="12">
        <v>22.53</v>
      </c>
      <c r="AJ42" s="15">
        <v>3588</v>
      </c>
      <c r="AK42" s="12">
        <v>0.52200000000000002</v>
      </c>
      <c r="AL42" s="12">
        <v>1.7889999999999999</v>
      </c>
      <c r="AM42" s="12">
        <v>0.224</v>
      </c>
      <c r="AN42" s="12">
        <v>0.7390000000000001</v>
      </c>
      <c r="AO42" s="16">
        <v>0.752</v>
      </c>
      <c r="AP42" s="14">
        <v>1.0129999999999999</v>
      </c>
      <c r="AQ42" s="12">
        <v>19.463999999999999</v>
      </c>
      <c r="AR42" s="15">
        <v>3759</v>
      </c>
      <c r="AS42" s="12">
        <v>0.52600000000000002</v>
      </c>
      <c r="AT42" s="12">
        <v>1.764</v>
      </c>
      <c r="AU42" s="12">
        <v>0.224</v>
      </c>
      <c r="AV42" s="12">
        <v>0.745</v>
      </c>
      <c r="AW42" s="16">
        <v>0.753</v>
      </c>
      <c r="AX42" s="14">
        <v>1.0209999999999999</v>
      </c>
      <c r="AY42" s="12">
        <v>19.823</v>
      </c>
      <c r="AZ42" s="15">
        <v>3712</v>
      </c>
      <c r="BA42" s="12">
        <v>0.52100000000000002</v>
      </c>
      <c r="BB42" s="12">
        <v>1.7430000000000001</v>
      </c>
      <c r="BC42" s="12">
        <v>0.27200000000000002</v>
      </c>
    </row>
    <row r="43" spans="1:55" x14ac:dyDescent="0.25">
      <c r="A43" s="4" t="s">
        <v>41</v>
      </c>
      <c r="B43" s="14">
        <v>0.99000000000000021</v>
      </c>
      <c r="C43" s="12">
        <v>16.649999999999999</v>
      </c>
      <c r="D43" s="15">
        <v>2957</v>
      </c>
      <c r="E43" s="12">
        <v>0.55200000000000016</v>
      </c>
      <c r="F43" s="12">
        <v>1.665</v>
      </c>
      <c r="G43" s="12">
        <v>0.161</v>
      </c>
      <c r="H43" s="12">
        <v>0.7330000000000001</v>
      </c>
      <c r="I43" s="16">
        <v>0.75600000000000001</v>
      </c>
      <c r="J43" s="14">
        <v>1.002</v>
      </c>
      <c r="K43" s="12">
        <v>25.391999999999999</v>
      </c>
      <c r="L43" s="15">
        <v>3070</v>
      </c>
      <c r="M43" s="12">
        <v>-7.0000000000000001E-3</v>
      </c>
      <c r="N43" s="12">
        <v>1.7869999999999999</v>
      </c>
      <c r="O43" s="12">
        <v>0.161</v>
      </c>
      <c r="P43" s="12">
        <v>0.76400000000000001</v>
      </c>
      <c r="Q43" s="16">
        <v>0.79300000000000004</v>
      </c>
      <c r="R43" s="14">
        <v>0.98900000000000021</v>
      </c>
      <c r="S43" s="12">
        <v>17.439</v>
      </c>
      <c r="T43" s="15">
        <v>3071</v>
      </c>
      <c r="U43" s="12">
        <v>0.57500000000000007</v>
      </c>
      <c r="V43" s="12">
        <v>1.6659999999999999</v>
      </c>
      <c r="W43" s="12">
        <v>0.18100000000000002</v>
      </c>
      <c r="X43" s="12">
        <v>0.7400000000000001</v>
      </c>
      <c r="Y43" s="16">
        <v>0.76500000000000001</v>
      </c>
      <c r="Z43" s="14">
        <v>1.004</v>
      </c>
      <c r="AA43" s="12">
        <v>20.475999999999999</v>
      </c>
      <c r="AB43" s="15">
        <v>2967</v>
      </c>
      <c r="AC43" s="12">
        <v>0.52900000000000003</v>
      </c>
      <c r="AD43" s="12">
        <v>1.8240000000000001</v>
      </c>
      <c r="AE43" s="12">
        <v>0.21300000000000002</v>
      </c>
      <c r="AF43" s="12">
        <v>0.752</v>
      </c>
      <c r="AG43" s="16">
        <v>0.77300000000000002</v>
      </c>
      <c r="AH43" s="14">
        <v>0.997</v>
      </c>
      <c r="AI43" s="12">
        <v>21.158999999999999</v>
      </c>
      <c r="AJ43" s="15">
        <v>3218</v>
      </c>
      <c r="AK43" s="12">
        <v>0.54100000000000004</v>
      </c>
      <c r="AL43" s="12">
        <v>1.7889999999999999</v>
      </c>
      <c r="AM43" s="12">
        <v>0.25700000000000001</v>
      </c>
      <c r="AN43" s="12">
        <v>0.75600000000000001</v>
      </c>
      <c r="AO43" s="16">
        <v>0.77600000000000002</v>
      </c>
      <c r="AP43" s="14">
        <v>0.99200000000000021</v>
      </c>
      <c r="AQ43" s="12">
        <v>18.873000000000001</v>
      </c>
      <c r="AR43" s="15">
        <v>3182</v>
      </c>
      <c r="AS43" s="12">
        <v>0.52600000000000002</v>
      </c>
      <c r="AT43" s="12">
        <v>1.764</v>
      </c>
      <c r="AU43" s="12">
        <v>0.28600000000000003</v>
      </c>
      <c r="AV43" s="12">
        <v>0.748</v>
      </c>
      <c r="AW43" s="16">
        <v>0.77500000000000002</v>
      </c>
      <c r="AX43" s="14">
        <v>0.98700000000000021</v>
      </c>
      <c r="AY43" s="12">
        <v>20.184999999999999</v>
      </c>
      <c r="AZ43" s="15">
        <v>3278</v>
      </c>
      <c r="BA43" s="12">
        <v>0.52100000000000002</v>
      </c>
      <c r="BB43" s="12">
        <v>1.7430000000000001</v>
      </c>
      <c r="BC43" s="12">
        <v>0.29000000000000004</v>
      </c>
    </row>
    <row r="44" spans="1:55" x14ac:dyDescent="0.25">
      <c r="A44" s="4" t="s">
        <v>42</v>
      </c>
      <c r="B44" s="14">
        <v>1.02</v>
      </c>
      <c r="C44" s="12">
        <v>16.047000000000001</v>
      </c>
      <c r="D44" s="15">
        <v>1388</v>
      </c>
      <c r="E44" s="12">
        <v>0.59300000000000008</v>
      </c>
      <c r="F44" s="12">
        <v>1.8540000000000001</v>
      </c>
      <c r="G44" s="12">
        <v>0.13200000000000001</v>
      </c>
      <c r="H44" s="12">
        <v>0.68800000000000006</v>
      </c>
      <c r="I44" s="16">
        <v>0.70300000000000007</v>
      </c>
      <c r="J44" s="14">
        <v>1.0489999999999999</v>
      </c>
      <c r="K44" s="12">
        <v>23.97</v>
      </c>
      <c r="L44" s="15">
        <v>1347</v>
      </c>
      <c r="M44" s="12">
        <v>-7.0000000000000001E-3</v>
      </c>
      <c r="N44" s="12">
        <v>1.7869999999999999</v>
      </c>
      <c r="O44" s="12">
        <v>0.13200000000000001</v>
      </c>
      <c r="P44" s="12">
        <v>0.70800000000000007</v>
      </c>
      <c r="Q44" s="16">
        <v>0.73100000000000009</v>
      </c>
      <c r="R44" s="14">
        <v>1.0169999999999999</v>
      </c>
      <c r="S44" s="12">
        <v>16.888000000000002</v>
      </c>
      <c r="T44" s="15">
        <v>1288</v>
      </c>
      <c r="U44" s="12">
        <v>0.63100000000000001</v>
      </c>
      <c r="V44" s="12">
        <v>1.8580000000000001</v>
      </c>
      <c r="W44" s="12">
        <v>0.185</v>
      </c>
      <c r="X44" s="12">
        <v>0.69900000000000007</v>
      </c>
      <c r="Y44" s="16">
        <v>0.71800000000000008</v>
      </c>
      <c r="Z44" s="14">
        <v>1.032</v>
      </c>
      <c r="AA44" s="12">
        <v>19.672000000000001</v>
      </c>
      <c r="AB44" s="15">
        <v>1239</v>
      </c>
      <c r="AC44" s="12">
        <v>0.55400000000000016</v>
      </c>
      <c r="AD44" s="12">
        <v>1.8240000000000001</v>
      </c>
      <c r="AE44" s="12">
        <v>0.22900000000000001</v>
      </c>
      <c r="AF44" s="12">
        <v>0.68600000000000017</v>
      </c>
      <c r="AG44" s="16">
        <v>0.72200000000000009</v>
      </c>
      <c r="AH44" s="14">
        <v>1.03</v>
      </c>
      <c r="AI44" s="12">
        <v>21.193999999999999</v>
      </c>
      <c r="AJ44" s="15">
        <v>1331</v>
      </c>
      <c r="AK44" s="12">
        <v>0.52200000000000002</v>
      </c>
      <c r="AL44" s="12">
        <v>1.7889999999999999</v>
      </c>
      <c r="AM44" s="12">
        <v>0.23200000000000001</v>
      </c>
      <c r="AN44" s="12">
        <v>0.70200000000000007</v>
      </c>
      <c r="AO44" s="16">
        <v>0.71700000000000008</v>
      </c>
      <c r="AP44" s="14">
        <v>1.024</v>
      </c>
      <c r="AQ44" s="12">
        <v>17.292000000000002</v>
      </c>
      <c r="AR44" s="15">
        <v>1330</v>
      </c>
      <c r="AS44" s="12">
        <v>0.52600000000000002</v>
      </c>
      <c r="AT44" s="12">
        <v>1.764</v>
      </c>
      <c r="AU44" s="12">
        <v>0.222</v>
      </c>
      <c r="AV44" s="12">
        <v>0.69900000000000007</v>
      </c>
      <c r="AW44" s="16">
        <v>0.71300000000000008</v>
      </c>
      <c r="AX44" s="14">
        <v>1.0189999999999999</v>
      </c>
      <c r="AY44" s="12">
        <v>19.577000000000002</v>
      </c>
      <c r="AZ44" s="15">
        <v>1308</v>
      </c>
      <c r="BA44" s="12">
        <v>0.53500000000000003</v>
      </c>
      <c r="BB44" s="12">
        <v>1.7430000000000001</v>
      </c>
      <c r="BC44" s="12">
        <v>0.25600000000000001</v>
      </c>
    </row>
    <row r="45" spans="1:55" x14ac:dyDescent="0.25">
      <c r="A45" s="4" t="s">
        <v>43</v>
      </c>
      <c r="B45" s="14">
        <v>0.97200000000000009</v>
      </c>
      <c r="C45" s="12">
        <v>15.797000000000001</v>
      </c>
      <c r="D45" s="15">
        <v>548</v>
      </c>
      <c r="E45" s="12">
        <v>0.59300000000000008</v>
      </c>
      <c r="F45" s="12">
        <v>1.44</v>
      </c>
      <c r="G45" s="12">
        <v>0.218</v>
      </c>
      <c r="H45" s="12">
        <v>0.63700000000000001</v>
      </c>
      <c r="I45" s="16">
        <v>0.67900000000000016</v>
      </c>
      <c r="J45" s="14">
        <v>1.0029999999999999</v>
      </c>
      <c r="K45" s="12">
        <v>24.303999999999998</v>
      </c>
      <c r="L45" s="15">
        <v>610</v>
      </c>
      <c r="M45" s="12">
        <v>-7.0000000000000001E-3</v>
      </c>
      <c r="N45" s="12">
        <v>1.5980000000000001</v>
      </c>
      <c r="O45" s="12">
        <v>0.218</v>
      </c>
      <c r="P45" s="12">
        <v>0.64100000000000001</v>
      </c>
      <c r="Q45" s="16">
        <v>0.68500000000000016</v>
      </c>
      <c r="R45" s="14">
        <v>0.97600000000000009</v>
      </c>
      <c r="S45" s="12">
        <v>15.971</v>
      </c>
      <c r="T45" s="15">
        <v>524</v>
      </c>
      <c r="U45" s="12">
        <v>0.64700000000000002</v>
      </c>
      <c r="V45" s="12">
        <v>1.488</v>
      </c>
      <c r="W45" s="12">
        <v>0.217</v>
      </c>
      <c r="X45" s="12">
        <v>0.63100000000000001</v>
      </c>
      <c r="Y45" s="16">
        <v>0.69900000000000007</v>
      </c>
      <c r="Z45" s="14">
        <v>0.97600000000000009</v>
      </c>
      <c r="AA45" s="12">
        <v>20.701000000000001</v>
      </c>
      <c r="AB45" s="15">
        <v>483</v>
      </c>
      <c r="AC45" s="12">
        <v>0.55400000000000016</v>
      </c>
      <c r="AD45" s="12">
        <v>1.629</v>
      </c>
      <c r="AE45" s="12">
        <v>0.27900000000000008</v>
      </c>
      <c r="AF45" s="12">
        <v>0.65900000000000003</v>
      </c>
      <c r="AG45" s="16">
        <v>0.72600000000000009</v>
      </c>
      <c r="AH45" s="14">
        <v>0.95600000000000007</v>
      </c>
      <c r="AI45" s="12">
        <v>20.073</v>
      </c>
      <c r="AJ45" s="15">
        <v>534</v>
      </c>
      <c r="AK45" s="12">
        <v>0.54100000000000004</v>
      </c>
      <c r="AL45" s="12">
        <v>1.5880000000000001</v>
      </c>
      <c r="AM45" s="12">
        <v>0.26700000000000002</v>
      </c>
      <c r="AN45" s="12">
        <v>0.628</v>
      </c>
      <c r="AO45" s="16">
        <v>0.66600000000000004</v>
      </c>
      <c r="AP45" s="14">
        <v>0.99200000000000021</v>
      </c>
      <c r="AQ45" s="12">
        <v>17.2</v>
      </c>
      <c r="AR45" s="15">
        <v>585</v>
      </c>
      <c r="AS45" s="12">
        <v>0.54100000000000004</v>
      </c>
      <c r="AT45" s="12">
        <v>1.764</v>
      </c>
      <c r="AU45" s="12">
        <v>0.30000000000000004</v>
      </c>
      <c r="AV45" s="12">
        <v>0.66200000000000003</v>
      </c>
      <c r="AW45" s="16">
        <v>0.69200000000000006</v>
      </c>
      <c r="AX45" s="14">
        <v>0.97600000000000009</v>
      </c>
      <c r="AY45" s="12">
        <v>17.983000000000001</v>
      </c>
      <c r="AZ45" s="15">
        <v>611</v>
      </c>
      <c r="BA45" s="12">
        <v>0.52100000000000002</v>
      </c>
      <c r="BB45" s="12">
        <v>1.4430000000000001</v>
      </c>
      <c r="BC45" s="12">
        <v>0.32300000000000001</v>
      </c>
    </row>
    <row r="46" spans="1:55" x14ac:dyDescent="0.25">
      <c r="A46" s="4" t="s">
        <v>44</v>
      </c>
      <c r="B46" s="14">
        <v>0.99400000000000022</v>
      </c>
      <c r="C46" s="12">
        <v>16.510999999999999</v>
      </c>
      <c r="D46" s="15">
        <v>1390</v>
      </c>
      <c r="E46" s="12">
        <v>0.53300000000000003</v>
      </c>
      <c r="F46" s="12">
        <v>1.665</v>
      </c>
      <c r="G46" s="12">
        <v>0.222</v>
      </c>
      <c r="H46" s="12">
        <v>0.66200000000000003</v>
      </c>
      <c r="I46" s="16">
        <v>0.69200000000000006</v>
      </c>
      <c r="J46" s="14">
        <v>1.0249999999999999</v>
      </c>
      <c r="K46" s="12">
        <v>24.192</v>
      </c>
      <c r="L46" s="15">
        <v>1364</v>
      </c>
      <c r="M46" s="12">
        <v>-7.0000000000000001E-3</v>
      </c>
      <c r="N46" s="12">
        <v>1.548</v>
      </c>
      <c r="O46" s="12">
        <v>0.222</v>
      </c>
      <c r="P46" s="12">
        <v>0.67100000000000004</v>
      </c>
      <c r="Q46" s="16">
        <v>0.70700000000000007</v>
      </c>
      <c r="R46" s="14">
        <v>0.999</v>
      </c>
      <c r="S46" s="12">
        <v>16.312999999999999</v>
      </c>
      <c r="T46" s="15">
        <v>1336</v>
      </c>
      <c r="U46" s="12">
        <v>0.63100000000000001</v>
      </c>
      <c r="V46" s="12">
        <v>1.6659999999999999</v>
      </c>
      <c r="W46" s="12">
        <v>0.24000000000000002</v>
      </c>
      <c r="X46" s="12">
        <v>0.65800000000000003</v>
      </c>
      <c r="Y46" s="16">
        <v>0.69</v>
      </c>
      <c r="Z46" s="14">
        <v>1.012</v>
      </c>
      <c r="AA46" s="12">
        <v>19.709</v>
      </c>
      <c r="AB46" s="15">
        <v>1273</v>
      </c>
      <c r="AC46" s="12">
        <v>0.52300000000000002</v>
      </c>
      <c r="AD46" s="12">
        <v>1.8240000000000001</v>
      </c>
      <c r="AE46" s="12">
        <v>0.20900000000000002</v>
      </c>
      <c r="AF46" s="12">
        <v>0.66800000000000004</v>
      </c>
      <c r="AG46" s="16">
        <v>0.70700000000000007</v>
      </c>
      <c r="AH46" s="14">
        <v>0.995</v>
      </c>
      <c r="AI46" s="12">
        <v>21.376999999999999</v>
      </c>
      <c r="AJ46" s="15">
        <v>1485</v>
      </c>
      <c r="AK46" s="12">
        <v>0.52200000000000002</v>
      </c>
      <c r="AL46" s="12">
        <v>1.7889999999999999</v>
      </c>
      <c r="AM46" s="12">
        <v>0.28800000000000003</v>
      </c>
      <c r="AN46" s="12">
        <v>0.69100000000000006</v>
      </c>
      <c r="AO46" s="16">
        <v>0.72400000000000009</v>
      </c>
      <c r="AP46" s="14">
        <v>0.98000000000000009</v>
      </c>
      <c r="AQ46" s="12">
        <v>18.821999999999999</v>
      </c>
      <c r="AR46" s="15">
        <v>1433</v>
      </c>
      <c r="AS46" s="12">
        <v>0.52600000000000002</v>
      </c>
      <c r="AT46" s="12">
        <v>1.764</v>
      </c>
      <c r="AU46" s="12">
        <v>0.33400000000000002</v>
      </c>
      <c r="AV46" s="12">
        <v>0.69100000000000006</v>
      </c>
      <c r="AW46" s="16">
        <v>0.72600000000000009</v>
      </c>
      <c r="AX46" s="14">
        <v>0.97700000000000009</v>
      </c>
      <c r="AY46" s="12">
        <v>19.385000000000002</v>
      </c>
      <c r="AZ46" s="15">
        <v>1488</v>
      </c>
      <c r="BA46" s="12">
        <v>0.52100000000000002</v>
      </c>
      <c r="BB46" s="12">
        <v>1.7430000000000001</v>
      </c>
      <c r="BC46" s="12">
        <v>0.32200000000000001</v>
      </c>
    </row>
    <row r="47" spans="1:55" x14ac:dyDescent="0.25">
      <c r="A47" s="4" t="s">
        <v>45</v>
      </c>
      <c r="B47" s="14">
        <v>0.98500000000000021</v>
      </c>
      <c r="C47" s="12">
        <v>16.36</v>
      </c>
      <c r="D47" s="15">
        <v>444</v>
      </c>
      <c r="E47" s="12">
        <v>0.57300000000000006</v>
      </c>
      <c r="F47" s="12">
        <v>1.4039999999999999</v>
      </c>
      <c r="G47" s="12">
        <v>0.19600000000000001</v>
      </c>
      <c r="H47" s="12">
        <v>0.64100000000000001</v>
      </c>
      <c r="I47" s="16">
        <v>0.67800000000000016</v>
      </c>
      <c r="J47" s="14">
        <v>1.0009999999999999</v>
      </c>
      <c r="K47" s="12">
        <v>23.992999999999999</v>
      </c>
      <c r="L47" s="15">
        <v>427</v>
      </c>
      <c r="M47" s="12">
        <v>-7.0000000000000001E-3</v>
      </c>
      <c r="N47" s="12">
        <v>1.5089999999999999</v>
      </c>
      <c r="O47" s="12">
        <v>0.19600000000000001</v>
      </c>
      <c r="P47" s="12">
        <v>0.64800000000000002</v>
      </c>
      <c r="Q47" s="16">
        <v>0.68900000000000006</v>
      </c>
      <c r="R47" s="14">
        <v>0.96400000000000008</v>
      </c>
      <c r="S47" s="12">
        <v>16.597999999999999</v>
      </c>
      <c r="T47" s="15">
        <v>428</v>
      </c>
      <c r="U47" s="12">
        <v>0.63100000000000001</v>
      </c>
      <c r="V47" s="12">
        <v>1.554</v>
      </c>
      <c r="W47" s="12">
        <v>0.182</v>
      </c>
      <c r="X47" s="12">
        <v>0.60400000000000009</v>
      </c>
      <c r="Y47" s="16">
        <v>0.65</v>
      </c>
      <c r="Z47" s="14">
        <v>0.99400000000000022</v>
      </c>
      <c r="AA47" s="12">
        <v>23.161999999999999</v>
      </c>
      <c r="AB47" s="15">
        <v>367</v>
      </c>
      <c r="AC47" s="12">
        <v>0.55400000000000016</v>
      </c>
      <c r="AD47" s="12">
        <v>1.8240000000000001</v>
      </c>
      <c r="AE47" s="12">
        <v>0.17400000000000002</v>
      </c>
      <c r="AF47" s="12">
        <v>0.64100000000000001</v>
      </c>
      <c r="AG47" s="16">
        <v>0.67500000000000004</v>
      </c>
      <c r="AH47" s="14">
        <v>0.98900000000000021</v>
      </c>
      <c r="AI47" s="12">
        <v>20.367999999999999</v>
      </c>
      <c r="AJ47" s="15">
        <v>461</v>
      </c>
      <c r="AK47" s="12">
        <v>0.54100000000000004</v>
      </c>
      <c r="AL47" s="12">
        <v>1.7889999999999999</v>
      </c>
      <c r="AM47" s="12">
        <v>0.24400000000000002</v>
      </c>
      <c r="AN47" s="12">
        <v>0.65900000000000003</v>
      </c>
      <c r="AO47" s="16">
        <v>0.68500000000000016</v>
      </c>
      <c r="AP47" s="14">
        <v>0.99100000000000021</v>
      </c>
      <c r="AQ47" s="12">
        <v>18.692</v>
      </c>
      <c r="AR47" s="15">
        <v>449</v>
      </c>
      <c r="AS47" s="12">
        <v>0.58600000000000008</v>
      </c>
      <c r="AT47" s="12">
        <v>1.764</v>
      </c>
      <c r="AU47" s="12">
        <v>0.191</v>
      </c>
      <c r="AV47" s="12">
        <v>0.6070000000000001</v>
      </c>
      <c r="AW47" s="16">
        <v>0.64100000000000001</v>
      </c>
      <c r="AX47" s="14">
        <v>0.9830000000000001</v>
      </c>
      <c r="AY47" s="12">
        <v>19.285</v>
      </c>
      <c r="AZ47" s="15">
        <v>436</v>
      </c>
      <c r="BA47" s="12">
        <v>0.52100000000000002</v>
      </c>
      <c r="BB47" s="12">
        <v>1.7430000000000001</v>
      </c>
      <c r="BC47" s="12">
        <v>0.17400000000000002</v>
      </c>
    </row>
    <row r="48" spans="1:55" x14ac:dyDescent="0.25">
      <c r="A48" s="4" t="s">
        <v>46</v>
      </c>
      <c r="B48" s="14">
        <v>0.97100000000000009</v>
      </c>
      <c r="C48" s="12">
        <v>16.41</v>
      </c>
      <c r="D48" s="15">
        <v>2020</v>
      </c>
      <c r="E48" s="12">
        <v>0.57300000000000006</v>
      </c>
      <c r="F48" s="12">
        <v>1.665</v>
      </c>
      <c r="G48" s="12">
        <v>0.14000000000000001</v>
      </c>
      <c r="H48" s="12">
        <v>0.42800000000000005</v>
      </c>
      <c r="I48" s="16">
        <v>0.435</v>
      </c>
      <c r="J48" s="14">
        <v>0.93800000000000006</v>
      </c>
      <c r="K48" s="12">
        <v>33.582999999999998</v>
      </c>
      <c r="L48" s="15">
        <v>2299</v>
      </c>
      <c r="M48" s="12">
        <v>-7.0000000000000001E-3</v>
      </c>
      <c r="N48" s="12">
        <v>1.548</v>
      </c>
      <c r="O48" s="12">
        <v>0.14000000000000001</v>
      </c>
      <c r="P48" s="12">
        <v>0.65200000000000002</v>
      </c>
      <c r="Q48" s="16">
        <v>0.66600000000000004</v>
      </c>
      <c r="R48" s="14">
        <v>0.94800000000000006</v>
      </c>
      <c r="S48" s="12">
        <v>17.027000000000001</v>
      </c>
      <c r="T48" s="15">
        <v>2298</v>
      </c>
      <c r="U48" s="12">
        <v>0.61399999999999999</v>
      </c>
      <c r="V48" s="12">
        <v>1.6659999999999999</v>
      </c>
      <c r="W48" s="12">
        <v>0.17200000000000001</v>
      </c>
      <c r="X48" s="12">
        <v>0.71800000000000008</v>
      </c>
      <c r="Y48" s="16">
        <v>0.7350000000000001</v>
      </c>
      <c r="Z48" s="14">
        <v>0.97100000000000009</v>
      </c>
      <c r="AA48" s="12">
        <v>20.361000000000001</v>
      </c>
      <c r="AB48" s="15">
        <v>2358</v>
      </c>
      <c r="AC48" s="12">
        <v>0.52300000000000002</v>
      </c>
      <c r="AD48" s="12">
        <v>1.8240000000000001</v>
      </c>
      <c r="AE48" s="12">
        <v>0.189</v>
      </c>
      <c r="AF48" s="12">
        <v>0.65900000000000003</v>
      </c>
      <c r="AG48" s="16">
        <v>0.68100000000000016</v>
      </c>
      <c r="AH48" s="14">
        <v>0.97700000000000009</v>
      </c>
      <c r="AI48" s="12">
        <v>19.849</v>
      </c>
      <c r="AJ48" s="15">
        <v>2400</v>
      </c>
      <c r="AK48" s="12">
        <v>0.54100000000000004</v>
      </c>
      <c r="AL48" s="12">
        <v>1.7889999999999999</v>
      </c>
      <c r="AM48" s="12">
        <v>0.25600000000000001</v>
      </c>
      <c r="AN48" s="12">
        <v>0.78300000000000003</v>
      </c>
      <c r="AO48" s="16">
        <v>0.79400000000000004</v>
      </c>
      <c r="AP48" s="14">
        <v>0.97300000000000009</v>
      </c>
      <c r="AQ48" s="12">
        <v>17.234000000000002</v>
      </c>
      <c r="AR48" s="15">
        <v>2689</v>
      </c>
      <c r="AS48" s="12">
        <v>0.52600000000000002</v>
      </c>
      <c r="AT48" s="12">
        <v>1.764</v>
      </c>
      <c r="AU48" s="12">
        <v>0.246</v>
      </c>
      <c r="AV48" s="12">
        <v>0.748</v>
      </c>
      <c r="AW48" s="16">
        <v>0.76800000000000002</v>
      </c>
      <c r="AX48" s="14">
        <v>0.96800000000000008</v>
      </c>
      <c r="AY48" s="12">
        <v>17.303000000000001</v>
      </c>
      <c r="AZ48" s="15">
        <v>2662</v>
      </c>
      <c r="BA48" s="12">
        <v>0.53500000000000003</v>
      </c>
      <c r="BB48" s="12">
        <v>1.7430000000000001</v>
      </c>
      <c r="BC48" s="12">
        <v>0.29100000000000004</v>
      </c>
    </row>
    <row r="49" spans="1:55" x14ac:dyDescent="0.25">
      <c r="A49" s="4" t="s">
        <v>47</v>
      </c>
      <c r="B49" s="14">
        <v>1.056</v>
      </c>
      <c r="C49" s="12">
        <v>17.462</v>
      </c>
      <c r="D49" s="15">
        <v>7049</v>
      </c>
      <c r="E49" s="12">
        <v>0.53300000000000003</v>
      </c>
      <c r="F49" s="12">
        <v>1.8540000000000001</v>
      </c>
      <c r="G49" s="12">
        <v>7.4999999999999983E-2</v>
      </c>
      <c r="H49" s="12">
        <v>0.79700000000000004</v>
      </c>
      <c r="I49" s="16">
        <v>0.81499999999999995</v>
      </c>
      <c r="J49" s="14">
        <v>1.0640000000000001</v>
      </c>
      <c r="K49" s="12">
        <v>25.335999999999999</v>
      </c>
      <c r="L49" s="15">
        <v>7683</v>
      </c>
      <c r="M49" s="12">
        <v>-7.0000000000000001E-3</v>
      </c>
      <c r="N49" s="12">
        <v>1.6679999999999999</v>
      </c>
      <c r="O49" s="12">
        <v>7.4999999999999983E-2</v>
      </c>
      <c r="P49" s="12">
        <v>0.80700000000000005</v>
      </c>
      <c r="Q49" s="16">
        <v>0.82299999999999995</v>
      </c>
      <c r="R49" s="14">
        <v>1.0580000000000001</v>
      </c>
      <c r="S49" s="12">
        <v>17.948</v>
      </c>
      <c r="T49" s="15">
        <v>7513</v>
      </c>
      <c r="U49" s="12">
        <v>0.61399999999999999</v>
      </c>
      <c r="V49" s="12">
        <v>1.8580000000000001</v>
      </c>
      <c r="W49" s="12">
        <v>7.8E-2</v>
      </c>
      <c r="X49" s="12">
        <v>0.81499999999999995</v>
      </c>
      <c r="Y49" s="16">
        <v>0.83199999999999985</v>
      </c>
      <c r="Z49" s="14">
        <v>1.0820000000000001</v>
      </c>
      <c r="AA49" s="12">
        <v>20.361000000000001</v>
      </c>
      <c r="AB49" s="15">
        <v>7336</v>
      </c>
      <c r="AC49" s="12">
        <v>0.55400000000000016</v>
      </c>
      <c r="AD49" s="12">
        <v>1.8240000000000001</v>
      </c>
      <c r="AE49" s="12">
        <v>8.2000000000000003E-2</v>
      </c>
      <c r="AF49" s="12">
        <v>0.82899999999999985</v>
      </c>
      <c r="AG49" s="16">
        <v>0.8570000000000001</v>
      </c>
      <c r="AH49" s="14">
        <v>1.0680000000000001</v>
      </c>
      <c r="AI49" s="12">
        <v>20.619</v>
      </c>
      <c r="AJ49" s="15">
        <v>7990</v>
      </c>
      <c r="AK49" s="12">
        <v>0.52200000000000002</v>
      </c>
      <c r="AL49" s="12">
        <v>1.7889999999999999</v>
      </c>
      <c r="AM49" s="12">
        <v>9.6000000000000002E-2</v>
      </c>
      <c r="AN49" s="12">
        <v>0.84299999999999986</v>
      </c>
      <c r="AO49" s="16">
        <v>0.8630000000000001</v>
      </c>
      <c r="AP49" s="14">
        <v>1.0620000000000001</v>
      </c>
      <c r="AQ49" s="12">
        <v>17.998000000000001</v>
      </c>
      <c r="AR49" s="15">
        <v>8086</v>
      </c>
      <c r="AS49" s="12">
        <v>0.52600000000000002</v>
      </c>
      <c r="AT49" s="12">
        <v>1.764</v>
      </c>
      <c r="AU49" s="12">
        <v>9.7000000000000003E-2</v>
      </c>
      <c r="AV49" s="12">
        <v>0.85000000000000009</v>
      </c>
      <c r="AW49" s="16">
        <v>0.871</v>
      </c>
      <c r="AX49" s="14">
        <v>1.0669999999999999</v>
      </c>
      <c r="AY49" s="12">
        <v>18.87</v>
      </c>
      <c r="AZ49" s="15">
        <v>8276</v>
      </c>
      <c r="BA49" s="12">
        <v>0.52100000000000002</v>
      </c>
      <c r="BB49" s="12">
        <v>1.7430000000000001</v>
      </c>
      <c r="BC49" s="12">
        <v>0.11700000000000001</v>
      </c>
    </row>
    <row r="50" spans="1:55" x14ac:dyDescent="0.25">
      <c r="A50" s="4" t="s">
        <v>48</v>
      </c>
      <c r="B50" s="14">
        <v>1.0609999999999999</v>
      </c>
      <c r="C50" s="12">
        <v>14.695</v>
      </c>
      <c r="D50" s="15">
        <v>181</v>
      </c>
      <c r="E50" s="12">
        <v>0.66</v>
      </c>
      <c r="F50" s="12">
        <v>1.5529999999999999</v>
      </c>
      <c r="G50" s="12">
        <v>0.12</v>
      </c>
      <c r="H50" s="12">
        <v>0.7410000000000001</v>
      </c>
      <c r="I50" s="16">
        <v>0.78100000000000003</v>
      </c>
      <c r="J50" s="14">
        <v>1.111</v>
      </c>
      <c r="K50" s="12">
        <v>15.436</v>
      </c>
      <c r="L50" s="15">
        <v>216</v>
      </c>
      <c r="M50" s="12">
        <v>0.70900000000000007</v>
      </c>
      <c r="N50" s="12">
        <v>1.5089999999999999</v>
      </c>
      <c r="O50" s="12">
        <v>0.12</v>
      </c>
      <c r="P50" s="12">
        <v>0.76800000000000002</v>
      </c>
      <c r="Q50" s="16">
        <v>0.81599999999999995</v>
      </c>
      <c r="R50" s="14">
        <v>1.0489999999999999</v>
      </c>
      <c r="S50" s="12">
        <v>16.056999999999999</v>
      </c>
      <c r="T50" s="15">
        <v>194</v>
      </c>
      <c r="U50" s="12">
        <v>0.67700000000000016</v>
      </c>
      <c r="V50" s="12">
        <v>1.554</v>
      </c>
      <c r="W50" s="12">
        <v>0.16400000000000001</v>
      </c>
      <c r="X50" s="12">
        <v>0.82699999999999985</v>
      </c>
      <c r="Y50" s="16">
        <v>0.83699999999999986</v>
      </c>
      <c r="Z50" s="14">
        <v>1.0489999999999999</v>
      </c>
      <c r="AA50" s="12">
        <v>19.643000000000001</v>
      </c>
      <c r="AB50" s="15">
        <v>176</v>
      </c>
      <c r="AC50" s="12">
        <v>0.57600000000000007</v>
      </c>
      <c r="AD50" s="12">
        <v>1.629</v>
      </c>
      <c r="AE50" s="12">
        <v>0.13200000000000001</v>
      </c>
      <c r="AF50" s="12">
        <v>0.878</v>
      </c>
      <c r="AG50" s="16">
        <v>0.88800000000000001</v>
      </c>
      <c r="AH50" s="14">
        <v>1.002</v>
      </c>
      <c r="AI50" s="12">
        <v>23.922999999999998</v>
      </c>
      <c r="AJ50" s="15">
        <v>219</v>
      </c>
      <c r="AK50" s="12">
        <v>0.52200000000000002</v>
      </c>
      <c r="AL50" s="12">
        <v>1.5880000000000001</v>
      </c>
      <c r="AM50" s="12">
        <v>0.23</v>
      </c>
      <c r="AN50" s="12">
        <v>0.83199999999999985</v>
      </c>
      <c r="AO50" s="16">
        <v>0.84900000000000009</v>
      </c>
      <c r="AP50" s="14">
        <v>0.99200000000000021</v>
      </c>
      <c r="AQ50" s="12">
        <v>20.925999999999998</v>
      </c>
      <c r="AR50" s="15">
        <v>228</v>
      </c>
      <c r="AS50" s="12">
        <v>0.54100000000000004</v>
      </c>
      <c r="AT50" s="12">
        <v>1.4610000000000001</v>
      </c>
      <c r="AU50" s="12">
        <v>0.27800000000000002</v>
      </c>
      <c r="AV50" s="12">
        <v>0.82099999999999995</v>
      </c>
      <c r="AW50" s="16">
        <v>0.82699999999999985</v>
      </c>
      <c r="AX50" s="14">
        <v>0.98800000000000021</v>
      </c>
      <c r="AY50" s="12">
        <v>22.068999999999999</v>
      </c>
      <c r="AZ50" s="15">
        <v>232</v>
      </c>
      <c r="BA50" s="12">
        <v>0.52100000000000002</v>
      </c>
      <c r="BB50" s="12">
        <v>1.554</v>
      </c>
      <c r="BC50" s="12">
        <v>0.11700000000000001</v>
      </c>
    </row>
    <row r="51" spans="1:55" x14ac:dyDescent="0.25">
      <c r="A51" s="4" t="s">
        <v>49</v>
      </c>
      <c r="B51" s="14">
        <v>0.99400000000000022</v>
      </c>
      <c r="C51" s="12">
        <v>16.692</v>
      </c>
      <c r="D51" s="15">
        <v>2892</v>
      </c>
      <c r="E51" s="12">
        <v>0.55200000000000016</v>
      </c>
      <c r="F51" s="12">
        <v>1.665</v>
      </c>
      <c r="G51" s="12">
        <v>9.3000000000000027E-2</v>
      </c>
      <c r="H51" s="12">
        <v>0.76100000000000001</v>
      </c>
      <c r="I51" s="16">
        <v>0.78</v>
      </c>
      <c r="J51" s="14">
        <v>0.999</v>
      </c>
      <c r="K51" s="12">
        <v>26.939</v>
      </c>
      <c r="L51" s="15">
        <v>3279</v>
      </c>
      <c r="M51" s="12">
        <v>-7.0000000000000001E-3</v>
      </c>
      <c r="N51" s="12">
        <v>1.548</v>
      </c>
      <c r="O51" s="12">
        <v>9.3000000000000027E-2</v>
      </c>
      <c r="P51" s="12">
        <v>0.77800000000000002</v>
      </c>
      <c r="Q51" s="16">
        <v>0.79900000000000004</v>
      </c>
      <c r="R51" s="14">
        <v>0.97900000000000009</v>
      </c>
      <c r="S51" s="12">
        <v>17.271999999999998</v>
      </c>
      <c r="T51" s="15">
        <v>3206</v>
      </c>
      <c r="U51" s="12">
        <v>0.52900000000000003</v>
      </c>
      <c r="V51" s="12">
        <v>1.6659999999999999</v>
      </c>
      <c r="W51" s="12">
        <v>0.13100000000000001</v>
      </c>
      <c r="X51" s="12">
        <v>0.751</v>
      </c>
      <c r="Y51" s="16">
        <v>0.76500000000000001</v>
      </c>
      <c r="Z51" s="14">
        <v>0.98700000000000021</v>
      </c>
      <c r="AA51" s="12">
        <v>20.36</v>
      </c>
      <c r="AB51" s="15">
        <v>3052</v>
      </c>
      <c r="AC51" s="12">
        <v>0.55400000000000016</v>
      </c>
      <c r="AD51" s="12">
        <v>1.8240000000000001</v>
      </c>
      <c r="AE51" s="12">
        <v>0.124</v>
      </c>
      <c r="AF51" s="12">
        <v>0.75600000000000001</v>
      </c>
      <c r="AG51" s="16">
        <v>0.76700000000000002</v>
      </c>
      <c r="AH51" s="14">
        <v>0.9830000000000001</v>
      </c>
      <c r="AI51" s="12">
        <v>20.527000000000001</v>
      </c>
      <c r="AJ51" s="15">
        <v>3451</v>
      </c>
      <c r="AK51" s="12">
        <v>0.52200000000000002</v>
      </c>
      <c r="AL51" s="12">
        <v>1.7889999999999999</v>
      </c>
      <c r="AM51" s="12">
        <v>0.16800000000000001</v>
      </c>
      <c r="AN51" s="12">
        <v>0.76800000000000002</v>
      </c>
      <c r="AO51" s="16">
        <v>0.77900000000000003</v>
      </c>
      <c r="AP51" s="14">
        <v>0.98800000000000021</v>
      </c>
      <c r="AQ51" s="12">
        <v>18.265000000000001</v>
      </c>
      <c r="AR51" s="15">
        <v>3634</v>
      </c>
      <c r="AS51" s="12">
        <v>0.52600000000000002</v>
      </c>
      <c r="AT51" s="12">
        <v>1.764</v>
      </c>
      <c r="AU51" s="12">
        <v>0.161</v>
      </c>
      <c r="AV51" s="12">
        <v>0.77300000000000002</v>
      </c>
      <c r="AW51" s="16">
        <v>0.78500000000000003</v>
      </c>
      <c r="AX51" s="14">
        <v>0.9830000000000001</v>
      </c>
      <c r="AY51" s="12">
        <v>19.402000000000001</v>
      </c>
      <c r="AZ51" s="15">
        <v>3559</v>
      </c>
      <c r="BA51" s="12">
        <v>0.52100000000000002</v>
      </c>
      <c r="BB51" s="12">
        <v>1.7430000000000001</v>
      </c>
      <c r="BC51" s="12">
        <v>0.20500000000000002</v>
      </c>
    </row>
    <row r="52" spans="1:55" x14ac:dyDescent="0.25">
      <c r="A52" s="4" t="s">
        <v>50</v>
      </c>
      <c r="B52" s="14">
        <v>0.96500000000000008</v>
      </c>
      <c r="C52" s="12">
        <v>14.875999999999999</v>
      </c>
      <c r="D52" s="15">
        <v>995</v>
      </c>
      <c r="E52" s="12">
        <v>0.6110000000000001</v>
      </c>
      <c r="F52" s="12">
        <v>1.44</v>
      </c>
      <c r="G52" s="12">
        <v>0.375</v>
      </c>
      <c r="H52" s="12">
        <v>0.61499999999999999</v>
      </c>
      <c r="I52" s="16">
        <v>0.63500000000000001</v>
      </c>
      <c r="J52" s="14">
        <v>0.9830000000000001</v>
      </c>
      <c r="K52" s="12">
        <v>26.096</v>
      </c>
      <c r="L52" s="15">
        <v>839</v>
      </c>
      <c r="M52" s="12">
        <v>-7.0000000000000001E-3</v>
      </c>
      <c r="N52" s="12">
        <v>1.5980000000000001</v>
      </c>
      <c r="O52" s="12">
        <v>0.375</v>
      </c>
      <c r="P52" s="12">
        <v>0.61299999999999999</v>
      </c>
      <c r="Q52" s="16">
        <v>0.63600000000000001</v>
      </c>
      <c r="R52" s="14">
        <v>0.97200000000000009</v>
      </c>
      <c r="S52" s="12">
        <v>16.45</v>
      </c>
      <c r="T52" s="15">
        <v>1036</v>
      </c>
      <c r="U52" s="12">
        <v>0.59500000000000008</v>
      </c>
      <c r="V52" s="12">
        <v>1.554</v>
      </c>
      <c r="W52" s="12">
        <v>0.222</v>
      </c>
      <c r="X52" s="12">
        <v>0.63100000000000001</v>
      </c>
      <c r="Y52" s="16">
        <v>0.65900000000000003</v>
      </c>
      <c r="Z52" s="14">
        <v>0.96400000000000008</v>
      </c>
      <c r="AA52" s="12">
        <v>19.157</v>
      </c>
      <c r="AB52" s="15">
        <v>934</v>
      </c>
      <c r="AC52" s="12">
        <v>0.55400000000000016</v>
      </c>
      <c r="AD52" s="12">
        <v>1.629</v>
      </c>
      <c r="AE52" s="12">
        <v>0.223</v>
      </c>
      <c r="AF52" s="12">
        <v>0.63800000000000001</v>
      </c>
      <c r="AG52" s="16">
        <v>0.66400000000000003</v>
      </c>
      <c r="AH52" s="14">
        <v>0.95800000000000007</v>
      </c>
      <c r="AI52" s="12">
        <v>19.798999999999999</v>
      </c>
      <c r="AJ52" s="15">
        <v>1047</v>
      </c>
      <c r="AK52" s="12">
        <v>0.52200000000000002</v>
      </c>
      <c r="AL52" s="12">
        <v>1.5880000000000001</v>
      </c>
      <c r="AM52" s="12">
        <v>0.23100000000000001</v>
      </c>
      <c r="AN52" s="12">
        <v>0.626</v>
      </c>
      <c r="AO52" s="16">
        <v>0.65700000000000003</v>
      </c>
      <c r="AP52" s="14">
        <v>0.96700000000000008</v>
      </c>
      <c r="AQ52" s="12">
        <v>17.305</v>
      </c>
      <c r="AR52" s="15">
        <v>997</v>
      </c>
      <c r="AS52" s="12">
        <v>0.52600000000000002</v>
      </c>
      <c r="AT52" s="12">
        <v>1.573</v>
      </c>
      <c r="AU52" s="12">
        <v>0.254</v>
      </c>
      <c r="AV52" s="12">
        <v>0.61799999999999999</v>
      </c>
      <c r="AW52" s="16">
        <v>0.66100000000000003</v>
      </c>
      <c r="AX52" s="14">
        <v>0.97400000000000009</v>
      </c>
      <c r="AY52" s="12">
        <v>18.207999999999998</v>
      </c>
      <c r="AZ52" s="15">
        <v>1008</v>
      </c>
      <c r="BA52" s="12">
        <v>0.52100000000000002</v>
      </c>
      <c r="BB52" s="12">
        <v>1.7430000000000001</v>
      </c>
      <c r="BC52" s="12">
        <v>0.25900000000000001</v>
      </c>
    </row>
    <row r="53" spans="1:55" x14ac:dyDescent="0.25">
      <c r="A53" s="4" t="s">
        <v>51</v>
      </c>
      <c r="B53" s="14">
        <v>0.97800000000000009</v>
      </c>
      <c r="C53" s="12">
        <v>17.280999999999999</v>
      </c>
      <c r="D53" s="15">
        <v>566</v>
      </c>
      <c r="E53" s="12">
        <v>0.55200000000000016</v>
      </c>
      <c r="F53" s="12">
        <v>1.8540000000000001</v>
      </c>
      <c r="G53" s="12">
        <v>0.159</v>
      </c>
      <c r="H53" s="12">
        <v>0.61399999999999999</v>
      </c>
      <c r="I53" s="16">
        <v>0.64500000000000002</v>
      </c>
      <c r="J53" s="14">
        <v>0.98500000000000021</v>
      </c>
      <c r="K53" s="12">
        <v>25.805</v>
      </c>
      <c r="L53" s="15">
        <v>534</v>
      </c>
      <c r="M53" s="12">
        <v>-7.0000000000000001E-3</v>
      </c>
      <c r="N53" s="12">
        <v>1.452</v>
      </c>
      <c r="O53" s="12">
        <v>0.159</v>
      </c>
      <c r="P53" s="12">
        <v>0.60300000000000009</v>
      </c>
      <c r="Q53" s="16">
        <v>0.63800000000000001</v>
      </c>
      <c r="R53" s="14">
        <v>0.97700000000000009</v>
      </c>
      <c r="S53" s="12">
        <v>16.696999999999999</v>
      </c>
      <c r="T53" s="15">
        <v>496</v>
      </c>
      <c r="U53" s="12">
        <v>0.66300000000000003</v>
      </c>
      <c r="V53" s="12">
        <v>1.6659999999999999</v>
      </c>
      <c r="W53" s="12">
        <v>0.14700000000000002</v>
      </c>
      <c r="X53" s="12">
        <v>0.58500000000000008</v>
      </c>
      <c r="Y53" s="16">
        <v>0.64</v>
      </c>
      <c r="Z53" s="14">
        <v>0.99000000000000021</v>
      </c>
      <c r="AA53" s="12">
        <v>20.286000000000001</v>
      </c>
      <c r="AB53" s="15">
        <v>543</v>
      </c>
      <c r="AC53" s="12">
        <v>0.52300000000000002</v>
      </c>
      <c r="AD53" s="12">
        <v>1.8240000000000001</v>
      </c>
      <c r="AE53" s="12">
        <v>0.16400000000000001</v>
      </c>
      <c r="AF53" s="12">
        <v>0.57200000000000006</v>
      </c>
      <c r="AG53" s="16">
        <v>0.63300000000000001</v>
      </c>
      <c r="AH53" s="14">
        <v>0.97300000000000009</v>
      </c>
      <c r="AI53" s="12">
        <v>20.838000000000001</v>
      </c>
      <c r="AJ53" s="15">
        <v>550</v>
      </c>
      <c r="AK53" s="12">
        <v>0.52200000000000002</v>
      </c>
      <c r="AL53" s="12">
        <v>1.7889999999999999</v>
      </c>
      <c r="AM53" s="12">
        <v>0.14400000000000002</v>
      </c>
      <c r="AN53" s="12">
        <v>0.69600000000000006</v>
      </c>
      <c r="AO53" s="16">
        <v>0.72099999999999986</v>
      </c>
      <c r="AP53" s="14">
        <v>0.95900000000000007</v>
      </c>
      <c r="AQ53" s="12">
        <v>17.992999999999999</v>
      </c>
      <c r="AR53" s="15">
        <v>526</v>
      </c>
      <c r="AS53" s="12">
        <v>0.56400000000000006</v>
      </c>
      <c r="AT53" s="12">
        <v>1.573</v>
      </c>
      <c r="AU53" s="12">
        <v>0.159</v>
      </c>
      <c r="AV53" s="12">
        <v>0.623</v>
      </c>
      <c r="AW53" s="16">
        <v>0.66500000000000004</v>
      </c>
      <c r="AX53" s="14">
        <v>0.95500000000000007</v>
      </c>
      <c r="AY53" s="12">
        <v>20.047000000000001</v>
      </c>
      <c r="AZ53" s="15">
        <v>490</v>
      </c>
      <c r="BA53" s="12">
        <v>0.55800000000000016</v>
      </c>
      <c r="BB53" s="12">
        <v>1.7430000000000001</v>
      </c>
      <c r="BC53" s="12">
        <v>0.185</v>
      </c>
    </row>
    <row r="54" spans="1:55" x14ac:dyDescent="0.25">
      <c r="A54" s="4" t="s">
        <v>52</v>
      </c>
      <c r="B54" s="14">
        <v>0.89500000000000002</v>
      </c>
      <c r="C54" s="12">
        <v>17.145</v>
      </c>
      <c r="D54" s="15">
        <v>10185</v>
      </c>
      <c r="E54" s="12">
        <v>0.53300000000000003</v>
      </c>
      <c r="F54" s="12">
        <v>1.665</v>
      </c>
      <c r="G54" s="12">
        <v>0.71000000000000008</v>
      </c>
      <c r="H54" s="12">
        <v>0.63100000000000001</v>
      </c>
      <c r="I54" s="16">
        <v>0.65100000000000002</v>
      </c>
      <c r="J54" s="14">
        <v>0.80800000000000005</v>
      </c>
      <c r="K54" s="12">
        <v>42.917000000000002</v>
      </c>
      <c r="L54" s="15">
        <v>11495</v>
      </c>
      <c r="M54" s="12">
        <v>-7.0000000000000001E-3</v>
      </c>
      <c r="N54" s="12">
        <v>1.7869999999999999</v>
      </c>
      <c r="O54" s="12">
        <v>0.71000000000000008</v>
      </c>
      <c r="P54" s="12">
        <v>0.63</v>
      </c>
      <c r="Q54" s="16">
        <v>0.66300000000000003</v>
      </c>
      <c r="R54" s="14">
        <v>0.88800000000000001</v>
      </c>
      <c r="S54" s="12">
        <v>17.573</v>
      </c>
      <c r="T54" s="15">
        <v>11608</v>
      </c>
      <c r="U54" s="12">
        <v>0.52900000000000003</v>
      </c>
      <c r="V54" s="12">
        <v>1.8580000000000001</v>
      </c>
      <c r="W54" s="12">
        <v>0.69600000000000006</v>
      </c>
      <c r="X54" s="12">
        <v>0.64</v>
      </c>
      <c r="Y54" s="16">
        <v>0.68500000000000016</v>
      </c>
      <c r="Z54" s="14">
        <v>0.8630000000000001</v>
      </c>
      <c r="AA54" s="12">
        <v>21.696000000000002</v>
      </c>
      <c r="AB54" s="15">
        <v>10293</v>
      </c>
      <c r="AC54" s="12">
        <v>0.52300000000000002</v>
      </c>
      <c r="AD54" s="12">
        <v>1.8240000000000001</v>
      </c>
      <c r="AE54" s="12">
        <v>0.7400000000000001</v>
      </c>
      <c r="AF54" s="12">
        <v>0.59700000000000009</v>
      </c>
      <c r="AG54" s="16">
        <v>0.64</v>
      </c>
      <c r="AH54" s="14">
        <v>0.87</v>
      </c>
      <c r="AI54" s="12">
        <v>22.71</v>
      </c>
      <c r="AJ54" s="15">
        <v>11013</v>
      </c>
      <c r="AK54" s="12">
        <v>0.52200000000000002</v>
      </c>
      <c r="AL54" s="12">
        <v>1.7889999999999999</v>
      </c>
      <c r="AM54" s="12">
        <v>0.7420000000000001</v>
      </c>
      <c r="AN54" s="12">
        <v>0.57800000000000007</v>
      </c>
      <c r="AO54" s="16">
        <v>0.6070000000000001</v>
      </c>
      <c r="AP54" s="14">
        <v>0.90100000000000002</v>
      </c>
      <c r="AQ54" s="12">
        <v>19.687000000000001</v>
      </c>
      <c r="AR54" s="15">
        <v>11227</v>
      </c>
      <c r="AS54" s="12">
        <v>0.52600000000000002</v>
      </c>
      <c r="AT54" s="12">
        <v>1.764</v>
      </c>
      <c r="AU54" s="12">
        <v>0.65</v>
      </c>
      <c r="AV54" s="12">
        <v>0.624</v>
      </c>
      <c r="AW54" s="16">
        <v>0.66</v>
      </c>
      <c r="AX54" s="14">
        <v>0.89500000000000002</v>
      </c>
      <c r="AY54" s="12">
        <v>21.376000000000001</v>
      </c>
      <c r="AZ54" s="15">
        <v>11010</v>
      </c>
      <c r="BA54" s="12">
        <v>0.52100000000000002</v>
      </c>
      <c r="BB54" s="12">
        <v>1.7430000000000001</v>
      </c>
      <c r="BC54" s="12">
        <v>0.70500000000000007</v>
      </c>
    </row>
    <row r="55" spans="1:55" x14ac:dyDescent="0.25">
      <c r="A55" s="4" t="s">
        <v>53</v>
      </c>
      <c r="B55" s="14">
        <v>1.0149999999999999</v>
      </c>
      <c r="C55" s="12">
        <v>16.248999999999999</v>
      </c>
      <c r="D55" s="15">
        <v>282</v>
      </c>
      <c r="E55" s="12">
        <v>0.64400000000000002</v>
      </c>
      <c r="F55" s="12">
        <v>1.5529999999999999</v>
      </c>
      <c r="G55" s="12">
        <v>0.106</v>
      </c>
      <c r="H55" s="12">
        <v>0.82299999999999995</v>
      </c>
      <c r="I55" s="16">
        <v>0.8570000000000001</v>
      </c>
      <c r="J55" s="14">
        <v>1.052</v>
      </c>
      <c r="K55" s="12">
        <v>20.414999999999999</v>
      </c>
      <c r="L55" s="15">
        <v>368</v>
      </c>
      <c r="M55" s="12">
        <v>-7.0000000000000001E-3</v>
      </c>
      <c r="N55" s="12">
        <v>1.548</v>
      </c>
      <c r="O55" s="12">
        <v>0.106</v>
      </c>
      <c r="P55" s="12">
        <v>0.80100000000000005</v>
      </c>
      <c r="Q55" s="16">
        <v>0.85000000000000009</v>
      </c>
      <c r="R55" s="14">
        <v>1.04</v>
      </c>
      <c r="S55" s="12">
        <v>16.263999999999999</v>
      </c>
      <c r="T55" s="15">
        <v>373</v>
      </c>
      <c r="U55" s="12">
        <v>0.66300000000000003</v>
      </c>
      <c r="V55" s="12">
        <v>1.554</v>
      </c>
      <c r="W55" s="12">
        <v>0.13100000000000001</v>
      </c>
      <c r="X55" s="12">
        <v>0.85000000000000009</v>
      </c>
      <c r="Y55" s="16">
        <v>0.89500000000000002</v>
      </c>
      <c r="Z55" s="14">
        <v>1.022</v>
      </c>
      <c r="AA55" s="12">
        <v>19.995999999999999</v>
      </c>
      <c r="AB55" s="15">
        <v>374</v>
      </c>
      <c r="AC55" s="12">
        <v>0.61799999999999999</v>
      </c>
      <c r="AD55" s="12">
        <v>1.8240000000000001</v>
      </c>
      <c r="AE55" s="12">
        <v>0.12</v>
      </c>
      <c r="AF55" s="12">
        <v>0.82899999999999985</v>
      </c>
      <c r="AG55" s="16">
        <v>0.89200000000000002</v>
      </c>
      <c r="AH55" s="14">
        <v>1.03</v>
      </c>
      <c r="AI55" s="12">
        <v>19.445</v>
      </c>
      <c r="AJ55" s="15">
        <v>444</v>
      </c>
      <c r="AK55" s="12">
        <v>0.61199999999999999</v>
      </c>
      <c r="AL55" s="12">
        <v>1.7889999999999999</v>
      </c>
      <c r="AM55" s="12">
        <v>0.14700000000000002</v>
      </c>
      <c r="AN55" s="12">
        <v>0.81799999999999995</v>
      </c>
      <c r="AO55" s="16">
        <v>0.89300000000000002</v>
      </c>
      <c r="AP55" s="14">
        <v>1.054</v>
      </c>
      <c r="AQ55" s="12">
        <v>15.497</v>
      </c>
      <c r="AR55" s="15">
        <v>429</v>
      </c>
      <c r="AS55" s="12">
        <v>0.58600000000000008</v>
      </c>
      <c r="AT55" s="12">
        <v>1.573</v>
      </c>
      <c r="AU55" s="12">
        <v>0.14000000000000001</v>
      </c>
      <c r="AV55" s="12">
        <v>0.87</v>
      </c>
      <c r="AW55" s="16">
        <v>0.90300000000000002</v>
      </c>
      <c r="AX55" s="14">
        <v>1.0249999999999999</v>
      </c>
      <c r="AY55" s="12">
        <v>17.335999999999999</v>
      </c>
      <c r="AZ55" s="15">
        <v>468</v>
      </c>
      <c r="BA55" s="12">
        <v>0.61499999999999999</v>
      </c>
      <c r="BB55" s="12">
        <v>1.7430000000000001</v>
      </c>
      <c r="BC55" s="12">
        <v>0.159</v>
      </c>
    </row>
    <row r="56" spans="1:55" x14ac:dyDescent="0.25">
      <c r="A56" s="4" t="s">
        <v>54</v>
      </c>
      <c r="B56" s="14">
        <v>0.96300000000000008</v>
      </c>
      <c r="C56" s="12">
        <v>15.451000000000001</v>
      </c>
      <c r="D56" s="15">
        <v>255</v>
      </c>
      <c r="E56" s="12">
        <v>0.64400000000000002</v>
      </c>
      <c r="F56" s="12">
        <v>1.3740000000000001</v>
      </c>
      <c r="G56" s="12">
        <v>0.27</v>
      </c>
      <c r="H56" s="12">
        <v>0.66</v>
      </c>
      <c r="I56" s="16">
        <v>0.67900000000000016</v>
      </c>
      <c r="J56" s="14">
        <v>1.0029999999999999</v>
      </c>
      <c r="K56" s="12">
        <v>20.628</v>
      </c>
      <c r="L56" s="15">
        <v>211</v>
      </c>
      <c r="M56" s="12">
        <v>-7.0000000000000001E-3</v>
      </c>
      <c r="N56" s="12">
        <v>1.391</v>
      </c>
      <c r="O56" s="12">
        <v>0.27</v>
      </c>
      <c r="P56" s="12">
        <v>0.57800000000000007</v>
      </c>
      <c r="Q56" s="16">
        <v>0.61899999999999999</v>
      </c>
      <c r="R56" s="14">
        <v>1.0089999999999999</v>
      </c>
      <c r="S56" s="12">
        <v>15.494999999999999</v>
      </c>
      <c r="T56" s="15">
        <v>261</v>
      </c>
      <c r="U56" s="12">
        <v>0.64700000000000002</v>
      </c>
      <c r="V56" s="12">
        <v>1.488</v>
      </c>
      <c r="W56" s="12">
        <v>0.26500000000000001</v>
      </c>
      <c r="X56" s="12">
        <v>0.56400000000000006</v>
      </c>
      <c r="Y56" s="16">
        <v>0.57700000000000007</v>
      </c>
      <c r="Z56" s="14">
        <v>0.95800000000000007</v>
      </c>
      <c r="AA56" s="12">
        <v>17.882999999999999</v>
      </c>
      <c r="AB56" s="15">
        <v>219</v>
      </c>
      <c r="AC56" s="12">
        <v>0.57600000000000007</v>
      </c>
      <c r="AD56" s="12">
        <v>1.629</v>
      </c>
      <c r="AE56" s="12">
        <v>0.26100000000000001</v>
      </c>
      <c r="AF56" s="12">
        <v>0.60400000000000009</v>
      </c>
      <c r="AG56" s="16">
        <v>0.61199999999999999</v>
      </c>
      <c r="AH56" s="14">
        <v>0.97000000000000008</v>
      </c>
      <c r="AI56" s="12">
        <v>19.751999999999999</v>
      </c>
      <c r="AJ56" s="15">
        <v>198</v>
      </c>
      <c r="AK56" s="12">
        <v>0.57800000000000007</v>
      </c>
      <c r="AL56" s="12">
        <v>1.5880000000000001</v>
      </c>
      <c r="AM56" s="12">
        <v>0.27500000000000002</v>
      </c>
      <c r="AN56" s="12">
        <v>0.58700000000000008</v>
      </c>
      <c r="AO56" s="16">
        <v>0.6090000000000001</v>
      </c>
      <c r="AP56" s="14">
        <v>0.98100000000000009</v>
      </c>
      <c r="AQ56" s="12">
        <v>16.533000000000001</v>
      </c>
      <c r="AR56" s="15">
        <v>210</v>
      </c>
      <c r="AS56" s="12">
        <v>0.60600000000000009</v>
      </c>
      <c r="AT56" s="12">
        <v>1.4610000000000001</v>
      </c>
      <c r="AU56" s="12">
        <v>0.34100000000000008</v>
      </c>
      <c r="AV56" s="12">
        <v>0.59700000000000009</v>
      </c>
      <c r="AW56" s="16">
        <v>0.61199999999999999</v>
      </c>
      <c r="AX56" s="14">
        <v>0.95500000000000007</v>
      </c>
      <c r="AY56" s="12">
        <v>18.033999999999999</v>
      </c>
      <c r="AZ56" s="15">
        <v>223</v>
      </c>
      <c r="BA56" s="12">
        <v>0.52100000000000002</v>
      </c>
      <c r="BB56" s="12">
        <v>1.377</v>
      </c>
      <c r="BC56" s="12">
        <v>0.215</v>
      </c>
    </row>
    <row r="57" spans="1:55" x14ac:dyDescent="0.25">
      <c r="A57" s="4" t="s">
        <v>55</v>
      </c>
      <c r="B57" s="14">
        <v>1</v>
      </c>
      <c r="C57" s="12">
        <v>15.782999999999999</v>
      </c>
      <c r="D57" s="15">
        <v>1475</v>
      </c>
      <c r="E57" s="12">
        <v>0.64400000000000002</v>
      </c>
      <c r="F57" s="12">
        <v>1.5529999999999999</v>
      </c>
      <c r="G57" s="12">
        <v>0.21200000000000002</v>
      </c>
      <c r="H57" s="12">
        <v>0.67700000000000016</v>
      </c>
      <c r="I57" s="16">
        <v>0.7320000000000001</v>
      </c>
      <c r="J57" s="14">
        <v>1.004</v>
      </c>
      <c r="K57" s="12">
        <v>21.872</v>
      </c>
      <c r="L57" s="15">
        <v>1411</v>
      </c>
      <c r="M57" s="12">
        <v>-7.0000000000000001E-3</v>
      </c>
      <c r="N57" s="12">
        <v>1.548</v>
      </c>
      <c r="O57" s="12">
        <v>0.21200000000000002</v>
      </c>
      <c r="P57" s="12">
        <v>0.69300000000000006</v>
      </c>
      <c r="Q57" s="16">
        <v>0.7330000000000001</v>
      </c>
      <c r="R57" s="14">
        <v>0.997</v>
      </c>
      <c r="S57" s="12">
        <v>16.32</v>
      </c>
      <c r="T57" s="15">
        <v>1440</v>
      </c>
      <c r="U57" s="12">
        <v>0.63100000000000001</v>
      </c>
      <c r="V57" s="12">
        <v>1.6659999999999999</v>
      </c>
      <c r="W57" s="12">
        <v>0.25</v>
      </c>
      <c r="X57" s="12">
        <v>0.68700000000000017</v>
      </c>
      <c r="Y57" s="16">
        <v>0.73000000000000009</v>
      </c>
      <c r="Z57" s="14">
        <v>1.0029999999999999</v>
      </c>
      <c r="AA57" s="12">
        <v>20.099</v>
      </c>
      <c r="AB57" s="15">
        <v>1342</v>
      </c>
      <c r="AC57" s="12">
        <v>0.57600000000000007</v>
      </c>
      <c r="AD57" s="12">
        <v>1.8240000000000001</v>
      </c>
      <c r="AE57" s="12">
        <v>0.21000000000000002</v>
      </c>
      <c r="AF57" s="12">
        <v>0.72000000000000008</v>
      </c>
      <c r="AG57" s="16">
        <v>0.75</v>
      </c>
      <c r="AH57" s="14">
        <v>0.98000000000000009</v>
      </c>
      <c r="AI57" s="12">
        <v>20.056000000000001</v>
      </c>
      <c r="AJ57" s="15">
        <v>1463</v>
      </c>
      <c r="AK57" s="12">
        <v>0.54100000000000004</v>
      </c>
      <c r="AL57" s="12">
        <v>1.7889999999999999</v>
      </c>
      <c r="AM57" s="12">
        <v>0.21300000000000002</v>
      </c>
      <c r="AN57" s="12">
        <v>0.72300000000000009</v>
      </c>
      <c r="AO57" s="16">
        <v>0.75800000000000001</v>
      </c>
      <c r="AP57" s="14">
        <v>0.97800000000000009</v>
      </c>
      <c r="AQ57" s="12">
        <v>19.003</v>
      </c>
      <c r="AR57" s="15">
        <v>1539</v>
      </c>
      <c r="AS57" s="12">
        <v>0.52600000000000002</v>
      </c>
      <c r="AT57" s="12">
        <v>1.764</v>
      </c>
      <c r="AU57" s="12">
        <v>0.23100000000000001</v>
      </c>
      <c r="AV57" s="12">
        <v>0.73100000000000009</v>
      </c>
      <c r="AW57" s="16">
        <v>0.77500000000000002</v>
      </c>
      <c r="AX57" s="14">
        <v>0.96400000000000008</v>
      </c>
      <c r="AY57" s="12">
        <v>18.158999999999999</v>
      </c>
      <c r="AZ57" s="15">
        <v>1493</v>
      </c>
      <c r="BA57" s="12">
        <v>0.53500000000000003</v>
      </c>
      <c r="BB57" s="12">
        <v>1.7430000000000001</v>
      </c>
      <c r="BC57" s="12">
        <v>0.23200000000000001</v>
      </c>
    </row>
    <row r="58" spans="1:55" x14ac:dyDescent="0.25">
      <c r="A58" s="4" t="s">
        <v>56</v>
      </c>
      <c r="B58" s="14">
        <v>0.996</v>
      </c>
      <c r="C58" s="12">
        <v>15.234999999999999</v>
      </c>
      <c r="D58" s="15">
        <v>356</v>
      </c>
      <c r="E58" s="12">
        <v>0.59300000000000008</v>
      </c>
      <c r="F58" s="12">
        <v>1.4870000000000001</v>
      </c>
      <c r="G58" s="12">
        <v>0.19</v>
      </c>
      <c r="H58" s="12">
        <v>0.61299999999999999</v>
      </c>
      <c r="I58" s="16">
        <v>0.63900000000000001</v>
      </c>
      <c r="J58" s="14">
        <v>1.006</v>
      </c>
      <c r="K58" s="12">
        <v>25.164999999999999</v>
      </c>
      <c r="L58" s="15">
        <v>331</v>
      </c>
      <c r="M58" s="12">
        <v>-7.0000000000000001E-3</v>
      </c>
      <c r="N58" s="12">
        <v>1.409</v>
      </c>
      <c r="O58" s="12">
        <v>0.19</v>
      </c>
      <c r="P58" s="12">
        <v>0.64300000000000002</v>
      </c>
      <c r="Q58" s="16">
        <v>0.66300000000000003</v>
      </c>
      <c r="R58" s="14">
        <v>0.99300000000000022</v>
      </c>
      <c r="S58" s="12">
        <v>16.622</v>
      </c>
      <c r="T58" s="15">
        <v>407</v>
      </c>
      <c r="U58" s="12">
        <v>0.61399999999999999</v>
      </c>
      <c r="V58" s="12">
        <v>1.488</v>
      </c>
      <c r="W58" s="12">
        <v>0.15000000000000002</v>
      </c>
      <c r="X58" s="12">
        <v>0.623</v>
      </c>
      <c r="Y58" s="16">
        <v>0.65600000000000003</v>
      </c>
      <c r="Z58" s="14">
        <v>0.999</v>
      </c>
      <c r="AA58" s="12">
        <v>20.268999999999998</v>
      </c>
      <c r="AB58" s="15">
        <v>385</v>
      </c>
      <c r="AC58" s="12">
        <v>0.57600000000000007</v>
      </c>
      <c r="AD58" s="12">
        <v>1.629</v>
      </c>
      <c r="AE58" s="12">
        <v>0.151</v>
      </c>
      <c r="AF58" s="12">
        <v>0.63700000000000001</v>
      </c>
      <c r="AG58" s="16">
        <v>0.65200000000000002</v>
      </c>
      <c r="AH58" s="14">
        <v>1.0109999999999999</v>
      </c>
      <c r="AI58" s="12">
        <v>21.117999999999999</v>
      </c>
      <c r="AJ58" s="15">
        <v>420</v>
      </c>
      <c r="AK58" s="12">
        <v>0.56000000000000016</v>
      </c>
      <c r="AL58" s="12">
        <v>1.7889999999999999</v>
      </c>
      <c r="AM58" s="12">
        <v>0.159</v>
      </c>
      <c r="AN58" s="12">
        <v>0.6110000000000001</v>
      </c>
      <c r="AO58" s="16">
        <v>0.66500000000000004</v>
      </c>
      <c r="AP58" s="14">
        <v>0.98700000000000021</v>
      </c>
      <c r="AQ58" s="12">
        <v>17.12</v>
      </c>
      <c r="AR58" s="15">
        <v>411</v>
      </c>
      <c r="AS58" s="12">
        <v>0.625</v>
      </c>
      <c r="AT58" s="12">
        <v>1.4610000000000001</v>
      </c>
      <c r="AU58" s="12">
        <v>0.20300000000000001</v>
      </c>
      <c r="AV58" s="12">
        <v>0.66700000000000004</v>
      </c>
      <c r="AW58" s="16">
        <v>0.67700000000000016</v>
      </c>
      <c r="AX58" s="14">
        <v>1.0089999999999999</v>
      </c>
      <c r="AY58" s="12">
        <v>17.707999999999998</v>
      </c>
      <c r="AZ58" s="15">
        <v>425</v>
      </c>
      <c r="BA58" s="12">
        <v>0.57800000000000007</v>
      </c>
      <c r="BB58" s="12">
        <v>1.7430000000000001</v>
      </c>
      <c r="BC58" s="12">
        <v>0.24300000000000002</v>
      </c>
    </row>
    <row r="59" spans="1:55" x14ac:dyDescent="0.25">
      <c r="A59" s="4" t="s">
        <v>57</v>
      </c>
      <c r="B59" s="14">
        <v>0.997</v>
      </c>
      <c r="C59" s="12">
        <v>16.312999999999999</v>
      </c>
      <c r="D59" s="15">
        <v>945</v>
      </c>
      <c r="E59" s="12">
        <v>0.628</v>
      </c>
      <c r="F59" s="12">
        <v>1.8540000000000001</v>
      </c>
      <c r="G59" s="12">
        <v>0.27400000000000002</v>
      </c>
      <c r="H59" s="12">
        <v>0.63800000000000001</v>
      </c>
      <c r="I59" s="16">
        <v>0.66700000000000004</v>
      </c>
      <c r="J59" s="14">
        <v>1.0029999999999999</v>
      </c>
      <c r="K59" s="12">
        <v>22.936</v>
      </c>
      <c r="L59" s="15">
        <v>791</v>
      </c>
      <c r="M59" s="12">
        <v>-7.0000000000000001E-3</v>
      </c>
      <c r="N59" s="12">
        <v>1.5089999999999999</v>
      </c>
      <c r="O59" s="12">
        <v>0.27400000000000002</v>
      </c>
      <c r="P59" s="12">
        <v>0.63500000000000001</v>
      </c>
      <c r="Q59" s="16">
        <v>0.67500000000000004</v>
      </c>
      <c r="R59" s="14">
        <v>0.99400000000000022</v>
      </c>
      <c r="S59" s="12">
        <v>15.907</v>
      </c>
      <c r="T59" s="15">
        <v>869</v>
      </c>
      <c r="U59" s="12">
        <v>0.67700000000000016</v>
      </c>
      <c r="V59" s="12">
        <v>1.554</v>
      </c>
      <c r="W59" s="12">
        <v>0.29300000000000004</v>
      </c>
      <c r="X59" s="12">
        <v>0.63500000000000001</v>
      </c>
      <c r="Y59" s="16">
        <v>0.66600000000000004</v>
      </c>
      <c r="Z59" s="14">
        <v>0.99300000000000022</v>
      </c>
      <c r="AA59" s="12">
        <v>19.866</v>
      </c>
      <c r="AB59" s="15">
        <v>881</v>
      </c>
      <c r="AC59" s="12">
        <v>0.52900000000000003</v>
      </c>
      <c r="AD59" s="12">
        <v>1.8240000000000001</v>
      </c>
      <c r="AE59" s="12">
        <v>0.25600000000000001</v>
      </c>
      <c r="AF59" s="12">
        <v>0.64100000000000001</v>
      </c>
      <c r="AG59" s="16">
        <v>0.67500000000000004</v>
      </c>
      <c r="AH59" s="14">
        <v>1.0129999999999999</v>
      </c>
      <c r="AI59" s="12">
        <v>21.04</v>
      </c>
      <c r="AJ59" s="15">
        <v>893</v>
      </c>
      <c r="AK59" s="12">
        <v>0.57800000000000007</v>
      </c>
      <c r="AL59" s="12">
        <v>1.7889999999999999</v>
      </c>
      <c r="AM59" s="12">
        <v>0.22700000000000001</v>
      </c>
      <c r="AN59" s="12">
        <v>0.63600000000000001</v>
      </c>
      <c r="AO59" s="16">
        <v>0.66300000000000003</v>
      </c>
      <c r="AP59" s="14">
        <v>1.0029999999999999</v>
      </c>
      <c r="AQ59" s="12">
        <v>17.677</v>
      </c>
      <c r="AR59" s="15">
        <v>912</v>
      </c>
      <c r="AS59" s="12">
        <v>0.60600000000000009</v>
      </c>
      <c r="AT59" s="12">
        <v>1.764</v>
      </c>
      <c r="AU59" s="12">
        <v>0.28300000000000003</v>
      </c>
      <c r="AV59" s="12">
        <v>0.64700000000000002</v>
      </c>
      <c r="AW59" s="16">
        <v>0.67700000000000016</v>
      </c>
      <c r="AX59" s="14">
        <v>0.996</v>
      </c>
      <c r="AY59" s="12">
        <v>18.079999999999998</v>
      </c>
      <c r="AZ59" s="15">
        <v>893</v>
      </c>
      <c r="BA59" s="12">
        <v>0.57800000000000007</v>
      </c>
      <c r="BB59" s="12">
        <v>1.7430000000000001</v>
      </c>
      <c r="BC59" s="12">
        <v>0.32</v>
      </c>
    </row>
    <row r="60" spans="1:55" x14ac:dyDescent="0.25">
      <c r="A60" s="4" t="s">
        <v>58</v>
      </c>
      <c r="B60" s="14">
        <v>1.0029999999999999</v>
      </c>
      <c r="C60" s="12">
        <v>16.369</v>
      </c>
      <c r="D60" s="15">
        <v>69</v>
      </c>
      <c r="E60" s="12">
        <v>0.70200000000000007</v>
      </c>
      <c r="F60" s="12">
        <v>1.44</v>
      </c>
      <c r="G60" s="12">
        <v>0.25</v>
      </c>
      <c r="H60" s="12">
        <v>0.55200000000000016</v>
      </c>
      <c r="I60" s="16">
        <v>0.60300000000000009</v>
      </c>
      <c r="J60" s="14">
        <v>1.073</v>
      </c>
      <c r="K60" s="12">
        <v>17.960999999999999</v>
      </c>
      <c r="L60" s="15">
        <v>68</v>
      </c>
      <c r="M60" s="12">
        <v>-7.0000000000000001E-3</v>
      </c>
      <c r="N60" s="12">
        <v>1.391</v>
      </c>
      <c r="O60" s="12">
        <v>0.25</v>
      </c>
      <c r="P60" s="12">
        <v>0.43100000000000005</v>
      </c>
      <c r="Q60" s="16">
        <v>0.46200000000000002</v>
      </c>
      <c r="R60" s="14">
        <v>1.0309999999999999</v>
      </c>
      <c r="S60" s="12">
        <v>12.795999999999999</v>
      </c>
      <c r="T60" s="15">
        <v>60</v>
      </c>
      <c r="U60" s="12">
        <v>0.67700000000000016</v>
      </c>
      <c r="V60" s="12">
        <v>1.3</v>
      </c>
      <c r="W60" s="12">
        <v>0.17200000000000001</v>
      </c>
      <c r="X60" s="12">
        <v>0.55900000000000016</v>
      </c>
      <c r="Y60" s="16">
        <v>0.6100000000000001</v>
      </c>
      <c r="Z60" s="14">
        <v>1.0109999999999999</v>
      </c>
      <c r="AA60" s="12">
        <v>20.094000000000001</v>
      </c>
      <c r="AB60" s="15">
        <v>48</v>
      </c>
      <c r="AC60" s="12">
        <v>0.59800000000000009</v>
      </c>
      <c r="AD60" s="12">
        <v>1.4359999999999999</v>
      </c>
      <c r="AE60" s="12">
        <v>0.312</v>
      </c>
      <c r="AF60" s="12">
        <v>0.67200000000000004</v>
      </c>
      <c r="AG60" s="16">
        <v>0.67200000000000004</v>
      </c>
      <c r="AH60" s="14">
        <v>0.93500000000000005</v>
      </c>
      <c r="AI60" s="12">
        <v>19.41</v>
      </c>
      <c r="AJ60" s="15">
        <v>70</v>
      </c>
      <c r="AK60" s="12">
        <v>0.59500000000000008</v>
      </c>
      <c r="AL60" s="12">
        <v>1.4650000000000001</v>
      </c>
      <c r="AM60" s="12">
        <v>0.371</v>
      </c>
      <c r="AN60" s="12">
        <v>0.77200000000000002</v>
      </c>
      <c r="AO60" s="16">
        <v>0.877</v>
      </c>
      <c r="AP60" s="14">
        <v>0.98700000000000021</v>
      </c>
      <c r="AQ60" s="12">
        <v>16.361999999999998</v>
      </c>
      <c r="AR60" s="15">
        <v>60</v>
      </c>
      <c r="AS60" s="12">
        <v>0.60600000000000009</v>
      </c>
      <c r="AT60" s="12">
        <v>1.3049999999999999</v>
      </c>
      <c r="AU60" s="12">
        <v>0.217</v>
      </c>
      <c r="AV60" s="12">
        <v>0.58100000000000007</v>
      </c>
      <c r="AW60" s="16">
        <v>0.629</v>
      </c>
      <c r="AX60" s="14">
        <v>0.99400000000000022</v>
      </c>
      <c r="AY60" s="12">
        <v>16.821000000000002</v>
      </c>
      <c r="AZ60" s="15">
        <v>70</v>
      </c>
      <c r="BA60" s="12">
        <v>0.59800000000000009</v>
      </c>
      <c r="BB60" s="12">
        <v>1.2909999999999999</v>
      </c>
      <c r="BC60" s="12">
        <v>0.21100000000000002</v>
      </c>
    </row>
    <row r="61" spans="1:55" x14ac:dyDescent="0.25">
      <c r="A61" s="4" t="s">
        <v>59</v>
      </c>
      <c r="B61" s="14">
        <v>0.97300000000000009</v>
      </c>
      <c r="C61" s="12">
        <v>15.111000000000001</v>
      </c>
      <c r="D61" s="15">
        <v>575</v>
      </c>
      <c r="E61" s="12">
        <v>0.6110000000000001</v>
      </c>
      <c r="F61" s="12">
        <v>1.5529999999999999</v>
      </c>
      <c r="G61" s="12">
        <v>0.25600000000000001</v>
      </c>
      <c r="H61" s="12">
        <v>0.56900000000000006</v>
      </c>
      <c r="I61" s="16">
        <v>0.59600000000000009</v>
      </c>
      <c r="J61" s="14">
        <v>0.98700000000000021</v>
      </c>
      <c r="K61" s="12">
        <v>21.780999999999999</v>
      </c>
      <c r="L61" s="15">
        <v>438</v>
      </c>
      <c r="M61" s="12">
        <v>-7.0000000000000001E-3</v>
      </c>
      <c r="N61" s="12">
        <v>1.548</v>
      </c>
      <c r="O61" s="12">
        <v>0.25600000000000001</v>
      </c>
      <c r="P61" s="12">
        <v>0.68300000000000016</v>
      </c>
      <c r="Q61" s="16">
        <v>0.70800000000000007</v>
      </c>
      <c r="R61" s="14">
        <v>0.97900000000000009</v>
      </c>
      <c r="S61" s="12">
        <v>15.117000000000001</v>
      </c>
      <c r="T61" s="15">
        <v>608</v>
      </c>
      <c r="U61" s="12">
        <v>0.63100000000000001</v>
      </c>
      <c r="V61" s="12">
        <v>1.488</v>
      </c>
      <c r="W61" s="12">
        <v>0.26600000000000001</v>
      </c>
      <c r="X61" s="12">
        <v>0.63200000000000001</v>
      </c>
      <c r="Y61" s="16">
        <v>0.67</v>
      </c>
      <c r="Z61" s="14">
        <v>0.97200000000000009</v>
      </c>
      <c r="AA61" s="12">
        <v>19.547999999999998</v>
      </c>
      <c r="AB61" s="15">
        <v>540</v>
      </c>
      <c r="AC61" s="12">
        <v>0.55400000000000016</v>
      </c>
      <c r="AD61" s="12">
        <v>1.629</v>
      </c>
      <c r="AE61" s="12">
        <v>0.23500000000000001</v>
      </c>
      <c r="AF61" s="12">
        <v>0.623</v>
      </c>
      <c r="AG61" s="16">
        <v>0.67100000000000004</v>
      </c>
      <c r="AH61" s="14">
        <v>0.98800000000000021</v>
      </c>
      <c r="AI61" s="12">
        <v>19.670999999999999</v>
      </c>
      <c r="AJ61" s="15">
        <v>646</v>
      </c>
      <c r="AK61" s="12">
        <v>0.54100000000000004</v>
      </c>
      <c r="AL61" s="12">
        <v>1.5880000000000001</v>
      </c>
      <c r="AM61" s="12">
        <v>0.28200000000000003</v>
      </c>
      <c r="AN61" s="12">
        <v>0.59400000000000008</v>
      </c>
      <c r="AO61" s="16">
        <v>0.64600000000000002</v>
      </c>
      <c r="AP61" s="14">
        <v>0.97800000000000009</v>
      </c>
      <c r="AQ61" s="12">
        <v>15.971</v>
      </c>
      <c r="AR61" s="15">
        <v>598</v>
      </c>
      <c r="AS61" s="12">
        <v>0.52600000000000002</v>
      </c>
      <c r="AT61" s="12">
        <v>1.573</v>
      </c>
      <c r="AU61" s="12">
        <v>0.25</v>
      </c>
      <c r="AV61" s="12">
        <v>0.65700000000000003</v>
      </c>
      <c r="AW61" s="16">
        <v>0.72099999999999986</v>
      </c>
      <c r="AX61" s="14">
        <v>0.95400000000000007</v>
      </c>
      <c r="AY61" s="12">
        <v>17.55</v>
      </c>
      <c r="AZ61" s="15">
        <v>623</v>
      </c>
      <c r="BA61" s="12">
        <v>0.52100000000000002</v>
      </c>
      <c r="BB61" s="12">
        <v>1.7430000000000001</v>
      </c>
      <c r="BC61" s="12">
        <v>0.33300000000000002</v>
      </c>
    </row>
    <row r="62" spans="1:55" x14ac:dyDescent="0.25">
      <c r="A62" s="4" t="s">
        <v>60</v>
      </c>
      <c r="B62" s="14">
        <v>0.96800000000000008</v>
      </c>
      <c r="C62" s="12">
        <v>15.412000000000001</v>
      </c>
      <c r="D62" s="15">
        <v>494</v>
      </c>
      <c r="E62" s="12">
        <v>0.66</v>
      </c>
      <c r="F62" s="12">
        <v>1.665</v>
      </c>
      <c r="G62" s="12">
        <v>0.27800000000000002</v>
      </c>
      <c r="H62" s="12">
        <v>0.6080000000000001</v>
      </c>
      <c r="I62" s="16">
        <v>0.626</v>
      </c>
      <c r="J62" s="14">
        <v>0.997</v>
      </c>
      <c r="K62" s="12">
        <v>21.331</v>
      </c>
      <c r="L62" s="15">
        <v>424</v>
      </c>
      <c r="M62" s="12">
        <v>-7.0000000000000001E-3</v>
      </c>
      <c r="N62" s="12">
        <v>1.409</v>
      </c>
      <c r="O62" s="12">
        <v>0.27800000000000002</v>
      </c>
      <c r="P62" s="12">
        <v>0.624</v>
      </c>
      <c r="Q62" s="16">
        <v>0.65800000000000003</v>
      </c>
      <c r="R62" s="14">
        <v>0.99300000000000022</v>
      </c>
      <c r="S62" s="12">
        <v>15.358000000000001</v>
      </c>
      <c r="T62" s="15">
        <v>500</v>
      </c>
      <c r="U62" s="12">
        <v>0.66300000000000003</v>
      </c>
      <c r="V62" s="12">
        <v>1.6659999999999999</v>
      </c>
      <c r="W62" s="12">
        <v>0.29700000000000004</v>
      </c>
      <c r="X62" s="12">
        <v>0.61499999999999999</v>
      </c>
      <c r="Y62" s="16">
        <v>0.63400000000000001</v>
      </c>
      <c r="Z62" s="14">
        <v>1.0109999999999999</v>
      </c>
      <c r="AA62" s="12">
        <v>19.420999999999999</v>
      </c>
      <c r="AB62" s="15">
        <v>467</v>
      </c>
      <c r="AC62" s="12">
        <v>0.59800000000000009</v>
      </c>
      <c r="AD62" s="12">
        <v>1.8240000000000001</v>
      </c>
      <c r="AE62" s="12">
        <v>0.29300000000000004</v>
      </c>
      <c r="AF62" s="12">
        <v>0.60500000000000009</v>
      </c>
      <c r="AG62" s="16">
        <v>0.64700000000000002</v>
      </c>
      <c r="AH62" s="14">
        <v>0.9820000000000001</v>
      </c>
      <c r="AI62" s="12">
        <v>19.548999999999999</v>
      </c>
      <c r="AJ62" s="15">
        <v>517</v>
      </c>
      <c r="AK62" s="12">
        <v>0.57800000000000007</v>
      </c>
      <c r="AL62" s="12">
        <v>1.7889999999999999</v>
      </c>
      <c r="AM62" s="12">
        <v>0.30500000000000005</v>
      </c>
      <c r="AN62" s="12">
        <v>0.6090000000000001</v>
      </c>
      <c r="AO62" s="16">
        <v>0.64800000000000002</v>
      </c>
      <c r="AP62" s="14">
        <v>0.96800000000000008</v>
      </c>
      <c r="AQ62" s="12">
        <v>17.408999999999999</v>
      </c>
      <c r="AR62" s="15">
        <v>509</v>
      </c>
      <c r="AS62" s="12">
        <v>0.56400000000000006</v>
      </c>
      <c r="AT62" s="12">
        <v>1.4610000000000001</v>
      </c>
      <c r="AU62" s="12">
        <v>0.36200000000000004</v>
      </c>
      <c r="AV62" s="12">
        <v>0.63100000000000001</v>
      </c>
      <c r="AW62" s="16">
        <v>0.67500000000000004</v>
      </c>
      <c r="AX62" s="14">
        <v>0.99100000000000021</v>
      </c>
      <c r="AY62" s="12">
        <v>18.809999999999999</v>
      </c>
      <c r="AZ62" s="15">
        <v>492</v>
      </c>
      <c r="BA62" s="12">
        <v>0.52100000000000002</v>
      </c>
      <c r="BB62" s="12">
        <v>1.554</v>
      </c>
      <c r="BC62" s="12">
        <v>0.35</v>
      </c>
    </row>
    <row r="63" spans="1:55" x14ac:dyDescent="0.25">
      <c r="A63" s="4" t="s">
        <v>61</v>
      </c>
      <c r="B63" s="14">
        <v>1.0149999999999999</v>
      </c>
      <c r="C63" s="12">
        <v>14.404</v>
      </c>
      <c r="D63" s="15">
        <v>289</v>
      </c>
      <c r="E63" s="12">
        <v>0.67400000000000004</v>
      </c>
      <c r="F63" s="12">
        <v>1.44</v>
      </c>
      <c r="G63" s="12">
        <v>0.23800000000000002</v>
      </c>
      <c r="H63" s="12">
        <v>0.68300000000000016</v>
      </c>
      <c r="I63" s="16">
        <v>0.70700000000000007</v>
      </c>
      <c r="J63" s="14">
        <v>1.054</v>
      </c>
      <c r="K63" s="12">
        <v>20.785</v>
      </c>
      <c r="L63" s="15">
        <v>330</v>
      </c>
      <c r="M63" s="12">
        <v>-7.0000000000000001E-3</v>
      </c>
      <c r="N63" s="12">
        <v>1.452</v>
      </c>
      <c r="O63" s="12">
        <v>0.23800000000000002</v>
      </c>
      <c r="P63" s="12">
        <v>0.72099999999999986</v>
      </c>
      <c r="Q63" s="16">
        <v>0.7380000000000001</v>
      </c>
      <c r="R63" s="14">
        <v>1.0149999999999999</v>
      </c>
      <c r="S63" s="12">
        <v>15.106</v>
      </c>
      <c r="T63" s="15">
        <v>364</v>
      </c>
      <c r="U63" s="12">
        <v>0.63100000000000001</v>
      </c>
      <c r="V63" s="12">
        <v>1.6659999999999999</v>
      </c>
      <c r="W63" s="12">
        <v>0.191</v>
      </c>
      <c r="X63" s="12">
        <v>0.73000000000000009</v>
      </c>
      <c r="Y63" s="16">
        <v>0.7430000000000001</v>
      </c>
      <c r="Z63" s="14">
        <v>1.036</v>
      </c>
      <c r="AA63" s="12">
        <v>18.135999999999999</v>
      </c>
      <c r="AB63" s="15">
        <v>303</v>
      </c>
      <c r="AC63" s="12">
        <v>0.52900000000000003</v>
      </c>
      <c r="AD63" s="12">
        <v>1.629</v>
      </c>
      <c r="AE63" s="12">
        <v>0.08</v>
      </c>
      <c r="AF63" s="12">
        <v>0.70300000000000007</v>
      </c>
      <c r="AG63" s="16">
        <v>0.71700000000000008</v>
      </c>
      <c r="AH63" s="14">
        <v>1.0469999999999999</v>
      </c>
      <c r="AI63" s="12">
        <v>19.387</v>
      </c>
      <c r="AJ63" s="15">
        <v>332</v>
      </c>
      <c r="AK63" s="12">
        <v>0.57800000000000007</v>
      </c>
      <c r="AL63" s="12">
        <v>1.7889999999999999</v>
      </c>
      <c r="AM63" s="12">
        <v>0.109</v>
      </c>
      <c r="AN63" s="12">
        <v>0.71200000000000008</v>
      </c>
      <c r="AO63" s="16">
        <v>0.71200000000000008</v>
      </c>
      <c r="AP63" s="14">
        <v>1.0329999999999999</v>
      </c>
      <c r="AQ63" s="12">
        <v>16.344000000000001</v>
      </c>
      <c r="AR63" s="15">
        <v>351</v>
      </c>
      <c r="AS63" s="12">
        <v>0.625</v>
      </c>
      <c r="AT63" s="12">
        <v>1.573</v>
      </c>
      <c r="AU63" s="12">
        <v>0.14600000000000002</v>
      </c>
      <c r="AV63" s="12">
        <v>0.69800000000000006</v>
      </c>
      <c r="AW63" s="16">
        <v>0.70700000000000007</v>
      </c>
      <c r="AX63" s="14">
        <v>1.044</v>
      </c>
      <c r="AY63" s="12">
        <v>17.564</v>
      </c>
      <c r="AZ63" s="15">
        <v>291</v>
      </c>
      <c r="BA63" s="12">
        <v>0.55800000000000016</v>
      </c>
      <c r="BB63" s="12">
        <v>1.7430000000000001</v>
      </c>
      <c r="BC63" s="12">
        <v>0.16500000000000001</v>
      </c>
    </row>
    <row r="64" spans="1:55" x14ac:dyDescent="0.25">
      <c r="A64" s="4" t="s">
        <v>62</v>
      </c>
      <c r="B64" s="14">
        <v>0.98700000000000021</v>
      </c>
      <c r="C64" s="12">
        <v>16.222000000000001</v>
      </c>
      <c r="D64" s="15">
        <v>762</v>
      </c>
      <c r="E64" s="12">
        <v>0.64400000000000002</v>
      </c>
      <c r="F64" s="12">
        <v>1.4870000000000001</v>
      </c>
      <c r="G64" s="12">
        <v>0.19400000000000001</v>
      </c>
      <c r="H64" s="12">
        <v>0.63900000000000001</v>
      </c>
      <c r="I64" s="16">
        <v>0.68500000000000016</v>
      </c>
      <c r="J64" s="14">
        <v>1.032</v>
      </c>
      <c r="K64" s="12">
        <v>20.541</v>
      </c>
      <c r="L64" s="15">
        <v>775</v>
      </c>
      <c r="M64" s="12">
        <v>-7.0000000000000001E-3</v>
      </c>
      <c r="N64" s="12">
        <v>1.5980000000000001</v>
      </c>
      <c r="O64" s="12">
        <v>0.19400000000000001</v>
      </c>
      <c r="P64" s="12">
        <v>0.64700000000000002</v>
      </c>
      <c r="Q64" s="16">
        <v>0.69400000000000006</v>
      </c>
      <c r="R64" s="14">
        <v>0.99200000000000021</v>
      </c>
      <c r="S64" s="12">
        <v>16.175000000000001</v>
      </c>
      <c r="T64" s="15">
        <v>759</v>
      </c>
      <c r="U64" s="12">
        <v>0.61399999999999999</v>
      </c>
      <c r="V64" s="12">
        <v>1.554</v>
      </c>
      <c r="W64" s="12">
        <v>0.25</v>
      </c>
      <c r="X64" s="12">
        <v>0.61299999999999999</v>
      </c>
      <c r="Y64" s="16">
        <v>0.67500000000000004</v>
      </c>
      <c r="Z64" s="14">
        <v>1.002</v>
      </c>
      <c r="AA64" s="12">
        <v>19.86</v>
      </c>
      <c r="AB64" s="15">
        <v>704</v>
      </c>
      <c r="AC64" s="12">
        <v>0.57600000000000007</v>
      </c>
      <c r="AD64" s="12">
        <v>1.629</v>
      </c>
      <c r="AE64" s="12">
        <v>0.27</v>
      </c>
      <c r="AF64" s="12">
        <v>0.6090000000000001</v>
      </c>
      <c r="AG64" s="16">
        <v>0.66</v>
      </c>
      <c r="AH64" s="14">
        <v>0.97000000000000008</v>
      </c>
      <c r="AI64" s="12">
        <v>20.576000000000001</v>
      </c>
      <c r="AJ64" s="15">
        <v>748</v>
      </c>
      <c r="AK64" s="12">
        <v>0.52200000000000002</v>
      </c>
      <c r="AL64" s="12">
        <v>1.5880000000000001</v>
      </c>
      <c r="AM64" s="12">
        <v>0.307</v>
      </c>
      <c r="AN64" s="12">
        <v>0.61599999999999999</v>
      </c>
      <c r="AO64" s="16">
        <v>0.65100000000000002</v>
      </c>
      <c r="AP64" s="14">
        <v>0.997</v>
      </c>
      <c r="AQ64" s="12">
        <v>18.257000000000001</v>
      </c>
      <c r="AR64" s="15">
        <v>706</v>
      </c>
      <c r="AS64" s="12">
        <v>0.56400000000000006</v>
      </c>
      <c r="AT64" s="12">
        <v>1.764</v>
      </c>
      <c r="AU64" s="12">
        <v>0.32300000000000001</v>
      </c>
      <c r="AV64" s="12">
        <v>0.63400000000000001</v>
      </c>
      <c r="AW64" s="16">
        <v>0.67800000000000016</v>
      </c>
      <c r="AX64" s="14">
        <v>0.98600000000000021</v>
      </c>
      <c r="AY64" s="12">
        <v>17.565999999999999</v>
      </c>
      <c r="AZ64" s="15">
        <v>706</v>
      </c>
      <c r="BA64" s="12">
        <v>0.52100000000000002</v>
      </c>
      <c r="BB64" s="12">
        <v>1.7430000000000001</v>
      </c>
      <c r="BC64" s="12">
        <v>0.33700000000000002</v>
      </c>
    </row>
    <row r="65" spans="1:55" x14ac:dyDescent="0.25">
      <c r="A65" s="4" t="s">
        <v>63</v>
      </c>
      <c r="B65" s="14">
        <v>1.008</v>
      </c>
      <c r="C65" s="12">
        <v>14.867000000000001</v>
      </c>
      <c r="D65" s="15">
        <v>516</v>
      </c>
      <c r="E65" s="12">
        <v>0.6110000000000001</v>
      </c>
      <c r="F65" s="12">
        <v>1.4870000000000001</v>
      </c>
      <c r="G65" s="12">
        <v>0.14600000000000002</v>
      </c>
      <c r="H65" s="12">
        <v>0.57900000000000007</v>
      </c>
      <c r="I65" s="16">
        <v>0.6090000000000001</v>
      </c>
      <c r="J65" s="14">
        <v>1.0509999999999999</v>
      </c>
      <c r="K65" s="12">
        <v>16.498000000000001</v>
      </c>
      <c r="L65" s="15">
        <v>553</v>
      </c>
      <c r="M65" s="12">
        <v>-7.0000000000000001E-3</v>
      </c>
      <c r="N65" s="12">
        <v>1.548</v>
      </c>
      <c r="O65" s="12">
        <v>0.14600000000000002</v>
      </c>
      <c r="P65" s="12">
        <v>0.622</v>
      </c>
      <c r="Q65" s="16">
        <v>0.64800000000000002</v>
      </c>
      <c r="R65" s="14">
        <v>1</v>
      </c>
      <c r="S65" s="12">
        <v>16.879000000000001</v>
      </c>
      <c r="T65" s="15">
        <v>483</v>
      </c>
      <c r="U65" s="12">
        <v>0.61399999999999999</v>
      </c>
      <c r="V65" s="12">
        <v>1.554</v>
      </c>
      <c r="W65" s="12">
        <v>0.19700000000000001</v>
      </c>
      <c r="X65" s="12">
        <v>0.57800000000000007</v>
      </c>
      <c r="Y65" s="16">
        <v>0.64300000000000002</v>
      </c>
      <c r="Z65" s="14">
        <v>1.022</v>
      </c>
      <c r="AA65" s="12">
        <v>18.832999999999998</v>
      </c>
      <c r="AB65" s="15">
        <v>396</v>
      </c>
      <c r="AC65" s="12">
        <v>0.57600000000000007</v>
      </c>
      <c r="AD65" s="12">
        <v>1.8240000000000001</v>
      </c>
      <c r="AE65" s="12">
        <v>0.17500000000000002</v>
      </c>
      <c r="AF65" s="12">
        <v>0.59300000000000008</v>
      </c>
      <c r="AG65" s="16">
        <v>0.64900000000000002</v>
      </c>
      <c r="AH65" s="14">
        <v>1.0109999999999999</v>
      </c>
      <c r="AI65" s="12">
        <v>21.087</v>
      </c>
      <c r="AJ65" s="15">
        <v>448</v>
      </c>
      <c r="AK65" s="12">
        <v>0.52200000000000002</v>
      </c>
      <c r="AL65" s="12">
        <v>1.7889999999999999</v>
      </c>
      <c r="AM65" s="12">
        <v>0.22700000000000001</v>
      </c>
      <c r="AN65" s="12">
        <v>0.63500000000000001</v>
      </c>
      <c r="AO65" s="16">
        <v>0.70500000000000007</v>
      </c>
      <c r="AP65" s="14">
        <v>1.0109999999999999</v>
      </c>
      <c r="AQ65" s="12">
        <v>18.100000000000001</v>
      </c>
      <c r="AR65" s="15">
        <v>467</v>
      </c>
      <c r="AS65" s="12">
        <v>0.58600000000000008</v>
      </c>
      <c r="AT65" s="12">
        <v>1.764</v>
      </c>
      <c r="AU65" s="12">
        <v>0.23700000000000002</v>
      </c>
      <c r="AV65" s="12">
        <v>0.64200000000000002</v>
      </c>
      <c r="AW65" s="16">
        <v>0.69400000000000006</v>
      </c>
      <c r="AX65" s="14">
        <v>1.008</v>
      </c>
      <c r="AY65" s="12">
        <v>17.497</v>
      </c>
      <c r="AZ65" s="15">
        <v>435</v>
      </c>
      <c r="BA65" s="12">
        <v>0.57800000000000007</v>
      </c>
      <c r="BB65" s="12">
        <v>1.554</v>
      </c>
      <c r="BC65" s="12">
        <v>0.23500000000000001</v>
      </c>
    </row>
    <row r="66" spans="1:55" x14ac:dyDescent="0.25">
      <c r="A66" s="4" t="s">
        <v>64</v>
      </c>
      <c r="B66" s="14">
        <v>0.98700000000000021</v>
      </c>
      <c r="C66" s="12">
        <v>16.326000000000001</v>
      </c>
      <c r="D66" s="15">
        <v>2181</v>
      </c>
      <c r="E66" s="12">
        <v>0.59300000000000008</v>
      </c>
      <c r="F66" s="12">
        <v>1.8540000000000001</v>
      </c>
      <c r="G66" s="12">
        <v>0.155</v>
      </c>
      <c r="H66" s="12">
        <v>0.747</v>
      </c>
      <c r="I66" s="16">
        <v>0.78500000000000003</v>
      </c>
      <c r="J66" s="14">
        <v>1.018</v>
      </c>
      <c r="K66" s="12">
        <v>24.106000000000002</v>
      </c>
      <c r="L66" s="15">
        <v>2268</v>
      </c>
      <c r="M66" s="12">
        <v>-7.0000000000000001E-3</v>
      </c>
      <c r="N66" s="12">
        <v>1.7869999999999999</v>
      </c>
      <c r="O66" s="12">
        <v>0.155</v>
      </c>
      <c r="P66" s="12">
        <v>0.7390000000000001</v>
      </c>
      <c r="Q66" s="16">
        <v>0.77700000000000002</v>
      </c>
      <c r="R66" s="14">
        <v>1.002</v>
      </c>
      <c r="S66" s="12">
        <v>16.356000000000002</v>
      </c>
      <c r="T66" s="15">
        <v>2259</v>
      </c>
      <c r="U66" s="12">
        <v>0.52900000000000003</v>
      </c>
      <c r="V66" s="12">
        <v>1.554</v>
      </c>
      <c r="W66" s="12">
        <v>0.16600000000000001</v>
      </c>
      <c r="X66" s="12">
        <v>0.76600000000000001</v>
      </c>
      <c r="Y66" s="16">
        <v>0.80100000000000005</v>
      </c>
      <c r="Z66" s="14">
        <v>1.0069999999999999</v>
      </c>
      <c r="AA66" s="12">
        <v>20.25</v>
      </c>
      <c r="AB66" s="15">
        <v>2158</v>
      </c>
      <c r="AC66" s="12">
        <v>0.52300000000000002</v>
      </c>
      <c r="AD66" s="12">
        <v>1.8240000000000001</v>
      </c>
      <c r="AE66" s="12">
        <v>0.16400000000000001</v>
      </c>
      <c r="AF66" s="12">
        <v>0.75900000000000001</v>
      </c>
      <c r="AG66" s="16">
        <v>0.78</v>
      </c>
      <c r="AH66" s="14">
        <v>1.0009999999999999</v>
      </c>
      <c r="AI66" s="12">
        <v>20.126999999999999</v>
      </c>
      <c r="AJ66" s="15">
        <v>2357</v>
      </c>
      <c r="AK66" s="12">
        <v>0.52200000000000002</v>
      </c>
      <c r="AL66" s="12">
        <v>1.7889999999999999</v>
      </c>
      <c r="AM66" s="12">
        <v>0.20600000000000002</v>
      </c>
      <c r="AN66" s="12">
        <v>0.77</v>
      </c>
      <c r="AO66" s="16">
        <v>0.80300000000000005</v>
      </c>
      <c r="AP66" s="14">
        <v>1.0109999999999999</v>
      </c>
      <c r="AQ66" s="12">
        <v>17.984999999999999</v>
      </c>
      <c r="AR66" s="15">
        <v>2317</v>
      </c>
      <c r="AS66" s="12">
        <v>0.52600000000000002</v>
      </c>
      <c r="AT66" s="12">
        <v>1.573</v>
      </c>
      <c r="AU66" s="12">
        <v>0.214</v>
      </c>
      <c r="AV66" s="12">
        <v>0.77600000000000002</v>
      </c>
      <c r="AW66" s="16">
        <v>0.79900000000000004</v>
      </c>
      <c r="AX66" s="14">
        <v>1.0149999999999999</v>
      </c>
      <c r="AY66" s="12">
        <v>18.466999999999999</v>
      </c>
      <c r="AZ66" s="15">
        <v>2221</v>
      </c>
      <c r="BA66" s="12">
        <v>0.52100000000000002</v>
      </c>
      <c r="BB66" s="12">
        <v>1.7430000000000001</v>
      </c>
      <c r="BC66" s="12">
        <v>0.221</v>
      </c>
    </row>
    <row r="67" spans="1:55" x14ac:dyDescent="0.25">
      <c r="A67" s="4" t="s">
        <v>65</v>
      </c>
      <c r="B67" s="14">
        <v>1.018</v>
      </c>
      <c r="C67" s="12">
        <v>16.036000000000001</v>
      </c>
      <c r="D67" s="15">
        <v>644</v>
      </c>
      <c r="E67" s="12">
        <v>0.628</v>
      </c>
      <c r="F67" s="12">
        <v>1.8540000000000001</v>
      </c>
      <c r="G67" s="12">
        <v>0.30400000000000005</v>
      </c>
      <c r="H67" s="12">
        <v>0.67400000000000004</v>
      </c>
      <c r="I67" s="16">
        <v>0.71900000000000008</v>
      </c>
      <c r="J67" s="14">
        <v>1.056</v>
      </c>
      <c r="K67" s="12">
        <v>17.536999999999999</v>
      </c>
      <c r="L67" s="15">
        <v>668</v>
      </c>
      <c r="M67" s="12">
        <v>-7.0000000000000001E-3</v>
      </c>
      <c r="N67" s="12">
        <v>1.5089999999999999</v>
      </c>
      <c r="O67" s="12">
        <v>0.30400000000000005</v>
      </c>
      <c r="P67" s="12">
        <v>0.68900000000000006</v>
      </c>
      <c r="Q67" s="16">
        <v>0.72900000000000009</v>
      </c>
      <c r="R67" s="14">
        <v>1.0329999999999999</v>
      </c>
      <c r="S67" s="12">
        <v>16.73</v>
      </c>
      <c r="T67" s="15">
        <v>701</v>
      </c>
      <c r="U67" s="12">
        <v>0.66300000000000003</v>
      </c>
      <c r="V67" s="12">
        <v>1.554</v>
      </c>
      <c r="W67" s="12">
        <v>0.27500000000000002</v>
      </c>
      <c r="X67" s="12">
        <v>0.65600000000000003</v>
      </c>
      <c r="Y67" s="16">
        <v>0.7340000000000001</v>
      </c>
      <c r="Z67" s="14">
        <v>1.022</v>
      </c>
      <c r="AA67" s="12">
        <v>19.895</v>
      </c>
      <c r="AB67" s="15">
        <v>676</v>
      </c>
      <c r="AC67" s="12">
        <v>0.57600000000000007</v>
      </c>
      <c r="AD67" s="12">
        <v>1.8240000000000001</v>
      </c>
      <c r="AE67" s="12">
        <v>0.26700000000000002</v>
      </c>
      <c r="AF67" s="12">
        <v>0.68000000000000016</v>
      </c>
      <c r="AG67" s="16">
        <v>0.752</v>
      </c>
      <c r="AH67" s="14">
        <v>1.0209999999999999</v>
      </c>
      <c r="AI67" s="12">
        <v>20.047000000000001</v>
      </c>
      <c r="AJ67" s="15">
        <v>741</v>
      </c>
      <c r="AK67" s="12">
        <v>0.54100000000000004</v>
      </c>
      <c r="AL67" s="12">
        <v>1.7889999999999999</v>
      </c>
      <c r="AM67" s="12">
        <v>0.29800000000000004</v>
      </c>
      <c r="AN67" s="12">
        <v>0.629</v>
      </c>
      <c r="AO67" s="16">
        <v>0.70500000000000007</v>
      </c>
      <c r="AP67" s="14">
        <v>1.006</v>
      </c>
      <c r="AQ67" s="12">
        <v>17.468</v>
      </c>
      <c r="AR67" s="15">
        <v>781</v>
      </c>
      <c r="AS67" s="12">
        <v>0.56400000000000006</v>
      </c>
      <c r="AT67" s="12">
        <v>1.764</v>
      </c>
      <c r="AU67" s="12">
        <v>0.30100000000000005</v>
      </c>
      <c r="AV67" s="12">
        <v>0.65500000000000003</v>
      </c>
      <c r="AW67" s="16">
        <v>0.73000000000000009</v>
      </c>
      <c r="AX67" s="14">
        <v>0.98600000000000021</v>
      </c>
      <c r="AY67" s="12">
        <v>18.141999999999999</v>
      </c>
      <c r="AZ67" s="15">
        <v>727</v>
      </c>
      <c r="BA67" s="12">
        <v>0.55800000000000016</v>
      </c>
      <c r="BB67" s="12">
        <v>1.7430000000000001</v>
      </c>
      <c r="BC67" s="12">
        <v>0.32</v>
      </c>
    </row>
    <row r="68" spans="1:55" x14ac:dyDescent="0.25">
      <c r="A68" s="4" t="s">
        <v>66</v>
      </c>
      <c r="B68" s="14">
        <v>1.036</v>
      </c>
      <c r="C68" s="12">
        <v>16.428999999999998</v>
      </c>
      <c r="D68" s="15">
        <v>4155</v>
      </c>
      <c r="E68" s="12">
        <v>0.59300000000000008</v>
      </c>
      <c r="F68" s="12">
        <v>1.8540000000000001</v>
      </c>
      <c r="G68" s="12">
        <v>0.156</v>
      </c>
      <c r="H68" s="12">
        <v>0.78900000000000003</v>
      </c>
      <c r="I68" s="16">
        <v>0.81499999999999995</v>
      </c>
      <c r="J68" s="14">
        <v>1.06</v>
      </c>
      <c r="K68" s="12">
        <v>21.584</v>
      </c>
      <c r="L68" s="15">
        <v>3728</v>
      </c>
      <c r="M68" s="12">
        <v>-7.0000000000000001E-3</v>
      </c>
      <c r="N68" s="12">
        <v>1.6679999999999999</v>
      </c>
      <c r="O68" s="12">
        <v>0.156</v>
      </c>
      <c r="P68" s="12">
        <v>0.80900000000000005</v>
      </c>
      <c r="Q68" s="16">
        <v>0.83799999999999986</v>
      </c>
      <c r="R68" s="14">
        <v>1.0369999999999999</v>
      </c>
      <c r="S68" s="12">
        <v>17.077999999999999</v>
      </c>
      <c r="T68" s="15">
        <v>4228</v>
      </c>
      <c r="U68" s="12">
        <v>0.59500000000000008</v>
      </c>
      <c r="V68" s="12">
        <v>1.8580000000000001</v>
      </c>
      <c r="W68" s="12">
        <v>0.17100000000000001</v>
      </c>
      <c r="X68" s="12">
        <v>0.79700000000000004</v>
      </c>
      <c r="Y68" s="16">
        <v>0.82499999999999984</v>
      </c>
      <c r="Z68" s="14">
        <v>1.0569999999999999</v>
      </c>
      <c r="AA68" s="12">
        <v>20.254000000000001</v>
      </c>
      <c r="AB68" s="15">
        <v>4057</v>
      </c>
      <c r="AC68" s="12">
        <v>0.52300000000000002</v>
      </c>
      <c r="AD68" s="12">
        <v>1.8240000000000001</v>
      </c>
      <c r="AE68" s="12">
        <v>0.16600000000000001</v>
      </c>
      <c r="AF68" s="12">
        <v>0.79700000000000004</v>
      </c>
      <c r="AG68" s="16">
        <v>0.82899999999999985</v>
      </c>
      <c r="AH68" s="14">
        <v>1.0640000000000001</v>
      </c>
      <c r="AI68" s="12">
        <v>20.041</v>
      </c>
      <c r="AJ68" s="15">
        <v>4200</v>
      </c>
      <c r="AK68" s="12">
        <v>0.52200000000000002</v>
      </c>
      <c r="AL68" s="12">
        <v>1.7889999999999999</v>
      </c>
      <c r="AM68" s="12">
        <v>0.20300000000000001</v>
      </c>
      <c r="AN68" s="12">
        <v>0.78700000000000003</v>
      </c>
      <c r="AO68" s="16">
        <v>0.81699999999999995</v>
      </c>
      <c r="AP68" s="14">
        <v>1.042</v>
      </c>
      <c r="AQ68" s="12">
        <v>17.681999999999999</v>
      </c>
      <c r="AR68" s="15">
        <v>4236</v>
      </c>
      <c r="AS68" s="12">
        <v>0.52600000000000002</v>
      </c>
      <c r="AT68" s="12">
        <v>1.764</v>
      </c>
      <c r="AU68" s="12">
        <v>0.21000000000000002</v>
      </c>
      <c r="AV68" s="12">
        <v>0.79900000000000004</v>
      </c>
      <c r="AW68" s="16">
        <v>0.82899999999999985</v>
      </c>
      <c r="AX68" s="14">
        <v>1.036</v>
      </c>
      <c r="AY68" s="12">
        <v>18.324000000000002</v>
      </c>
      <c r="AZ68" s="15">
        <v>4275</v>
      </c>
      <c r="BA68" s="12">
        <v>0.52100000000000002</v>
      </c>
      <c r="BB68" s="12">
        <v>1.7430000000000001</v>
      </c>
      <c r="BC68" s="12">
        <v>0.20700000000000002</v>
      </c>
    </row>
    <row r="69" spans="1:55" x14ac:dyDescent="0.25">
      <c r="A69" s="4" t="s">
        <v>67</v>
      </c>
      <c r="B69" s="14">
        <v>0.98500000000000021</v>
      </c>
      <c r="C69" s="12">
        <v>16.061</v>
      </c>
      <c r="D69" s="15">
        <v>392</v>
      </c>
      <c r="E69" s="12">
        <v>0.628</v>
      </c>
      <c r="F69" s="12">
        <v>1.5529999999999999</v>
      </c>
      <c r="G69" s="12">
        <v>0.252</v>
      </c>
      <c r="H69" s="12">
        <v>0.71300000000000008</v>
      </c>
      <c r="I69" s="16">
        <v>0.751</v>
      </c>
      <c r="J69" s="14">
        <v>0.99400000000000022</v>
      </c>
      <c r="K69" s="12">
        <v>22.709</v>
      </c>
      <c r="L69" s="15">
        <v>371</v>
      </c>
      <c r="M69" s="12">
        <v>-7.0000000000000001E-3</v>
      </c>
      <c r="N69" s="12">
        <v>1.409</v>
      </c>
      <c r="O69" s="12">
        <v>0.252</v>
      </c>
      <c r="P69" s="12">
        <v>0.64700000000000002</v>
      </c>
      <c r="Q69" s="16">
        <v>0.70300000000000007</v>
      </c>
      <c r="R69" s="14">
        <v>0.97600000000000009</v>
      </c>
      <c r="S69" s="12">
        <v>15.657</v>
      </c>
      <c r="T69" s="15">
        <v>350</v>
      </c>
      <c r="U69" s="12">
        <v>0.59500000000000008</v>
      </c>
      <c r="V69" s="12">
        <v>1.6659999999999999</v>
      </c>
      <c r="W69" s="12">
        <v>0.189</v>
      </c>
      <c r="X69" s="12">
        <v>0.79900000000000004</v>
      </c>
      <c r="Y69" s="16">
        <v>0.80700000000000005</v>
      </c>
      <c r="Z69" s="14">
        <v>0.997</v>
      </c>
      <c r="AA69" s="12">
        <v>19.16</v>
      </c>
      <c r="AB69" s="15">
        <v>322</v>
      </c>
      <c r="AC69" s="12">
        <v>0.61799999999999999</v>
      </c>
      <c r="AD69" s="12">
        <v>1.629</v>
      </c>
      <c r="AE69" s="12">
        <v>0.224</v>
      </c>
      <c r="AF69" s="12">
        <v>0.76500000000000001</v>
      </c>
      <c r="AG69" s="16">
        <v>0.77700000000000002</v>
      </c>
      <c r="AH69" s="14">
        <v>1.0029999999999999</v>
      </c>
      <c r="AI69" s="12">
        <v>19.329999999999998</v>
      </c>
      <c r="AJ69" s="15">
        <v>318</v>
      </c>
      <c r="AK69" s="12">
        <v>0.54100000000000004</v>
      </c>
      <c r="AL69" s="12">
        <v>1.4650000000000001</v>
      </c>
      <c r="AM69" s="12">
        <v>0.25600000000000001</v>
      </c>
      <c r="AN69" s="12">
        <v>0.746</v>
      </c>
      <c r="AO69" s="16">
        <v>0.755</v>
      </c>
      <c r="AP69" s="14">
        <v>1.008</v>
      </c>
      <c r="AQ69" s="12">
        <v>18.001999999999999</v>
      </c>
      <c r="AR69" s="15">
        <v>371</v>
      </c>
      <c r="AS69" s="12">
        <v>0.60600000000000009</v>
      </c>
      <c r="AT69" s="12">
        <v>1.764</v>
      </c>
      <c r="AU69" s="12">
        <v>0.26400000000000001</v>
      </c>
      <c r="AV69" s="12">
        <v>0.754</v>
      </c>
      <c r="AW69" s="16">
        <v>0.78600000000000003</v>
      </c>
      <c r="AX69" s="14">
        <v>1.01</v>
      </c>
      <c r="AY69" s="12">
        <v>17.812999999999999</v>
      </c>
      <c r="AZ69" s="15">
        <v>299</v>
      </c>
      <c r="BA69" s="12">
        <v>0.55800000000000016</v>
      </c>
      <c r="BB69" s="12">
        <v>1.7430000000000001</v>
      </c>
      <c r="BC69" s="12">
        <v>0.26100000000000001</v>
      </c>
    </row>
    <row r="70" spans="1:55" x14ac:dyDescent="0.25">
      <c r="A70" s="4" t="s">
        <v>68</v>
      </c>
      <c r="B70" s="14">
        <v>1.006</v>
      </c>
      <c r="C70" s="12">
        <v>16.216999999999999</v>
      </c>
      <c r="D70" s="15">
        <v>4369</v>
      </c>
      <c r="E70" s="12">
        <v>0.53300000000000003</v>
      </c>
      <c r="F70" s="12">
        <v>1.665</v>
      </c>
      <c r="G70" s="12">
        <v>0.112</v>
      </c>
      <c r="H70" s="12">
        <v>0.64100000000000001</v>
      </c>
      <c r="I70" s="16">
        <v>0.68700000000000017</v>
      </c>
      <c r="J70" s="14">
        <v>1.01</v>
      </c>
      <c r="K70" s="12">
        <v>25.85</v>
      </c>
      <c r="L70" s="15">
        <v>4647</v>
      </c>
      <c r="M70" s="12">
        <v>-7.0000000000000001E-3</v>
      </c>
      <c r="N70" s="12">
        <v>1.5980000000000001</v>
      </c>
      <c r="O70" s="12">
        <v>0.112</v>
      </c>
      <c r="P70" s="12">
        <v>0.64100000000000001</v>
      </c>
      <c r="Q70" s="16">
        <v>0.70100000000000007</v>
      </c>
      <c r="R70" s="14">
        <v>0.999</v>
      </c>
      <c r="S70" s="12">
        <v>17.497</v>
      </c>
      <c r="T70" s="15">
        <v>4704</v>
      </c>
      <c r="U70" s="12">
        <v>0.52900000000000003</v>
      </c>
      <c r="V70" s="12">
        <v>1.6659999999999999</v>
      </c>
      <c r="W70" s="12">
        <v>0.105</v>
      </c>
      <c r="X70" s="12">
        <v>0.65700000000000003</v>
      </c>
      <c r="Y70" s="16">
        <v>0.70500000000000007</v>
      </c>
      <c r="Z70" s="14">
        <v>1.0149999999999999</v>
      </c>
      <c r="AA70" s="12">
        <v>19.794</v>
      </c>
      <c r="AB70" s="15">
        <v>4246</v>
      </c>
      <c r="AC70" s="12">
        <v>0.52300000000000002</v>
      </c>
      <c r="AD70" s="12">
        <v>1.8240000000000001</v>
      </c>
      <c r="AE70" s="12">
        <v>8.1000000000000003E-2</v>
      </c>
      <c r="AF70" s="12">
        <v>0.66100000000000003</v>
      </c>
      <c r="AG70" s="16">
        <v>0.70100000000000007</v>
      </c>
      <c r="AH70" s="14">
        <v>0.99400000000000022</v>
      </c>
      <c r="AI70" s="12">
        <v>20.510999999999999</v>
      </c>
      <c r="AJ70" s="15">
        <v>4783</v>
      </c>
      <c r="AK70" s="12">
        <v>0.52200000000000002</v>
      </c>
      <c r="AL70" s="12">
        <v>1.7889999999999999</v>
      </c>
      <c r="AM70" s="12">
        <v>0.14600000000000002</v>
      </c>
      <c r="AN70" s="12">
        <v>0.70600000000000007</v>
      </c>
      <c r="AO70" s="16">
        <v>0.7390000000000001</v>
      </c>
      <c r="AP70" s="14">
        <v>0.998</v>
      </c>
      <c r="AQ70" s="12">
        <v>17.896999999999998</v>
      </c>
      <c r="AR70" s="15">
        <v>5004</v>
      </c>
      <c r="AS70" s="12">
        <v>0.56400000000000006</v>
      </c>
      <c r="AT70" s="12">
        <v>1.764</v>
      </c>
      <c r="AU70" s="12">
        <v>0.155</v>
      </c>
      <c r="AV70" s="12">
        <v>0.68200000000000016</v>
      </c>
      <c r="AW70" s="16">
        <v>0.71400000000000008</v>
      </c>
      <c r="AX70" s="14">
        <v>0.99400000000000022</v>
      </c>
      <c r="AY70" s="12">
        <v>18.532</v>
      </c>
      <c r="AZ70" s="15">
        <v>4959</v>
      </c>
      <c r="BA70" s="12">
        <v>0.52100000000000002</v>
      </c>
      <c r="BB70" s="12">
        <v>1.7430000000000001</v>
      </c>
      <c r="BC70" s="12">
        <v>0.16800000000000001</v>
      </c>
    </row>
  </sheetData>
  <sheetProtection selectLockedCells="1" selectUnlockedCells="1"/>
  <mergeCells count="7">
    <mergeCell ref="AX2:BC2"/>
    <mergeCell ref="B2:I2"/>
    <mergeCell ref="J2:Q2"/>
    <mergeCell ref="R2:Y2"/>
    <mergeCell ref="Z2:AG2"/>
    <mergeCell ref="AH2:AO2"/>
    <mergeCell ref="AP2:AW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68"/>
  <sheetViews>
    <sheetView defaultGridColor="0" colorId="8" workbookViewId="0">
      <selection activeCellId="1" sqref="BO77:BP77 A1"/>
    </sheetView>
  </sheetViews>
  <sheetFormatPr defaultRowHeight="12.75" x14ac:dyDescent="0.2"/>
  <cols>
    <col min="2" max="2" width="13.85546875" customWidth="1"/>
  </cols>
  <sheetData>
    <row r="1" spans="1:46" ht="15" x14ac:dyDescent="0.25">
      <c r="A1" s="6" t="s">
        <v>69</v>
      </c>
      <c r="B1" s="7" t="s">
        <v>1</v>
      </c>
      <c r="C1" s="8" t="s">
        <v>117</v>
      </c>
      <c r="D1" s="8" t="s">
        <v>118</v>
      </c>
      <c r="E1" s="8" t="s">
        <v>119</v>
      </c>
      <c r="F1" s="8" t="s">
        <v>120</v>
      </c>
      <c r="G1" s="8" t="s">
        <v>121</v>
      </c>
      <c r="H1" s="8" t="s">
        <v>122</v>
      </c>
      <c r="I1" s="8" t="s">
        <v>123</v>
      </c>
      <c r="J1" s="8" t="s">
        <v>124</v>
      </c>
      <c r="K1" s="8" t="s">
        <v>125</v>
      </c>
      <c r="L1" s="8" t="s">
        <v>126</v>
      </c>
      <c r="M1" s="8" t="s">
        <v>127</v>
      </c>
      <c r="N1" s="8" t="s">
        <v>128</v>
      </c>
      <c r="O1" s="8" t="s">
        <v>129</v>
      </c>
      <c r="P1" s="8" t="s">
        <v>130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</row>
    <row r="2" spans="1:46" ht="15" x14ac:dyDescent="0.25">
      <c r="A2" s="9">
        <v>1</v>
      </c>
      <c r="B2" s="4" t="s">
        <v>2</v>
      </c>
      <c r="C2" s="10">
        <v>1.008</v>
      </c>
      <c r="D2" s="10">
        <v>1.0269999999999999</v>
      </c>
      <c r="E2" s="10">
        <v>0.998</v>
      </c>
      <c r="F2" s="10">
        <v>0.98100000000000009</v>
      </c>
      <c r="G2" s="10">
        <v>0.995</v>
      </c>
      <c r="H2" s="10">
        <v>0.98500000000000021</v>
      </c>
      <c r="I2" s="10">
        <v>0.98900000000000021</v>
      </c>
      <c r="J2" s="10">
        <v>1.0149999999999999</v>
      </c>
      <c r="K2" s="10">
        <v>1.0229999999999999</v>
      </c>
      <c r="L2" s="10">
        <v>1.006</v>
      </c>
      <c r="M2" s="10">
        <v>1.008</v>
      </c>
      <c r="N2" s="10">
        <v>1.002</v>
      </c>
      <c r="O2" s="10">
        <v>0.996</v>
      </c>
      <c r="P2" s="10">
        <v>0.98400000000000021</v>
      </c>
      <c r="Q2" s="11">
        <v>3.1E-2</v>
      </c>
      <c r="R2" s="11">
        <v>3.9E-2</v>
      </c>
      <c r="S2" s="11">
        <v>4.2000000000000003E-2</v>
      </c>
      <c r="T2" s="11">
        <v>4.2000000000000003E-2</v>
      </c>
      <c r="U2" s="11">
        <v>0.04</v>
      </c>
      <c r="V2" s="11">
        <v>3.6000000000000004E-2</v>
      </c>
      <c r="W2" s="11">
        <v>3.4000000000000002E-2</v>
      </c>
      <c r="X2" s="11">
        <v>3.3000000000000002E-2</v>
      </c>
      <c r="Y2" s="11">
        <v>4.3000000000000003E-2</v>
      </c>
      <c r="Z2" s="11">
        <v>7.400000000000001E-2</v>
      </c>
      <c r="AA2" s="11">
        <v>7.6999999999999999E-2</v>
      </c>
      <c r="AB2" s="11">
        <v>6.7000000000000004E-2</v>
      </c>
      <c r="AC2" s="11">
        <v>6.4000000000000001E-2</v>
      </c>
      <c r="AD2" s="11">
        <v>5.9000000000000004E-2</v>
      </c>
      <c r="AE2" s="11">
        <v>4.5000000000000005E-2</v>
      </c>
      <c r="AF2" s="17">
        <v>49600</v>
      </c>
      <c r="AG2" s="17">
        <v>51100</v>
      </c>
      <c r="AH2" s="17">
        <v>52200</v>
      </c>
      <c r="AI2" s="17">
        <v>51500</v>
      </c>
      <c r="AJ2" s="17">
        <v>52700</v>
      </c>
      <c r="AK2" s="17">
        <v>54500</v>
      </c>
      <c r="AL2" s="17">
        <v>55300</v>
      </c>
      <c r="AM2" s="17">
        <v>55900</v>
      </c>
      <c r="AN2" s="17">
        <v>56400</v>
      </c>
      <c r="AO2" s="17">
        <v>55000</v>
      </c>
      <c r="AP2" s="17">
        <v>54600</v>
      </c>
      <c r="AQ2" s="17">
        <v>54100</v>
      </c>
      <c r="AR2" s="17">
        <v>54800</v>
      </c>
      <c r="AS2" s="17">
        <v>55300</v>
      </c>
      <c r="AT2" s="17">
        <v>55000</v>
      </c>
    </row>
    <row r="3" spans="1:46" ht="15" x14ac:dyDescent="0.25">
      <c r="A3" s="9">
        <v>2</v>
      </c>
      <c r="B3" s="4" t="s">
        <v>3</v>
      </c>
      <c r="C3" s="10">
        <v>1.0189999999999999</v>
      </c>
      <c r="D3" s="10">
        <v>1.0329999999999999</v>
      </c>
      <c r="E3" s="10">
        <v>1.032</v>
      </c>
      <c r="F3" s="10">
        <v>1.0409999999999999</v>
      </c>
      <c r="G3" s="10">
        <v>1.032</v>
      </c>
      <c r="H3" s="10">
        <v>1.022</v>
      </c>
      <c r="I3" s="10">
        <v>1.03</v>
      </c>
      <c r="J3" s="10">
        <v>1.01</v>
      </c>
      <c r="K3" s="10">
        <v>1.0329999999999999</v>
      </c>
      <c r="L3" s="10">
        <v>1.0349999999999999</v>
      </c>
      <c r="M3" s="10">
        <v>1.0429999999999999</v>
      </c>
      <c r="N3" s="10">
        <v>1.0309999999999999</v>
      </c>
      <c r="O3" s="10">
        <v>1.024</v>
      </c>
      <c r="P3" s="10">
        <v>1.03</v>
      </c>
      <c r="Q3" s="11">
        <v>0.04</v>
      </c>
      <c r="R3" s="11">
        <v>4.4000000000000004E-2</v>
      </c>
      <c r="S3" s="11">
        <v>5.4000000000000013E-2</v>
      </c>
      <c r="T3" s="11">
        <v>5.5E-2</v>
      </c>
      <c r="U3" s="11">
        <v>5.3000000000000005E-2</v>
      </c>
      <c r="V3" s="11">
        <v>0.05</v>
      </c>
      <c r="W3" s="11">
        <v>4.5000000000000005E-2</v>
      </c>
      <c r="X3" s="11">
        <v>4.1000000000000002E-2</v>
      </c>
      <c r="Y3" s="11">
        <v>4.8000000000000001E-2</v>
      </c>
      <c r="Z3" s="11">
        <v>6.8000000000000019E-2</v>
      </c>
      <c r="AA3" s="11">
        <v>7.6000000000000012E-2</v>
      </c>
      <c r="AB3" s="11">
        <v>7.1000000000000008E-2</v>
      </c>
      <c r="AC3" s="11">
        <v>7.0000000000000007E-2</v>
      </c>
      <c r="AD3" s="11">
        <v>6.6000000000000003E-2</v>
      </c>
      <c r="AE3" s="11">
        <v>5.3000000000000005E-2</v>
      </c>
      <c r="AF3" s="17">
        <v>638100</v>
      </c>
      <c r="AG3" s="17">
        <v>644500</v>
      </c>
      <c r="AH3" s="17">
        <v>644100</v>
      </c>
      <c r="AI3" s="17">
        <v>638100</v>
      </c>
      <c r="AJ3" s="17">
        <v>634000</v>
      </c>
      <c r="AK3" s="17">
        <v>628100</v>
      </c>
      <c r="AL3" s="17">
        <v>627900</v>
      </c>
      <c r="AM3" s="17">
        <v>633700</v>
      </c>
      <c r="AN3" s="17">
        <v>643400</v>
      </c>
      <c r="AO3" s="17">
        <v>639400</v>
      </c>
      <c r="AP3" s="17">
        <v>636100</v>
      </c>
      <c r="AQ3" s="17">
        <v>643000</v>
      </c>
      <c r="AR3" s="17">
        <v>653300</v>
      </c>
      <c r="AS3" s="17">
        <v>651400</v>
      </c>
      <c r="AT3" s="17">
        <v>644800</v>
      </c>
    </row>
    <row r="4" spans="1:46" ht="15" x14ac:dyDescent="0.25">
      <c r="A4" s="9">
        <v>3</v>
      </c>
      <c r="B4" s="4" t="s">
        <v>4</v>
      </c>
      <c r="C4" s="10">
        <v>0.97100000000000009</v>
      </c>
      <c r="D4" s="10">
        <v>0.99100000000000021</v>
      </c>
      <c r="E4" s="10">
        <v>0.97100000000000009</v>
      </c>
      <c r="F4" s="10">
        <v>0.96800000000000008</v>
      </c>
      <c r="G4" s="10">
        <v>0.96000000000000008</v>
      </c>
      <c r="H4" s="10">
        <v>0.97600000000000009</v>
      </c>
      <c r="I4" s="10">
        <v>0.95900000000000007</v>
      </c>
      <c r="J4" s="10">
        <v>0.98000000000000009</v>
      </c>
      <c r="K4" s="10">
        <v>0.98000000000000009</v>
      </c>
      <c r="L4" s="10">
        <v>0.98100000000000009</v>
      </c>
      <c r="M4" s="10">
        <v>0.995</v>
      </c>
      <c r="N4" s="10">
        <v>0.99000000000000021</v>
      </c>
      <c r="O4" s="10">
        <v>1.0029999999999999</v>
      </c>
      <c r="P4" s="10">
        <v>0.96800000000000008</v>
      </c>
      <c r="Q4" s="11">
        <v>5.7000000000000002E-2</v>
      </c>
      <c r="R4" s="11">
        <v>6.5000000000000002E-2</v>
      </c>
      <c r="S4" s="11">
        <v>6.7000000000000004E-2</v>
      </c>
      <c r="T4" s="11">
        <v>6.8000000000000019E-2</v>
      </c>
      <c r="U4" s="11">
        <v>7.0000000000000007E-2</v>
      </c>
      <c r="V4" s="11">
        <v>6.1000000000000006E-2</v>
      </c>
      <c r="W4" s="11">
        <v>5.3000000000000005E-2</v>
      </c>
      <c r="X4" s="11">
        <v>0.05</v>
      </c>
      <c r="Y4" s="11">
        <v>5.9000000000000004E-2</v>
      </c>
      <c r="Z4" s="11">
        <v>9.1000000000000011E-2</v>
      </c>
      <c r="AA4" s="11">
        <v>9.1000000000000011E-2</v>
      </c>
      <c r="AB4" s="11">
        <v>8.199999999999999E-2</v>
      </c>
      <c r="AC4" s="11">
        <v>8.1000000000000003E-2</v>
      </c>
      <c r="AD4" s="11">
        <v>7.8E-2</v>
      </c>
      <c r="AE4" s="11">
        <v>6.4000000000000001E-2</v>
      </c>
      <c r="AF4" s="17">
        <v>33300</v>
      </c>
      <c r="AG4" s="17">
        <v>33800</v>
      </c>
      <c r="AH4" s="17">
        <v>33600</v>
      </c>
      <c r="AI4" s="17">
        <v>33400</v>
      </c>
      <c r="AJ4" s="17">
        <v>33500</v>
      </c>
      <c r="AK4" s="17">
        <v>32900</v>
      </c>
      <c r="AL4" s="17">
        <v>32900</v>
      </c>
      <c r="AM4" s="17">
        <v>32800</v>
      </c>
      <c r="AN4" s="17">
        <v>33400</v>
      </c>
      <c r="AO4" s="17">
        <v>33100</v>
      </c>
      <c r="AP4" s="17">
        <v>33600</v>
      </c>
      <c r="AQ4" s="17">
        <v>33600</v>
      </c>
      <c r="AR4" s="17">
        <v>33900</v>
      </c>
      <c r="AS4" s="17">
        <v>33600</v>
      </c>
      <c r="AT4" s="17">
        <v>33200</v>
      </c>
    </row>
    <row r="5" spans="1:46" ht="15" x14ac:dyDescent="0.25">
      <c r="A5" s="9">
        <v>4</v>
      </c>
      <c r="B5" s="4" t="s">
        <v>5</v>
      </c>
      <c r="C5" s="10">
        <v>0.995</v>
      </c>
      <c r="D5" s="10">
        <v>1.0069999999999999</v>
      </c>
      <c r="E5" s="10">
        <v>1.0029999999999999</v>
      </c>
      <c r="F5" s="10">
        <v>1.006</v>
      </c>
      <c r="G5" s="10">
        <v>0.99200000000000021</v>
      </c>
      <c r="H5" s="10">
        <v>0.98700000000000021</v>
      </c>
      <c r="I5" s="10">
        <v>0.97900000000000009</v>
      </c>
      <c r="J5" s="10">
        <v>1.0029999999999999</v>
      </c>
      <c r="K5" s="10">
        <v>1.0209999999999999</v>
      </c>
      <c r="L5" s="10">
        <v>1.0109999999999999</v>
      </c>
      <c r="M5" s="10">
        <v>1.0149999999999999</v>
      </c>
      <c r="N5" s="10">
        <v>1.0009999999999999</v>
      </c>
      <c r="O5" s="10">
        <v>1.012</v>
      </c>
      <c r="P5" s="10">
        <v>1</v>
      </c>
      <c r="Q5" s="11">
        <v>4.3000000000000003E-2</v>
      </c>
      <c r="R5" s="11">
        <v>0.05</v>
      </c>
      <c r="S5" s="11">
        <v>6.1000000000000006E-2</v>
      </c>
      <c r="T5" s="11">
        <v>6.2E-2</v>
      </c>
      <c r="U5" s="11">
        <v>5.8000000000000003E-2</v>
      </c>
      <c r="V5" s="11">
        <v>5.6000000000000001E-2</v>
      </c>
      <c r="W5" s="11">
        <v>4.8000000000000001E-2</v>
      </c>
      <c r="X5" s="11">
        <v>4.5000000000000005E-2</v>
      </c>
      <c r="Y5" s="11">
        <v>5.5E-2</v>
      </c>
      <c r="Z5" s="11">
        <v>8.1000000000000003E-2</v>
      </c>
      <c r="AA5" s="11">
        <v>8.5999999999999993E-2</v>
      </c>
      <c r="AB5" s="11">
        <v>7.8E-2</v>
      </c>
      <c r="AC5" s="11">
        <v>7.4999999999999983E-2</v>
      </c>
      <c r="AD5" s="11">
        <v>7.2999999999999995E-2</v>
      </c>
      <c r="AE5" s="11">
        <v>6.4000000000000001E-2</v>
      </c>
      <c r="AF5" s="17">
        <v>89200</v>
      </c>
      <c r="AG5" s="17">
        <v>90300</v>
      </c>
      <c r="AH5" s="17">
        <v>90500</v>
      </c>
      <c r="AI5" s="17">
        <v>89900</v>
      </c>
      <c r="AJ5" s="17">
        <v>89600</v>
      </c>
      <c r="AK5" s="17">
        <v>89300</v>
      </c>
      <c r="AL5" s="17">
        <v>89100</v>
      </c>
      <c r="AM5" s="17">
        <v>88900</v>
      </c>
      <c r="AN5" s="17">
        <v>90500</v>
      </c>
      <c r="AO5" s="17">
        <v>89900</v>
      </c>
      <c r="AP5" s="17">
        <v>85600</v>
      </c>
      <c r="AQ5" s="17">
        <v>85900</v>
      </c>
      <c r="AR5" s="17">
        <v>86900</v>
      </c>
      <c r="AS5" s="17">
        <v>86600</v>
      </c>
      <c r="AT5" s="17">
        <v>86000</v>
      </c>
    </row>
    <row r="6" spans="1:46" ht="15" x14ac:dyDescent="0.25">
      <c r="A6" s="9">
        <v>5</v>
      </c>
      <c r="B6" s="4" t="s">
        <v>6</v>
      </c>
      <c r="C6" s="10">
        <v>1.006</v>
      </c>
      <c r="D6" s="10">
        <v>1.01</v>
      </c>
      <c r="E6" s="10">
        <v>1.0129999999999999</v>
      </c>
      <c r="F6" s="10">
        <v>0.98500000000000021</v>
      </c>
      <c r="G6" s="10">
        <v>0.99200000000000021</v>
      </c>
      <c r="H6" s="10">
        <v>0.98600000000000021</v>
      </c>
      <c r="I6" s="10">
        <v>0.98600000000000021</v>
      </c>
      <c r="J6" s="10">
        <v>1.0049999999999999</v>
      </c>
      <c r="K6" s="10">
        <v>1.0029999999999999</v>
      </c>
      <c r="L6" s="10">
        <v>1.008</v>
      </c>
      <c r="M6" s="10">
        <v>1.02</v>
      </c>
      <c r="N6" s="10">
        <v>1.006</v>
      </c>
      <c r="O6" s="10">
        <v>0.995</v>
      </c>
      <c r="P6" s="10">
        <v>0.99100000000000021</v>
      </c>
      <c r="Q6" s="11">
        <v>5.5E-2</v>
      </c>
      <c r="R6" s="11">
        <v>7.1000000000000008E-2</v>
      </c>
      <c r="S6" s="11">
        <v>7.6000000000000012E-2</v>
      </c>
      <c r="T6" s="11">
        <v>8.3000000000000004E-2</v>
      </c>
      <c r="U6" s="11">
        <v>7.6999999999999999E-2</v>
      </c>
      <c r="V6" s="11">
        <v>7.1000000000000008E-2</v>
      </c>
      <c r="W6" s="11">
        <v>5.7000000000000002E-2</v>
      </c>
      <c r="X6" s="11">
        <v>5.6000000000000001E-2</v>
      </c>
      <c r="Y6" s="11">
        <v>6.8000000000000019E-2</v>
      </c>
      <c r="Z6" s="11">
        <v>0.109</v>
      </c>
      <c r="AA6" s="11">
        <v>0.10100000000000001</v>
      </c>
      <c r="AB6" s="11">
        <v>9.1000000000000011E-2</v>
      </c>
      <c r="AC6" s="11">
        <v>8.8000000000000023E-2</v>
      </c>
      <c r="AD6" s="11">
        <v>8.5000000000000006E-2</v>
      </c>
      <c r="AE6" s="11">
        <v>6.5000000000000002E-2</v>
      </c>
      <c r="AF6" s="17">
        <v>24700</v>
      </c>
      <c r="AG6" s="17">
        <v>24200</v>
      </c>
      <c r="AH6" s="17">
        <v>24800</v>
      </c>
      <c r="AI6" s="17">
        <v>23700</v>
      </c>
      <c r="AJ6" s="17">
        <v>24000</v>
      </c>
      <c r="AK6" s="17">
        <v>23400</v>
      </c>
      <c r="AL6" s="17">
        <v>23100</v>
      </c>
      <c r="AM6" s="17">
        <v>23500</v>
      </c>
      <c r="AN6" s="17">
        <v>24500</v>
      </c>
      <c r="AO6" s="17">
        <v>24300</v>
      </c>
      <c r="AP6" s="17">
        <v>25400</v>
      </c>
      <c r="AQ6" s="17">
        <v>25000</v>
      </c>
      <c r="AR6" s="17">
        <v>25100</v>
      </c>
      <c r="AS6" s="17">
        <v>24700</v>
      </c>
      <c r="AT6" s="17">
        <v>24100</v>
      </c>
    </row>
    <row r="7" spans="1:46" ht="15" x14ac:dyDescent="0.25">
      <c r="A7" s="9">
        <v>6</v>
      </c>
      <c r="B7" s="4" t="s">
        <v>7</v>
      </c>
      <c r="C7" s="10">
        <v>1.0089999999999999</v>
      </c>
      <c r="D7" s="10">
        <v>1.008</v>
      </c>
      <c r="E7" s="10">
        <v>0.998</v>
      </c>
      <c r="F7" s="10">
        <v>1.02</v>
      </c>
      <c r="G7" s="10">
        <v>1.004</v>
      </c>
      <c r="H7" s="10">
        <v>0.996</v>
      </c>
      <c r="I7" s="10">
        <v>0.995</v>
      </c>
      <c r="J7" s="10">
        <v>1.02</v>
      </c>
      <c r="K7" s="10">
        <v>1.0109999999999999</v>
      </c>
      <c r="L7" s="10">
        <v>1.014</v>
      </c>
      <c r="M7" s="10">
        <v>1.042</v>
      </c>
      <c r="N7" s="10">
        <v>1.0129999999999999</v>
      </c>
      <c r="O7" s="10">
        <v>1.008</v>
      </c>
      <c r="P7" s="10">
        <v>1.004</v>
      </c>
      <c r="Q7" s="11">
        <v>3.9E-2</v>
      </c>
      <c r="R7" s="11">
        <v>4.8000000000000001E-2</v>
      </c>
      <c r="S7" s="11">
        <v>6.0000000000000005E-2</v>
      </c>
      <c r="T7" s="11">
        <v>5.9000000000000004E-2</v>
      </c>
      <c r="U7" s="11">
        <v>5.2000000000000011E-2</v>
      </c>
      <c r="V7" s="11">
        <v>4.9000000000000002E-2</v>
      </c>
      <c r="W7" s="11">
        <v>4.4000000000000004E-2</v>
      </c>
      <c r="X7" s="11">
        <v>4.2000000000000003E-2</v>
      </c>
      <c r="Y7" s="11">
        <v>5.3000000000000005E-2</v>
      </c>
      <c r="Z7" s="11">
        <v>8.6999999999999994E-2</v>
      </c>
      <c r="AA7" s="11">
        <v>8.6999999999999994E-2</v>
      </c>
      <c r="AB7" s="11">
        <v>7.9000000000000001E-2</v>
      </c>
      <c r="AC7" s="11">
        <v>7.6999999999999999E-2</v>
      </c>
      <c r="AD7" s="11">
        <v>7.2000000000000008E-2</v>
      </c>
      <c r="AE7" s="11">
        <v>5.5E-2</v>
      </c>
      <c r="AF7" s="17">
        <v>195300</v>
      </c>
      <c r="AG7" s="17">
        <v>197000</v>
      </c>
      <c r="AH7" s="17">
        <v>198100</v>
      </c>
      <c r="AI7" s="17">
        <v>193100</v>
      </c>
      <c r="AJ7" s="17">
        <v>195700</v>
      </c>
      <c r="AK7" s="17">
        <v>198700</v>
      </c>
      <c r="AL7" s="17">
        <v>201400</v>
      </c>
      <c r="AM7" s="17">
        <v>203100</v>
      </c>
      <c r="AN7" s="17">
        <v>206500</v>
      </c>
      <c r="AO7" s="17">
        <v>203900</v>
      </c>
      <c r="AP7" s="17">
        <v>210100</v>
      </c>
      <c r="AQ7" s="17">
        <v>210200</v>
      </c>
      <c r="AR7" s="17">
        <v>211900</v>
      </c>
      <c r="AS7" s="17">
        <v>211400</v>
      </c>
      <c r="AT7" s="17">
        <v>210600</v>
      </c>
    </row>
    <row r="8" spans="1:46" ht="15" x14ac:dyDescent="0.25">
      <c r="A8" s="9">
        <v>7</v>
      </c>
      <c r="B8" s="4" t="s">
        <v>8</v>
      </c>
      <c r="C8" s="10">
        <v>1.01</v>
      </c>
      <c r="D8" s="10">
        <v>1.02</v>
      </c>
      <c r="E8" s="10">
        <v>1.0209999999999999</v>
      </c>
      <c r="F8" s="10">
        <v>1.0269999999999999</v>
      </c>
      <c r="G8" s="10">
        <v>1.012</v>
      </c>
      <c r="H8" s="10">
        <v>1.01</v>
      </c>
      <c r="I8" s="10">
        <v>1.016</v>
      </c>
      <c r="J8" s="10">
        <v>1.026</v>
      </c>
      <c r="K8" s="10">
        <v>1.0369999999999999</v>
      </c>
      <c r="L8" s="10">
        <v>1.0249999999999999</v>
      </c>
      <c r="M8" s="10">
        <v>1.056</v>
      </c>
      <c r="N8" s="10">
        <v>1.038</v>
      </c>
      <c r="O8" s="10">
        <v>1.018</v>
      </c>
      <c r="P8" s="10">
        <v>1.0349999999999999</v>
      </c>
      <c r="Q8" s="11">
        <v>4.6000000000000006E-2</v>
      </c>
      <c r="R8" s="11">
        <v>5.6000000000000001E-2</v>
      </c>
      <c r="S8" s="11">
        <v>6.0000000000000005E-2</v>
      </c>
      <c r="T8" s="11">
        <v>5.4000000000000013E-2</v>
      </c>
      <c r="U8" s="11">
        <v>5.4000000000000013E-2</v>
      </c>
      <c r="V8" s="11">
        <v>5.2000000000000011E-2</v>
      </c>
      <c r="W8" s="11">
        <v>4.5000000000000005E-2</v>
      </c>
      <c r="X8" s="11">
        <v>4.2000000000000003E-2</v>
      </c>
      <c r="Y8" s="11">
        <v>5.2000000000000011E-2</v>
      </c>
      <c r="Z8" s="11">
        <v>7.1000000000000008E-2</v>
      </c>
      <c r="AA8" s="11">
        <v>0.08</v>
      </c>
      <c r="AB8" s="11">
        <v>7.2999999999999995E-2</v>
      </c>
      <c r="AC8" s="11">
        <v>7.400000000000001E-2</v>
      </c>
      <c r="AD8" s="11">
        <v>7.0000000000000007E-2</v>
      </c>
      <c r="AE8" s="11">
        <v>5.6000000000000001E-2</v>
      </c>
      <c r="AF8" s="17">
        <v>62600</v>
      </c>
      <c r="AG8" s="17">
        <v>63800</v>
      </c>
      <c r="AH8" s="17">
        <v>64500</v>
      </c>
      <c r="AI8" s="17">
        <v>64200</v>
      </c>
      <c r="AJ8" s="17">
        <v>65000</v>
      </c>
      <c r="AK8" s="17">
        <v>64800</v>
      </c>
      <c r="AL8" s="17">
        <v>64500</v>
      </c>
      <c r="AM8" s="17">
        <v>65100</v>
      </c>
      <c r="AN8" s="17">
        <v>65600</v>
      </c>
      <c r="AO8" s="17">
        <v>65100</v>
      </c>
      <c r="AP8" s="17">
        <v>61800</v>
      </c>
      <c r="AQ8" s="17">
        <v>61500</v>
      </c>
      <c r="AR8" s="17">
        <v>61800</v>
      </c>
      <c r="AS8" s="17">
        <v>61500</v>
      </c>
      <c r="AT8" s="17">
        <v>60800</v>
      </c>
    </row>
    <row r="9" spans="1:46" ht="15" x14ac:dyDescent="0.25">
      <c r="A9" s="9">
        <v>8</v>
      </c>
      <c r="B9" s="4" t="s">
        <v>9</v>
      </c>
      <c r="C9" s="10">
        <v>0.97500000000000009</v>
      </c>
      <c r="D9" s="10">
        <v>0.98400000000000021</v>
      </c>
      <c r="E9" s="10">
        <v>0.97800000000000009</v>
      </c>
      <c r="F9" s="10">
        <v>0.96400000000000008</v>
      </c>
      <c r="G9" s="10">
        <v>0.95100000000000007</v>
      </c>
      <c r="H9" s="10">
        <v>0.98100000000000009</v>
      </c>
      <c r="I9" s="10">
        <v>0.96600000000000008</v>
      </c>
      <c r="J9" s="10">
        <v>0.98400000000000021</v>
      </c>
      <c r="K9" s="10">
        <v>0.97200000000000009</v>
      </c>
      <c r="L9" s="10">
        <v>0.99100000000000021</v>
      </c>
      <c r="M9" s="10">
        <v>0.99300000000000022</v>
      </c>
      <c r="N9" s="10">
        <v>0.97000000000000008</v>
      </c>
      <c r="O9" s="10">
        <v>0.97500000000000009</v>
      </c>
      <c r="P9" s="10">
        <v>0.95900000000000007</v>
      </c>
      <c r="Q9" s="11">
        <v>3.6000000000000004E-2</v>
      </c>
      <c r="R9" s="11">
        <v>0.05</v>
      </c>
      <c r="S9" s="11">
        <v>5.3000000000000005E-2</v>
      </c>
      <c r="T9" s="11">
        <v>5.3000000000000005E-2</v>
      </c>
      <c r="U9" s="11">
        <v>5.2000000000000011E-2</v>
      </c>
      <c r="V9" s="11">
        <v>0.05</v>
      </c>
      <c r="W9" s="11">
        <v>4.7E-2</v>
      </c>
      <c r="X9" s="11">
        <v>4.7E-2</v>
      </c>
      <c r="Y9" s="11">
        <v>5.3000000000000005E-2</v>
      </c>
      <c r="Z9" s="11">
        <v>8.4000000000000005E-2</v>
      </c>
      <c r="AA9" s="11">
        <v>7.2000000000000008E-2</v>
      </c>
      <c r="AB9" s="11">
        <v>6.4000000000000001E-2</v>
      </c>
      <c r="AC9" s="11">
        <v>6.8000000000000019E-2</v>
      </c>
      <c r="AD9" s="11">
        <v>7.2999999999999995E-2</v>
      </c>
      <c r="AE9" s="11">
        <v>5.3000000000000005E-2</v>
      </c>
      <c r="AF9" s="17">
        <v>30300</v>
      </c>
      <c r="AG9" s="17">
        <v>31800</v>
      </c>
      <c r="AH9" s="17">
        <v>32800</v>
      </c>
      <c r="AI9" s="17">
        <v>31500</v>
      </c>
      <c r="AJ9" s="17">
        <v>32200</v>
      </c>
      <c r="AK9" s="17">
        <v>32200</v>
      </c>
      <c r="AL9" s="17">
        <v>30700</v>
      </c>
      <c r="AM9" s="17">
        <v>30800</v>
      </c>
      <c r="AN9" s="17">
        <v>31100</v>
      </c>
      <c r="AO9" s="17">
        <v>31300</v>
      </c>
      <c r="AP9" s="17">
        <v>30800</v>
      </c>
      <c r="AQ9" s="17">
        <v>32000</v>
      </c>
      <c r="AR9" s="17">
        <v>32600</v>
      </c>
      <c r="AS9" s="17">
        <v>31900</v>
      </c>
      <c r="AT9" s="17">
        <v>31500</v>
      </c>
    </row>
    <row r="10" spans="1:46" ht="15" x14ac:dyDescent="0.25">
      <c r="A10" s="9">
        <v>9</v>
      </c>
      <c r="B10" s="4" t="s">
        <v>10</v>
      </c>
      <c r="C10" s="10">
        <v>1.0369999999999999</v>
      </c>
      <c r="D10" s="10">
        <v>1.0369999999999999</v>
      </c>
      <c r="E10" s="10">
        <v>1.0349999999999999</v>
      </c>
      <c r="F10" s="10">
        <v>1.048</v>
      </c>
      <c r="G10" s="10">
        <v>1.05</v>
      </c>
      <c r="H10" s="10">
        <v>1.048</v>
      </c>
      <c r="I10" s="10">
        <v>1.0580000000000001</v>
      </c>
      <c r="J10" s="10">
        <v>1.0249999999999999</v>
      </c>
      <c r="K10" s="10">
        <v>1.0349999999999999</v>
      </c>
      <c r="L10" s="10">
        <v>1.0329999999999999</v>
      </c>
      <c r="M10" s="10">
        <v>1.0369999999999999</v>
      </c>
      <c r="N10" s="10">
        <v>1.04</v>
      </c>
      <c r="O10" s="10">
        <v>1.044</v>
      </c>
      <c r="P10" s="10">
        <v>1.056</v>
      </c>
      <c r="Q10" s="11">
        <v>3.4000000000000002E-2</v>
      </c>
      <c r="R10" s="11">
        <v>0.04</v>
      </c>
      <c r="S10" s="11">
        <v>4.8000000000000001E-2</v>
      </c>
      <c r="T10" s="11">
        <v>4.7E-2</v>
      </c>
      <c r="U10" s="11">
        <v>4.6000000000000006E-2</v>
      </c>
      <c r="V10" s="11">
        <v>4.1000000000000002E-2</v>
      </c>
      <c r="W10" s="11">
        <v>3.9E-2</v>
      </c>
      <c r="X10" s="11">
        <v>3.8000000000000006E-2</v>
      </c>
      <c r="Y10" s="11">
        <v>4.7E-2</v>
      </c>
      <c r="Z10" s="11">
        <v>7.2999999999999995E-2</v>
      </c>
      <c r="AA10" s="11">
        <v>7.6000000000000012E-2</v>
      </c>
      <c r="AB10" s="11">
        <v>7.2999999999999995E-2</v>
      </c>
      <c r="AC10" s="11">
        <v>7.2000000000000008E-2</v>
      </c>
      <c r="AD10" s="11">
        <v>6.7000000000000004E-2</v>
      </c>
      <c r="AE10" s="11">
        <v>5.2000000000000011E-2</v>
      </c>
      <c r="AF10" s="17">
        <v>330200</v>
      </c>
      <c r="AG10" s="17">
        <v>336100</v>
      </c>
      <c r="AH10" s="17">
        <v>339100</v>
      </c>
      <c r="AI10" s="17">
        <v>336900</v>
      </c>
      <c r="AJ10" s="17">
        <v>338200</v>
      </c>
      <c r="AK10" s="17">
        <v>341300</v>
      </c>
      <c r="AL10" s="17">
        <v>346000</v>
      </c>
      <c r="AM10" s="17">
        <v>347400</v>
      </c>
      <c r="AN10" s="17">
        <v>353500</v>
      </c>
      <c r="AO10" s="17">
        <v>343900</v>
      </c>
      <c r="AP10" s="17">
        <v>337100</v>
      </c>
      <c r="AQ10" s="17">
        <v>336300</v>
      </c>
      <c r="AR10" s="17">
        <v>338900</v>
      </c>
      <c r="AS10" s="17">
        <v>337200</v>
      </c>
      <c r="AT10" s="17">
        <v>335600</v>
      </c>
    </row>
    <row r="11" spans="1:46" ht="15" x14ac:dyDescent="0.25">
      <c r="A11" s="9">
        <v>10</v>
      </c>
      <c r="B11" s="4" t="s">
        <v>11</v>
      </c>
      <c r="C11" s="10">
        <v>1.018</v>
      </c>
      <c r="D11" s="10">
        <v>1.014</v>
      </c>
      <c r="E11" s="10">
        <v>1.006</v>
      </c>
      <c r="F11" s="10">
        <v>1.028</v>
      </c>
      <c r="G11" s="10">
        <v>1.0489999999999999</v>
      </c>
      <c r="H11" s="10">
        <v>1.036</v>
      </c>
      <c r="I11" s="10">
        <v>1.0489999999999999</v>
      </c>
      <c r="J11" s="10">
        <v>0.998</v>
      </c>
      <c r="K11" s="10">
        <v>1</v>
      </c>
      <c r="L11" s="10">
        <v>1.016</v>
      </c>
      <c r="M11" s="10">
        <v>1.0349999999999999</v>
      </c>
      <c r="N11" s="10">
        <v>1.052</v>
      </c>
      <c r="O11" s="10">
        <v>1.04</v>
      </c>
      <c r="P11" s="10">
        <v>1.042</v>
      </c>
      <c r="Q11" s="11">
        <v>4.1000000000000002E-2</v>
      </c>
      <c r="R11" s="11">
        <v>4.6000000000000006E-2</v>
      </c>
      <c r="S11" s="11">
        <v>5.4000000000000013E-2</v>
      </c>
      <c r="T11" s="11">
        <v>5.6000000000000001E-2</v>
      </c>
      <c r="U11" s="11">
        <v>5.5E-2</v>
      </c>
      <c r="V11" s="11">
        <v>4.8000000000000001E-2</v>
      </c>
      <c r="W11" s="11">
        <v>4.3000000000000003E-2</v>
      </c>
      <c r="X11" s="11">
        <v>0.04</v>
      </c>
      <c r="Y11" s="11">
        <v>4.6000000000000006E-2</v>
      </c>
      <c r="Z11" s="11">
        <v>7.0000000000000007E-2</v>
      </c>
      <c r="AA11" s="11">
        <v>7.400000000000001E-2</v>
      </c>
      <c r="AB11" s="11">
        <v>6.7000000000000004E-2</v>
      </c>
      <c r="AC11" s="11">
        <v>6.5000000000000002E-2</v>
      </c>
      <c r="AD11" s="11">
        <v>6.2E-2</v>
      </c>
      <c r="AE11" s="11">
        <v>0.05</v>
      </c>
      <c r="AF11" s="17">
        <v>89400</v>
      </c>
      <c r="AG11" s="17">
        <v>91800</v>
      </c>
      <c r="AH11" s="17">
        <v>93100</v>
      </c>
      <c r="AI11" s="17">
        <v>93600</v>
      </c>
      <c r="AJ11" s="17">
        <v>94500</v>
      </c>
      <c r="AK11" s="17">
        <v>94800</v>
      </c>
      <c r="AL11" s="17">
        <v>96200</v>
      </c>
      <c r="AM11" s="17">
        <v>96900</v>
      </c>
      <c r="AN11" s="17">
        <v>99200</v>
      </c>
      <c r="AO11" s="17">
        <v>99700</v>
      </c>
      <c r="AP11" s="17">
        <v>95800</v>
      </c>
      <c r="AQ11" s="17">
        <v>96600</v>
      </c>
      <c r="AR11" s="17">
        <v>98000</v>
      </c>
      <c r="AS11" s="17">
        <v>97900</v>
      </c>
      <c r="AT11" s="17">
        <v>96900</v>
      </c>
    </row>
    <row r="12" spans="1:46" ht="15" x14ac:dyDescent="0.25">
      <c r="A12" s="9">
        <v>11</v>
      </c>
      <c r="B12" s="4" t="s">
        <v>12</v>
      </c>
      <c r="C12" s="10">
        <v>0.97800000000000009</v>
      </c>
      <c r="D12" s="10">
        <v>0.999</v>
      </c>
      <c r="E12" s="10">
        <v>0.996</v>
      </c>
      <c r="F12" s="10">
        <v>1.0169999999999999</v>
      </c>
      <c r="G12" s="10">
        <v>0.997</v>
      </c>
      <c r="H12" s="10">
        <v>1.016</v>
      </c>
      <c r="I12" s="10">
        <v>1.0029999999999999</v>
      </c>
      <c r="J12" s="10">
        <v>0.99200000000000021</v>
      </c>
      <c r="K12" s="10">
        <v>1.014</v>
      </c>
      <c r="L12" s="10">
        <v>1.0209999999999999</v>
      </c>
      <c r="M12" s="10">
        <v>1.046</v>
      </c>
      <c r="N12" s="10">
        <v>0.997</v>
      </c>
      <c r="O12" s="10">
        <v>1.026</v>
      </c>
      <c r="P12" s="10">
        <v>1.0129999999999999</v>
      </c>
      <c r="Q12" s="11">
        <v>6.1000000000000006E-2</v>
      </c>
      <c r="R12" s="11">
        <v>6.6000000000000003E-2</v>
      </c>
      <c r="S12" s="11">
        <v>7.1000000000000008E-2</v>
      </c>
      <c r="T12" s="11">
        <v>7.0000000000000007E-2</v>
      </c>
      <c r="U12" s="11">
        <v>6.900000000000002E-2</v>
      </c>
      <c r="V12" s="11">
        <v>6.1000000000000006E-2</v>
      </c>
      <c r="W12" s="11">
        <v>5.3000000000000005E-2</v>
      </c>
      <c r="X12" s="11">
        <v>5.3000000000000005E-2</v>
      </c>
      <c r="Y12" s="11">
        <v>6.1000000000000006E-2</v>
      </c>
      <c r="Z12" s="11">
        <v>8.5000000000000006E-2</v>
      </c>
      <c r="AA12" s="11">
        <v>9.4E-2</v>
      </c>
      <c r="AB12" s="11">
        <v>8.6999999999999994E-2</v>
      </c>
      <c r="AC12" s="11">
        <v>8.8000000000000023E-2</v>
      </c>
      <c r="AD12" s="11">
        <v>8.8000000000000023E-2</v>
      </c>
      <c r="AE12" s="11">
        <v>6.900000000000002E-2</v>
      </c>
      <c r="AF12" s="17">
        <v>66900</v>
      </c>
      <c r="AG12" s="17">
        <v>66700</v>
      </c>
      <c r="AH12" s="17">
        <v>66200</v>
      </c>
      <c r="AI12" s="17">
        <v>66700</v>
      </c>
      <c r="AJ12" s="17">
        <v>67000</v>
      </c>
      <c r="AK12" s="17">
        <v>67100</v>
      </c>
      <c r="AL12" s="17">
        <v>67900</v>
      </c>
      <c r="AM12" s="17">
        <v>68300</v>
      </c>
      <c r="AN12" s="17">
        <v>69600</v>
      </c>
      <c r="AO12" s="17">
        <v>69100</v>
      </c>
      <c r="AP12" s="17">
        <v>66700</v>
      </c>
      <c r="AQ12" s="17">
        <v>66200</v>
      </c>
      <c r="AR12" s="17">
        <v>66000</v>
      </c>
      <c r="AS12" s="17">
        <v>64600</v>
      </c>
      <c r="AT12" s="17">
        <v>63000</v>
      </c>
    </row>
    <row r="13" spans="1:46" ht="15" x14ac:dyDescent="0.25">
      <c r="A13" s="9">
        <v>12</v>
      </c>
      <c r="B13" s="4" t="s">
        <v>13</v>
      </c>
      <c r="C13" s="10">
        <v>0.93800000000000006</v>
      </c>
      <c r="D13" s="10">
        <v>1.04</v>
      </c>
      <c r="E13" s="10">
        <v>0.97400000000000009</v>
      </c>
      <c r="F13" s="10">
        <v>0.94500000000000006</v>
      </c>
      <c r="G13" s="10">
        <v>0.98000000000000009</v>
      </c>
      <c r="H13" s="10">
        <v>0.96600000000000008</v>
      </c>
      <c r="I13" s="10">
        <v>0.98600000000000021</v>
      </c>
      <c r="J13" s="10">
        <v>0.97100000000000009</v>
      </c>
      <c r="K13" s="10">
        <v>1.0409999999999999</v>
      </c>
      <c r="L13" s="10">
        <v>0.99100000000000021</v>
      </c>
      <c r="M13" s="10">
        <v>1.028</v>
      </c>
      <c r="N13" s="10">
        <v>1.0149999999999999</v>
      </c>
      <c r="O13" s="10">
        <v>0.99100000000000021</v>
      </c>
      <c r="P13" s="10">
        <v>1.026</v>
      </c>
      <c r="Q13" s="11">
        <v>6.6000000000000003E-2</v>
      </c>
      <c r="R13" s="11">
        <v>8.5999999999999993E-2</v>
      </c>
      <c r="S13" s="11">
        <v>0.08</v>
      </c>
      <c r="T13" s="11">
        <v>7.400000000000001E-2</v>
      </c>
      <c r="U13" s="11">
        <v>7.1000000000000008E-2</v>
      </c>
      <c r="V13" s="11">
        <v>7.0000000000000007E-2</v>
      </c>
      <c r="W13" s="11">
        <v>6.1000000000000006E-2</v>
      </c>
      <c r="X13" s="11">
        <v>6.0000000000000005E-2</v>
      </c>
      <c r="Y13" s="11">
        <v>0.09</v>
      </c>
      <c r="Z13" s="11">
        <v>0.17100000000000001</v>
      </c>
      <c r="AA13" s="11">
        <v>0.126</v>
      </c>
      <c r="AB13" s="11">
        <v>0.107</v>
      </c>
      <c r="AC13" s="11">
        <v>0.10400000000000001</v>
      </c>
      <c r="AD13" s="11">
        <v>9.8000000000000004E-2</v>
      </c>
      <c r="AE13" s="11">
        <v>7.0000000000000007E-2</v>
      </c>
      <c r="AF13" s="17">
        <v>2800</v>
      </c>
      <c r="AG13" s="17">
        <v>2600</v>
      </c>
      <c r="AH13" s="17">
        <v>2600</v>
      </c>
      <c r="AI13" s="17">
        <v>2600</v>
      </c>
      <c r="AJ13" s="17">
        <v>2600</v>
      </c>
      <c r="AK13" s="17">
        <v>2600</v>
      </c>
      <c r="AL13" s="17">
        <v>2600</v>
      </c>
      <c r="AM13" s="17">
        <v>2600</v>
      </c>
      <c r="AN13" s="17">
        <v>2500</v>
      </c>
      <c r="AO13" s="17">
        <v>2400</v>
      </c>
      <c r="AP13" s="17">
        <v>2600</v>
      </c>
      <c r="AQ13" s="17">
        <v>2500</v>
      </c>
      <c r="AR13" s="17">
        <v>2500</v>
      </c>
      <c r="AS13" s="17">
        <v>2400</v>
      </c>
      <c r="AT13" s="17">
        <v>2300</v>
      </c>
    </row>
    <row r="14" spans="1:46" ht="15" x14ac:dyDescent="0.25">
      <c r="A14" s="9">
        <v>13</v>
      </c>
      <c r="B14" s="4" t="s">
        <v>14</v>
      </c>
      <c r="C14" s="10">
        <v>0.9830000000000001</v>
      </c>
      <c r="D14" s="10">
        <v>0.996</v>
      </c>
      <c r="E14" s="10">
        <v>0.96100000000000008</v>
      </c>
      <c r="F14" s="10">
        <v>0.95400000000000007</v>
      </c>
      <c r="G14" s="10">
        <v>0.94700000000000006</v>
      </c>
      <c r="H14" s="10">
        <v>0.95200000000000007</v>
      </c>
      <c r="I14" s="10">
        <v>0.94700000000000006</v>
      </c>
      <c r="J14" s="10">
        <v>0.97200000000000009</v>
      </c>
      <c r="K14" s="10">
        <v>0.998</v>
      </c>
      <c r="L14" s="10">
        <v>0.94600000000000006</v>
      </c>
      <c r="M14" s="10">
        <v>0.95800000000000007</v>
      </c>
      <c r="N14" s="10">
        <v>0.96700000000000008</v>
      </c>
      <c r="O14" s="10">
        <v>0.96600000000000008</v>
      </c>
      <c r="P14" s="10">
        <v>0.96000000000000008</v>
      </c>
      <c r="Q14" s="11">
        <v>5.1000000000000004E-2</v>
      </c>
      <c r="R14" s="11">
        <v>5.7000000000000002E-2</v>
      </c>
      <c r="S14" s="11">
        <v>6.900000000000002E-2</v>
      </c>
      <c r="T14" s="11">
        <v>7.2999999999999995E-2</v>
      </c>
      <c r="U14" s="11">
        <v>6.4000000000000001E-2</v>
      </c>
      <c r="V14" s="11">
        <v>6.0000000000000005E-2</v>
      </c>
      <c r="W14" s="11">
        <v>5.8000000000000003E-2</v>
      </c>
      <c r="X14" s="11">
        <v>5.4000000000000013E-2</v>
      </c>
      <c r="Y14" s="11">
        <v>6.7000000000000004E-2</v>
      </c>
      <c r="Z14" s="11">
        <v>0.10100000000000001</v>
      </c>
      <c r="AA14" s="11">
        <v>0.106</v>
      </c>
      <c r="AB14" s="11">
        <v>0.10100000000000001</v>
      </c>
      <c r="AC14" s="11">
        <v>0.10100000000000001</v>
      </c>
      <c r="AD14" s="11">
        <v>9.4E-2</v>
      </c>
      <c r="AE14" s="11">
        <v>7.0000000000000007E-2</v>
      </c>
      <c r="AF14" s="17">
        <v>29100</v>
      </c>
      <c r="AG14" s="17">
        <v>29600</v>
      </c>
      <c r="AH14" s="17">
        <v>29800</v>
      </c>
      <c r="AI14" s="17">
        <v>29900</v>
      </c>
      <c r="AJ14" s="17">
        <v>29800</v>
      </c>
      <c r="AK14" s="17">
        <v>30200</v>
      </c>
      <c r="AL14" s="17">
        <v>30700</v>
      </c>
      <c r="AM14" s="17">
        <v>31100</v>
      </c>
      <c r="AN14" s="17">
        <v>31600</v>
      </c>
      <c r="AO14" s="17">
        <v>31500</v>
      </c>
      <c r="AP14" s="17">
        <v>31800</v>
      </c>
      <c r="AQ14" s="17">
        <v>31900</v>
      </c>
      <c r="AR14" s="17">
        <v>32300</v>
      </c>
      <c r="AS14" s="17">
        <v>32200</v>
      </c>
      <c r="AT14" s="17">
        <v>31700</v>
      </c>
    </row>
    <row r="15" spans="1:46" ht="15" x14ac:dyDescent="0.25">
      <c r="A15" s="9">
        <v>14</v>
      </c>
      <c r="B15" s="4" t="s">
        <v>15</v>
      </c>
      <c r="C15" s="10">
        <v>1.0589999999999999</v>
      </c>
      <c r="D15" s="10">
        <v>1.0760000000000001</v>
      </c>
      <c r="E15" s="10">
        <v>1.056</v>
      </c>
      <c r="F15" s="10">
        <v>1.0760000000000001</v>
      </c>
      <c r="G15" s="10">
        <v>1.069</v>
      </c>
      <c r="H15" s="10">
        <v>1.0620000000000001</v>
      </c>
      <c r="I15" s="10">
        <v>1.0660000000000001</v>
      </c>
      <c r="J15" s="10">
        <v>1.0289999999999999</v>
      </c>
      <c r="K15" s="10">
        <v>1.05</v>
      </c>
      <c r="L15" s="10">
        <v>1.046</v>
      </c>
      <c r="M15" s="10">
        <v>1.0580000000000001</v>
      </c>
      <c r="N15" s="10">
        <v>1.046</v>
      </c>
      <c r="O15" s="10">
        <v>1.0649999999999999</v>
      </c>
      <c r="P15" s="10">
        <v>1.0509999999999999</v>
      </c>
      <c r="Q15" s="11">
        <v>3.4000000000000002E-2</v>
      </c>
      <c r="R15" s="11">
        <v>3.8000000000000006E-2</v>
      </c>
      <c r="S15" s="11">
        <v>4.3000000000000003E-2</v>
      </c>
      <c r="T15" s="11">
        <v>4.3000000000000003E-2</v>
      </c>
      <c r="U15" s="11">
        <v>4.5000000000000005E-2</v>
      </c>
      <c r="V15" s="11">
        <v>0.04</v>
      </c>
      <c r="W15" s="11">
        <v>3.7000000000000012E-2</v>
      </c>
      <c r="X15" s="11">
        <v>3.5000000000000003E-2</v>
      </c>
      <c r="Y15" s="11">
        <v>4.3000000000000003E-2</v>
      </c>
      <c r="Z15" s="11">
        <v>5.8000000000000003E-2</v>
      </c>
      <c r="AA15" s="11">
        <v>5.9000000000000004E-2</v>
      </c>
      <c r="AB15" s="11">
        <v>5.4000000000000013E-2</v>
      </c>
      <c r="AC15" s="11">
        <v>5.5E-2</v>
      </c>
      <c r="AD15" s="11">
        <v>5.3000000000000005E-2</v>
      </c>
      <c r="AE15" s="11">
        <v>4.1000000000000002E-2</v>
      </c>
      <c r="AF15" s="17">
        <v>68700</v>
      </c>
      <c r="AG15" s="17">
        <v>70600</v>
      </c>
      <c r="AH15" s="17">
        <v>72000</v>
      </c>
      <c r="AI15" s="17">
        <v>70700</v>
      </c>
      <c r="AJ15" s="17">
        <v>71800</v>
      </c>
      <c r="AK15" s="17">
        <v>72400</v>
      </c>
      <c r="AL15" s="17">
        <v>72800</v>
      </c>
      <c r="AM15" s="17">
        <v>73700</v>
      </c>
      <c r="AN15" s="17">
        <v>75500</v>
      </c>
      <c r="AO15" s="17">
        <v>75300</v>
      </c>
      <c r="AP15" s="17">
        <v>77300</v>
      </c>
      <c r="AQ15" s="17">
        <v>77400</v>
      </c>
      <c r="AR15" s="17">
        <v>77600</v>
      </c>
      <c r="AS15" s="17">
        <v>78000</v>
      </c>
      <c r="AT15" s="17">
        <v>77800</v>
      </c>
    </row>
    <row r="16" spans="1:46" ht="15" x14ac:dyDescent="0.25">
      <c r="A16" s="9">
        <v>15</v>
      </c>
      <c r="B16" s="4" t="s">
        <v>16</v>
      </c>
      <c r="C16" s="10">
        <v>1.05</v>
      </c>
      <c r="D16" s="10">
        <v>1.07</v>
      </c>
      <c r="E16" s="10">
        <v>1.06</v>
      </c>
      <c r="F16" s="10">
        <v>1.077</v>
      </c>
      <c r="G16" s="10">
        <v>1.0660000000000001</v>
      </c>
      <c r="H16" s="10">
        <v>1.0609999999999999</v>
      </c>
      <c r="I16" s="10">
        <v>1.0629999999999999</v>
      </c>
      <c r="J16" s="10">
        <v>1.0489999999999999</v>
      </c>
      <c r="K16" s="10">
        <v>1.077</v>
      </c>
      <c r="L16" s="10">
        <v>1.07</v>
      </c>
      <c r="M16" s="10">
        <v>1.077</v>
      </c>
      <c r="N16" s="10">
        <v>1.073</v>
      </c>
      <c r="O16" s="10">
        <v>1.0640000000000001</v>
      </c>
      <c r="P16" s="10">
        <v>1.07</v>
      </c>
      <c r="Q16" s="11">
        <v>3.0000000000000002E-2</v>
      </c>
      <c r="R16" s="11">
        <v>3.4000000000000002E-2</v>
      </c>
      <c r="S16" s="11">
        <v>4.1000000000000002E-2</v>
      </c>
      <c r="T16" s="11">
        <v>4.1000000000000002E-2</v>
      </c>
      <c r="U16" s="11">
        <v>3.7000000000000012E-2</v>
      </c>
      <c r="V16" s="11">
        <v>3.6000000000000004E-2</v>
      </c>
      <c r="W16" s="11">
        <v>3.3000000000000002E-2</v>
      </c>
      <c r="X16" s="11">
        <v>3.1E-2</v>
      </c>
      <c r="Y16" s="11">
        <v>3.9E-2</v>
      </c>
      <c r="Z16" s="11">
        <v>6.2E-2</v>
      </c>
      <c r="AA16" s="11">
        <v>6.2E-2</v>
      </c>
      <c r="AB16" s="11">
        <v>5.8000000000000003E-2</v>
      </c>
      <c r="AC16" s="11">
        <v>5.7000000000000002E-2</v>
      </c>
      <c r="AD16" s="11">
        <v>5.3000000000000005E-2</v>
      </c>
      <c r="AE16" s="11">
        <v>4.1000000000000002E-2</v>
      </c>
      <c r="AF16" s="17">
        <v>236700</v>
      </c>
      <c r="AG16" s="17">
        <v>242000</v>
      </c>
      <c r="AH16" s="17">
        <v>245900</v>
      </c>
      <c r="AI16" s="17">
        <v>247400</v>
      </c>
      <c r="AJ16" s="17">
        <v>250500</v>
      </c>
      <c r="AK16" s="17">
        <v>256300</v>
      </c>
      <c r="AL16" s="17">
        <v>263400</v>
      </c>
      <c r="AM16" s="17">
        <v>267200</v>
      </c>
      <c r="AN16" s="17">
        <v>274200</v>
      </c>
      <c r="AO16" s="17">
        <v>268100</v>
      </c>
      <c r="AP16" s="17">
        <v>269500</v>
      </c>
      <c r="AQ16" s="17">
        <v>270000</v>
      </c>
      <c r="AR16" s="17">
        <v>273100</v>
      </c>
      <c r="AS16" s="17">
        <v>273500</v>
      </c>
      <c r="AT16" s="17">
        <v>272300</v>
      </c>
    </row>
    <row r="17" spans="1:46" ht="15" x14ac:dyDescent="0.25">
      <c r="A17" s="9">
        <v>16</v>
      </c>
      <c r="B17" s="4" t="s">
        <v>17</v>
      </c>
      <c r="C17" s="10">
        <v>0.97500000000000009</v>
      </c>
      <c r="D17" s="10">
        <v>1.042</v>
      </c>
      <c r="E17" s="10">
        <v>1.02</v>
      </c>
      <c r="F17" s="10">
        <v>0.99400000000000022</v>
      </c>
      <c r="G17" s="10">
        <v>1.022</v>
      </c>
      <c r="H17" s="10">
        <v>0.99000000000000021</v>
      </c>
      <c r="I17" s="10">
        <v>0.98900000000000021</v>
      </c>
      <c r="J17" s="10">
        <v>0.97600000000000009</v>
      </c>
      <c r="K17" s="10">
        <v>1.05</v>
      </c>
      <c r="L17" s="10">
        <v>1.0229999999999999</v>
      </c>
      <c r="M17" s="10">
        <v>1.0309999999999999</v>
      </c>
      <c r="N17" s="10">
        <v>1.0189999999999999</v>
      </c>
      <c r="O17" s="10">
        <v>1.006</v>
      </c>
      <c r="P17" s="10">
        <v>1.0129999999999999</v>
      </c>
      <c r="Q17" s="11">
        <v>0.05</v>
      </c>
      <c r="R17" s="11">
        <v>0.05</v>
      </c>
      <c r="S17" s="11">
        <v>5.2000000000000011E-2</v>
      </c>
      <c r="T17" s="11">
        <v>5.7000000000000002E-2</v>
      </c>
      <c r="U17" s="11">
        <v>5.7000000000000002E-2</v>
      </c>
      <c r="V17" s="11">
        <v>4.9000000000000002E-2</v>
      </c>
      <c r="W17" s="11">
        <v>4.9000000000000002E-2</v>
      </c>
      <c r="X17" s="11">
        <v>4.8000000000000001E-2</v>
      </c>
      <c r="Y17" s="11">
        <v>6.2E-2</v>
      </c>
      <c r="Z17" s="11">
        <v>9.5000000000000001E-2</v>
      </c>
      <c r="AA17" s="11">
        <v>0.10200000000000001</v>
      </c>
      <c r="AB17" s="11">
        <v>9.9000000000000005E-2</v>
      </c>
      <c r="AC17" s="11">
        <v>0.09</v>
      </c>
      <c r="AD17" s="11">
        <v>8.1000000000000003E-2</v>
      </c>
      <c r="AE17" s="11">
        <v>6.2E-2</v>
      </c>
      <c r="AF17" s="17">
        <v>19400</v>
      </c>
      <c r="AG17" s="17">
        <v>19700</v>
      </c>
      <c r="AH17" s="17">
        <v>19900</v>
      </c>
      <c r="AI17" s="17">
        <v>19700</v>
      </c>
      <c r="AJ17" s="17">
        <v>20400</v>
      </c>
      <c r="AK17" s="17">
        <v>20800</v>
      </c>
      <c r="AL17" s="17">
        <v>20700</v>
      </c>
      <c r="AM17" s="17">
        <v>20300</v>
      </c>
      <c r="AN17" s="17">
        <v>20800</v>
      </c>
      <c r="AO17" s="17">
        <v>20700</v>
      </c>
      <c r="AP17" s="17">
        <v>19600</v>
      </c>
      <c r="AQ17" s="17">
        <v>19100</v>
      </c>
      <c r="AR17" s="17">
        <v>19000</v>
      </c>
      <c r="AS17" s="17">
        <v>18700</v>
      </c>
      <c r="AT17" s="17">
        <v>18300</v>
      </c>
    </row>
    <row r="18" spans="1:46" ht="15" x14ac:dyDescent="0.25">
      <c r="A18" s="9">
        <v>17</v>
      </c>
      <c r="B18" s="4" t="s">
        <v>18</v>
      </c>
      <c r="C18" s="10">
        <v>0.97400000000000009</v>
      </c>
      <c r="D18" s="10">
        <v>1.01</v>
      </c>
      <c r="E18" s="10">
        <v>0.98400000000000021</v>
      </c>
      <c r="F18" s="10">
        <v>0.98700000000000021</v>
      </c>
      <c r="G18" s="10">
        <v>0.97400000000000009</v>
      </c>
      <c r="H18" s="10">
        <v>0.98400000000000021</v>
      </c>
      <c r="I18" s="10">
        <v>0.97600000000000009</v>
      </c>
      <c r="J18" s="10">
        <v>0.98400000000000021</v>
      </c>
      <c r="K18" s="10">
        <v>1.0089999999999999</v>
      </c>
      <c r="L18" s="10">
        <v>0.98600000000000021</v>
      </c>
      <c r="M18" s="10">
        <v>1.004</v>
      </c>
      <c r="N18" s="10">
        <v>0.98600000000000021</v>
      </c>
      <c r="O18" s="10">
        <v>0.99200000000000021</v>
      </c>
      <c r="P18" s="10">
        <v>0.98900000000000021</v>
      </c>
      <c r="Q18" s="11">
        <v>5.6000000000000001E-2</v>
      </c>
      <c r="R18" s="11">
        <v>6.900000000000002E-2</v>
      </c>
      <c r="S18" s="11">
        <v>7.2999999999999995E-2</v>
      </c>
      <c r="T18" s="11">
        <v>7.2000000000000008E-2</v>
      </c>
      <c r="U18" s="11">
        <v>6.900000000000002E-2</v>
      </c>
      <c r="V18" s="11">
        <v>5.8000000000000003E-2</v>
      </c>
      <c r="W18" s="11">
        <v>5.4000000000000013E-2</v>
      </c>
      <c r="X18" s="11">
        <v>5.5E-2</v>
      </c>
      <c r="Y18" s="11">
        <v>6.7000000000000004E-2</v>
      </c>
      <c r="Z18" s="11">
        <v>0.1</v>
      </c>
      <c r="AA18" s="11">
        <v>0.10400000000000001</v>
      </c>
      <c r="AB18" s="11">
        <v>9.3000000000000013E-2</v>
      </c>
      <c r="AC18" s="11">
        <v>9.3000000000000013E-2</v>
      </c>
      <c r="AD18" s="11">
        <v>0.09</v>
      </c>
      <c r="AE18" s="11">
        <v>7.1000000000000008E-2</v>
      </c>
      <c r="AF18" s="17">
        <v>39500</v>
      </c>
      <c r="AG18" s="17">
        <v>40300</v>
      </c>
      <c r="AH18" s="17">
        <v>41300</v>
      </c>
      <c r="AI18" s="17">
        <v>41000</v>
      </c>
      <c r="AJ18" s="17">
        <v>41200</v>
      </c>
      <c r="AK18" s="17">
        <v>40700</v>
      </c>
      <c r="AL18" s="17">
        <v>41000</v>
      </c>
      <c r="AM18" s="17">
        <v>40800</v>
      </c>
      <c r="AN18" s="17">
        <v>40800</v>
      </c>
      <c r="AO18" s="17">
        <v>40700</v>
      </c>
      <c r="AP18" s="17">
        <v>38100</v>
      </c>
      <c r="AQ18" s="17">
        <v>38000</v>
      </c>
      <c r="AR18" s="17">
        <v>38200</v>
      </c>
      <c r="AS18" s="17">
        <v>37700</v>
      </c>
      <c r="AT18" s="17">
        <v>36600</v>
      </c>
    </row>
    <row r="19" spans="1:46" ht="15" x14ac:dyDescent="0.25">
      <c r="A19" s="9">
        <v>18</v>
      </c>
      <c r="B19" s="4" t="s">
        <v>19</v>
      </c>
      <c r="C19" s="10">
        <v>0.96000000000000008</v>
      </c>
      <c r="D19" s="10">
        <v>0.95400000000000007</v>
      </c>
      <c r="E19" s="10">
        <v>0.94700000000000006</v>
      </c>
      <c r="F19" s="10">
        <v>0.93100000000000005</v>
      </c>
      <c r="G19" s="10">
        <v>0.96800000000000008</v>
      </c>
      <c r="H19" s="10">
        <v>0.96800000000000008</v>
      </c>
      <c r="I19" s="10">
        <v>0.98100000000000009</v>
      </c>
      <c r="J19" s="10">
        <v>0.95100000000000007</v>
      </c>
      <c r="K19" s="10">
        <v>0.93100000000000005</v>
      </c>
      <c r="L19" s="10">
        <v>0.92200000000000004</v>
      </c>
      <c r="M19" s="10">
        <v>0.91</v>
      </c>
      <c r="N19" s="10">
        <v>0.97000000000000008</v>
      </c>
      <c r="O19" s="10">
        <v>0.97600000000000009</v>
      </c>
      <c r="P19" s="10">
        <v>0.98100000000000009</v>
      </c>
      <c r="Q19" s="11">
        <v>5.1000000000000004E-2</v>
      </c>
      <c r="R19" s="11">
        <v>6.4000000000000001E-2</v>
      </c>
      <c r="S19" s="11">
        <v>7.6999999999999999E-2</v>
      </c>
      <c r="T19" s="11">
        <v>7.2000000000000008E-2</v>
      </c>
      <c r="U19" s="11">
        <v>6.6000000000000003E-2</v>
      </c>
      <c r="V19" s="11">
        <v>6.1000000000000006E-2</v>
      </c>
      <c r="W19" s="11">
        <v>5.5E-2</v>
      </c>
      <c r="X19" s="11">
        <v>5.2000000000000011E-2</v>
      </c>
      <c r="Y19" s="11">
        <v>6.2E-2</v>
      </c>
      <c r="Z19" s="11">
        <v>8.8000000000000023E-2</v>
      </c>
      <c r="AA19" s="11">
        <v>9.4E-2</v>
      </c>
      <c r="AB19" s="11">
        <v>8.4000000000000005E-2</v>
      </c>
      <c r="AC19" s="11">
        <v>8.900000000000001E-2</v>
      </c>
      <c r="AD19" s="11">
        <v>0.09</v>
      </c>
      <c r="AE19" s="11">
        <v>7.2000000000000008E-2</v>
      </c>
      <c r="AF19" s="17">
        <v>18300</v>
      </c>
      <c r="AG19" s="17">
        <v>18500</v>
      </c>
      <c r="AH19" s="17">
        <v>19200</v>
      </c>
      <c r="AI19" s="17">
        <v>18600</v>
      </c>
      <c r="AJ19" s="17">
        <v>18900</v>
      </c>
      <c r="AK19" s="17">
        <v>19000</v>
      </c>
      <c r="AL19" s="17">
        <v>18900</v>
      </c>
      <c r="AM19" s="17">
        <v>19100</v>
      </c>
      <c r="AN19" s="17">
        <v>19500</v>
      </c>
      <c r="AO19" s="17">
        <v>19300</v>
      </c>
      <c r="AP19" s="17">
        <v>18700</v>
      </c>
      <c r="AQ19" s="17">
        <v>19200</v>
      </c>
      <c r="AR19" s="17">
        <v>19500</v>
      </c>
      <c r="AS19" s="17">
        <v>19300</v>
      </c>
      <c r="AT19" s="17">
        <v>18900</v>
      </c>
    </row>
    <row r="20" spans="1:46" ht="15" x14ac:dyDescent="0.25">
      <c r="A20" s="9">
        <v>19</v>
      </c>
      <c r="B20" s="4" t="s">
        <v>20</v>
      </c>
      <c r="C20" s="10">
        <v>1.002</v>
      </c>
      <c r="D20" s="10">
        <v>1.026</v>
      </c>
      <c r="E20" s="10">
        <v>0.99100000000000021</v>
      </c>
      <c r="F20" s="10">
        <v>1.002</v>
      </c>
      <c r="G20" s="10">
        <v>1.002</v>
      </c>
      <c r="H20" s="10">
        <v>0.99100000000000021</v>
      </c>
      <c r="I20" s="10">
        <v>0.996</v>
      </c>
      <c r="J20" s="10">
        <v>1.0229999999999999</v>
      </c>
      <c r="K20" s="10">
        <v>1.044</v>
      </c>
      <c r="L20" s="10">
        <v>1.0109999999999999</v>
      </c>
      <c r="M20" s="10">
        <v>1.016</v>
      </c>
      <c r="N20" s="10">
        <v>1.0249999999999999</v>
      </c>
      <c r="O20" s="10">
        <v>0.998</v>
      </c>
      <c r="P20" s="10">
        <v>1.0029999999999999</v>
      </c>
      <c r="Q20" s="11">
        <v>5.2000000000000011E-2</v>
      </c>
      <c r="R20" s="11">
        <v>5.8000000000000003E-2</v>
      </c>
      <c r="S20" s="11">
        <v>6.3E-2</v>
      </c>
      <c r="T20" s="11">
        <v>6.7000000000000004E-2</v>
      </c>
      <c r="U20" s="11">
        <v>6.6000000000000003E-2</v>
      </c>
      <c r="V20" s="11">
        <v>5.8000000000000003E-2</v>
      </c>
      <c r="W20" s="11">
        <v>5.5E-2</v>
      </c>
      <c r="X20" s="11">
        <v>0.05</v>
      </c>
      <c r="Y20" s="11">
        <v>5.9000000000000004E-2</v>
      </c>
      <c r="Z20" s="11">
        <v>8.5999999999999993E-2</v>
      </c>
      <c r="AA20" s="11">
        <v>9.3000000000000013E-2</v>
      </c>
      <c r="AB20" s="11">
        <v>8.5999999999999993E-2</v>
      </c>
      <c r="AC20" s="11">
        <v>8.3000000000000004E-2</v>
      </c>
      <c r="AD20" s="11">
        <v>7.6000000000000012E-2</v>
      </c>
      <c r="AE20" s="11">
        <v>6.0000000000000005E-2</v>
      </c>
      <c r="AF20" s="17">
        <v>32100</v>
      </c>
      <c r="AG20" s="17">
        <v>32000</v>
      </c>
      <c r="AH20" s="17">
        <v>32700</v>
      </c>
      <c r="AI20" s="17">
        <v>32700</v>
      </c>
      <c r="AJ20" s="17">
        <v>33600</v>
      </c>
      <c r="AK20" s="17">
        <v>34000</v>
      </c>
      <c r="AL20" s="17">
        <v>34600</v>
      </c>
      <c r="AM20" s="17">
        <v>35200</v>
      </c>
      <c r="AN20" s="17">
        <v>36400</v>
      </c>
      <c r="AO20" s="17">
        <v>36400</v>
      </c>
      <c r="AP20" s="17">
        <v>34800</v>
      </c>
      <c r="AQ20" s="17">
        <v>34800</v>
      </c>
      <c r="AR20" s="17">
        <v>35500</v>
      </c>
      <c r="AS20" s="17">
        <v>35400</v>
      </c>
      <c r="AT20" s="17">
        <v>34200</v>
      </c>
    </row>
    <row r="21" spans="1:46" ht="15" x14ac:dyDescent="0.25">
      <c r="A21" s="9">
        <v>20</v>
      </c>
      <c r="B21" s="4" t="s">
        <v>21</v>
      </c>
      <c r="C21" s="10">
        <v>1.026</v>
      </c>
      <c r="D21" s="10">
        <v>1.046</v>
      </c>
      <c r="E21" s="10">
        <v>1.012</v>
      </c>
      <c r="F21" s="10">
        <v>1.028</v>
      </c>
      <c r="G21" s="10">
        <v>1.01</v>
      </c>
      <c r="H21" s="10">
        <v>1.0049999999999999</v>
      </c>
      <c r="I21" s="10">
        <v>0.97800000000000009</v>
      </c>
      <c r="J21" s="10">
        <v>1.0309999999999999</v>
      </c>
      <c r="K21" s="10">
        <v>1.06</v>
      </c>
      <c r="L21" s="10">
        <v>1.0169999999999999</v>
      </c>
      <c r="M21" s="10">
        <v>1.042</v>
      </c>
      <c r="N21" s="10">
        <v>1.0289999999999999</v>
      </c>
      <c r="O21" s="10">
        <v>1.0229999999999999</v>
      </c>
      <c r="P21" s="10">
        <v>0.995</v>
      </c>
      <c r="Q21" s="11">
        <v>4.9000000000000002E-2</v>
      </c>
      <c r="R21" s="11">
        <v>6.3E-2</v>
      </c>
      <c r="S21" s="11">
        <v>7.0000000000000007E-2</v>
      </c>
      <c r="T21" s="11">
        <v>6.8000000000000019E-2</v>
      </c>
      <c r="U21" s="11">
        <v>6.5000000000000002E-2</v>
      </c>
      <c r="V21" s="11">
        <v>5.7000000000000002E-2</v>
      </c>
      <c r="W21" s="11">
        <v>5.2000000000000011E-2</v>
      </c>
      <c r="X21" s="11">
        <v>4.9000000000000002E-2</v>
      </c>
      <c r="Y21" s="11">
        <v>5.6000000000000001E-2</v>
      </c>
      <c r="Z21" s="11">
        <v>9.9000000000000005E-2</v>
      </c>
      <c r="AA21" s="11">
        <v>9.5000000000000001E-2</v>
      </c>
      <c r="AB21" s="11">
        <v>0.08</v>
      </c>
      <c r="AC21" s="11">
        <v>7.6000000000000012E-2</v>
      </c>
      <c r="AD21" s="11">
        <v>7.2000000000000008E-2</v>
      </c>
      <c r="AE21" s="11">
        <v>5.7000000000000002E-2</v>
      </c>
      <c r="AF21" s="17">
        <v>42900</v>
      </c>
      <c r="AG21" s="17">
        <v>43000</v>
      </c>
      <c r="AH21" s="17">
        <v>43400</v>
      </c>
      <c r="AI21" s="17">
        <v>41600</v>
      </c>
      <c r="AJ21" s="17">
        <v>42200</v>
      </c>
      <c r="AK21" s="17">
        <v>42900</v>
      </c>
      <c r="AL21" s="17">
        <v>42600</v>
      </c>
      <c r="AM21" s="17">
        <v>42800</v>
      </c>
      <c r="AN21" s="17">
        <v>43600</v>
      </c>
      <c r="AO21" s="17">
        <v>42900</v>
      </c>
      <c r="AP21" s="17">
        <v>41700</v>
      </c>
      <c r="AQ21" s="17">
        <v>41500</v>
      </c>
      <c r="AR21" s="17">
        <v>42000</v>
      </c>
      <c r="AS21" s="17">
        <v>41800</v>
      </c>
      <c r="AT21" s="17">
        <v>41100</v>
      </c>
    </row>
    <row r="22" spans="1:46" ht="15" x14ac:dyDescent="0.25">
      <c r="A22" s="9">
        <v>21</v>
      </c>
      <c r="B22" s="4" t="s">
        <v>22</v>
      </c>
      <c r="C22" s="10">
        <v>1.0429999999999999</v>
      </c>
      <c r="D22" s="10">
        <v>1.0569999999999999</v>
      </c>
      <c r="E22" s="10">
        <v>1.05</v>
      </c>
      <c r="F22" s="10">
        <v>1.0580000000000001</v>
      </c>
      <c r="G22" s="10">
        <v>1.0640000000000001</v>
      </c>
      <c r="H22" s="10">
        <v>1.0389999999999999</v>
      </c>
      <c r="I22" s="10">
        <v>1.03</v>
      </c>
      <c r="J22" s="10">
        <v>1.038</v>
      </c>
      <c r="K22" s="10">
        <v>1.0620000000000001</v>
      </c>
      <c r="L22" s="10">
        <v>1.054</v>
      </c>
      <c r="M22" s="10">
        <v>1.046</v>
      </c>
      <c r="N22" s="10">
        <v>1.0469999999999999</v>
      </c>
      <c r="O22" s="10">
        <v>1.036</v>
      </c>
      <c r="P22" s="10">
        <v>1.0309999999999999</v>
      </c>
      <c r="Q22" s="11">
        <v>3.1E-2</v>
      </c>
      <c r="R22" s="11">
        <v>3.8000000000000006E-2</v>
      </c>
      <c r="S22" s="11">
        <v>4.2000000000000003E-2</v>
      </c>
      <c r="T22" s="11">
        <v>4.1000000000000002E-2</v>
      </c>
      <c r="U22" s="11">
        <v>3.9E-2</v>
      </c>
      <c r="V22" s="11">
        <v>3.7000000000000012E-2</v>
      </c>
      <c r="W22" s="11">
        <v>3.4000000000000002E-2</v>
      </c>
      <c r="X22" s="11">
        <v>3.3000000000000002E-2</v>
      </c>
      <c r="Y22" s="11">
        <v>4.2000000000000003E-2</v>
      </c>
      <c r="Z22" s="11">
        <v>6.6000000000000003E-2</v>
      </c>
      <c r="AA22" s="11">
        <v>6.8000000000000019E-2</v>
      </c>
      <c r="AB22" s="11">
        <v>6.4000000000000001E-2</v>
      </c>
      <c r="AC22" s="11">
        <v>6.2E-2</v>
      </c>
      <c r="AD22" s="11">
        <v>5.7000000000000002E-2</v>
      </c>
      <c r="AE22" s="11">
        <v>4.5000000000000005E-2</v>
      </c>
      <c r="AF22" s="17">
        <v>114200</v>
      </c>
      <c r="AG22" s="17">
        <v>115900</v>
      </c>
      <c r="AH22" s="17">
        <v>118100</v>
      </c>
      <c r="AI22" s="17">
        <v>117300</v>
      </c>
      <c r="AJ22" s="17">
        <v>118400</v>
      </c>
      <c r="AK22" s="17">
        <v>119800</v>
      </c>
      <c r="AL22" s="17">
        <v>122100</v>
      </c>
      <c r="AM22" s="17">
        <v>123200</v>
      </c>
      <c r="AN22" s="17">
        <v>125800</v>
      </c>
      <c r="AO22" s="17">
        <v>124900</v>
      </c>
      <c r="AP22" s="17">
        <v>124400</v>
      </c>
      <c r="AQ22" s="17">
        <v>124400</v>
      </c>
      <c r="AR22" s="17">
        <v>125800</v>
      </c>
      <c r="AS22" s="17">
        <v>125800</v>
      </c>
      <c r="AT22" s="17">
        <v>125100</v>
      </c>
    </row>
    <row r="23" spans="1:46" ht="15" x14ac:dyDescent="0.25">
      <c r="A23" s="9">
        <v>22</v>
      </c>
      <c r="B23" s="4" t="s">
        <v>23</v>
      </c>
      <c r="C23" s="10">
        <v>0.996</v>
      </c>
      <c r="D23" s="10">
        <v>0.99400000000000022</v>
      </c>
      <c r="E23" s="10">
        <v>0.98600000000000021</v>
      </c>
      <c r="F23" s="10">
        <v>0.98100000000000009</v>
      </c>
      <c r="G23" s="10">
        <v>0.96400000000000008</v>
      </c>
      <c r="H23" s="10">
        <v>0.96700000000000008</v>
      </c>
      <c r="I23" s="10">
        <v>0.97200000000000009</v>
      </c>
      <c r="J23" s="10">
        <v>1.0029999999999999</v>
      </c>
      <c r="K23" s="10">
        <v>0.995</v>
      </c>
      <c r="L23" s="10">
        <v>0.99000000000000021</v>
      </c>
      <c r="M23" s="10">
        <v>0.97700000000000009</v>
      </c>
      <c r="N23" s="10">
        <v>0.96700000000000008</v>
      </c>
      <c r="O23" s="10">
        <v>0.96300000000000008</v>
      </c>
      <c r="P23" s="10">
        <v>0.98100000000000009</v>
      </c>
      <c r="Q23" s="11">
        <v>3.5000000000000003E-2</v>
      </c>
      <c r="R23" s="11">
        <v>4.3000000000000003E-2</v>
      </c>
      <c r="S23" s="11">
        <v>4.9000000000000002E-2</v>
      </c>
      <c r="T23" s="11">
        <v>4.9000000000000002E-2</v>
      </c>
      <c r="U23" s="11">
        <v>4.8000000000000001E-2</v>
      </c>
      <c r="V23" s="11">
        <v>4.3000000000000003E-2</v>
      </c>
      <c r="W23" s="11">
        <v>0.04</v>
      </c>
      <c r="X23" s="11">
        <v>3.9E-2</v>
      </c>
      <c r="Y23" s="11">
        <v>4.7E-2</v>
      </c>
      <c r="Z23" s="11">
        <v>7.4999999999999983E-2</v>
      </c>
      <c r="AA23" s="11">
        <v>0.08</v>
      </c>
      <c r="AB23" s="11">
        <v>7.6000000000000012E-2</v>
      </c>
      <c r="AC23" s="11">
        <v>7.400000000000001E-2</v>
      </c>
      <c r="AD23" s="11">
        <v>6.900000000000002E-2</v>
      </c>
      <c r="AE23" s="11">
        <v>5.3000000000000005E-2</v>
      </c>
      <c r="AF23" s="17">
        <v>131700</v>
      </c>
      <c r="AG23" s="17">
        <v>133000</v>
      </c>
      <c r="AH23" s="17">
        <v>135000</v>
      </c>
      <c r="AI23" s="17">
        <v>133200</v>
      </c>
      <c r="AJ23" s="17">
        <v>133600</v>
      </c>
      <c r="AK23" s="17">
        <v>133900</v>
      </c>
      <c r="AL23" s="17">
        <v>135000</v>
      </c>
      <c r="AM23" s="17">
        <v>135800</v>
      </c>
      <c r="AN23" s="17">
        <v>138100</v>
      </c>
      <c r="AO23" s="17">
        <v>137100</v>
      </c>
      <c r="AP23" s="17">
        <v>140600</v>
      </c>
      <c r="AQ23" s="17">
        <v>140400</v>
      </c>
      <c r="AR23" s="17">
        <v>141200</v>
      </c>
      <c r="AS23" s="17">
        <v>140500</v>
      </c>
      <c r="AT23" s="17">
        <v>139400</v>
      </c>
    </row>
    <row r="24" spans="1:46" ht="15" x14ac:dyDescent="0.25">
      <c r="A24" s="9">
        <v>23</v>
      </c>
      <c r="B24" s="4" t="s">
        <v>24</v>
      </c>
      <c r="C24" s="10">
        <v>1.01</v>
      </c>
      <c r="D24" s="10">
        <v>1.01</v>
      </c>
      <c r="E24" s="10">
        <v>1.008</v>
      </c>
      <c r="F24" s="10">
        <v>1.014</v>
      </c>
      <c r="G24" s="10">
        <v>1.016</v>
      </c>
      <c r="H24" s="10">
        <v>1.012</v>
      </c>
      <c r="I24" s="10">
        <v>1.0109999999999999</v>
      </c>
      <c r="J24" s="10">
        <v>1.01</v>
      </c>
      <c r="K24" s="10">
        <v>1.0069999999999999</v>
      </c>
      <c r="L24" s="10">
        <v>1.002</v>
      </c>
      <c r="M24" s="10">
        <v>1.004</v>
      </c>
      <c r="N24" s="10">
        <v>0.998</v>
      </c>
      <c r="O24" s="10">
        <v>1.0029999999999999</v>
      </c>
      <c r="P24" s="10">
        <v>0.99400000000000022</v>
      </c>
      <c r="Q24" s="11">
        <v>3.7000000000000012E-2</v>
      </c>
      <c r="R24" s="11">
        <v>4.2000000000000003E-2</v>
      </c>
      <c r="S24" s="11">
        <v>5.1000000000000004E-2</v>
      </c>
      <c r="T24" s="11">
        <v>5.1000000000000004E-2</v>
      </c>
      <c r="U24" s="11">
        <v>0.05</v>
      </c>
      <c r="V24" s="11">
        <v>4.6000000000000006E-2</v>
      </c>
      <c r="W24" s="11">
        <v>4.3000000000000003E-2</v>
      </c>
      <c r="X24" s="11">
        <v>4.1000000000000002E-2</v>
      </c>
      <c r="Y24" s="11">
        <v>0.05</v>
      </c>
      <c r="Z24" s="11">
        <v>7.6000000000000012E-2</v>
      </c>
      <c r="AA24" s="11">
        <v>0.08</v>
      </c>
      <c r="AB24" s="11">
        <v>7.8E-2</v>
      </c>
      <c r="AC24" s="11">
        <v>7.6999999999999999E-2</v>
      </c>
      <c r="AD24" s="11">
        <v>7.2000000000000008E-2</v>
      </c>
      <c r="AE24" s="11">
        <v>5.5E-2</v>
      </c>
      <c r="AF24" s="17">
        <v>278000</v>
      </c>
      <c r="AG24" s="17">
        <v>280800</v>
      </c>
      <c r="AH24" s="17">
        <v>281200</v>
      </c>
      <c r="AI24" s="17">
        <v>278800</v>
      </c>
      <c r="AJ24" s="17">
        <v>278000</v>
      </c>
      <c r="AK24" s="17">
        <v>279300</v>
      </c>
      <c r="AL24" s="17">
        <v>282300</v>
      </c>
      <c r="AM24" s="17">
        <v>283100</v>
      </c>
      <c r="AN24" s="17">
        <v>287500</v>
      </c>
      <c r="AO24" s="17">
        <v>280100</v>
      </c>
      <c r="AP24" s="17">
        <v>286200</v>
      </c>
      <c r="AQ24" s="17">
        <v>286900</v>
      </c>
      <c r="AR24" s="17">
        <v>289700</v>
      </c>
      <c r="AS24" s="17">
        <v>290700</v>
      </c>
      <c r="AT24" s="17">
        <v>290000</v>
      </c>
    </row>
    <row r="25" spans="1:46" ht="15" x14ac:dyDescent="0.25">
      <c r="A25" s="9">
        <v>24</v>
      </c>
      <c r="B25" s="4" t="s">
        <v>25</v>
      </c>
      <c r="C25" s="10">
        <v>0.9820000000000001</v>
      </c>
      <c r="D25" s="10">
        <v>1</v>
      </c>
      <c r="E25" s="10">
        <v>0.996</v>
      </c>
      <c r="F25" s="10">
        <v>0.99200000000000021</v>
      </c>
      <c r="G25" s="10">
        <v>1.002</v>
      </c>
      <c r="H25" s="10">
        <v>1.0009999999999999</v>
      </c>
      <c r="I25" s="10">
        <v>1.0069999999999999</v>
      </c>
      <c r="J25" s="10">
        <v>0.99200000000000021</v>
      </c>
      <c r="K25" s="10">
        <v>1.002</v>
      </c>
      <c r="L25" s="10">
        <v>0.99400000000000022</v>
      </c>
      <c r="M25" s="10">
        <v>0.995</v>
      </c>
      <c r="N25" s="10">
        <v>1.0049999999999999</v>
      </c>
      <c r="O25" s="10">
        <v>1.0129999999999999</v>
      </c>
      <c r="P25" s="10">
        <v>1.002</v>
      </c>
      <c r="Q25" s="11">
        <v>4.8000000000000001E-2</v>
      </c>
      <c r="R25" s="11">
        <v>7.2000000000000008E-2</v>
      </c>
      <c r="S25" s="11">
        <v>6.7000000000000004E-2</v>
      </c>
      <c r="T25" s="11">
        <v>6.5000000000000002E-2</v>
      </c>
      <c r="U25" s="11">
        <v>5.5E-2</v>
      </c>
      <c r="V25" s="11">
        <v>0.05</v>
      </c>
      <c r="W25" s="11">
        <v>4.7E-2</v>
      </c>
      <c r="X25" s="11">
        <v>4.7E-2</v>
      </c>
      <c r="Y25" s="11">
        <v>6.0000000000000005E-2</v>
      </c>
      <c r="Z25" s="11">
        <v>0.126</v>
      </c>
      <c r="AA25" s="11">
        <v>9.7000000000000003E-2</v>
      </c>
      <c r="AB25" s="11">
        <v>7.400000000000001E-2</v>
      </c>
      <c r="AC25" s="11">
        <v>7.0000000000000007E-2</v>
      </c>
      <c r="AD25" s="11">
        <v>6.900000000000002E-2</v>
      </c>
      <c r="AE25" s="11">
        <v>5.1000000000000004E-2</v>
      </c>
      <c r="AF25" s="17">
        <v>18300</v>
      </c>
      <c r="AG25" s="17">
        <v>18100</v>
      </c>
      <c r="AH25" s="17">
        <v>17600</v>
      </c>
      <c r="AI25" s="17">
        <v>17200</v>
      </c>
      <c r="AJ25" s="17">
        <v>17500</v>
      </c>
      <c r="AK25" s="17">
        <v>17600</v>
      </c>
      <c r="AL25" s="17">
        <v>17500</v>
      </c>
      <c r="AM25" s="17">
        <v>17500</v>
      </c>
      <c r="AN25" s="17">
        <v>17600</v>
      </c>
      <c r="AO25" s="17">
        <v>17100</v>
      </c>
      <c r="AP25" s="17">
        <v>16700</v>
      </c>
      <c r="AQ25" s="17">
        <v>16900</v>
      </c>
      <c r="AR25" s="17">
        <v>16900</v>
      </c>
      <c r="AS25" s="17">
        <v>16500</v>
      </c>
      <c r="AT25" s="17">
        <v>16300</v>
      </c>
    </row>
    <row r="26" spans="1:46" ht="15" x14ac:dyDescent="0.25">
      <c r="A26" s="9">
        <v>25</v>
      </c>
      <c r="B26" s="4" t="s">
        <v>26</v>
      </c>
      <c r="C26" s="10">
        <v>1.0049999999999999</v>
      </c>
      <c r="D26" s="10">
        <v>1.018</v>
      </c>
      <c r="E26" s="10">
        <v>1.0049999999999999</v>
      </c>
      <c r="F26" s="10">
        <v>1.036</v>
      </c>
      <c r="G26" s="10">
        <v>1.018</v>
      </c>
      <c r="H26" s="10">
        <v>1.026</v>
      </c>
      <c r="I26" s="10">
        <v>1.012</v>
      </c>
      <c r="J26" s="10">
        <v>1.01</v>
      </c>
      <c r="K26" s="10">
        <v>1.032</v>
      </c>
      <c r="L26" s="10">
        <v>1.026</v>
      </c>
      <c r="M26" s="10">
        <v>1.046</v>
      </c>
      <c r="N26" s="10">
        <v>1.0209999999999999</v>
      </c>
      <c r="O26" s="10">
        <v>1.0289999999999999</v>
      </c>
      <c r="P26" s="10">
        <v>1.02</v>
      </c>
      <c r="Q26" s="11">
        <v>4.5000000000000005E-2</v>
      </c>
      <c r="R26" s="11">
        <v>5.5E-2</v>
      </c>
      <c r="S26" s="11">
        <v>6.7000000000000004E-2</v>
      </c>
      <c r="T26" s="11">
        <v>6.6000000000000003E-2</v>
      </c>
      <c r="U26" s="11">
        <v>6.1000000000000006E-2</v>
      </c>
      <c r="V26" s="11">
        <v>5.4000000000000013E-2</v>
      </c>
      <c r="W26" s="11">
        <v>5.1000000000000004E-2</v>
      </c>
      <c r="X26" s="11">
        <v>4.8000000000000001E-2</v>
      </c>
      <c r="Y26" s="11">
        <v>5.6000000000000001E-2</v>
      </c>
      <c r="Z26" s="11">
        <v>8.900000000000001E-2</v>
      </c>
      <c r="AA26" s="11">
        <v>9.3000000000000013E-2</v>
      </c>
      <c r="AB26" s="11">
        <v>8.199999999999999E-2</v>
      </c>
      <c r="AC26" s="11">
        <v>7.8E-2</v>
      </c>
      <c r="AD26" s="11">
        <v>7.4999999999999983E-2</v>
      </c>
      <c r="AE26" s="11">
        <v>6.1000000000000006E-2</v>
      </c>
      <c r="AF26" s="17">
        <v>140700</v>
      </c>
      <c r="AG26" s="17">
        <v>140200</v>
      </c>
      <c r="AH26" s="17">
        <v>140800</v>
      </c>
      <c r="AI26" s="17">
        <v>138200</v>
      </c>
      <c r="AJ26" s="17">
        <v>139500</v>
      </c>
      <c r="AK26" s="17">
        <v>140600</v>
      </c>
      <c r="AL26" s="17">
        <v>140300</v>
      </c>
      <c r="AM26" s="17">
        <v>140600</v>
      </c>
      <c r="AN26" s="17">
        <v>141900</v>
      </c>
      <c r="AO26" s="17">
        <v>139900</v>
      </c>
      <c r="AP26" s="17">
        <v>136400</v>
      </c>
      <c r="AQ26" s="17">
        <v>137300</v>
      </c>
      <c r="AR26" s="17">
        <v>137400</v>
      </c>
      <c r="AS26" s="17">
        <v>136000</v>
      </c>
      <c r="AT26" s="17">
        <v>134300</v>
      </c>
    </row>
    <row r="27" spans="1:46" ht="15" x14ac:dyDescent="0.25">
      <c r="A27" s="9">
        <v>26</v>
      </c>
      <c r="B27" s="4" t="s">
        <v>27</v>
      </c>
      <c r="C27" s="10">
        <v>0.95700000000000007</v>
      </c>
      <c r="D27" s="10">
        <v>0.96500000000000008</v>
      </c>
      <c r="E27" s="10">
        <v>0.96300000000000008</v>
      </c>
      <c r="F27" s="10">
        <v>0.95600000000000007</v>
      </c>
      <c r="G27" s="10">
        <v>0.96800000000000008</v>
      </c>
      <c r="H27" s="10">
        <v>0.96100000000000008</v>
      </c>
      <c r="I27" s="10">
        <v>0.96900000000000008</v>
      </c>
      <c r="J27" s="10">
        <v>0.98500000000000021</v>
      </c>
      <c r="K27" s="10">
        <v>0.9830000000000001</v>
      </c>
      <c r="L27" s="10">
        <v>0.9830000000000001</v>
      </c>
      <c r="M27" s="10">
        <v>0.98600000000000021</v>
      </c>
      <c r="N27" s="10">
        <v>0.97900000000000009</v>
      </c>
      <c r="O27" s="10">
        <v>0.98500000000000021</v>
      </c>
      <c r="P27" s="10">
        <v>0.9820000000000001</v>
      </c>
      <c r="Q27" s="11">
        <v>5.6000000000000001E-2</v>
      </c>
      <c r="R27" s="11">
        <v>6.2E-2</v>
      </c>
      <c r="S27" s="11">
        <v>7.1000000000000008E-2</v>
      </c>
      <c r="T27" s="11">
        <v>7.6999999999999999E-2</v>
      </c>
      <c r="U27" s="11">
        <v>7.6000000000000012E-2</v>
      </c>
      <c r="V27" s="11">
        <v>7.0000000000000007E-2</v>
      </c>
      <c r="W27" s="11">
        <v>6.3E-2</v>
      </c>
      <c r="X27" s="11">
        <v>5.7000000000000002E-2</v>
      </c>
      <c r="Y27" s="11">
        <v>6.5000000000000002E-2</v>
      </c>
      <c r="Z27" s="11">
        <v>9.2000000000000012E-2</v>
      </c>
      <c r="AA27" s="11">
        <v>0.107</v>
      </c>
      <c r="AB27" s="11">
        <v>0.1</v>
      </c>
      <c r="AC27" s="11">
        <v>9.8000000000000004E-2</v>
      </c>
      <c r="AD27" s="11">
        <v>9.5000000000000001E-2</v>
      </c>
      <c r="AE27" s="11">
        <v>7.6000000000000012E-2</v>
      </c>
      <c r="AF27" s="17">
        <v>64800</v>
      </c>
      <c r="AG27" s="17">
        <v>65400</v>
      </c>
      <c r="AH27" s="17">
        <v>65400</v>
      </c>
      <c r="AI27" s="17">
        <v>65200</v>
      </c>
      <c r="AJ27" s="17">
        <v>65800</v>
      </c>
      <c r="AK27" s="17">
        <v>65200</v>
      </c>
      <c r="AL27" s="17">
        <v>65600</v>
      </c>
      <c r="AM27" s="17">
        <v>65700</v>
      </c>
      <c r="AN27" s="17">
        <v>66700</v>
      </c>
      <c r="AO27" s="17">
        <v>66000</v>
      </c>
      <c r="AP27" s="17">
        <v>59500</v>
      </c>
      <c r="AQ27" s="17">
        <v>59600</v>
      </c>
      <c r="AR27" s="17">
        <v>60200</v>
      </c>
      <c r="AS27" s="17">
        <v>59600</v>
      </c>
      <c r="AT27" s="17">
        <v>58600</v>
      </c>
    </row>
    <row r="28" spans="1:46" ht="15" x14ac:dyDescent="0.25">
      <c r="A28" s="9">
        <v>27</v>
      </c>
      <c r="B28" s="4" t="s">
        <v>28</v>
      </c>
      <c r="C28" s="10">
        <v>1.004</v>
      </c>
      <c r="D28" s="10">
        <v>0.98800000000000021</v>
      </c>
      <c r="E28" s="10">
        <v>0.94900000000000007</v>
      </c>
      <c r="F28" s="10">
        <v>0.94900000000000007</v>
      </c>
      <c r="G28" s="10">
        <v>0.997</v>
      </c>
      <c r="H28" s="10">
        <v>0.93800000000000006</v>
      </c>
      <c r="I28" s="10">
        <v>0.97900000000000009</v>
      </c>
      <c r="J28" s="10">
        <v>1.018</v>
      </c>
      <c r="K28" s="10">
        <v>1</v>
      </c>
      <c r="L28" s="10">
        <v>0.995</v>
      </c>
      <c r="M28" s="10">
        <v>1.016</v>
      </c>
      <c r="N28" s="10">
        <v>1.0089999999999999</v>
      </c>
      <c r="O28" s="10">
        <v>0.9820000000000001</v>
      </c>
      <c r="P28" s="10">
        <v>1.004</v>
      </c>
      <c r="Q28" s="11">
        <v>7.0000000000000007E-2</v>
      </c>
      <c r="R28" s="11">
        <v>0.127</v>
      </c>
      <c r="S28" s="11">
        <v>0.13800000000000001</v>
      </c>
      <c r="T28" s="11">
        <v>0.14300000000000004</v>
      </c>
      <c r="U28" s="11">
        <v>0.10100000000000001</v>
      </c>
      <c r="V28" s="11">
        <v>0.09</v>
      </c>
      <c r="W28" s="11">
        <v>7.1000000000000008E-2</v>
      </c>
      <c r="X28" s="11">
        <v>6.6000000000000003E-2</v>
      </c>
      <c r="Y28" s="11">
        <v>7.6999999999999999E-2</v>
      </c>
      <c r="Z28" s="11">
        <v>0.109</v>
      </c>
      <c r="AA28" s="11">
        <v>0.113</v>
      </c>
      <c r="AB28" s="11">
        <v>9.3000000000000013E-2</v>
      </c>
      <c r="AC28" s="11">
        <v>9.7000000000000003E-2</v>
      </c>
      <c r="AD28" s="11">
        <v>0.1</v>
      </c>
      <c r="AE28" s="11">
        <v>7.9000000000000001E-2</v>
      </c>
      <c r="AF28" s="17">
        <v>2000</v>
      </c>
      <c r="AG28" s="17">
        <v>2200</v>
      </c>
      <c r="AH28" s="17">
        <v>2300</v>
      </c>
      <c r="AI28" s="17">
        <v>2200</v>
      </c>
      <c r="AJ28" s="17">
        <v>2300</v>
      </c>
      <c r="AK28" s="17">
        <v>2300</v>
      </c>
      <c r="AL28" s="17">
        <v>2200</v>
      </c>
      <c r="AM28" s="17">
        <v>2400</v>
      </c>
      <c r="AN28" s="17">
        <v>2400</v>
      </c>
      <c r="AO28" s="17">
        <v>2400</v>
      </c>
      <c r="AP28" s="17">
        <v>2200</v>
      </c>
      <c r="AQ28" s="17">
        <v>2000</v>
      </c>
      <c r="AR28" s="17">
        <v>2000</v>
      </c>
      <c r="AS28" s="17">
        <v>2000</v>
      </c>
      <c r="AT28" s="17">
        <v>1900</v>
      </c>
    </row>
    <row r="29" spans="1:46" ht="15" x14ac:dyDescent="0.25">
      <c r="A29" s="9">
        <v>28</v>
      </c>
      <c r="B29" s="4" t="s">
        <v>29</v>
      </c>
      <c r="C29" s="10">
        <v>0.98800000000000021</v>
      </c>
      <c r="D29" s="10">
        <v>0.97600000000000009</v>
      </c>
      <c r="E29" s="10">
        <v>0.97500000000000009</v>
      </c>
      <c r="F29" s="10">
        <v>0.98700000000000021</v>
      </c>
      <c r="G29" s="10">
        <v>0.96300000000000008</v>
      </c>
      <c r="H29" s="10">
        <v>0.997</v>
      </c>
      <c r="I29" s="10">
        <v>0.995</v>
      </c>
      <c r="J29" s="10">
        <v>0.996</v>
      </c>
      <c r="K29" s="10">
        <v>0.97800000000000009</v>
      </c>
      <c r="L29" s="10">
        <v>0.97800000000000009</v>
      </c>
      <c r="M29" s="10">
        <v>0.99300000000000022</v>
      </c>
      <c r="N29" s="10">
        <v>0.97900000000000009</v>
      </c>
      <c r="O29" s="10">
        <v>0.996</v>
      </c>
      <c r="P29" s="10">
        <v>0.99400000000000022</v>
      </c>
      <c r="Q29" s="11">
        <v>3.7000000000000012E-2</v>
      </c>
      <c r="R29" s="11">
        <v>4.6000000000000006E-2</v>
      </c>
      <c r="S29" s="11">
        <v>4.7E-2</v>
      </c>
      <c r="T29" s="11">
        <v>4.3000000000000003E-2</v>
      </c>
      <c r="U29" s="11">
        <v>3.7000000000000012E-2</v>
      </c>
      <c r="V29" s="11">
        <v>3.4000000000000002E-2</v>
      </c>
      <c r="W29" s="11">
        <v>3.3000000000000002E-2</v>
      </c>
      <c r="X29" s="11">
        <v>3.4000000000000002E-2</v>
      </c>
      <c r="Y29" s="11">
        <v>4.3000000000000003E-2</v>
      </c>
      <c r="Z29" s="11">
        <v>8.1000000000000003E-2</v>
      </c>
      <c r="AA29" s="11">
        <v>8.5000000000000006E-2</v>
      </c>
      <c r="AB29" s="11">
        <v>7.2999999999999995E-2</v>
      </c>
      <c r="AC29" s="11">
        <v>7.0000000000000007E-2</v>
      </c>
      <c r="AD29" s="11">
        <v>6.6000000000000003E-2</v>
      </c>
      <c r="AE29" s="11">
        <v>5.3000000000000005E-2</v>
      </c>
      <c r="AF29" s="17">
        <v>67700</v>
      </c>
      <c r="AG29" s="17">
        <v>68000</v>
      </c>
      <c r="AH29" s="17">
        <v>69200</v>
      </c>
      <c r="AI29" s="17">
        <v>70600</v>
      </c>
      <c r="AJ29" s="17">
        <v>74100</v>
      </c>
      <c r="AK29" s="17">
        <v>76900</v>
      </c>
      <c r="AL29" s="17">
        <v>78800</v>
      </c>
      <c r="AM29" s="17">
        <v>80800</v>
      </c>
      <c r="AN29" s="17">
        <v>82800</v>
      </c>
      <c r="AO29" s="17">
        <v>80900</v>
      </c>
      <c r="AP29" s="17">
        <v>75700</v>
      </c>
      <c r="AQ29" s="17">
        <v>75500</v>
      </c>
      <c r="AR29" s="17">
        <v>76300</v>
      </c>
      <c r="AS29" s="17">
        <v>76500</v>
      </c>
      <c r="AT29" s="17">
        <v>76100</v>
      </c>
    </row>
    <row r="30" spans="1:46" ht="15" x14ac:dyDescent="0.25">
      <c r="A30" s="9">
        <v>29</v>
      </c>
      <c r="B30" s="4" t="s">
        <v>30</v>
      </c>
      <c r="C30" s="10">
        <v>0.98500000000000021</v>
      </c>
      <c r="D30" s="10">
        <v>1.014</v>
      </c>
      <c r="E30" s="10">
        <v>0.94100000000000006</v>
      </c>
      <c r="F30" s="10">
        <v>0.97200000000000009</v>
      </c>
      <c r="G30" s="10">
        <v>0.94400000000000006</v>
      </c>
      <c r="H30" s="10">
        <v>0.98500000000000021</v>
      </c>
      <c r="I30" s="10">
        <v>1.014</v>
      </c>
      <c r="J30" s="10">
        <v>1.0029999999999999</v>
      </c>
      <c r="K30" s="10">
        <v>1.034</v>
      </c>
      <c r="L30" s="10">
        <v>0.96800000000000008</v>
      </c>
      <c r="M30" s="10">
        <v>0.97300000000000009</v>
      </c>
      <c r="N30" s="10">
        <v>0.98400000000000021</v>
      </c>
      <c r="O30" s="10">
        <v>1.0149999999999999</v>
      </c>
      <c r="P30" s="10">
        <v>1.004</v>
      </c>
      <c r="Q30" s="11">
        <v>3.8000000000000006E-2</v>
      </c>
      <c r="R30" s="11">
        <v>6.0000000000000005E-2</v>
      </c>
      <c r="S30" s="11">
        <v>6.6000000000000003E-2</v>
      </c>
      <c r="T30" s="11">
        <v>6.0000000000000005E-2</v>
      </c>
      <c r="U30" s="11">
        <v>4.9000000000000002E-2</v>
      </c>
      <c r="V30" s="11">
        <v>4.3000000000000003E-2</v>
      </c>
      <c r="W30" s="11">
        <v>4.4000000000000004E-2</v>
      </c>
      <c r="X30" s="11">
        <v>5.6000000000000001E-2</v>
      </c>
      <c r="Y30" s="11">
        <v>7.2000000000000008E-2</v>
      </c>
      <c r="Z30" s="11">
        <v>0.13400000000000001</v>
      </c>
      <c r="AA30" s="11">
        <v>0.12300000000000001</v>
      </c>
      <c r="AB30" s="11">
        <v>0.10100000000000001</v>
      </c>
      <c r="AC30" s="11">
        <v>9.2000000000000012E-2</v>
      </c>
      <c r="AD30" s="11">
        <v>9.1000000000000011E-2</v>
      </c>
      <c r="AE30" s="11">
        <v>6.8000000000000019E-2</v>
      </c>
      <c r="AF30" s="17">
        <v>7300</v>
      </c>
      <c r="AG30" s="17">
        <v>7400</v>
      </c>
      <c r="AH30" s="17">
        <v>7300</v>
      </c>
      <c r="AI30" s="17">
        <v>7100</v>
      </c>
      <c r="AJ30" s="17">
        <v>7600</v>
      </c>
      <c r="AK30" s="17">
        <v>8200</v>
      </c>
      <c r="AL30" s="17">
        <v>8300</v>
      </c>
      <c r="AM30" s="17">
        <v>8100</v>
      </c>
      <c r="AN30" s="17">
        <v>8100</v>
      </c>
      <c r="AO30" s="17">
        <v>7600</v>
      </c>
      <c r="AP30" s="17">
        <v>7400</v>
      </c>
      <c r="AQ30" s="17">
        <v>7400</v>
      </c>
      <c r="AR30" s="17">
        <v>7400</v>
      </c>
      <c r="AS30" s="17">
        <v>7400</v>
      </c>
      <c r="AT30" s="17">
        <v>7200</v>
      </c>
    </row>
    <row r="31" spans="1:46" ht="15" x14ac:dyDescent="0.25">
      <c r="A31" s="9">
        <v>30</v>
      </c>
      <c r="B31" s="4" t="s">
        <v>31</v>
      </c>
      <c r="C31" s="10">
        <v>0.96300000000000008</v>
      </c>
      <c r="D31" s="10">
        <v>1.0109999999999999</v>
      </c>
      <c r="E31" s="10">
        <v>0.96900000000000008</v>
      </c>
      <c r="F31" s="10">
        <v>0.94</v>
      </c>
      <c r="G31" s="10">
        <v>0.94100000000000006</v>
      </c>
      <c r="H31" s="10">
        <v>0.96100000000000008</v>
      </c>
      <c r="I31" s="10">
        <v>0.96600000000000008</v>
      </c>
      <c r="J31" s="10">
        <v>0.96300000000000008</v>
      </c>
      <c r="K31" s="10">
        <v>1.0029999999999999</v>
      </c>
      <c r="L31" s="10">
        <v>0.97000000000000008</v>
      </c>
      <c r="M31" s="10">
        <v>0.95</v>
      </c>
      <c r="N31" s="10">
        <v>0.95200000000000007</v>
      </c>
      <c r="O31" s="10">
        <v>0.96500000000000008</v>
      </c>
      <c r="P31" s="10">
        <v>0.97200000000000009</v>
      </c>
      <c r="Q31" s="11">
        <v>5.8000000000000003E-2</v>
      </c>
      <c r="R31" s="11">
        <v>5.7000000000000002E-2</v>
      </c>
      <c r="S31" s="11">
        <v>6.3E-2</v>
      </c>
      <c r="T31" s="11">
        <v>6.7000000000000004E-2</v>
      </c>
      <c r="U31" s="11">
        <v>6.5000000000000002E-2</v>
      </c>
      <c r="V31" s="11">
        <v>6.3E-2</v>
      </c>
      <c r="W31" s="11">
        <v>5.7000000000000002E-2</v>
      </c>
      <c r="X31" s="11">
        <v>0.05</v>
      </c>
      <c r="Y31" s="11">
        <v>5.8000000000000003E-2</v>
      </c>
      <c r="Z31" s="11">
        <v>7.400000000000001E-2</v>
      </c>
      <c r="AA31" s="11">
        <v>8.4000000000000005E-2</v>
      </c>
      <c r="AB31" s="11">
        <v>7.6000000000000012E-2</v>
      </c>
      <c r="AC31" s="11">
        <v>7.2999999999999995E-2</v>
      </c>
      <c r="AD31" s="11">
        <v>7.2000000000000008E-2</v>
      </c>
      <c r="AE31" s="11">
        <v>5.4000000000000013E-2</v>
      </c>
      <c r="AF31" s="17">
        <v>16700</v>
      </c>
      <c r="AG31" s="17">
        <v>17100</v>
      </c>
      <c r="AH31" s="17">
        <v>17300</v>
      </c>
      <c r="AI31" s="17">
        <v>16900</v>
      </c>
      <c r="AJ31" s="17">
        <v>17100</v>
      </c>
      <c r="AK31" s="17">
        <v>17200</v>
      </c>
      <c r="AL31" s="17">
        <v>17500</v>
      </c>
      <c r="AM31" s="17">
        <v>18100</v>
      </c>
      <c r="AN31" s="17">
        <v>18600</v>
      </c>
      <c r="AO31" s="17">
        <v>19100</v>
      </c>
      <c r="AP31" s="17">
        <v>17400</v>
      </c>
      <c r="AQ31" s="17">
        <v>18200</v>
      </c>
      <c r="AR31" s="17">
        <v>19100</v>
      </c>
      <c r="AS31" s="17">
        <v>18700</v>
      </c>
      <c r="AT31" s="17">
        <v>18400</v>
      </c>
    </row>
    <row r="32" spans="1:46" ht="15" x14ac:dyDescent="0.25">
      <c r="A32" s="9">
        <v>31</v>
      </c>
      <c r="B32" s="4" t="s">
        <v>32</v>
      </c>
      <c r="C32" s="10">
        <v>0.97200000000000009</v>
      </c>
      <c r="D32" s="10">
        <v>0.98100000000000009</v>
      </c>
      <c r="E32" s="10">
        <v>0.96100000000000008</v>
      </c>
      <c r="F32" s="10">
        <v>0.92200000000000004</v>
      </c>
      <c r="G32" s="10">
        <v>0.93300000000000005</v>
      </c>
      <c r="H32" s="10">
        <v>0.93500000000000005</v>
      </c>
      <c r="I32" s="10">
        <v>0.96200000000000008</v>
      </c>
      <c r="J32" s="10">
        <v>0.98400000000000021</v>
      </c>
      <c r="K32" s="10">
        <v>0.96100000000000008</v>
      </c>
      <c r="L32" s="10">
        <v>0.95300000000000007</v>
      </c>
      <c r="M32" s="10">
        <v>0.93100000000000005</v>
      </c>
      <c r="N32" s="10">
        <v>0.94400000000000006</v>
      </c>
      <c r="O32" s="10">
        <v>0.93800000000000006</v>
      </c>
      <c r="P32" s="10">
        <v>0.96100000000000008</v>
      </c>
      <c r="Q32" s="11">
        <v>6.0000000000000005E-2</v>
      </c>
      <c r="R32" s="11">
        <v>7.6999999999999999E-2</v>
      </c>
      <c r="S32" s="11">
        <v>8.4000000000000005E-2</v>
      </c>
      <c r="T32" s="11">
        <v>7.6999999999999999E-2</v>
      </c>
      <c r="U32" s="11">
        <v>6.900000000000002E-2</v>
      </c>
      <c r="V32" s="11">
        <v>6.0000000000000005E-2</v>
      </c>
      <c r="W32" s="11">
        <v>5.2000000000000011E-2</v>
      </c>
      <c r="X32" s="11">
        <v>5.2000000000000011E-2</v>
      </c>
      <c r="Y32" s="11">
        <v>6.6000000000000003E-2</v>
      </c>
      <c r="Z32" s="11">
        <v>0.105</v>
      </c>
      <c r="AA32" s="11">
        <v>0.107</v>
      </c>
      <c r="AB32" s="11">
        <v>0.10100000000000001</v>
      </c>
      <c r="AC32" s="11">
        <v>9.9000000000000005E-2</v>
      </c>
      <c r="AD32" s="11">
        <v>9.8000000000000004E-2</v>
      </c>
      <c r="AE32" s="11">
        <v>7.6999999999999999E-2</v>
      </c>
      <c r="AF32" s="17">
        <v>20900</v>
      </c>
      <c r="AG32" s="17">
        <v>21600</v>
      </c>
      <c r="AH32" s="17">
        <v>22000</v>
      </c>
      <c r="AI32" s="17">
        <v>21200</v>
      </c>
      <c r="AJ32" s="17">
        <v>21700</v>
      </c>
      <c r="AK32" s="17">
        <v>22100</v>
      </c>
      <c r="AL32" s="17">
        <v>22000</v>
      </c>
      <c r="AM32" s="17">
        <v>22200</v>
      </c>
      <c r="AN32" s="17">
        <v>22600</v>
      </c>
      <c r="AO32" s="17">
        <v>22700</v>
      </c>
      <c r="AP32" s="17">
        <v>21100</v>
      </c>
      <c r="AQ32" s="17">
        <v>21000</v>
      </c>
      <c r="AR32" s="17">
        <v>20800</v>
      </c>
      <c r="AS32" s="17">
        <v>20300</v>
      </c>
      <c r="AT32" s="17">
        <v>19700</v>
      </c>
    </row>
    <row r="33" spans="1:46" ht="15" x14ac:dyDescent="0.25">
      <c r="A33" s="9">
        <v>32</v>
      </c>
      <c r="B33" s="4" t="s">
        <v>33</v>
      </c>
      <c r="C33" s="10">
        <v>1.016</v>
      </c>
      <c r="D33" s="10">
        <v>1.0449999999999999</v>
      </c>
      <c r="E33" s="10">
        <v>1.0289999999999999</v>
      </c>
      <c r="F33" s="10">
        <v>1.0249999999999999</v>
      </c>
      <c r="G33" s="10">
        <v>1.03</v>
      </c>
      <c r="H33" s="10">
        <v>1.0329999999999999</v>
      </c>
      <c r="I33" s="10">
        <v>1.0289999999999999</v>
      </c>
      <c r="J33" s="10">
        <v>1.0109999999999999</v>
      </c>
      <c r="K33" s="10">
        <v>1.0489999999999999</v>
      </c>
      <c r="L33" s="10">
        <v>1.0289999999999999</v>
      </c>
      <c r="M33" s="10">
        <v>1.0680000000000001</v>
      </c>
      <c r="N33" s="10">
        <v>1.032</v>
      </c>
      <c r="O33" s="10">
        <v>1.044</v>
      </c>
      <c r="P33" s="10">
        <v>1.04</v>
      </c>
      <c r="Q33" s="11">
        <v>5.7000000000000002E-2</v>
      </c>
      <c r="R33" s="11">
        <v>5.3000000000000005E-2</v>
      </c>
      <c r="S33" s="11">
        <v>6.1000000000000006E-2</v>
      </c>
      <c r="T33" s="11">
        <v>6.1000000000000006E-2</v>
      </c>
      <c r="U33" s="11">
        <v>6.2E-2</v>
      </c>
      <c r="V33" s="11">
        <v>5.4000000000000013E-2</v>
      </c>
      <c r="W33" s="11">
        <v>5.1000000000000004E-2</v>
      </c>
      <c r="X33" s="11">
        <v>4.7E-2</v>
      </c>
      <c r="Y33" s="11">
        <v>5.3000000000000005E-2</v>
      </c>
      <c r="Z33" s="11">
        <v>7.4999999999999983E-2</v>
      </c>
      <c r="AA33" s="11">
        <v>8.6999999999999994E-2</v>
      </c>
      <c r="AB33" s="11">
        <v>7.8E-2</v>
      </c>
      <c r="AC33" s="11">
        <v>8.1000000000000003E-2</v>
      </c>
      <c r="AD33" s="11">
        <v>7.6999999999999999E-2</v>
      </c>
      <c r="AE33" s="11">
        <v>5.9000000000000004E-2</v>
      </c>
      <c r="AF33" s="17">
        <v>41100</v>
      </c>
      <c r="AG33" s="17">
        <v>43100</v>
      </c>
      <c r="AH33" s="17">
        <v>43700</v>
      </c>
      <c r="AI33" s="17">
        <v>43300</v>
      </c>
      <c r="AJ33" s="17">
        <v>44400</v>
      </c>
      <c r="AK33" s="17">
        <v>45200</v>
      </c>
      <c r="AL33" s="17">
        <v>45400</v>
      </c>
      <c r="AM33" s="17">
        <v>45700</v>
      </c>
      <c r="AN33" s="17">
        <v>47000</v>
      </c>
      <c r="AO33" s="17">
        <v>47200</v>
      </c>
      <c r="AP33" s="17">
        <v>44100</v>
      </c>
      <c r="AQ33" s="17">
        <v>44000</v>
      </c>
      <c r="AR33" s="17">
        <v>44800</v>
      </c>
      <c r="AS33" s="17">
        <v>44100</v>
      </c>
      <c r="AT33" s="17">
        <v>43200</v>
      </c>
    </row>
    <row r="34" spans="1:46" ht="15" x14ac:dyDescent="0.25">
      <c r="A34" s="9">
        <v>33</v>
      </c>
      <c r="B34" s="4" t="s">
        <v>34</v>
      </c>
      <c r="C34" s="10">
        <v>0.96000000000000008</v>
      </c>
      <c r="D34" s="10">
        <v>1</v>
      </c>
      <c r="E34" s="10">
        <v>0.97200000000000009</v>
      </c>
      <c r="F34" s="10">
        <v>0.98800000000000021</v>
      </c>
      <c r="G34" s="10">
        <v>1.036</v>
      </c>
      <c r="H34" s="10">
        <v>0.99400000000000022</v>
      </c>
      <c r="I34" s="10">
        <v>1</v>
      </c>
      <c r="J34" s="10">
        <v>0.97800000000000009</v>
      </c>
      <c r="K34" s="10">
        <v>1</v>
      </c>
      <c r="L34" s="10">
        <v>0.97300000000000009</v>
      </c>
      <c r="M34" s="10">
        <v>0.97600000000000009</v>
      </c>
      <c r="N34" s="10">
        <v>1.0249999999999999</v>
      </c>
      <c r="O34" s="10">
        <v>0.99400000000000022</v>
      </c>
      <c r="P34" s="10">
        <v>0.97300000000000009</v>
      </c>
      <c r="Q34" s="11">
        <v>5.2000000000000011E-2</v>
      </c>
      <c r="R34" s="11">
        <v>6.5000000000000002E-2</v>
      </c>
      <c r="S34" s="11">
        <v>6.2E-2</v>
      </c>
      <c r="T34" s="11">
        <v>6.2E-2</v>
      </c>
      <c r="U34" s="11">
        <v>6.1000000000000006E-2</v>
      </c>
      <c r="V34" s="11">
        <v>5.4000000000000013E-2</v>
      </c>
      <c r="W34" s="11">
        <v>4.9000000000000002E-2</v>
      </c>
      <c r="X34" s="11">
        <v>4.6000000000000006E-2</v>
      </c>
      <c r="Y34" s="11">
        <v>5.5E-2</v>
      </c>
      <c r="Z34" s="11">
        <v>9.4E-2</v>
      </c>
      <c r="AA34" s="11">
        <v>0.10100000000000001</v>
      </c>
      <c r="AB34" s="11">
        <v>8.6999999999999994E-2</v>
      </c>
      <c r="AC34" s="11">
        <v>8.3000000000000004E-2</v>
      </c>
      <c r="AD34" s="11">
        <v>8.199999999999999E-2</v>
      </c>
      <c r="AE34" s="11">
        <v>6.3E-2</v>
      </c>
      <c r="AF34" s="17">
        <v>21600</v>
      </c>
      <c r="AG34" s="17">
        <v>21400</v>
      </c>
      <c r="AH34" s="17">
        <v>21900</v>
      </c>
      <c r="AI34" s="17">
        <v>21800</v>
      </c>
      <c r="AJ34" s="17">
        <v>22100</v>
      </c>
      <c r="AK34" s="17">
        <v>22600</v>
      </c>
      <c r="AL34" s="17">
        <v>22800</v>
      </c>
      <c r="AM34" s="17">
        <v>23100</v>
      </c>
      <c r="AN34" s="17">
        <v>23300</v>
      </c>
      <c r="AO34" s="17">
        <v>22800</v>
      </c>
      <c r="AP34" s="17">
        <v>21600</v>
      </c>
      <c r="AQ34" s="17">
        <v>21800</v>
      </c>
      <c r="AR34" s="17">
        <v>21700</v>
      </c>
      <c r="AS34" s="17">
        <v>21100</v>
      </c>
      <c r="AT34" s="17">
        <v>20700</v>
      </c>
    </row>
    <row r="35" spans="1:46" ht="15" x14ac:dyDescent="0.25">
      <c r="A35" s="9">
        <v>34</v>
      </c>
      <c r="B35" s="4" t="s">
        <v>35</v>
      </c>
      <c r="C35" s="10">
        <v>0.97700000000000009</v>
      </c>
      <c r="D35" s="10">
        <v>0.97200000000000009</v>
      </c>
      <c r="E35" s="10">
        <v>0.96800000000000008</v>
      </c>
      <c r="F35" s="10">
        <v>0.97300000000000009</v>
      </c>
      <c r="G35" s="10">
        <v>0.97400000000000009</v>
      </c>
      <c r="H35" s="10">
        <v>0.94400000000000006</v>
      </c>
      <c r="I35" s="10">
        <v>0.95500000000000007</v>
      </c>
      <c r="J35" s="10">
        <v>0.97200000000000009</v>
      </c>
      <c r="K35" s="10">
        <v>0.995</v>
      </c>
      <c r="L35" s="10">
        <v>0.997</v>
      </c>
      <c r="M35" s="10">
        <v>1.008</v>
      </c>
      <c r="N35" s="10">
        <v>0.99200000000000021</v>
      </c>
      <c r="O35" s="10">
        <v>0.97200000000000009</v>
      </c>
      <c r="P35" s="10">
        <v>0.97300000000000009</v>
      </c>
      <c r="Q35" s="11">
        <v>4.1000000000000002E-2</v>
      </c>
      <c r="R35" s="11">
        <v>4.7E-2</v>
      </c>
      <c r="S35" s="11">
        <v>5.1000000000000004E-2</v>
      </c>
      <c r="T35" s="11">
        <v>0.05</v>
      </c>
      <c r="U35" s="11">
        <v>4.6000000000000006E-2</v>
      </c>
      <c r="V35" s="11">
        <v>4.2000000000000003E-2</v>
      </c>
      <c r="W35" s="11">
        <v>4.2000000000000003E-2</v>
      </c>
      <c r="X35" s="11">
        <v>4.2000000000000003E-2</v>
      </c>
      <c r="Y35" s="11">
        <v>5.3000000000000005E-2</v>
      </c>
      <c r="Z35" s="11">
        <v>7.9000000000000001E-2</v>
      </c>
      <c r="AA35" s="11">
        <v>0.08</v>
      </c>
      <c r="AB35" s="11">
        <v>7.400000000000001E-2</v>
      </c>
      <c r="AC35" s="11">
        <v>7.2999999999999995E-2</v>
      </c>
      <c r="AD35" s="11">
        <v>7.1000000000000008E-2</v>
      </c>
      <c r="AE35" s="11">
        <v>5.6000000000000001E-2</v>
      </c>
      <c r="AF35" s="17">
        <v>11500</v>
      </c>
      <c r="AG35" s="17">
        <v>11700</v>
      </c>
      <c r="AH35" s="17">
        <v>12100</v>
      </c>
      <c r="AI35" s="17">
        <v>12200</v>
      </c>
      <c r="AJ35" s="17">
        <v>13000</v>
      </c>
      <c r="AK35" s="17">
        <v>13200</v>
      </c>
      <c r="AL35" s="17">
        <v>12600</v>
      </c>
      <c r="AM35" s="17">
        <v>12500</v>
      </c>
      <c r="AN35" s="17">
        <v>12500</v>
      </c>
      <c r="AO35" s="17">
        <v>12200</v>
      </c>
      <c r="AP35" s="17">
        <v>12100</v>
      </c>
      <c r="AQ35" s="17">
        <v>12000</v>
      </c>
      <c r="AR35" s="17">
        <v>12000</v>
      </c>
      <c r="AS35" s="17">
        <v>12000</v>
      </c>
      <c r="AT35" s="17">
        <v>11800</v>
      </c>
    </row>
    <row r="36" spans="1:46" ht="15" x14ac:dyDescent="0.25">
      <c r="A36" s="9">
        <v>35</v>
      </c>
      <c r="B36" s="4" t="s">
        <v>36</v>
      </c>
      <c r="C36" s="10">
        <v>0.98000000000000009</v>
      </c>
      <c r="D36" s="10">
        <v>1.012</v>
      </c>
      <c r="E36" s="10">
        <v>0.99400000000000022</v>
      </c>
      <c r="F36" s="10">
        <v>1.024</v>
      </c>
      <c r="G36" s="10">
        <v>1.008</v>
      </c>
      <c r="H36" s="10">
        <v>1.022</v>
      </c>
      <c r="I36" s="10">
        <v>1.0169999999999999</v>
      </c>
      <c r="J36" s="10">
        <v>0.997</v>
      </c>
      <c r="K36" s="10">
        <v>1.026</v>
      </c>
      <c r="L36" s="10">
        <v>1.0089999999999999</v>
      </c>
      <c r="M36" s="10">
        <v>1.026</v>
      </c>
      <c r="N36" s="10">
        <v>1.0289999999999999</v>
      </c>
      <c r="O36" s="10">
        <v>1.018</v>
      </c>
      <c r="P36" s="10">
        <v>1.018</v>
      </c>
      <c r="Q36" s="11">
        <v>4.5000000000000005E-2</v>
      </c>
      <c r="R36" s="11">
        <v>5.5E-2</v>
      </c>
      <c r="S36" s="11">
        <v>6.1000000000000006E-2</v>
      </c>
      <c r="T36" s="11">
        <v>5.9000000000000004E-2</v>
      </c>
      <c r="U36" s="11">
        <v>5.9000000000000004E-2</v>
      </c>
      <c r="V36" s="11">
        <v>5.3000000000000005E-2</v>
      </c>
      <c r="W36" s="11">
        <v>4.9000000000000002E-2</v>
      </c>
      <c r="X36" s="11">
        <v>4.8000000000000001E-2</v>
      </c>
      <c r="Y36" s="11">
        <v>5.8000000000000003E-2</v>
      </c>
      <c r="Z36" s="11">
        <v>8.199999999999999E-2</v>
      </c>
      <c r="AA36" s="11">
        <v>0.09</v>
      </c>
      <c r="AB36" s="11">
        <v>8.900000000000001E-2</v>
      </c>
      <c r="AC36" s="11">
        <v>8.900000000000001E-2</v>
      </c>
      <c r="AD36" s="11">
        <v>8.4000000000000005E-2</v>
      </c>
      <c r="AE36" s="11">
        <v>6.6000000000000003E-2</v>
      </c>
      <c r="AF36" s="17">
        <v>104000</v>
      </c>
      <c r="AG36" s="17">
        <v>105100</v>
      </c>
      <c r="AH36" s="17">
        <v>104100</v>
      </c>
      <c r="AI36" s="17">
        <v>103900</v>
      </c>
      <c r="AJ36" s="17">
        <v>104700</v>
      </c>
      <c r="AK36" s="17">
        <v>105300</v>
      </c>
      <c r="AL36" s="17">
        <v>106000</v>
      </c>
      <c r="AM36" s="17">
        <v>106900</v>
      </c>
      <c r="AN36" s="17">
        <v>108500</v>
      </c>
      <c r="AO36" s="17">
        <v>107200</v>
      </c>
      <c r="AP36" s="17">
        <v>107000</v>
      </c>
      <c r="AQ36" s="17">
        <v>107300</v>
      </c>
      <c r="AR36" s="17">
        <v>107700</v>
      </c>
      <c r="AS36" s="17">
        <v>107700</v>
      </c>
      <c r="AT36" s="17">
        <v>106700</v>
      </c>
    </row>
    <row r="37" spans="1:46" ht="15" x14ac:dyDescent="0.25">
      <c r="A37" s="9">
        <v>36</v>
      </c>
      <c r="B37" s="4" t="s">
        <v>37</v>
      </c>
      <c r="C37" s="10">
        <v>1.0329999999999999</v>
      </c>
      <c r="D37" s="10">
        <v>1.04</v>
      </c>
      <c r="E37" s="10">
        <v>1.0269999999999999</v>
      </c>
      <c r="F37" s="10">
        <v>1.0429999999999999</v>
      </c>
      <c r="G37" s="10">
        <v>1.0409999999999999</v>
      </c>
      <c r="H37" s="10">
        <v>1.026</v>
      </c>
      <c r="I37" s="10">
        <v>1.03</v>
      </c>
      <c r="J37" s="10">
        <v>1.018</v>
      </c>
      <c r="K37" s="10">
        <v>1.026</v>
      </c>
      <c r="L37" s="10">
        <v>1.012</v>
      </c>
      <c r="M37" s="10">
        <v>1.03</v>
      </c>
      <c r="N37" s="10">
        <v>1.022</v>
      </c>
      <c r="O37" s="10">
        <v>1.0169999999999999</v>
      </c>
      <c r="P37" s="10">
        <v>1.018</v>
      </c>
      <c r="Q37" s="11">
        <v>2.8000000000000001E-2</v>
      </c>
      <c r="R37" s="11">
        <v>3.4000000000000002E-2</v>
      </c>
      <c r="S37" s="11">
        <v>3.9E-2</v>
      </c>
      <c r="T37" s="11">
        <v>4.1000000000000002E-2</v>
      </c>
      <c r="U37" s="11">
        <v>3.9E-2</v>
      </c>
      <c r="V37" s="11">
        <v>3.7000000000000012E-2</v>
      </c>
      <c r="W37" s="11">
        <v>3.5000000000000003E-2</v>
      </c>
      <c r="X37" s="11">
        <v>3.4000000000000002E-2</v>
      </c>
      <c r="Y37" s="11">
        <v>4.3000000000000003E-2</v>
      </c>
      <c r="Z37" s="11">
        <v>7.2000000000000008E-2</v>
      </c>
      <c r="AA37" s="11">
        <v>7.4999999999999983E-2</v>
      </c>
      <c r="AB37" s="11">
        <v>6.900000000000002E-2</v>
      </c>
      <c r="AC37" s="11">
        <v>6.5000000000000002E-2</v>
      </c>
      <c r="AD37" s="11">
        <v>6.1000000000000006E-2</v>
      </c>
      <c r="AE37" s="11">
        <v>4.6000000000000006E-2</v>
      </c>
      <c r="AF37" s="17">
        <v>251500</v>
      </c>
      <c r="AG37" s="17">
        <v>255400</v>
      </c>
      <c r="AH37" s="17">
        <v>260300</v>
      </c>
      <c r="AI37" s="17">
        <v>257900</v>
      </c>
      <c r="AJ37" s="17">
        <v>264400</v>
      </c>
      <c r="AK37" s="17">
        <v>267600</v>
      </c>
      <c r="AL37" s="17">
        <v>267100</v>
      </c>
      <c r="AM37" s="17">
        <v>269600</v>
      </c>
      <c r="AN37" s="17">
        <v>274600</v>
      </c>
      <c r="AO37" s="17">
        <v>269600</v>
      </c>
      <c r="AP37" s="17">
        <v>268000</v>
      </c>
      <c r="AQ37" s="17">
        <v>266000</v>
      </c>
      <c r="AR37" s="17">
        <v>269200</v>
      </c>
      <c r="AS37" s="17">
        <v>270000</v>
      </c>
      <c r="AT37" s="17">
        <v>270200</v>
      </c>
    </row>
    <row r="38" spans="1:46" ht="15" x14ac:dyDescent="0.25">
      <c r="A38" s="9">
        <v>37</v>
      </c>
      <c r="B38" s="4" t="s">
        <v>38</v>
      </c>
      <c r="C38" s="10">
        <v>1.0049999999999999</v>
      </c>
      <c r="D38" s="10">
        <v>1.0329999999999999</v>
      </c>
      <c r="E38" s="10">
        <v>0.99300000000000022</v>
      </c>
      <c r="F38" s="10">
        <v>1.0269999999999999</v>
      </c>
      <c r="G38" s="10">
        <v>0.98800000000000021</v>
      </c>
      <c r="H38" s="10">
        <v>0.98700000000000021</v>
      </c>
      <c r="I38" s="10">
        <v>0.999</v>
      </c>
      <c r="J38" s="10">
        <v>1.014</v>
      </c>
      <c r="K38" s="10">
        <v>1.0369999999999999</v>
      </c>
      <c r="L38" s="10">
        <v>1.008</v>
      </c>
      <c r="M38" s="10">
        <v>1.0429999999999999</v>
      </c>
      <c r="N38" s="10">
        <v>0.996</v>
      </c>
      <c r="O38" s="10">
        <v>0.99300000000000022</v>
      </c>
      <c r="P38" s="10">
        <v>0.99400000000000022</v>
      </c>
      <c r="Q38" s="11">
        <v>4.9000000000000002E-2</v>
      </c>
      <c r="R38" s="11">
        <v>5.6000000000000001E-2</v>
      </c>
      <c r="S38" s="11">
        <v>6.3E-2</v>
      </c>
      <c r="T38" s="11">
        <v>6.2E-2</v>
      </c>
      <c r="U38" s="11">
        <v>6.2E-2</v>
      </c>
      <c r="V38" s="11">
        <v>5.9000000000000004E-2</v>
      </c>
      <c r="W38" s="11">
        <v>5.4000000000000013E-2</v>
      </c>
      <c r="X38" s="11">
        <v>5.2000000000000011E-2</v>
      </c>
      <c r="Y38" s="11">
        <v>6.2E-2</v>
      </c>
      <c r="Z38" s="11">
        <v>9.3000000000000013E-2</v>
      </c>
      <c r="AA38" s="11">
        <v>9.2000000000000012E-2</v>
      </c>
      <c r="AB38" s="11">
        <v>8.4000000000000005E-2</v>
      </c>
      <c r="AC38" s="11">
        <v>7.9000000000000001E-2</v>
      </c>
      <c r="AD38" s="11">
        <v>7.6000000000000012E-2</v>
      </c>
      <c r="AE38" s="11">
        <v>6.2E-2</v>
      </c>
      <c r="AF38" s="17">
        <v>44800</v>
      </c>
      <c r="AG38" s="17">
        <v>44300</v>
      </c>
      <c r="AH38" s="17">
        <v>44300</v>
      </c>
      <c r="AI38" s="17">
        <v>44000</v>
      </c>
      <c r="AJ38" s="17">
        <v>44100</v>
      </c>
      <c r="AK38" s="17">
        <v>43900</v>
      </c>
      <c r="AL38" s="17">
        <v>43800</v>
      </c>
      <c r="AM38" s="17">
        <v>44100</v>
      </c>
      <c r="AN38" s="17">
        <v>44000</v>
      </c>
      <c r="AO38" s="17">
        <v>43600</v>
      </c>
      <c r="AP38" s="17">
        <v>43100</v>
      </c>
      <c r="AQ38" s="17">
        <v>43000</v>
      </c>
      <c r="AR38" s="17">
        <v>43300</v>
      </c>
      <c r="AS38" s="17">
        <v>43100</v>
      </c>
      <c r="AT38" s="17">
        <v>42600</v>
      </c>
    </row>
    <row r="39" spans="1:46" ht="15" x14ac:dyDescent="0.25">
      <c r="A39" s="9">
        <v>38</v>
      </c>
      <c r="B39" s="4" t="s">
        <v>39</v>
      </c>
      <c r="C39" s="10">
        <v>1.0189999999999999</v>
      </c>
      <c r="D39" s="10">
        <v>1.048</v>
      </c>
      <c r="E39" s="10">
        <v>1.006</v>
      </c>
      <c r="F39" s="10">
        <v>1.016</v>
      </c>
      <c r="G39" s="10">
        <v>0.997</v>
      </c>
      <c r="H39" s="10">
        <v>1.0109999999999999</v>
      </c>
      <c r="I39" s="10">
        <v>1.002</v>
      </c>
      <c r="J39" s="10">
        <v>1.0009999999999999</v>
      </c>
      <c r="K39" s="10">
        <v>1.024</v>
      </c>
      <c r="L39" s="10">
        <v>0.99000000000000021</v>
      </c>
      <c r="M39" s="10">
        <v>1.0029999999999999</v>
      </c>
      <c r="N39" s="10">
        <v>0.995</v>
      </c>
      <c r="O39" s="10">
        <v>1.0009999999999999</v>
      </c>
      <c r="P39" s="10">
        <v>0.98400000000000021</v>
      </c>
      <c r="Q39" s="11">
        <v>3.1E-2</v>
      </c>
      <c r="R39" s="11">
        <v>3.6000000000000004E-2</v>
      </c>
      <c r="S39" s="11">
        <v>4.2000000000000003E-2</v>
      </c>
      <c r="T39" s="11">
        <v>4.3000000000000003E-2</v>
      </c>
      <c r="U39" s="11">
        <v>0.04</v>
      </c>
      <c r="V39" s="11">
        <v>3.6000000000000004E-2</v>
      </c>
      <c r="W39" s="11">
        <v>3.4000000000000002E-2</v>
      </c>
      <c r="X39" s="11">
        <v>3.5000000000000003E-2</v>
      </c>
      <c r="Y39" s="11">
        <v>4.2000000000000003E-2</v>
      </c>
      <c r="Z39" s="11">
        <v>6.7000000000000004E-2</v>
      </c>
      <c r="AA39" s="11">
        <v>7.4999999999999983E-2</v>
      </c>
      <c r="AB39" s="11">
        <v>6.900000000000002E-2</v>
      </c>
      <c r="AC39" s="11">
        <v>6.7000000000000004E-2</v>
      </c>
      <c r="AD39" s="11">
        <v>6.2E-2</v>
      </c>
      <c r="AE39" s="11">
        <v>4.9000000000000002E-2</v>
      </c>
      <c r="AF39" s="17">
        <v>64400</v>
      </c>
      <c r="AG39" s="17">
        <v>65900</v>
      </c>
      <c r="AH39" s="17">
        <v>67000</v>
      </c>
      <c r="AI39" s="17">
        <v>66900</v>
      </c>
      <c r="AJ39" s="17">
        <v>68900</v>
      </c>
      <c r="AK39" s="17">
        <v>70100</v>
      </c>
      <c r="AL39" s="17">
        <v>71200</v>
      </c>
      <c r="AM39" s="17">
        <v>72100</v>
      </c>
      <c r="AN39" s="17">
        <v>73400</v>
      </c>
      <c r="AO39" s="17">
        <v>72800</v>
      </c>
      <c r="AP39" s="17">
        <v>70100</v>
      </c>
      <c r="AQ39" s="17">
        <v>69800</v>
      </c>
      <c r="AR39" s="17">
        <v>70900</v>
      </c>
      <c r="AS39" s="17">
        <v>70700</v>
      </c>
      <c r="AT39" s="17">
        <v>70000</v>
      </c>
    </row>
    <row r="40" spans="1:46" ht="15" x14ac:dyDescent="0.25">
      <c r="A40" s="9">
        <v>39</v>
      </c>
      <c r="B40" s="4" t="s">
        <v>40</v>
      </c>
      <c r="C40" s="10">
        <v>1.008</v>
      </c>
      <c r="D40" s="10">
        <v>1.0289999999999999</v>
      </c>
      <c r="E40" s="10">
        <v>1.0149999999999999</v>
      </c>
      <c r="F40" s="10">
        <v>0.998</v>
      </c>
      <c r="G40" s="10">
        <v>1.01</v>
      </c>
      <c r="H40" s="10">
        <v>1.0129999999999999</v>
      </c>
      <c r="I40" s="10">
        <v>1.0209999999999999</v>
      </c>
      <c r="J40" s="10">
        <v>1.0109999999999999</v>
      </c>
      <c r="K40" s="10">
        <v>1.0369999999999999</v>
      </c>
      <c r="L40" s="10">
        <v>1.0289999999999999</v>
      </c>
      <c r="M40" s="10">
        <v>1.008</v>
      </c>
      <c r="N40" s="10">
        <v>1.0149999999999999</v>
      </c>
      <c r="O40" s="10">
        <v>1.016</v>
      </c>
      <c r="P40" s="10">
        <v>1.0189999999999999</v>
      </c>
      <c r="Q40" s="11">
        <v>3.6000000000000004E-2</v>
      </c>
      <c r="R40" s="11">
        <v>4.4000000000000004E-2</v>
      </c>
      <c r="S40" s="11">
        <v>5.7000000000000002E-2</v>
      </c>
      <c r="T40" s="11">
        <v>5.7000000000000002E-2</v>
      </c>
      <c r="U40" s="11">
        <v>5.3000000000000005E-2</v>
      </c>
      <c r="V40" s="11">
        <v>4.9000000000000002E-2</v>
      </c>
      <c r="W40" s="11">
        <v>4.6000000000000006E-2</v>
      </c>
      <c r="X40" s="11">
        <v>4.4000000000000004E-2</v>
      </c>
      <c r="Y40" s="11">
        <v>5.6000000000000001E-2</v>
      </c>
      <c r="Z40" s="11">
        <v>8.6999999999999994E-2</v>
      </c>
      <c r="AA40" s="11">
        <v>9.2000000000000012E-2</v>
      </c>
      <c r="AB40" s="11">
        <v>8.6999999999999994E-2</v>
      </c>
      <c r="AC40" s="11">
        <v>8.5000000000000006E-2</v>
      </c>
      <c r="AD40" s="11">
        <v>7.9000000000000001E-2</v>
      </c>
      <c r="AE40" s="11">
        <v>6.0000000000000005E-2</v>
      </c>
      <c r="AF40" s="17">
        <v>163000</v>
      </c>
      <c r="AG40" s="17">
        <v>166100</v>
      </c>
      <c r="AH40" s="17">
        <v>167300</v>
      </c>
      <c r="AI40" s="17">
        <v>167600</v>
      </c>
      <c r="AJ40" s="17">
        <v>168600</v>
      </c>
      <c r="AK40" s="17">
        <v>170800</v>
      </c>
      <c r="AL40" s="17">
        <v>174200</v>
      </c>
      <c r="AM40" s="17">
        <v>175800</v>
      </c>
      <c r="AN40" s="17">
        <v>179000</v>
      </c>
      <c r="AO40" s="17">
        <v>178400</v>
      </c>
      <c r="AP40" s="17">
        <v>177200</v>
      </c>
      <c r="AQ40" s="17">
        <v>179500</v>
      </c>
      <c r="AR40" s="17">
        <v>183000</v>
      </c>
      <c r="AS40" s="17">
        <v>183300</v>
      </c>
      <c r="AT40" s="17">
        <v>181600</v>
      </c>
    </row>
    <row r="41" spans="1:46" ht="15" x14ac:dyDescent="0.25">
      <c r="A41" s="9">
        <v>40</v>
      </c>
      <c r="B41" s="4" t="s">
        <v>41</v>
      </c>
      <c r="C41" s="10">
        <v>0.99000000000000021</v>
      </c>
      <c r="D41" s="10">
        <v>1.002</v>
      </c>
      <c r="E41" s="10">
        <v>0.98900000000000021</v>
      </c>
      <c r="F41" s="10">
        <v>1.004</v>
      </c>
      <c r="G41" s="10">
        <v>0.997</v>
      </c>
      <c r="H41" s="10">
        <v>0.99200000000000021</v>
      </c>
      <c r="I41" s="10">
        <v>0.98700000000000021</v>
      </c>
      <c r="J41" s="10">
        <v>0.997</v>
      </c>
      <c r="K41" s="10">
        <v>1.008</v>
      </c>
      <c r="L41" s="10">
        <v>0.99100000000000021</v>
      </c>
      <c r="M41" s="10">
        <v>1.014</v>
      </c>
      <c r="N41" s="10">
        <v>1.0069999999999999</v>
      </c>
      <c r="O41" s="10">
        <v>0.99300000000000022</v>
      </c>
      <c r="P41" s="10">
        <v>0.98600000000000021</v>
      </c>
      <c r="Q41" s="11">
        <v>5.1000000000000004E-2</v>
      </c>
      <c r="R41" s="11">
        <v>5.6000000000000001E-2</v>
      </c>
      <c r="S41" s="11">
        <v>6.5000000000000002E-2</v>
      </c>
      <c r="T41" s="11">
        <v>6.5000000000000002E-2</v>
      </c>
      <c r="U41" s="11">
        <v>6.6000000000000003E-2</v>
      </c>
      <c r="V41" s="11">
        <v>5.8000000000000003E-2</v>
      </c>
      <c r="W41" s="11">
        <v>5.4000000000000013E-2</v>
      </c>
      <c r="X41" s="11">
        <v>0.05</v>
      </c>
      <c r="Y41" s="11">
        <v>6.2E-2</v>
      </c>
      <c r="Z41" s="11">
        <v>0.09</v>
      </c>
      <c r="AA41" s="11">
        <v>0.1</v>
      </c>
      <c r="AB41" s="11">
        <v>9.6000000000000002E-2</v>
      </c>
      <c r="AC41" s="11">
        <v>9.8000000000000004E-2</v>
      </c>
      <c r="AD41" s="11">
        <v>9.4E-2</v>
      </c>
      <c r="AE41" s="11">
        <v>7.2999999999999995E-2</v>
      </c>
      <c r="AF41" s="17">
        <v>156000</v>
      </c>
      <c r="AG41" s="17">
        <v>155900</v>
      </c>
      <c r="AH41" s="17">
        <v>155300</v>
      </c>
      <c r="AI41" s="17">
        <v>155300</v>
      </c>
      <c r="AJ41" s="17">
        <v>156600</v>
      </c>
      <c r="AK41" s="17">
        <v>157400</v>
      </c>
      <c r="AL41" s="17">
        <v>158200</v>
      </c>
      <c r="AM41" s="17">
        <v>159100</v>
      </c>
      <c r="AN41" s="17">
        <v>161700</v>
      </c>
      <c r="AO41" s="17">
        <v>161300</v>
      </c>
      <c r="AP41" s="17">
        <v>159800</v>
      </c>
      <c r="AQ41" s="17">
        <v>159800</v>
      </c>
      <c r="AR41" s="17">
        <v>160900</v>
      </c>
      <c r="AS41" s="17">
        <v>160800</v>
      </c>
      <c r="AT41" s="17">
        <v>158600</v>
      </c>
    </row>
    <row r="42" spans="1:46" ht="15" x14ac:dyDescent="0.25">
      <c r="A42" s="9">
        <v>41</v>
      </c>
      <c r="B42" s="4" t="s">
        <v>42</v>
      </c>
      <c r="C42" s="10">
        <v>1.02</v>
      </c>
      <c r="D42" s="10">
        <v>1.0489999999999999</v>
      </c>
      <c r="E42" s="10">
        <v>1.0169999999999999</v>
      </c>
      <c r="F42" s="10">
        <v>1.032</v>
      </c>
      <c r="G42" s="10">
        <v>1.03</v>
      </c>
      <c r="H42" s="10">
        <v>1.024</v>
      </c>
      <c r="I42" s="10">
        <v>1.0189999999999999</v>
      </c>
      <c r="J42" s="10">
        <v>1.016</v>
      </c>
      <c r="K42" s="10">
        <v>1.0549999999999999</v>
      </c>
      <c r="L42" s="10">
        <v>1.0289999999999999</v>
      </c>
      <c r="M42" s="10">
        <v>1.0429999999999999</v>
      </c>
      <c r="N42" s="10">
        <v>1.016</v>
      </c>
      <c r="O42" s="10">
        <v>1.0189999999999999</v>
      </c>
      <c r="P42" s="10">
        <v>1.008</v>
      </c>
      <c r="Q42" s="11">
        <v>4.3000000000000003E-2</v>
      </c>
      <c r="R42" s="11">
        <v>5.4000000000000013E-2</v>
      </c>
      <c r="S42" s="11">
        <v>6.2E-2</v>
      </c>
      <c r="T42" s="11">
        <v>6.0000000000000005E-2</v>
      </c>
      <c r="U42" s="11">
        <v>6.0000000000000005E-2</v>
      </c>
      <c r="V42" s="11">
        <v>5.4000000000000013E-2</v>
      </c>
      <c r="W42" s="11">
        <v>5.2000000000000011E-2</v>
      </c>
      <c r="X42" s="11">
        <v>4.9000000000000002E-2</v>
      </c>
      <c r="Y42" s="11">
        <v>5.9000000000000004E-2</v>
      </c>
      <c r="Z42" s="11">
        <v>8.8000000000000023E-2</v>
      </c>
      <c r="AA42" s="11">
        <v>8.900000000000001E-2</v>
      </c>
      <c r="AB42" s="11">
        <v>7.6999999999999999E-2</v>
      </c>
      <c r="AC42" s="11">
        <v>7.9000000000000001E-2</v>
      </c>
      <c r="AD42" s="11">
        <v>7.9000000000000001E-2</v>
      </c>
      <c r="AE42" s="11">
        <v>6.1000000000000006E-2</v>
      </c>
      <c r="AF42" s="17">
        <v>59500</v>
      </c>
      <c r="AG42" s="17">
        <v>60200</v>
      </c>
      <c r="AH42" s="17">
        <v>59600</v>
      </c>
      <c r="AI42" s="17">
        <v>59000</v>
      </c>
      <c r="AJ42" s="17">
        <v>60000</v>
      </c>
      <c r="AK42" s="17">
        <v>59300</v>
      </c>
      <c r="AL42" s="17">
        <v>59000</v>
      </c>
      <c r="AM42" s="17">
        <v>59300</v>
      </c>
      <c r="AN42" s="17">
        <v>60700</v>
      </c>
      <c r="AO42" s="17">
        <v>60000</v>
      </c>
      <c r="AP42" s="17">
        <v>59500</v>
      </c>
      <c r="AQ42" s="17">
        <v>61100</v>
      </c>
      <c r="AR42" s="17">
        <v>62800</v>
      </c>
      <c r="AS42" s="17">
        <v>61900</v>
      </c>
      <c r="AT42" s="17">
        <v>61300</v>
      </c>
    </row>
    <row r="43" spans="1:46" ht="15" x14ac:dyDescent="0.25">
      <c r="A43" s="9">
        <v>42</v>
      </c>
      <c r="B43" s="4" t="s">
        <v>99</v>
      </c>
      <c r="C43" s="10">
        <v>0.97200000000000009</v>
      </c>
      <c r="D43" s="10">
        <v>1.0029999999999999</v>
      </c>
      <c r="E43" s="10">
        <v>0.97600000000000009</v>
      </c>
      <c r="F43" s="10">
        <v>0.97600000000000009</v>
      </c>
      <c r="G43" s="10">
        <v>0.95600000000000007</v>
      </c>
      <c r="H43" s="10">
        <v>0.99200000000000021</v>
      </c>
      <c r="I43" s="10">
        <v>0.97600000000000009</v>
      </c>
      <c r="J43" s="10">
        <v>0.97700000000000009</v>
      </c>
      <c r="K43" s="10">
        <v>0.99100000000000021</v>
      </c>
      <c r="L43" s="10">
        <v>0.98000000000000009</v>
      </c>
      <c r="M43" s="10">
        <v>0.96600000000000008</v>
      </c>
      <c r="N43" s="10">
        <v>0.95600000000000007</v>
      </c>
      <c r="O43" s="10">
        <v>0.98400000000000021</v>
      </c>
      <c r="P43" s="10">
        <v>0.95900000000000007</v>
      </c>
      <c r="Q43" s="11">
        <v>4.7E-2</v>
      </c>
      <c r="R43" s="11">
        <v>5.6000000000000001E-2</v>
      </c>
      <c r="S43" s="11">
        <v>6.0000000000000005E-2</v>
      </c>
      <c r="T43" s="11">
        <v>6.1000000000000006E-2</v>
      </c>
      <c r="U43" s="11">
        <v>5.9000000000000004E-2</v>
      </c>
      <c r="V43" s="11">
        <v>5.5E-2</v>
      </c>
      <c r="W43" s="11">
        <v>5.3000000000000005E-2</v>
      </c>
      <c r="X43" s="11">
        <v>0.05</v>
      </c>
      <c r="Y43" s="11">
        <v>6.1000000000000006E-2</v>
      </c>
      <c r="Z43" s="11">
        <v>0.10300000000000001</v>
      </c>
      <c r="AA43" s="11">
        <v>0.10100000000000001</v>
      </c>
      <c r="AB43" s="11">
        <v>8.6999999999999994E-2</v>
      </c>
      <c r="AC43" s="11">
        <v>8.3000000000000004E-2</v>
      </c>
      <c r="AD43" s="11">
        <v>8.1000000000000003E-2</v>
      </c>
      <c r="AE43" s="11">
        <v>6.3E-2</v>
      </c>
      <c r="AF43" s="17">
        <v>21900</v>
      </c>
      <c r="AG43" s="17">
        <v>22100</v>
      </c>
      <c r="AH43" s="17">
        <v>22100</v>
      </c>
      <c r="AI43" s="17">
        <v>21600</v>
      </c>
      <c r="AJ43" s="17">
        <v>21800</v>
      </c>
      <c r="AK43" s="17">
        <v>21800</v>
      </c>
      <c r="AL43" s="17">
        <v>21700</v>
      </c>
      <c r="AM43" s="17">
        <v>21700</v>
      </c>
      <c r="AN43" s="17">
        <v>21900</v>
      </c>
      <c r="AO43" s="17">
        <v>21200</v>
      </c>
      <c r="AP43" s="17">
        <v>20000</v>
      </c>
      <c r="AQ43" s="17">
        <v>20100</v>
      </c>
      <c r="AR43" s="17">
        <v>20300</v>
      </c>
      <c r="AS43" s="17">
        <v>19700</v>
      </c>
      <c r="AT43" s="17">
        <v>19300</v>
      </c>
    </row>
    <row r="44" spans="1:46" ht="15" x14ac:dyDescent="0.25">
      <c r="A44" s="9">
        <v>43</v>
      </c>
      <c r="B44" s="4" t="s">
        <v>44</v>
      </c>
      <c r="C44" s="10">
        <v>0.99400000000000022</v>
      </c>
      <c r="D44" s="10">
        <v>1.0249999999999999</v>
      </c>
      <c r="E44" s="10">
        <v>0.999</v>
      </c>
      <c r="F44" s="10">
        <v>1.012</v>
      </c>
      <c r="G44" s="10">
        <v>0.995</v>
      </c>
      <c r="H44" s="10">
        <v>0.98000000000000009</v>
      </c>
      <c r="I44" s="10">
        <v>0.97700000000000009</v>
      </c>
      <c r="J44" s="10">
        <v>1.0009999999999999</v>
      </c>
      <c r="K44" s="10">
        <v>1.0169999999999999</v>
      </c>
      <c r="L44" s="10">
        <v>1.0049999999999999</v>
      </c>
      <c r="M44" s="10">
        <v>1.024</v>
      </c>
      <c r="N44" s="10">
        <v>1.006</v>
      </c>
      <c r="O44" s="10">
        <v>0.98000000000000009</v>
      </c>
      <c r="P44" s="10">
        <v>0.98100000000000009</v>
      </c>
      <c r="Q44" s="11">
        <v>4.9000000000000002E-2</v>
      </c>
      <c r="R44" s="11">
        <v>5.3000000000000005E-2</v>
      </c>
      <c r="S44" s="11">
        <v>5.7000000000000002E-2</v>
      </c>
      <c r="T44" s="11">
        <v>6.2E-2</v>
      </c>
      <c r="U44" s="11">
        <v>6.4000000000000001E-2</v>
      </c>
      <c r="V44" s="11">
        <v>6.3E-2</v>
      </c>
      <c r="W44" s="11">
        <v>5.5E-2</v>
      </c>
      <c r="X44" s="11">
        <v>5.5E-2</v>
      </c>
      <c r="Y44" s="11">
        <v>6.7000000000000004E-2</v>
      </c>
      <c r="Z44" s="11">
        <v>0.112</v>
      </c>
      <c r="AA44" s="11">
        <v>9.5000000000000001E-2</v>
      </c>
      <c r="AB44" s="11">
        <v>7.9000000000000001E-2</v>
      </c>
      <c r="AC44" s="11">
        <v>7.6999999999999999E-2</v>
      </c>
      <c r="AD44" s="11">
        <v>7.400000000000001E-2</v>
      </c>
      <c r="AE44" s="11">
        <v>5.9000000000000004E-2</v>
      </c>
      <c r="AF44" s="17">
        <v>56800</v>
      </c>
      <c r="AG44" s="17">
        <v>55800</v>
      </c>
      <c r="AH44" s="17">
        <v>55600</v>
      </c>
      <c r="AI44" s="17">
        <v>55700</v>
      </c>
      <c r="AJ44" s="17">
        <v>55200</v>
      </c>
      <c r="AK44" s="17">
        <v>55700</v>
      </c>
      <c r="AL44" s="17">
        <v>55400</v>
      </c>
      <c r="AM44" s="17">
        <v>55400</v>
      </c>
      <c r="AN44" s="17">
        <v>55800</v>
      </c>
      <c r="AO44" s="17">
        <v>54700</v>
      </c>
      <c r="AP44" s="17">
        <v>53600</v>
      </c>
      <c r="AQ44" s="17">
        <v>53400</v>
      </c>
      <c r="AR44" s="17">
        <v>54000</v>
      </c>
      <c r="AS44" s="17">
        <v>53800</v>
      </c>
      <c r="AT44" s="17">
        <v>52900</v>
      </c>
    </row>
    <row r="45" spans="1:46" ht="15" x14ac:dyDescent="0.25">
      <c r="A45" s="9">
        <v>44</v>
      </c>
      <c r="B45" s="4" t="s">
        <v>45</v>
      </c>
      <c r="C45" s="10">
        <v>0.98500000000000021</v>
      </c>
      <c r="D45" s="10">
        <v>1.0009999999999999</v>
      </c>
      <c r="E45" s="10">
        <v>0.96400000000000008</v>
      </c>
      <c r="F45" s="10">
        <v>0.99400000000000022</v>
      </c>
      <c r="G45" s="10">
        <v>0.98900000000000021</v>
      </c>
      <c r="H45" s="10">
        <v>0.99100000000000021</v>
      </c>
      <c r="I45" s="10">
        <v>0.9830000000000001</v>
      </c>
      <c r="J45" s="10">
        <v>0.99400000000000022</v>
      </c>
      <c r="K45" s="10">
        <v>0.98400000000000021</v>
      </c>
      <c r="L45" s="10">
        <v>0.99000000000000021</v>
      </c>
      <c r="M45" s="10">
        <v>1</v>
      </c>
      <c r="N45" s="10">
        <v>0.995</v>
      </c>
      <c r="O45" s="10">
        <v>0.98700000000000021</v>
      </c>
      <c r="P45" s="10">
        <v>0.98400000000000021</v>
      </c>
      <c r="Q45" s="11">
        <v>4.2000000000000003E-2</v>
      </c>
      <c r="R45" s="11">
        <v>6.3E-2</v>
      </c>
      <c r="S45" s="11">
        <v>7.4999999999999983E-2</v>
      </c>
      <c r="T45" s="11">
        <v>6.7000000000000004E-2</v>
      </c>
      <c r="U45" s="11">
        <v>6.6000000000000003E-2</v>
      </c>
      <c r="V45" s="11">
        <v>5.8000000000000003E-2</v>
      </c>
      <c r="W45" s="11">
        <v>0.05</v>
      </c>
      <c r="X45" s="11">
        <v>5.2000000000000011E-2</v>
      </c>
      <c r="Y45" s="11">
        <v>6.6000000000000003E-2</v>
      </c>
      <c r="Z45" s="11">
        <v>9.9000000000000005E-2</v>
      </c>
      <c r="AA45" s="11">
        <v>0.10200000000000001</v>
      </c>
      <c r="AB45" s="11">
        <v>8.8000000000000023E-2</v>
      </c>
      <c r="AC45" s="11">
        <v>8.5999999999999993E-2</v>
      </c>
      <c r="AD45" s="11">
        <v>8.1000000000000003E-2</v>
      </c>
      <c r="AE45" s="11">
        <v>6.2E-2</v>
      </c>
      <c r="AF45" s="17">
        <v>22200</v>
      </c>
      <c r="AG45" s="17">
        <v>22000</v>
      </c>
      <c r="AH45" s="17">
        <v>22500</v>
      </c>
      <c r="AI45" s="17">
        <v>22100</v>
      </c>
      <c r="AJ45" s="17">
        <v>22800</v>
      </c>
      <c r="AK45" s="17">
        <v>23100</v>
      </c>
      <c r="AL45" s="17">
        <v>22500</v>
      </c>
      <c r="AM45" s="17">
        <v>22500</v>
      </c>
      <c r="AN45" s="17">
        <v>22800</v>
      </c>
      <c r="AO45" s="17">
        <v>22600</v>
      </c>
      <c r="AP45" s="17">
        <v>21300</v>
      </c>
      <c r="AQ45" s="17">
        <v>21000</v>
      </c>
      <c r="AR45" s="17">
        <v>21100</v>
      </c>
      <c r="AS45" s="17">
        <v>21400</v>
      </c>
      <c r="AT45" s="17">
        <v>21000</v>
      </c>
    </row>
    <row r="46" spans="1:46" ht="15" x14ac:dyDescent="0.25">
      <c r="A46" s="9">
        <v>45</v>
      </c>
      <c r="B46" s="4" t="s">
        <v>46</v>
      </c>
      <c r="C46" s="10">
        <v>0.97100000000000009</v>
      </c>
      <c r="D46" s="10">
        <v>0.93800000000000006</v>
      </c>
      <c r="E46" s="10">
        <v>0.94800000000000006</v>
      </c>
      <c r="F46" s="10">
        <v>0.97100000000000009</v>
      </c>
      <c r="G46" s="10">
        <v>0.97700000000000009</v>
      </c>
      <c r="H46" s="10">
        <v>0.97300000000000009</v>
      </c>
      <c r="I46" s="10">
        <v>0.96800000000000008</v>
      </c>
      <c r="J46" s="10">
        <v>0.97900000000000009</v>
      </c>
      <c r="K46" s="10">
        <v>0.95200000000000007</v>
      </c>
      <c r="L46" s="10">
        <v>0.95700000000000007</v>
      </c>
      <c r="M46" s="10">
        <v>0.996</v>
      </c>
      <c r="N46" s="10">
        <v>0.99400000000000022</v>
      </c>
      <c r="O46" s="10">
        <v>0.99100000000000021</v>
      </c>
      <c r="P46" s="10">
        <v>0.9820000000000001</v>
      </c>
      <c r="Q46" s="11">
        <v>4.1000000000000002E-2</v>
      </c>
      <c r="R46" s="11">
        <v>4.8000000000000001E-2</v>
      </c>
      <c r="S46" s="11">
        <v>5.8000000000000003E-2</v>
      </c>
      <c r="T46" s="11">
        <v>5.9000000000000004E-2</v>
      </c>
      <c r="U46" s="11">
        <v>5.8000000000000003E-2</v>
      </c>
      <c r="V46" s="11">
        <v>5.5E-2</v>
      </c>
      <c r="W46" s="11">
        <v>5.2000000000000011E-2</v>
      </c>
      <c r="X46" s="11">
        <v>4.9000000000000002E-2</v>
      </c>
      <c r="Y46" s="11">
        <v>6.0000000000000005E-2</v>
      </c>
      <c r="Z46" s="11">
        <v>9.1000000000000011E-2</v>
      </c>
      <c r="AA46" s="11">
        <v>9.7000000000000003E-2</v>
      </c>
      <c r="AB46" s="11">
        <v>9.7000000000000003E-2</v>
      </c>
      <c r="AC46" s="11">
        <v>9.8000000000000004E-2</v>
      </c>
      <c r="AD46" s="11">
        <v>9.4E-2</v>
      </c>
      <c r="AE46" s="11">
        <v>7.400000000000001E-2</v>
      </c>
      <c r="AF46" s="17">
        <v>69500</v>
      </c>
      <c r="AG46" s="17">
        <v>71400</v>
      </c>
      <c r="AH46" s="17">
        <v>73800</v>
      </c>
      <c r="AI46" s="17">
        <v>74300</v>
      </c>
      <c r="AJ46" s="17">
        <v>76400</v>
      </c>
      <c r="AK46" s="17">
        <v>78000</v>
      </c>
      <c r="AL46" s="17">
        <v>80100</v>
      </c>
      <c r="AM46" s="17">
        <v>81600</v>
      </c>
      <c r="AN46" s="17">
        <v>84000</v>
      </c>
      <c r="AO46" s="17">
        <v>82900</v>
      </c>
      <c r="AP46" s="17">
        <v>82700</v>
      </c>
      <c r="AQ46" s="17">
        <v>82200</v>
      </c>
      <c r="AR46" s="17">
        <v>82500</v>
      </c>
      <c r="AS46" s="17">
        <v>81600</v>
      </c>
      <c r="AT46" s="17">
        <v>79700</v>
      </c>
    </row>
    <row r="47" spans="1:46" ht="15" x14ac:dyDescent="0.25">
      <c r="A47" s="9">
        <v>46</v>
      </c>
      <c r="B47" s="4" t="s">
        <v>47</v>
      </c>
      <c r="C47" s="10">
        <v>1.056</v>
      </c>
      <c r="D47" s="10">
        <v>1.0640000000000001</v>
      </c>
      <c r="E47" s="10">
        <v>1.0580000000000001</v>
      </c>
      <c r="F47" s="10">
        <v>1.0820000000000001</v>
      </c>
      <c r="G47" s="10">
        <v>1.0680000000000001</v>
      </c>
      <c r="H47" s="10">
        <v>1.0620000000000001</v>
      </c>
      <c r="I47" s="10">
        <v>1.0669999999999999</v>
      </c>
      <c r="J47" s="10">
        <v>1.0449999999999999</v>
      </c>
      <c r="K47" s="10">
        <v>1.0580000000000001</v>
      </c>
      <c r="L47" s="10">
        <v>1.0580000000000001</v>
      </c>
      <c r="M47" s="10">
        <v>1.0740000000000001</v>
      </c>
      <c r="N47" s="10">
        <v>1.0580000000000001</v>
      </c>
      <c r="O47" s="10">
        <v>1.0549999999999999</v>
      </c>
      <c r="P47" s="10">
        <v>1.0580000000000001</v>
      </c>
      <c r="Q47" s="11">
        <v>3.1E-2</v>
      </c>
      <c r="R47" s="11">
        <v>3.7000000000000012E-2</v>
      </c>
      <c r="S47" s="11">
        <v>4.6000000000000006E-2</v>
      </c>
      <c r="T47" s="11">
        <v>4.5000000000000005E-2</v>
      </c>
      <c r="U47" s="11">
        <v>4.2000000000000003E-2</v>
      </c>
      <c r="V47" s="11">
        <v>3.9E-2</v>
      </c>
      <c r="W47" s="11">
        <v>3.6000000000000004E-2</v>
      </c>
      <c r="X47" s="11">
        <v>3.5000000000000003E-2</v>
      </c>
      <c r="Y47" s="11">
        <v>4.3000000000000003E-2</v>
      </c>
      <c r="Z47" s="11">
        <v>6.8000000000000019E-2</v>
      </c>
      <c r="AA47" s="11">
        <v>6.900000000000002E-2</v>
      </c>
      <c r="AB47" s="11">
        <v>6.5000000000000002E-2</v>
      </c>
      <c r="AC47" s="11">
        <v>6.4000000000000001E-2</v>
      </c>
      <c r="AD47" s="11">
        <v>5.9000000000000004E-2</v>
      </c>
      <c r="AE47" s="11">
        <v>4.6000000000000006E-2</v>
      </c>
      <c r="AF47" s="17">
        <v>410200</v>
      </c>
      <c r="AG47" s="17">
        <v>418300</v>
      </c>
      <c r="AH47" s="17">
        <v>422000</v>
      </c>
      <c r="AI47" s="17">
        <v>420500</v>
      </c>
      <c r="AJ47" s="17">
        <v>419600</v>
      </c>
      <c r="AK47" s="17">
        <v>422600</v>
      </c>
      <c r="AL47" s="17">
        <v>426900</v>
      </c>
      <c r="AM47" s="17">
        <v>430100</v>
      </c>
      <c r="AN47" s="17">
        <v>438000</v>
      </c>
      <c r="AO47" s="17">
        <v>425100</v>
      </c>
      <c r="AP47" s="17">
        <v>430400</v>
      </c>
      <c r="AQ47" s="17">
        <v>430500</v>
      </c>
      <c r="AR47" s="17">
        <v>435800</v>
      </c>
      <c r="AS47" s="17">
        <v>435600</v>
      </c>
      <c r="AT47" s="17">
        <v>434400</v>
      </c>
    </row>
    <row r="48" spans="1:46" ht="15" x14ac:dyDescent="0.25">
      <c r="A48" s="9">
        <v>47</v>
      </c>
      <c r="B48" s="4" t="s">
        <v>48</v>
      </c>
      <c r="C48" s="10">
        <v>1.0609999999999999</v>
      </c>
      <c r="D48" s="10">
        <v>1.111</v>
      </c>
      <c r="E48" s="10">
        <v>1.0489999999999999</v>
      </c>
      <c r="F48" s="10">
        <v>1.0489999999999999</v>
      </c>
      <c r="G48" s="10">
        <v>1.002</v>
      </c>
      <c r="H48" s="10">
        <v>0.99200000000000021</v>
      </c>
      <c r="I48" s="10">
        <v>0.98800000000000021</v>
      </c>
      <c r="J48" s="10">
        <v>1.0880000000000001</v>
      </c>
      <c r="K48" s="10">
        <v>1.109</v>
      </c>
      <c r="L48" s="10">
        <v>1.1180000000000001</v>
      </c>
      <c r="M48" s="10">
        <v>1.113</v>
      </c>
      <c r="N48" s="10">
        <v>1.006</v>
      </c>
      <c r="O48" s="10">
        <v>1.026</v>
      </c>
      <c r="P48" s="10">
        <v>1.036</v>
      </c>
      <c r="Q48" s="11">
        <v>3.5000000000000003E-2</v>
      </c>
      <c r="R48" s="11">
        <v>4.2000000000000003E-2</v>
      </c>
      <c r="S48" s="11">
        <v>0.05</v>
      </c>
      <c r="T48" s="11">
        <v>4.7E-2</v>
      </c>
      <c r="U48" s="11">
        <v>5.2000000000000011E-2</v>
      </c>
      <c r="V48" s="11">
        <v>4.4000000000000004E-2</v>
      </c>
      <c r="W48" s="11">
        <v>0.04</v>
      </c>
      <c r="X48" s="11">
        <v>3.9E-2</v>
      </c>
      <c r="Y48" s="11">
        <v>4.8000000000000001E-2</v>
      </c>
      <c r="Z48" s="11">
        <v>6.6000000000000003E-2</v>
      </c>
      <c r="AA48" s="11">
        <v>6.7000000000000004E-2</v>
      </c>
      <c r="AB48" s="11">
        <v>6.3E-2</v>
      </c>
      <c r="AC48" s="11">
        <v>5.8000000000000003E-2</v>
      </c>
      <c r="AD48" s="11">
        <v>5.5E-2</v>
      </c>
      <c r="AE48" s="11">
        <v>4.6000000000000006E-2</v>
      </c>
      <c r="AF48" s="17">
        <v>8600</v>
      </c>
      <c r="AG48" s="17">
        <v>8600</v>
      </c>
      <c r="AH48" s="17">
        <v>8800</v>
      </c>
      <c r="AI48" s="17">
        <v>8600</v>
      </c>
      <c r="AJ48" s="17">
        <v>8800</v>
      </c>
      <c r="AK48" s="17">
        <v>9000</v>
      </c>
      <c r="AL48" s="17">
        <v>9100</v>
      </c>
      <c r="AM48" s="17">
        <v>9200</v>
      </c>
      <c r="AN48" s="17">
        <v>9400</v>
      </c>
      <c r="AO48" s="17">
        <v>9300</v>
      </c>
      <c r="AP48" s="17">
        <v>9100</v>
      </c>
      <c r="AQ48" s="17">
        <v>9200</v>
      </c>
      <c r="AR48" s="17">
        <v>9400</v>
      </c>
      <c r="AS48" s="17">
        <v>9500</v>
      </c>
      <c r="AT48" s="17">
        <v>9200</v>
      </c>
    </row>
    <row r="49" spans="1:46" ht="15" x14ac:dyDescent="0.25">
      <c r="A49" s="9">
        <v>48</v>
      </c>
      <c r="B49" s="4" t="s">
        <v>49</v>
      </c>
      <c r="C49" s="10">
        <v>0.99400000000000022</v>
      </c>
      <c r="D49" s="10">
        <v>0.999</v>
      </c>
      <c r="E49" s="10">
        <v>0.97900000000000009</v>
      </c>
      <c r="F49" s="10">
        <v>0.98700000000000021</v>
      </c>
      <c r="G49" s="10">
        <v>0.9830000000000001</v>
      </c>
      <c r="H49" s="10">
        <v>0.98800000000000021</v>
      </c>
      <c r="I49" s="10">
        <v>0.9830000000000001</v>
      </c>
      <c r="J49" s="10">
        <v>1.004</v>
      </c>
      <c r="K49" s="10">
        <v>0.999</v>
      </c>
      <c r="L49" s="10">
        <v>0.98400000000000021</v>
      </c>
      <c r="M49" s="10">
        <v>0.996</v>
      </c>
      <c r="N49" s="10">
        <v>0.98500000000000021</v>
      </c>
      <c r="O49" s="10">
        <v>0.98700000000000021</v>
      </c>
      <c r="P49" s="10">
        <v>0.98600000000000021</v>
      </c>
      <c r="Q49" s="11">
        <v>3.7000000000000012E-2</v>
      </c>
      <c r="R49" s="11">
        <v>4.4000000000000004E-2</v>
      </c>
      <c r="S49" s="11">
        <v>5.3000000000000005E-2</v>
      </c>
      <c r="T49" s="11">
        <v>5.5E-2</v>
      </c>
      <c r="U49" s="11">
        <v>5.4000000000000013E-2</v>
      </c>
      <c r="V49" s="11">
        <v>0.05</v>
      </c>
      <c r="W49" s="11">
        <v>4.5000000000000005E-2</v>
      </c>
      <c r="X49" s="11">
        <v>4.4000000000000004E-2</v>
      </c>
      <c r="Y49" s="11">
        <v>5.5E-2</v>
      </c>
      <c r="Z49" s="11">
        <v>8.4000000000000005E-2</v>
      </c>
      <c r="AA49" s="11">
        <v>8.8000000000000023E-2</v>
      </c>
      <c r="AB49" s="11">
        <v>8.3000000000000004E-2</v>
      </c>
      <c r="AC49" s="11">
        <v>8.199999999999999E-2</v>
      </c>
      <c r="AD49" s="11">
        <v>7.4999999999999983E-2</v>
      </c>
      <c r="AE49" s="11">
        <v>5.9000000000000004E-2</v>
      </c>
      <c r="AF49" s="17">
        <v>138700</v>
      </c>
      <c r="AG49" s="17">
        <v>141100</v>
      </c>
      <c r="AH49" s="17">
        <v>142800</v>
      </c>
      <c r="AI49" s="17">
        <v>143800</v>
      </c>
      <c r="AJ49" s="17">
        <v>145700</v>
      </c>
      <c r="AK49" s="17">
        <v>147800</v>
      </c>
      <c r="AL49" s="17">
        <v>150100</v>
      </c>
      <c r="AM49" s="17">
        <v>151900</v>
      </c>
      <c r="AN49" s="17">
        <v>153800</v>
      </c>
      <c r="AO49" s="17">
        <v>153700</v>
      </c>
      <c r="AP49" s="17">
        <v>151900</v>
      </c>
      <c r="AQ49" s="17">
        <v>152700</v>
      </c>
      <c r="AR49" s="17">
        <v>155500</v>
      </c>
      <c r="AS49" s="17">
        <v>155800</v>
      </c>
      <c r="AT49" s="17">
        <v>154800</v>
      </c>
    </row>
    <row r="50" spans="1:46" ht="30" x14ac:dyDescent="0.25">
      <c r="A50" s="9">
        <v>49</v>
      </c>
      <c r="B50" s="4" t="s">
        <v>50</v>
      </c>
      <c r="C50" s="10">
        <v>0.96500000000000008</v>
      </c>
      <c r="D50" s="10">
        <v>0.9830000000000001</v>
      </c>
      <c r="E50" s="10">
        <v>0.97200000000000009</v>
      </c>
      <c r="F50" s="10">
        <v>0.96400000000000008</v>
      </c>
      <c r="G50" s="10">
        <v>0.95800000000000007</v>
      </c>
      <c r="H50" s="10">
        <v>0.96700000000000008</v>
      </c>
      <c r="I50" s="10">
        <v>0.97400000000000009</v>
      </c>
      <c r="J50" s="10">
        <v>0.99300000000000022</v>
      </c>
      <c r="K50" s="10">
        <v>0.998</v>
      </c>
      <c r="L50" s="10">
        <v>0.98700000000000021</v>
      </c>
      <c r="M50" s="10">
        <v>0.98800000000000021</v>
      </c>
      <c r="N50" s="10">
        <v>0.97700000000000009</v>
      </c>
      <c r="O50" s="10">
        <v>0.98100000000000009</v>
      </c>
      <c r="P50" s="10">
        <v>0.97100000000000009</v>
      </c>
      <c r="Q50" s="11">
        <v>4.5000000000000005E-2</v>
      </c>
      <c r="R50" s="11">
        <v>5.4000000000000013E-2</v>
      </c>
      <c r="S50" s="11">
        <v>6.6000000000000003E-2</v>
      </c>
      <c r="T50" s="11">
        <v>6.8000000000000019E-2</v>
      </c>
      <c r="U50" s="11">
        <v>6.4000000000000001E-2</v>
      </c>
      <c r="V50" s="11">
        <v>5.5E-2</v>
      </c>
      <c r="W50" s="11">
        <v>5.2000000000000011E-2</v>
      </c>
      <c r="X50" s="11">
        <v>5.1000000000000004E-2</v>
      </c>
      <c r="Y50" s="11">
        <v>6.5000000000000002E-2</v>
      </c>
      <c r="Z50" s="11">
        <v>9.7000000000000003E-2</v>
      </c>
      <c r="AA50" s="11">
        <v>9.9000000000000005E-2</v>
      </c>
      <c r="AB50" s="11">
        <v>9.2000000000000012E-2</v>
      </c>
      <c r="AC50" s="11">
        <v>9.1000000000000011E-2</v>
      </c>
      <c r="AD50" s="11">
        <v>8.8000000000000023E-2</v>
      </c>
      <c r="AE50" s="11">
        <v>6.6000000000000003E-2</v>
      </c>
      <c r="AF50" s="17">
        <v>45600</v>
      </c>
      <c r="AG50" s="17">
        <v>45600</v>
      </c>
      <c r="AH50" s="17">
        <v>45700</v>
      </c>
      <c r="AI50" s="17">
        <v>45100</v>
      </c>
      <c r="AJ50" s="17">
        <v>46300</v>
      </c>
      <c r="AK50" s="17">
        <v>47200</v>
      </c>
      <c r="AL50" s="17">
        <v>47100</v>
      </c>
      <c r="AM50" s="17">
        <v>47300</v>
      </c>
      <c r="AN50" s="17">
        <v>48000</v>
      </c>
      <c r="AO50" s="17">
        <v>47300</v>
      </c>
      <c r="AP50" s="17">
        <v>45400</v>
      </c>
      <c r="AQ50" s="17">
        <v>44900</v>
      </c>
      <c r="AR50" s="17">
        <v>45100</v>
      </c>
      <c r="AS50" s="17">
        <v>44700</v>
      </c>
      <c r="AT50" s="17">
        <v>43900</v>
      </c>
    </row>
    <row r="51" spans="1:46" ht="15" x14ac:dyDescent="0.25">
      <c r="A51" s="9">
        <v>50</v>
      </c>
      <c r="B51" s="4" t="s">
        <v>51</v>
      </c>
      <c r="C51" s="10">
        <v>0.97800000000000009</v>
      </c>
      <c r="D51" s="10">
        <v>0.98500000000000021</v>
      </c>
      <c r="E51" s="10">
        <v>0.97700000000000009</v>
      </c>
      <c r="F51" s="10">
        <v>0.99000000000000021</v>
      </c>
      <c r="G51" s="10">
        <v>0.97300000000000009</v>
      </c>
      <c r="H51" s="10">
        <v>0.95900000000000007</v>
      </c>
      <c r="I51" s="10">
        <v>0.95500000000000007</v>
      </c>
      <c r="J51" s="10">
        <v>0.97800000000000009</v>
      </c>
      <c r="K51" s="10">
        <v>0.98500000000000021</v>
      </c>
      <c r="L51" s="10">
        <v>0.96500000000000008</v>
      </c>
      <c r="M51" s="10">
        <v>0.998</v>
      </c>
      <c r="N51" s="10">
        <v>0.97700000000000009</v>
      </c>
      <c r="O51" s="10">
        <v>0.95700000000000007</v>
      </c>
      <c r="P51" s="10">
        <v>0.95900000000000007</v>
      </c>
      <c r="Q51" s="11">
        <v>3.7000000000000012E-2</v>
      </c>
      <c r="R51" s="11">
        <v>4.4000000000000004E-2</v>
      </c>
      <c r="S51" s="11">
        <v>0.05</v>
      </c>
      <c r="T51" s="11">
        <v>5.1000000000000004E-2</v>
      </c>
      <c r="U51" s="11">
        <v>4.9000000000000002E-2</v>
      </c>
      <c r="V51" s="11">
        <v>4.2000000000000003E-2</v>
      </c>
      <c r="W51" s="11">
        <v>3.8000000000000006E-2</v>
      </c>
      <c r="X51" s="11">
        <v>4.1000000000000002E-2</v>
      </c>
      <c r="Y51" s="11">
        <v>5.2000000000000011E-2</v>
      </c>
      <c r="Z51" s="11">
        <v>7.9000000000000001E-2</v>
      </c>
      <c r="AA51" s="11">
        <v>8.1000000000000003E-2</v>
      </c>
      <c r="AB51" s="11">
        <v>7.400000000000001E-2</v>
      </c>
      <c r="AC51" s="11">
        <v>7.2999999999999995E-2</v>
      </c>
      <c r="AD51" s="11">
        <v>6.7000000000000004E-2</v>
      </c>
      <c r="AE51" s="11">
        <v>5.1000000000000004E-2</v>
      </c>
      <c r="AF51" s="17">
        <v>23400</v>
      </c>
      <c r="AG51" s="17">
        <v>23700</v>
      </c>
      <c r="AH51" s="17">
        <v>24000</v>
      </c>
      <c r="AI51" s="17">
        <v>23900</v>
      </c>
      <c r="AJ51" s="17">
        <v>24100</v>
      </c>
      <c r="AK51" s="17">
        <v>24100</v>
      </c>
      <c r="AL51" s="17">
        <v>24400</v>
      </c>
      <c r="AM51" s="17">
        <v>24600</v>
      </c>
      <c r="AN51" s="17">
        <v>25000</v>
      </c>
      <c r="AO51" s="17">
        <v>24700</v>
      </c>
      <c r="AP51" s="17">
        <v>25000</v>
      </c>
      <c r="AQ51" s="17">
        <v>24700</v>
      </c>
      <c r="AR51" s="17">
        <v>24700</v>
      </c>
      <c r="AS51" s="17">
        <v>24300</v>
      </c>
      <c r="AT51" s="17">
        <v>24000</v>
      </c>
    </row>
    <row r="52" spans="1:46" ht="15" x14ac:dyDescent="0.25">
      <c r="A52" s="9">
        <v>51</v>
      </c>
      <c r="B52" s="4" t="s">
        <v>52</v>
      </c>
      <c r="C52" s="10">
        <v>0.89500000000000002</v>
      </c>
      <c r="D52" s="10">
        <v>0.80800000000000005</v>
      </c>
      <c r="E52" s="10">
        <v>0.88800000000000001</v>
      </c>
      <c r="F52" s="10">
        <v>0.8630000000000001</v>
      </c>
      <c r="G52" s="10">
        <v>0.87</v>
      </c>
      <c r="H52" s="10">
        <v>0.90100000000000002</v>
      </c>
      <c r="I52" s="10">
        <v>0.89500000000000002</v>
      </c>
      <c r="J52" s="10">
        <v>0.88800000000000001</v>
      </c>
      <c r="K52" s="10">
        <v>0.80500000000000005</v>
      </c>
      <c r="L52" s="10">
        <v>0.84299999999999986</v>
      </c>
      <c r="M52" s="10">
        <v>0.82</v>
      </c>
      <c r="N52" s="10">
        <v>0.8570000000000001</v>
      </c>
      <c r="O52" s="10">
        <v>0.871</v>
      </c>
      <c r="P52" s="10">
        <v>0.88500000000000001</v>
      </c>
      <c r="Q52" s="11">
        <v>5.5E-2</v>
      </c>
      <c r="R52" s="11">
        <v>6.1000000000000006E-2</v>
      </c>
      <c r="S52" s="11">
        <v>7.400000000000001E-2</v>
      </c>
      <c r="T52" s="11">
        <v>7.4999999999999983E-2</v>
      </c>
      <c r="U52" s="11">
        <v>7.2999999999999995E-2</v>
      </c>
      <c r="V52" s="11">
        <v>6.7000000000000004E-2</v>
      </c>
      <c r="W52" s="11">
        <v>6.2E-2</v>
      </c>
      <c r="X52" s="11">
        <v>6.1000000000000006E-2</v>
      </c>
      <c r="Y52" s="11">
        <v>7.1000000000000008E-2</v>
      </c>
      <c r="Z52" s="11">
        <v>9.7000000000000003E-2</v>
      </c>
      <c r="AA52" s="11">
        <v>0.106</v>
      </c>
      <c r="AB52" s="11">
        <v>0.107</v>
      </c>
      <c r="AC52" s="11">
        <v>0.109</v>
      </c>
      <c r="AD52" s="11">
        <v>0.10400000000000001</v>
      </c>
      <c r="AE52" s="11">
        <v>0.08</v>
      </c>
      <c r="AF52" s="17">
        <v>637100</v>
      </c>
      <c r="AG52" s="17">
        <v>637200</v>
      </c>
      <c r="AH52" s="17">
        <v>635300</v>
      </c>
      <c r="AI52" s="17">
        <v>625100</v>
      </c>
      <c r="AJ52" s="17">
        <v>619900</v>
      </c>
      <c r="AK52" s="17">
        <v>617100</v>
      </c>
      <c r="AL52" s="17">
        <v>615900</v>
      </c>
      <c r="AM52" s="17">
        <v>620500</v>
      </c>
      <c r="AN52" s="17">
        <v>630600</v>
      </c>
      <c r="AO52" s="17">
        <v>652400</v>
      </c>
      <c r="AP52" s="17">
        <v>687800</v>
      </c>
      <c r="AQ52" s="17">
        <v>690900</v>
      </c>
      <c r="AR52" s="17">
        <v>699600</v>
      </c>
      <c r="AS52" s="17">
        <v>698500</v>
      </c>
      <c r="AT52" s="17">
        <v>689200</v>
      </c>
    </row>
    <row r="53" spans="1:46" ht="15" x14ac:dyDescent="0.25">
      <c r="A53" s="9">
        <v>52</v>
      </c>
      <c r="B53" s="4" t="s">
        <v>53</v>
      </c>
      <c r="C53" s="10">
        <v>1.0149999999999999</v>
      </c>
      <c r="D53" s="10">
        <v>1.052</v>
      </c>
      <c r="E53" s="10">
        <v>1.04</v>
      </c>
      <c r="F53" s="10">
        <v>1.022</v>
      </c>
      <c r="G53" s="10">
        <v>1.03</v>
      </c>
      <c r="H53" s="10">
        <v>1.054</v>
      </c>
      <c r="I53" s="10">
        <v>1.0249999999999999</v>
      </c>
      <c r="J53" s="10">
        <v>1.0469999999999999</v>
      </c>
      <c r="K53" s="10">
        <v>1.083</v>
      </c>
      <c r="L53" s="10">
        <v>1.0620000000000001</v>
      </c>
      <c r="M53" s="10">
        <v>1.0720000000000001</v>
      </c>
      <c r="N53" s="10">
        <v>1.046</v>
      </c>
      <c r="O53" s="10">
        <v>1.0620000000000001</v>
      </c>
      <c r="P53" s="10">
        <v>1.056</v>
      </c>
      <c r="Q53" s="11">
        <v>3.8000000000000006E-2</v>
      </c>
      <c r="R53" s="11">
        <v>4.8000000000000001E-2</v>
      </c>
      <c r="S53" s="11">
        <v>5.6000000000000001E-2</v>
      </c>
      <c r="T53" s="11">
        <v>5.8000000000000003E-2</v>
      </c>
      <c r="U53" s="11">
        <v>5.9000000000000004E-2</v>
      </c>
      <c r="V53" s="11">
        <v>5.9000000000000004E-2</v>
      </c>
      <c r="W53" s="11">
        <v>5.7000000000000002E-2</v>
      </c>
      <c r="X53" s="11">
        <v>5.4000000000000013E-2</v>
      </c>
      <c r="Y53" s="11">
        <v>6.0000000000000005E-2</v>
      </c>
      <c r="Z53" s="11">
        <v>9.1000000000000011E-2</v>
      </c>
      <c r="AA53" s="11">
        <v>9.7000000000000003E-2</v>
      </c>
      <c r="AB53" s="11">
        <v>9.9000000000000005E-2</v>
      </c>
      <c r="AC53" s="11">
        <v>0.10200000000000001</v>
      </c>
      <c r="AD53" s="11">
        <v>9.7000000000000003E-2</v>
      </c>
      <c r="AE53" s="11">
        <v>7.2999999999999995E-2</v>
      </c>
      <c r="AF53" s="17">
        <v>21300</v>
      </c>
      <c r="AG53" s="17">
        <v>22300</v>
      </c>
      <c r="AH53" s="17">
        <v>23100</v>
      </c>
      <c r="AI53" s="17">
        <v>24200</v>
      </c>
      <c r="AJ53" s="17">
        <v>24900</v>
      </c>
      <c r="AK53" s="17">
        <v>25800</v>
      </c>
      <c r="AL53" s="17">
        <v>27000</v>
      </c>
      <c r="AM53" s="17">
        <v>27600</v>
      </c>
      <c r="AN53" s="17">
        <v>28400</v>
      </c>
      <c r="AO53" s="17">
        <v>28400</v>
      </c>
      <c r="AP53" s="17">
        <v>26200</v>
      </c>
      <c r="AQ53" s="17">
        <v>26100</v>
      </c>
      <c r="AR53" s="17">
        <v>26100</v>
      </c>
      <c r="AS53" s="17">
        <v>25800</v>
      </c>
      <c r="AT53" s="17">
        <v>25400</v>
      </c>
    </row>
    <row r="54" spans="1:46" ht="15" x14ac:dyDescent="0.25">
      <c r="A54" s="9">
        <v>53</v>
      </c>
      <c r="B54" s="4" t="s">
        <v>54</v>
      </c>
      <c r="C54" s="10">
        <v>0.96300000000000008</v>
      </c>
      <c r="D54" s="10">
        <v>1.0029999999999999</v>
      </c>
      <c r="E54" s="10">
        <v>1.0089999999999999</v>
      </c>
      <c r="F54" s="10">
        <v>0.95800000000000007</v>
      </c>
      <c r="G54" s="10">
        <v>0.97000000000000008</v>
      </c>
      <c r="H54" s="10">
        <v>0.98100000000000009</v>
      </c>
      <c r="I54" s="10">
        <v>0.95500000000000007</v>
      </c>
      <c r="J54" s="10">
        <v>0.996</v>
      </c>
      <c r="K54" s="10">
        <v>1.01</v>
      </c>
      <c r="L54" s="10">
        <v>1.022</v>
      </c>
      <c r="M54" s="10">
        <v>0.99100000000000021</v>
      </c>
      <c r="N54" s="10">
        <v>0.98000000000000009</v>
      </c>
      <c r="O54" s="10">
        <v>0.97600000000000009</v>
      </c>
      <c r="P54" s="10">
        <v>0.97600000000000009</v>
      </c>
      <c r="Q54" s="11">
        <v>4.5000000000000005E-2</v>
      </c>
      <c r="R54" s="11">
        <v>4.9000000000000002E-2</v>
      </c>
      <c r="S54" s="11">
        <v>5.7000000000000002E-2</v>
      </c>
      <c r="T54" s="11">
        <v>7.400000000000001E-2</v>
      </c>
      <c r="U54" s="11">
        <v>6.6000000000000003E-2</v>
      </c>
      <c r="V54" s="11">
        <v>6.4000000000000001E-2</v>
      </c>
      <c r="W54" s="11">
        <v>5.9000000000000004E-2</v>
      </c>
      <c r="X54" s="11">
        <v>7.2000000000000008E-2</v>
      </c>
      <c r="Y54" s="11">
        <v>7.1000000000000008E-2</v>
      </c>
      <c r="Z54" s="11">
        <v>0.111</v>
      </c>
      <c r="AA54" s="11">
        <v>0.10400000000000001</v>
      </c>
      <c r="AB54" s="11">
        <v>9.1000000000000011E-2</v>
      </c>
      <c r="AC54" s="11">
        <v>9.2000000000000012E-2</v>
      </c>
      <c r="AD54" s="11">
        <v>9.3000000000000013E-2</v>
      </c>
      <c r="AE54" s="11">
        <v>7.2000000000000008E-2</v>
      </c>
      <c r="AF54" s="17">
        <v>8500</v>
      </c>
      <c r="AG54" s="17">
        <v>9000</v>
      </c>
      <c r="AH54" s="17">
        <v>9300</v>
      </c>
      <c r="AI54" s="17">
        <v>8500</v>
      </c>
      <c r="AJ54" s="17">
        <v>8600</v>
      </c>
      <c r="AK54" s="17">
        <v>8600</v>
      </c>
      <c r="AL54" s="17">
        <v>8300</v>
      </c>
      <c r="AM54" s="17">
        <v>7800</v>
      </c>
      <c r="AN54" s="17">
        <v>7800</v>
      </c>
      <c r="AO54" s="17">
        <v>7700</v>
      </c>
      <c r="AP54" s="17">
        <v>7800</v>
      </c>
      <c r="AQ54" s="17">
        <v>7800</v>
      </c>
      <c r="AR54" s="17">
        <v>7900</v>
      </c>
      <c r="AS54" s="17">
        <v>7700</v>
      </c>
      <c r="AT54" s="17">
        <v>7600</v>
      </c>
    </row>
    <row r="55" spans="1:46" ht="15" x14ac:dyDescent="0.25">
      <c r="A55" s="9">
        <v>54</v>
      </c>
      <c r="B55" s="4" t="s">
        <v>55</v>
      </c>
      <c r="C55" s="10">
        <v>1</v>
      </c>
      <c r="D55" s="10">
        <v>1.004</v>
      </c>
      <c r="E55" s="10">
        <v>0.997</v>
      </c>
      <c r="F55" s="10">
        <v>1.0029999999999999</v>
      </c>
      <c r="G55" s="10">
        <v>0.98000000000000009</v>
      </c>
      <c r="H55" s="10">
        <v>0.97800000000000009</v>
      </c>
      <c r="I55" s="10">
        <v>0.96400000000000008</v>
      </c>
      <c r="J55" s="10">
        <v>1.014</v>
      </c>
      <c r="K55" s="10">
        <v>1.0189999999999999</v>
      </c>
      <c r="L55" s="10">
        <v>1.0049999999999999</v>
      </c>
      <c r="M55" s="10">
        <v>1.016</v>
      </c>
      <c r="N55" s="10">
        <v>0.98800000000000021</v>
      </c>
      <c r="O55" s="10">
        <v>0.97700000000000009</v>
      </c>
      <c r="P55" s="10">
        <v>0.97500000000000009</v>
      </c>
      <c r="Q55" s="11">
        <v>5.8000000000000003E-2</v>
      </c>
      <c r="R55" s="11">
        <v>6.5000000000000002E-2</v>
      </c>
      <c r="S55" s="11">
        <v>7.0000000000000007E-2</v>
      </c>
      <c r="T55" s="11">
        <v>7.1000000000000008E-2</v>
      </c>
      <c r="U55" s="11">
        <v>6.8000000000000019E-2</v>
      </c>
      <c r="V55" s="11">
        <v>5.9000000000000004E-2</v>
      </c>
      <c r="W55" s="11">
        <v>5.4000000000000013E-2</v>
      </c>
      <c r="X55" s="11">
        <v>0.05</v>
      </c>
      <c r="Y55" s="11">
        <v>6.2E-2</v>
      </c>
      <c r="Z55" s="11">
        <v>9.9000000000000005E-2</v>
      </c>
      <c r="AA55" s="11">
        <v>0.106</v>
      </c>
      <c r="AB55" s="11">
        <v>9.8000000000000004E-2</v>
      </c>
      <c r="AC55" s="11">
        <v>9.7000000000000003E-2</v>
      </c>
      <c r="AD55" s="11">
        <v>9.2000000000000012E-2</v>
      </c>
      <c r="AE55" s="11">
        <v>6.900000000000002E-2</v>
      </c>
      <c r="AF55" s="17">
        <v>70200</v>
      </c>
      <c r="AG55" s="17">
        <v>70100</v>
      </c>
      <c r="AH55" s="17">
        <v>70100</v>
      </c>
      <c r="AI55" s="17">
        <v>69500</v>
      </c>
      <c r="AJ55" s="17">
        <v>70000</v>
      </c>
      <c r="AK55" s="17">
        <v>70600</v>
      </c>
      <c r="AL55" s="17">
        <v>71600</v>
      </c>
      <c r="AM55" s="17">
        <v>73600</v>
      </c>
      <c r="AN55" s="17">
        <v>74500</v>
      </c>
      <c r="AO55" s="17">
        <v>73900</v>
      </c>
      <c r="AP55" s="17">
        <v>70700</v>
      </c>
      <c r="AQ55" s="17">
        <v>70000</v>
      </c>
      <c r="AR55" s="17">
        <v>71000</v>
      </c>
      <c r="AS55" s="17">
        <v>70200</v>
      </c>
      <c r="AT55" s="17">
        <v>68700</v>
      </c>
    </row>
    <row r="56" spans="1:46" ht="15" x14ac:dyDescent="0.25">
      <c r="A56" s="9">
        <v>55</v>
      </c>
      <c r="B56" s="4" t="s">
        <v>56</v>
      </c>
      <c r="C56" s="10">
        <v>0.996</v>
      </c>
      <c r="D56" s="10">
        <v>1.006</v>
      </c>
      <c r="E56" s="10">
        <v>0.99300000000000022</v>
      </c>
      <c r="F56" s="10">
        <v>0.999</v>
      </c>
      <c r="G56" s="10">
        <v>1.0109999999999999</v>
      </c>
      <c r="H56" s="10">
        <v>0.98700000000000021</v>
      </c>
      <c r="I56" s="10">
        <v>1.0089999999999999</v>
      </c>
      <c r="J56" s="10">
        <v>1.0049999999999999</v>
      </c>
      <c r="K56" s="10">
        <v>1.022</v>
      </c>
      <c r="L56" s="10">
        <v>1.0149999999999999</v>
      </c>
      <c r="M56" s="10">
        <v>1.036</v>
      </c>
      <c r="N56" s="10">
        <v>1.022</v>
      </c>
      <c r="O56" s="10">
        <v>1.0149999999999999</v>
      </c>
      <c r="P56" s="10">
        <v>0.996</v>
      </c>
      <c r="Q56" s="11">
        <v>3.6000000000000004E-2</v>
      </c>
      <c r="R56" s="11">
        <v>4.2000000000000003E-2</v>
      </c>
      <c r="S56" s="11">
        <v>4.8000000000000001E-2</v>
      </c>
      <c r="T56" s="11">
        <v>4.9000000000000002E-2</v>
      </c>
      <c r="U56" s="11">
        <v>4.6000000000000006E-2</v>
      </c>
      <c r="V56" s="11">
        <v>4.4000000000000004E-2</v>
      </c>
      <c r="W56" s="11">
        <v>4.1000000000000002E-2</v>
      </c>
      <c r="X56" s="11">
        <v>4.6000000000000006E-2</v>
      </c>
      <c r="Y56" s="11">
        <v>6.1000000000000006E-2</v>
      </c>
      <c r="Z56" s="11">
        <v>0.09</v>
      </c>
      <c r="AA56" s="11">
        <v>8.4000000000000005E-2</v>
      </c>
      <c r="AB56" s="11">
        <v>7.6999999999999999E-2</v>
      </c>
      <c r="AC56" s="11">
        <v>7.6000000000000012E-2</v>
      </c>
      <c r="AD56" s="11">
        <v>7.0000000000000007E-2</v>
      </c>
      <c r="AE56" s="11">
        <v>5.1000000000000004E-2</v>
      </c>
      <c r="AF56" s="17">
        <v>19100</v>
      </c>
      <c r="AG56" s="17">
        <v>19100</v>
      </c>
      <c r="AH56" s="17">
        <v>19600</v>
      </c>
      <c r="AI56" s="17">
        <v>19200</v>
      </c>
      <c r="AJ56" s="17">
        <v>19800</v>
      </c>
      <c r="AK56" s="17">
        <v>20300</v>
      </c>
      <c r="AL56" s="17">
        <v>20000</v>
      </c>
      <c r="AM56" s="17">
        <v>19800</v>
      </c>
      <c r="AN56" s="17">
        <v>19800</v>
      </c>
      <c r="AO56" s="17">
        <v>19400</v>
      </c>
      <c r="AP56" s="17">
        <v>20100</v>
      </c>
      <c r="AQ56" s="17">
        <v>19800</v>
      </c>
      <c r="AR56" s="17">
        <v>19800</v>
      </c>
      <c r="AS56" s="17">
        <v>19800</v>
      </c>
      <c r="AT56" s="17">
        <v>19800</v>
      </c>
    </row>
    <row r="57" spans="1:46" ht="15" x14ac:dyDescent="0.25">
      <c r="A57" s="9">
        <v>56</v>
      </c>
      <c r="B57" s="4" t="s">
        <v>57</v>
      </c>
      <c r="C57" s="10">
        <v>0.997</v>
      </c>
      <c r="D57" s="10">
        <v>1.0029999999999999</v>
      </c>
      <c r="E57" s="10">
        <v>0.99400000000000022</v>
      </c>
      <c r="F57" s="10">
        <v>0.99300000000000022</v>
      </c>
      <c r="G57" s="10">
        <v>1.0129999999999999</v>
      </c>
      <c r="H57" s="10">
        <v>1.0029999999999999</v>
      </c>
      <c r="I57" s="10">
        <v>0.996</v>
      </c>
      <c r="J57" s="10">
        <v>1.004</v>
      </c>
      <c r="K57" s="10">
        <v>1.014</v>
      </c>
      <c r="L57" s="10">
        <v>0.998</v>
      </c>
      <c r="M57" s="10">
        <v>1.012</v>
      </c>
      <c r="N57" s="10">
        <v>1.0129999999999999</v>
      </c>
      <c r="O57" s="10">
        <v>1.0129999999999999</v>
      </c>
      <c r="P57" s="10">
        <v>1.0009999999999999</v>
      </c>
      <c r="Q57" s="11">
        <v>5.2000000000000011E-2</v>
      </c>
      <c r="R57" s="11">
        <v>5.9000000000000004E-2</v>
      </c>
      <c r="S57" s="11">
        <v>6.8000000000000019E-2</v>
      </c>
      <c r="T57" s="11">
        <v>6.7000000000000004E-2</v>
      </c>
      <c r="U57" s="11">
        <v>6.4000000000000001E-2</v>
      </c>
      <c r="V57" s="11">
        <v>6.0000000000000005E-2</v>
      </c>
      <c r="W57" s="11">
        <v>5.5E-2</v>
      </c>
      <c r="X57" s="11">
        <v>5.5E-2</v>
      </c>
      <c r="Y57" s="11">
        <v>6.3E-2</v>
      </c>
      <c r="Z57" s="11">
        <v>8.5000000000000006E-2</v>
      </c>
      <c r="AA57" s="11">
        <v>9.6000000000000002E-2</v>
      </c>
      <c r="AB57" s="11">
        <v>8.900000000000001E-2</v>
      </c>
      <c r="AC57" s="11">
        <v>8.900000000000001E-2</v>
      </c>
      <c r="AD57" s="11">
        <v>9.2000000000000012E-2</v>
      </c>
      <c r="AE57" s="11">
        <v>7.2000000000000008E-2</v>
      </c>
      <c r="AF57" s="17">
        <v>38200</v>
      </c>
      <c r="AG57" s="17">
        <v>38200</v>
      </c>
      <c r="AH57" s="17">
        <v>38400</v>
      </c>
      <c r="AI57" s="17">
        <v>38600</v>
      </c>
      <c r="AJ57" s="17">
        <v>39100</v>
      </c>
      <c r="AK57" s="17">
        <v>39500</v>
      </c>
      <c r="AL57" s="17">
        <v>39000</v>
      </c>
      <c r="AM57" s="17">
        <v>38900</v>
      </c>
      <c r="AN57" s="17">
        <v>39400</v>
      </c>
      <c r="AO57" s="17">
        <v>38900</v>
      </c>
      <c r="AP57" s="17">
        <v>37200</v>
      </c>
      <c r="AQ57" s="17">
        <v>36900</v>
      </c>
      <c r="AR57" s="17">
        <v>36600</v>
      </c>
      <c r="AS57" s="17">
        <v>35800</v>
      </c>
      <c r="AT57" s="17">
        <v>34800</v>
      </c>
    </row>
    <row r="58" spans="1:46" ht="15" x14ac:dyDescent="0.25">
      <c r="A58" s="9">
        <v>57</v>
      </c>
      <c r="B58" s="4" t="s">
        <v>58</v>
      </c>
      <c r="C58" s="10">
        <v>1.0029999999999999</v>
      </c>
      <c r="D58" s="10">
        <v>1.073</v>
      </c>
      <c r="E58" s="10">
        <v>1.0309999999999999</v>
      </c>
      <c r="F58" s="10">
        <v>1.0109999999999999</v>
      </c>
      <c r="G58" s="10">
        <v>0.93500000000000005</v>
      </c>
      <c r="H58" s="10">
        <v>0.98700000000000021</v>
      </c>
      <c r="I58" s="10">
        <v>0.99400000000000022</v>
      </c>
      <c r="J58" s="10">
        <v>0.99400000000000022</v>
      </c>
      <c r="K58" s="10">
        <v>1.1000000000000001</v>
      </c>
      <c r="L58" s="10">
        <v>1.0449999999999999</v>
      </c>
      <c r="M58" s="10">
        <v>1.0509999999999999</v>
      </c>
      <c r="N58" s="10">
        <v>0.97100000000000009</v>
      </c>
      <c r="O58" s="10">
        <v>0.98600000000000021</v>
      </c>
      <c r="P58" s="10">
        <v>1.054</v>
      </c>
      <c r="Q58" s="11">
        <v>4.8000000000000001E-2</v>
      </c>
      <c r="R58" s="11">
        <v>5.4000000000000013E-2</v>
      </c>
      <c r="S58" s="11">
        <v>5.9000000000000004E-2</v>
      </c>
      <c r="T58" s="11">
        <v>6.1000000000000006E-2</v>
      </c>
      <c r="U58" s="11">
        <v>6.0000000000000005E-2</v>
      </c>
      <c r="V58" s="11">
        <v>5.9000000000000004E-2</v>
      </c>
      <c r="W58" s="11">
        <v>5.3000000000000005E-2</v>
      </c>
      <c r="X58" s="11">
        <v>4.6000000000000006E-2</v>
      </c>
      <c r="Y58" s="11">
        <v>5.7000000000000002E-2</v>
      </c>
      <c r="Z58" s="11">
        <v>8.4000000000000005E-2</v>
      </c>
      <c r="AA58" s="11">
        <v>0.08</v>
      </c>
      <c r="AB58" s="11">
        <v>7.2999999999999995E-2</v>
      </c>
      <c r="AC58" s="11">
        <v>7.8E-2</v>
      </c>
      <c r="AD58" s="11">
        <v>8.199999999999999E-2</v>
      </c>
      <c r="AE58" s="11">
        <v>6.1000000000000006E-2</v>
      </c>
      <c r="AF58" s="17">
        <v>3000</v>
      </c>
      <c r="AG58" s="17">
        <v>3100</v>
      </c>
      <c r="AH58" s="17">
        <v>3200</v>
      </c>
      <c r="AI58" s="17">
        <v>3000</v>
      </c>
      <c r="AJ58" s="17">
        <v>3100</v>
      </c>
      <c r="AK58" s="17">
        <v>3100</v>
      </c>
      <c r="AL58" s="17">
        <v>3000</v>
      </c>
      <c r="AM58" s="17">
        <v>3000</v>
      </c>
      <c r="AN58" s="17">
        <v>3000</v>
      </c>
      <c r="AO58" s="17">
        <v>3000</v>
      </c>
      <c r="AP58" s="17">
        <v>3000</v>
      </c>
      <c r="AQ58" s="17">
        <v>3000</v>
      </c>
      <c r="AR58" s="17">
        <v>3100</v>
      </c>
      <c r="AS58" s="17">
        <v>3100</v>
      </c>
      <c r="AT58" s="17">
        <v>3000</v>
      </c>
    </row>
    <row r="59" spans="1:46" ht="15" x14ac:dyDescent="0.25">
      <c r="A59" s="9">
        <v>58</v>
      </c>
      <c r="B59" s="4" t="s">
        <v>59</v>
      </c>
      <c r="C59" s="10">
        <v>0.97300000000000009</v>
      </c>
      <c r="D59" s="10">
        <v>0.98700000000000021</v>
      </c>
      <c r="E59" s="10">
        <v>0.97900000000000009</v>
      </c>
      <c r="F59" s="10">
        <v>0.97200000000000009</v>
      </c>
      <c r="G59" s="10">
        <v>0.98800000000000021</v>
      </c>
      <c r="H59" s="10">
        <v>0.97800000000000009</v>
      </c>
      <c r="I59" s="10">
        <v>0.95400000000000007</v>
      </c>
      <c r="J59" s="10">
        <v>1</v>
      </c>
      <c r="K59" s="10">
        <v>0.97700000000000009</v>
      </c>
      <c r="L59" s="10">
        <v>0.99000000000000021</v>
      </c>
      <c r="M59" s="10">
        <v>0.98800000000000021</v>
      </c>
      <c r="N59" s="10">
        <v>1.0129999999999999</v>
      </c>
      <c r="O59" s="10">
        <v>0.99400000000000022</v>
      </c>
      <c r="P59" s="10">
        <v>0.97800000000000009</v>
      </c>
      <c r="Q59" s="11">
        <v>3.9E-2</v>
      </c>
      <c r="R59" s="11">
        <v>5.7000000000000002E-2</v>
      </c>
      <c r="S59" s="11">
        <v>6.3E-2</v>
      </c>
      <c r="T59" s="11">
        <v>6.0000000000000005E-2</v>
      </c>
      <c r="U59" s="11">
        <v>5.6000000000000001E-2</v>
      </c>
      <c r="V59" s="11">
        <v>0.05</v>
      </c>
      <c r="W59" s="11">
        <v>4.8000000000000001E-2</v>
      </c>
      <c r="X59" s="11">
        <v>4.3000000000000003E-2</v>
      </c>
      <c r="Y59" s="11">
        <v>5.7000000000000002E-2</v>
      </c>
      <c r="Z59" s="11">
        <v>8.5000000000000006E-2</v>
      </c>
      <c r="AA59" s="11">
        <v>8.6999999999999994E-2</v>
      </c>
      <c r="AB59" s="11">
        <v>0.08</v>
      </c>
      <c r="AC59" s="11">
        <v>7.6000000000000012E-2</v>
      </c>
      <c r="AD59" s="11">
        <v>7.1000000000000008E-2</v>
      </c>
      <c r="AE59" s="11">
        <v>5.8000000000000003E-2</v>
      </c>
      <c r="AF59" s="17">
        <v>20400</v>
      </c>
      <c r="AG59" s="17">
        <v>21200</v>
      </c>
      <c r="AH59" s="17">
        <v>21800</v>
      </c>
      <c r="AI59" s="17">
        <v>20700</v>
      </c>
      <c r="AJ59" s="17">
        <v>21500</v>
      </c>
      <c r="AK59" s="17">
        <v>21600</v>
      </c>
      <c r="AL59" s="17">
        <v>21400</v>
      </c>
      <c r="AM59" s="17">
        <v>21600</v>
      </c>
      <c r="AN59" s="17">
        <v>22000</v>
      </c>
      <c r="AO59" s="17">
        <v>21800</v>
      </c>
      <c r="AP59" s="17">
        <v>21600</v>
      </c>
      <c r="AQ59" s="17">
        <v>21900</v>
      </c>
      <c r="AR59" s="17">
        <v>22500</v>
      </c>
      <c r="AS59" s="17">
        <v>22300</v>
      </c>
      <c r="AT59" s="17">
        <v>21400</v>
      </c>
    </row>
    <row r="60" spans="1:46" ht="15" x14ac:dyDescent="0.25">
      <c r="A60" s="9">
        <v>59</v>
      </c>
      <c r="B60" s="4" t="s">
        <v>60</v>
      </c>
      <c r="C60" s="10">
        <v>0.96800000000000008</v>
      </c>
      <c r="D60" s="10">
        <v>0.997</v>
      </c>
      <c r="E60" s="10">
        <v>0.99300000000000022</v>
      </c>
      <c r="F60" s="10">
        <v>1.0109999999999999</v>
      </c>
      <c r="G60" s="10">
        <v>0.9820000000000001</v>
      </c>
      <c r="H60" s="10">
        <v>0.96800000000000008</v>
      </c>
      <c r="I60" s="10">
        <v>0.99100000000000021</v>
      </c>
      <c r="J60" s="10">
        <v>0.98500000000000021</v>
      </c>
      <c r="K60" s="10">
        <v>1.0169999999999999</v>
      </c>
      <c r="L60" s="10">
        <v>1.0029999999999999</v>
      </c>
      <c r="M60" s="10">
        <v>1.006</v>
      </c>
      <c r="N60" s="10">
        <v>0.97100000000000009</v>
      </c>
      <c r="O60" s="10">
        <v>0.95900000000000007</v>
      </c>
      <c r="P60" s="10">
        <v>0.96000000000000008</v>
      </c>
      <c r="Q60" s="11">
        <v>4.4000000000000004E-2</v>
      </c>
      <c r="R60" s="11">
        <v>6.3E-2</v>
      </c>
      <c r="S60" s="11">
        <v>6.5000000000000002E-2</v>
      </c>
      <c r="T60" s="11">
        <v>6.2E-2</v>
      </c>
      <c r="U60" s="11">
        <v>5.8000000000000003E-2</v>
      </c>
      <c r="V60" s="11">
        <v>5.8000000000000003E-2</v>
      </c>
      <c r="W60" s="11">
        <v>5.4000000000000013E-2</v>
      </c>
      <c r="X60" s="11">
        <v>5.5E-2</v>
      </c>
      <c r="Y60" s="11">
        <v>6.1000000000000006E-2</v>
      </c>
      <c r="Z60" s="11">
        <v>9.7000000000000003E-2</v>
      </c>
      <c r="AA60" s="11">
        <v>8.3000000000000004E-2</v>
      </c>
      <c r="AB60" s="11">
        <v>7.0000000000000007E-2</v>
      </c>
      <c r="AC60" s="11">
        <v>7.6999999999999999E-2</v>
      </c>
      <c r="AD60" s="11">
        <v>8.5000000000000006E-2</v>
      </c>
      <c r="AE60" s="11">
        <v>6.8000000000000019E-2</v>
      </c>
      <c r="AF60" s="17">
        <v>20100</v>
      </c>
      <c r="AG60" s="17">
        <v>20500</v>
      </c>
      <c r="AH60" s="17">
        <v>20800</v>
      </c>
      <c r="AI60" s="17">
        <v>20300</v>
      </c>
      <c r="AJ60" s="17">
        <v>21200</v>
      </c>
      <c r="AK60" s="17">
        <v>21000</v>
      </c>
      <c r="AL60" s="17">
        <v>20200</v>
      </c>
      <c r="AM60" s="17">
        <v>20400</v>
      </c>
      <c r="AN60" s="17">
        <v>20600</v>
      </c>
      <c r="AO60" s="17">
        <v>20400</v>
      </c>
      <c r="AP60" s="17">
        <v>20200</v>
      </c>
      <c r="AQ60" s="17">
        <v>21200</v>
      </c>
      <c r="AR60" s="17">
        <v>21700</v>
      </c>
      <c r="AS60" s="17">
        <v>21200</v>
      </c>
      <c r="AT60" s="17">
        <v>20400</v>
      </c>
    </row>
    <row r="61" spans="1:46" ht="15" x14ac:dyDescent="0.25">
      <c r="A61" s="9">
        <v>60</v>
      </c>
      <c r="B61" s="4" t="s">
        <v>61</v>
      </c>
      <c r="C61" s="10">
        <v>1.0149999999999999</v>
      </c>
      <c r="D61" s="10">
        <v>1.054</v>
      </c>
      <c r="E61" s="10">
        <v>1.0149999999999999</v>
      </c>
      <c r="F61" s="10">
        <v>1.036</v>
      </c>
      <c r="G61" s="10">
        <v>1.0469999999999999</v>
      </c>
      <c r="H61" s="10">
        <v>1.0329999999999999</v>
      </c>
      <c r="I61" s="10">
        <v>1.044</v>
      </c>
      <c r="J61" s="10">
        <v>1.0580000000000001</v>
      </c>
      <c r="K61" s="10">
        <v>1.0940000000000001</v>
      </c>
      <c r="L61" s="10">
        <v>1.06</v>
      </c>
      <c r="M61" s="10">
        <v>1.097</v>
      </c>
      <c r="N61" s="10">
        <v>1.0780000000000001</v>
      </c>
      <c r="O61" s="10">
        <v>1.0680000000000001</v>
      </c>
      <c r="P61" s="10">
        <v>1.0649999999999999</v>
      </c>
      <c r="Q61" s="11">
        <v>3.8000000000000006E-2</v>
      </c>
      <c r="R61" s="11">
        <v>4.6000000000000006E-2</v>
      </c>
      <c r="S61" s="11">
        <v>5.6000000000000001E-2</v>
      </c>
      <c r="T61" s="11">
        <v>5.5E-2</v>
      </c>
      <c r="U61" s="11">
        <v>5.4000000000000013E-2</v>
      </c>
      <c r="V61" s="11">
        <v>5.3000000000000005E-2</v>
      </c>
      <c r="W61" s="11">
        <v>5.1000000000000004E-2</v>
      </c>
      <c r="X61" s="11">
        <v>5.3000000000000005E-2</v>
      </c>
      <c r="Y61" s="11">
        <v>6.3E-2</v>
      </c>
      <c r="Z61" s="11">
        <v>0.09</v>
      </c>
      <c r="AA61" s="11">
        <v>7.6999999999999999E-2</v>
      </c>
      <c r="AB61" s="11">
        <v>6.8000000000000019E-2</v>
      </c>
      <c r="AC61" s="11">
        <v>6.5000000000000002E-2</v>
      </c>
      <c r="AD61" s="11">
        <v>6.4000000000000001E-2</v>
      </c>
      <c r="AE61" s="11">
        <v>4.9000000000000002E-2</v>
      </c>
      <c r="AF61" s="17">
        <v>17300</v>
      </c>
      <c r="AG61" s="17">
        <v>17700</v>
      </c>
      <c r="AH61" s="17">
        <v>17800</v>
      </c>
      <c r="AI61" s="17">
        <v>17400</v>
      </c>
      <c r="AJ61" s="17">
        <v>17800</v>
      </c>
      <c r="AK61" s="17">
        <v>17900</v>
      </c>
      <c r="AL61" s="17">
        <v>17900</v>
      </c>
      <c r="AM61" s="17">
        <v>17700</v>
      </c>
      <c r="AN61" s="17">
        <v>17800</v>
      </c>
      <c r="AO61" s="17">
        <v>17700</v>
      </c>
      <c r="AP61" s="17">
        <v>19200</v>
      </c>
      <c r="AQ61" s="17">
        <v>19100</v>
      </c>
      <c r="AR61" s="17">
        <v>19100</v>
      </c>
      <c r="AS61" s="17">
        <v>19200</v>
      </c>
      <c r="AT61" s="17">
        <v>19100</v>
      </c>
    </row>
    <row r="62" spans="1:46" ht="15" x14ac:dyDescent="0.25">
      <c r="A62" s="9">
        <v>61</v>
      </c>
      <c r="B62" s="4" t="s">
        <v>62</v>
      </c>
      <c r="C62" s="10">
        <v>0.98700000000000021</v>
      </c>
      <c r="D62" s="10">
        <v>1.032</v>
      </c>
      <c r="E62" s="10">
        <v>0.99200000000000021</v>
      </c>
      <c r="F62" s="10">
        <v>1.002</v>
      </c>
      <c r="G62" s="10">
        <v>0.97000000000000008</v>
      </c>
      <c r="H62" s="10">
        <v>0.997</v>
      </c>
      <c r="I62" s="10">
        <v>0.98600000000000021</v>
      </c>
      <c r="J62" s="10">
        <v>0.98100000000000009</v>
      </c>
      <c r="K62" s="10">
        <v>1.0289999999999999</v>
      </c>
      <c r="L62" s="10">
        <v>0.995</v>
      </c>
      <c r="M62" s="10">
        <v>1.016</v>
      </c>
      <c r="N62" s="10">
        <v>0.9830000000000001</v>
      </c>
      <c r="O62" s="10">
        <v>1.008</v>
      </c>
      <c r="P62" s="10">
        <v>1.002</v>
      </c>
      <c r="Q62" s="11">
        <v>0.05</v>
      </c>
      <c r="R62" s="11">
        <v>5.3000000000000005E-2</v>
      </c>
      <c r="S62" s="11">
        <v>5.8000000000000003E-2</v>
      </c>
      <c r="T62" s="11">
        <v>6.1000000000000006E-2</v>
      </c>
      <c r="U62" s="11">
        <v>6.1000000000000006E-2</v>
      </c>
      <c r="V62" s="11">
        <v>5.4000000000000013E-2</v>
      </c>
      <c r="W62" s="11">
        <v>5.2000000000000011E-2</v>
      </c>
      <c r="X62" s="11">
        <v>4.9000000000000002E-2</v>
      </c>
      <c r="Y62" s="11">
        <v>5.7000000000000002E-2</v>
      </c>
      <c r="Z62" s="11">
        <v>8.6999999999999994E-2</v>
      </c>
      <c r="AA62" s="11">
        <v>8.5000000000000006E-2</v>
      </c>
      <c r="AB62" s="11">
        <v>7.400000000000001E-2</v>
      </c>
      <c r="AC62" s="11">
        <v>7.6999999999999999E-2</v>
      </c>
      <c r="AD62" s="11">
        <v>7.8E-2</v>
      </c>
      <c r="AE62" s="11">
        <v>5.9000000000000004E-2</v>
      </c>
      <c r="AF62" s="17">
        <v>26900</v>
      </c>
      <c r="AG62" s="17">
        <v>26600</v>
      </c>
      <c r="AH62" s="17">
        <v>26200</v>
      </c>
      <c r="AI62" s="17">
        <v>26100</v>
      </c>
      <c r="AJ62" s="17">
        <v>26400</v>
      </c>
      <c r="AK62" s="17">
        <v>26600</v>
      </c>
      <c r="AL62" s="17">
        <v>26600</v>
      </c>
      <c r="AM62" s="17">
        <v>26100</v>
      </c>
      <c r="AN62" s="17">
        <v>26400</v>
      </c>
      <c r="AO62" s="17">
        <v>26300</v>
      </c>
      <c r="AP62" s="17">
        <v>26400</v>
      </c>
      <c r="AQ62" s="17">
        <v>26400</v>
      </c>
      <c r="AR62" s="17">
        <v>26300</v>
      </c>
      <c r="AS62" s="17">
        <v>25300</v>
      </c>
      <c r="AT62" s="17">
        <v>24600</v>
      </c>
    </row>
    <row r="63" spans="1:46" ht="15" x14ac:dyDescent="0.25">
      <c r="A63" s="9">
        <v>62</v>
      </c>
      <c r="B63" s="4" t="s">
        <v>63</v>
      </c>
      <c r="C63" s="10">
        <v>1.008</v>
      </c>
      <c r="D63" s="10">
        <v>1.0509999999999999</v>
      </c>
      <c r="E63" s="10">
        <v>1</v>
      </c>
      <c r="F63" s="10">
        <v>1.022</v>
      </c>
      <c r="G63" s="10">
        <v>1.0109999999999999</v>
      </c>
      <c r="H63" s="10">
        <v>1.0109999999999999</v>
      </c>
      <c r="I63" s="10">
        <v>1.008</v>
      </c>
      <c r="J63" s="10">
        <v>1.028</v>
      </c>
      <c r="K63" s="10">
        <v>1.06</v>
      </c>
      <c r="L63" s="10">
        <v>1.024</v>
      </c>
      <c r="M63" s="10">
        <v>1.03</v>
      </c>
      <c r="N63" s="10">
        <v>1.026</v>
      </c>
      <c r="O63" s="10">
        <v>1.014</v>
      </c>
      <c r="P63" s="10">
        <v>1.018</v>
      </c>
      <c r="Q63" s="11">
        <v>3.7000000000000012E-2</v>
      </c>
      <c r="R63" s="11">
        <v>4.7E-2</v>
      </c>
      <c r="S63" s="11">
        <v>5.8000000000000003E-2</v>
      </c>
      <c r="T63" s="11">
        <v>6.2E-2</v>
      </c>
      <c r="U63" s="11">
        <v>5.6000000000000001E-2</v>
      </c>
      <c r="V63" s="11">
        <v>0.05</v>
      </c>
      <c r="W63" s="11">
        <v>0.05</v>
      </c>
      <c r="X63" s="11">
        <v>4.6000000000000006E-2</v>
      </c>
      <c r="Y63" s="11">
        <v>5.2000000000000011E-2</v>
      </c>
      <c r="Z63" s="11">
        <v>7.8E-2</v>
      </c>
      <c r="AA63" s="11">
        <v>8.3000000000000004E-2</v>
      </c>
      <c r="AB63" s="11">
        <v>7.4999999999999983E-2</v>
      </c>
      <c r="AC63" s="11">
        <v>6.900000000000002E-2</v>
      </c>
      <c r="AD63" s="11">
        <v>6.4000000000000001E-2</v>
      </c>
      <c r="AE63" s="11">
        <v>5.2000000000000011E-2</v>
      </c>
      <c r="AF63" s="17">
        <v>22200</v>
      </c>
      <c r="AG63" s="17">
        <v>22600</v>
      </c>
      <c r="AH63" s="17">
        <v>22500</v>
      </c>
      <c r="AI63" s="17">
        <v>21300</v>
      </c>
      <c r="AJ63" s="17">
        <v>21300</v>
      </c>
      <c r="AK63" s="17">
        <v>21200</v>
      </c>
      <c r="AL63" s="17">
        <v>21100</v>
      </c>
      <c r="AM63" s="17">
        <v>21400</v>
      </c>
      <c r="AN63" s="17">
        <v>21800</v>
      </c>
      <c r="AO63" s="17">
        <v>21900</v>
      </c>
      <c r="AP63" s="17">
        <v>20900</v>
      </c>
      <c r="AQ63" s="17">
        <v>20400</v>
      </c>
      <c r="AR63" s="17">
        <v>20600</v>
      </c>
      <c r="AS63" s="17">
        <v>20400</v>
      </c>
      <c r="AT63" s="17">
        <v>20100</v>
      </c>
    </row>
    <row r="64" spans="1:46" ht="15" x14ac:dyDescent="0.25">
      <c r="A64" s="9">
        <v>63</v>
      </c>
      <c r="B64" s="4" t="s">
        <v>64</v>
      </c>
      <c r="C64" s="10">
        <v>0.98700000000000021</v>
      </c>
      <c r="D64" s="10">
        <v>1.018</v>
      </c>
      <c r="E64" s="10">
        <v>1.002</v>
      </c>
      <c r="F64" s="10">
        <v>1.0069999999999999</v>
      </c>
      <c r="G64" s="10">
        <v>1.0009999999999999</v>
      </c>
      <c r="H64" s="10">
        <v>1.0109999999999999</v>
      </c>
      <c r="I64" s="10">
        <v>1.0149999999999999</v>
      </c>
      <c r="J64" s="10">
        <v>1.0029999999999999</v>
      </c>
      <c r="K64" s="10">
        <v>1.032</v>
      </c>
      <c r="L64" s="10">
        <v>1.0269999999999999</v>
      </c>
      <c r="M64" s="10">
        <v>1.0309999999999999</v>
      </c>
      <c r="N64" s="10">
        <v>1.024</v>
      </c>
      <c r="O64" s="10">
        <v>1.036</v>
      </c>
      <c r="P64" s="10">
        <v>1.0349999999999999</v>
      </c>
      <c r="Q64" s="11">
        <v>4.6000000000000006E-2</v>
      </c>
      <c r="R64" s="11">
        <v>5.1000000000000004E-2</v>
      </c>
      <c r="S64" s="11">
        <v>6.0000000000000005E-2</v>
      </c>
      <c r="T64" s="11">
        <v>6.1000000000000006E-2</v>
      </c>
      <c r="U64" s="11">
        <v>5.7000000000000002E-2</v>
      </c>
      <c r="V64" s="11">
        <v>5.5E-2</v>
      </c>
      <c r="W64" s="11">
        <v>4.9000000000000002E-2</v>
      </c>
      <c r="X64" s="11">
        <v>4.6000000000000006E-2</v>
      </c>
      <c r="Y64" s="11">
        <v>5.2000000000000011E-2</v>
      </c>
      <c r="Z64" s="11">
        <v>7.6000000000000012E-2</v>
      </c>
      <c r="AA64" s="11">
        <v>8.1000000000000003E-2</v>
      </c>
      <c r="AB64" s="11">
        <v>7.400000000000001E-2</v>
      </c>
      <c r="AC64" s="11">
        <v>7.2000000000000008E-2</v>
      </c>
      <c r="AD64" s="11">
        <v>7.0000000000000007E-2</v>
      </c>
      <c r="AE64" s="11">
        <v>5.7000000000000002E-2</v>
      </c>
      <c r="AF64" s="17">
        <v>98700</v>
      </c>
      <c r="AG64" s="17">
        <v>100700</v>
      </c>
      <c r="AH64" s="17">
        <v>101200</v>
      </c>
      <c r="AI64" s="17">
        <v>101300</v>
      </c>
      <c r="AJ64" s="17">
        <v>101600</v>
      </c>
      <c r="AK64" s="17">
        <v>102300</v>
      </c>
      <c r="AL64" s="17">
        <v>103200</v>
      </c>
      <c r="AM64" s="17">
        <v>104100</v>
      </c>
      <c r="AN64" s="17">
        <v>106400</v>
      </c>
      <c r="AO64" s="17">
        <v>106500</v>
      </c>
      <c r="AP64" s="17">
        <v>105300</v>
      </c>
      <c r="AQ64" s="17">
        <v>105900</v>
      </c>
      <c r="AR64" s="17">
        <v>107500</v>
      </c>
      <c r="AS64" s="17">
        <v>107000</v>
      </c>
      <c r="AT64" s="17">
        <v>105900</v>
      </c>
    </row>
    <row r="65" spans="1:46" ht="15" x14ac:dyDescent="0.25">
      <c r="A65" s="9">
        <v>64</v>
      </c>
      <c r="B65" s="4" t="s">
        <v>65</v>
      </c>
      <c r="C65" s="10">
        <v>1.018</v>
      </c>
      <c r="D65" s="10">
        <v>1.056</v>
      </c>
      <c r="E65" s="10">
        <v>1.0329999999999999</v>
      </c>
      <c r="F65" s="10">
        <v>1.022</v>
      </c>
      <c r="G65" s="10">
        <v>1.0209999999999999</v>
      </c>
      <c r="H65" s="10">
        <v>1.006</v>
      </c>
      <c r="I65" s="10">
        <v>0.98600000000000021</v>
      </c>
      <c r="J65" s="10">
        <v>1.0049999999999999</v>
      </c>
      <c r="K65" s="10">
        <v>1.03</v>
      </c>
      <c r="L65" s="10">
        <v>1.008</v>
      </c>
      <c r="M65" s="10">
        <v>1.0009999999999999</v>
      </c>
      <c r="N65" s="10">
        <v>0.98800000000000021</v>
      </c>
      <c r="O65" s="10">
        <v>1.0089999999999999</v>
      </c>
      <c r="P65" s="10">
        <v>0.99200000000000021</v>
      </c>
      <c r="Q65" s="11">
        <v>4.5000000000000005E-2</v>
      </c>
      <c r="R65" s="11">
        <v>4.9000000000000002E-2</v>
      </c>
      <c r="S65" s="11">
        <v>5.1000000000000004E-2</v>
      </c>
      <c r="T65" s="11">
        <v>5.1000000000000004E-2</v>
      </c>
      <c r="U65" s="11">
        <v>5.2000000000000011E-2</v>
      </c>
      <c r="V65" s="11">
        <v>4.8000000000000001E-2</v>
      </c>
      <c r="W65" s="11">
        <v>4.2000000000000003E-2</v>
      </c>
      <c r="X65" s="11">
        <v>4.2000000000000003E-2</v>
      </c>
      <c r="Y65" s="11">
        <v>5.2000000000000011E-2</v>
      </c>
      <c r="Z65" s="11">
        <v>7.400000000000001E-2</v>
      </c>
      <c r="AA65" s="11">
        <v>8.1000000000000003E-2</v>
      </c>
      <c r="AB65" s="11">
        <v>8.1000000000000003E-2</v>
      </c>
      <c r="AC65" s="11">
        <v>0.08</v>
      </c>
      <c r="AD65" s="11">
        <v>7.6999999999999999E-2</v>
      </c>
      <c r="AE65" s="11">
        <v>6.3E-2</v>
      </c>
      <c r="AF65" s="17">
        <v>22700</v>
      </c>
      <c r="AG65" s="17">
        <v>23000</v>
      </c>
      <c r="AH65" s="17">
        <v>23900</v>
      </c>
      <c r="AI65" s="17">
        <v>23600</v>
      </c>
      <c r="AJ65" s="17">
        <v>24000</v>
      </c>
      <c r="AK65" s="17">
        <v>24800</v>
      </c>
      <c r="AL65" s="17">
        <v>25300</v>
      </c>
      <c r="AM65" s="17">
        <v>25700</v>
      </c>
      <c r="AN65" s="17">
        <v>25700</v>
      </c>
      <c r="AO65" s="17">
        <v>25600</v>
      </c>
      <c r="AP65" s="17">
        <v>23600</v>
      </c>
      <c r="AQ65" s="17">
        <v>23300</v>
      </c>
      <c r="AR65" s="17">
        <v>23100</v>
      </c>
      <c r="AS65" s="17">
        <v>22700</v>
      </c>
      <c r="AT65" s="17">
        <v>22300</v>
      </c>
    </row>
    <row r="66" spans="1:46" ht="30" x14ac:dyDescent="0.25">
      <c r="A66" s="9">
        <v>65</v>
      </c>
      <c r="B66" s="4" t="s">
        <v>66</v>
      </c>
      <c r="C66" s="10">
        <v>1.036</v>
      </c>
      <c r="D66" s="10">
        <v>1.06</v>
      </c>
      <c r="E66" s="10">
        <v>1.0369999999999999</v>
      </c>
      <c r="F66" s="10">
        <v>1.0569999999999999</v>
      </c>
      <c r="G66" s="10">
        <v>1.0640000000000001</v>
      </c>
      <c r="H66" s="10">
        <v>1.042</v>
      </c>
      <c r="I66" s="10">
        <v>1.036</v>
      </c>
      <c r="J66" s="10">
        <v>1.0269999999999999</v>
      </c>
      <c r="K66" s="10">
        <v>1.056</v>
      </c>
      <c r="L66" s="10">
        <v>1.0409999999999999</v>
      </c>
      <c r="M66" s="10">
        <v>1.071</v>
      </c>
      <c r="N66" s="10">
        <v>1.05</v>
      </c>
      <c r="O66" s="10">
        <v>1.0529999999999999</v>
      </c>
      <c r="P66" s="10">
        <v>1.0409999999999999</v>
      </c>
      <c r="Q66" s="11">
        <v>4.6000000000000006E-2</v>
      </c>
      <c r="R66" s="11">
        <v>5.1000000000000004E-2</v>
      </c>
      <c r="S66" s="11">
        <v>5.9000000000000004E-2</v>
      </c>
      <c r="T66" s="11">
        <v>6.0000000000000005E-2</v>
      </c>
      <c r="U66" s="11">
        <v>5.9000000000000004E-2</v>
      </c>
      <c r="V66" s="11">
        <v>5.3000000000000005E-2</v>
      </c>
      <c r="W66" s="11">
        <v>0.05</v>
      </c>
      <c r="X66" s="11">
        <v>4.6000000000000006E-2</v>
      </c>
      <c r="Y66" s="11">
        <v>5.3000000000000005E-2</v>
      </c>
      <c r="Z66" s="11">
        <v>7.8E-2</v>
      </c>
      <c r="AA66" s="11">
        <v>8.199999999999999E-2</v>
      </c>
      <c r="AB66" s="11">
        <v>7.4999999999999983E-2</v>
      </c>
      <c r="AC66" s="11">
        <v>7.400000000000001E-2</v>
      </c>
      <c r="AD66" s="11">
        <v>7.0000000000000007E-2</v>
      </c>
      <c r="AE66" s="11">
        <v>5.7000000000000002E-2</v>
      </c>
      <c r="AF66" s="17">
        <v>182300</v>
      </c>
      <c r="AG66" s="17">
        <v>185100</v>
      </c>
      <c r="AH66" s="17">
        <v>185000</v>
      </c>
      <c r="AI66" s="17">
        <v>184500</v>
      </c>
      <c r="AJ66" s="17">
        <v>184900</v>
      </c>
      <c r="AK66" s="17">
        <v>184200</v>
      </c>
      <c r="AL66" s="17">
        <v>185700</v>
      </c>
      <c r="AM66" s="17">
        <v>185800</v>
      </c>
      <c r="AN66" s="17">
        <v>189000</v>
      </c>
      <c r="AO66" s="17">
        <v>188700</v>
      </c>
      <c r="AP66" s="17">
        <v>185300</v>
      </c>
      <c r="AQ66" s="17">
        <v>185900</v>
      </c>
      <c r="AR66" s="17">
        <v>187700</v>
      </c>
      <c r="AS66" s="17">
        <v>186400</v>
      </c>
      <c r="AT66" s="17">
        <v>184200</v>
      </c>
    </row>
    <row r="67" spans="1:46" ht="15" x14ac:dyDescent="0.25">
      <c r="A67" s="9">
        <v>66</v>
      </c>
      <c r="B67" s="4" t="s">
        <v>67</v>
      </c>
      <c r="C67" s="10">
        <v>0.98500000000000021</v>
      </c>
      <c r="D67" s="10">
        <v>0.99400000000000022</v>
      </c>
      <c r="E67" s="10">
        <v>0.97600000000000009</v>
      </c>
      <c r="F67" s="10">
        <v>0.997</v>
      </c>
      <c r="G67" s="10">
        <v>1.0029999999999999</v>
      </c>
      <c r="H67" s="10">
        <v>1.008</v>
      </c>
      <c r="I67" s="10">
        <v>1.01</v>
      </c>
      <c r="J67" s="10">
        <v>0.996</v>
      </c>
      <c r="K67" s="10">
        <v>1.0149999999999999</v>
      </c>
      <c r="L67" s="10">
        <v>0.97700000000000009</v>
      </c>
      <c r="M67" s="10">
        <v>1.018</v>
      </c>
      <c r="N67" s="10">
        <v>1.0529999999999999</v>
      </c>
      <c r="O67" s="10">
        <v>1.0029999999999999</v>
      </c>
      <c r="P67" s="10">
        <v>0.99400000000000022</v>
      </c>
      <c r="Q67" s="11">
        <v>4.8000000000000001E-2</v>
      </c>
      <c r="R67" s="11">
        <v>5.2000000000000011E-2</v>
      </c>
      <c r="S67" s="11">
        <v>6.0000000000000005E-2</v>
      </c>
      <c r="T67" s="11">
        <v>6.0000000000000005E-2</v>
      </c>
      <c r="U67" s="11">
        <v>6.1000000000000006E-2</v>
      </c>
      <c r="V67" s="11">
        <v>5.2000000000000011E-2</v>
      </c>
      <c r="W67" s="11">
        <v>5.1000000000000004E-2</v>
      </c>
      <c r="X67" s="11">
        <v>5.3000000000000005E-2</v>
      </c>
      <c r="Y67" s="11">
        <v>6.0000000000000005E-2</v>
      </c>
      <c r="Z67" s="11">
        <v>8.5000000000000006E-2</v>
      </c>
      <c r="AA67" s="11">
        <v>8.8000000000000023E-2</v>
      </c>
      <c r="AB67" s="11">
        <v>8.8000000000000023E-2</v>
      </c>
      <c r="AC67" s="11">
        <v>9.1000000000000011E-2</v>
      </c>
      <c r="AD67" s="11">
        <v>8.900000000000001E-2</v>
      </c>
      <c r="AE67" s="11">
        <v>6.7000000000000004E-2</v>
      </c>
      <c r="AF67" s="17">
        <v>13900</v>
      </c>
      <c r="AG67" s="17">
        <v>14000</v>
      </c>
      <c r="AH67" s="17">
        <v>13900</v>
      </c>
      <c r="AI67" s="17">
        <v>14000</v>
      </c>
      <c r="AJ67" s="17">
        <v>14200</v>
      </c>
      <c r="AK67" s="17">
        <v>14300</v>
      </c>
      <c r="AL67" s="17">
        <v>14400</v>
      </c>
      <c r="AM67" s="17">
        <v>14400</v>
      </c>
      <c r="AN67" s="17">
        <v>14500</v>
      </c>
      <c r="AO67" s="17">
        <v>14400</v>
      </c>
      <c r="AP67" s="17">
        <v>14300</v>
      </c>
      <c r="AQ67" s="17">
        <v>14300</v>
      </c>
      <c r="AR67" s="17">
        <v>14400</v>
      </c>
      <c r="AS67" s="17">
        <v>14400</v>
      </c>
      <c r="AT67" s="17">
        <v>14100</v>
      </c>
    </row>
    <row r="68" spans="1:46" ht="15" x14ac:dyDescent="0.25">
      <c r="A68" s="9">
        <v>67</v>
      </c>
      <c r="B68" s="4" t="s">
        <v>68</v>
      </c>
      <c r="C68" s="10">
        <v>1.006</v>
      </c>
      <c r="D68" s="10">
        <v>1.01</v>
      </c>
      <c r="E68" s="10">
        <v>0.999</v>
      </c>
      <c r="F68" s="10">
        <v>1.0149999999999999</v>
      </c>
      <c r="G68" s="10">
        <v>0.99400000000000022</v>
      </c>
      <c r="H68" s="10">
        <v>0.998</v>
      </c>
      <c r="I68" s="10">
        <v>0.99400000000000022</v>
      </c>
      <c r="J68" s="10">
        <v>1.012</v>
      </c>
      <c r="K68" s="10">
        <v>1.014</v>
      </c>
      <c r="L68" s="10">
        <v>1.0009999999999999</v>
      </c>
      <c r="M68" s="10">
        <v>1.014</v>
      </c>
      <c r="N68" s="10">
        <v>0.99300000000000022</v>
      </c>
      <c r="O68" s="10">
        <v>0.997</v>
      </c>
      <c r="P68" s="10">
        <v>0.99400000000000022</v>
      </c>
      <c r="Q68" s="11">
        <v>3.3000000000000002E-2</v>
      </c>
      <c r="R68" s="11">
        <v>4.3000000000000003E-2</v>
      </c>
      <c r="S68" s="11">
        <v>4.9000000000000002E-2</v>
      </c>
      <c r="T68" s="11">
        <v>4.9000000000000002E-2</v>
      </c>
      <c r="U68" s="11">
        <v>4.5000000000000005E-2</v>
      </c>
      <c r="V68" s="11">
        <v>4.2000000000000003E-2</v>
      </c>
      <c r="W68" s="11">
        <v>0.04</v>
      </c>
      <c r="X68" s="11">
        <v>3.8000000000000006E-2</v>
      </c>
      <c r="Y68" s="11">
        <v>4.7E-2</v>
      </c>
      <c r="Z68" s="11">
        <v>8.1000000000000003E-2</v>
      </c>
      <c r="AA68" s="11">
        <v>8.4000000000000005E-2</v>
      </c>
      <c r="AB68" s="11">
        <v>7.4999999999999983E-2</v>
      </c>
      <c r="AC68" s="11">
        <v>7.4999999999999983E-2</v>
      </c>
      <c r="AD68" s="11">
        <v>6.8000000000000019E-2</v>
      </c>
      <c r="AE68" s="11">
        <v>5.3000000000000005E-2</v>
      </c>
      <c r="AF68" s="17">
        <v>209700</v>
      </c>
      <c r="AG68" s="17">
        <v>211300</v>
      </c>
      <c r="AH68" s="17">
        <v>211200</v>
      </c>
      <c r="AI68" s="17">
        <v>210500</v>
      </c>
      <c r="AJ68" s="17">
        <v>215000</v>
      </c>
      <c r="AK68" s="17">
        <v>218900</v>
      </c>
      <c r="AL68" s="17">
        <v>222400</v>
      </c>
      <c r="AM68" s="17">
        <v>225400</v>
      </c>
      <c r="AN68" s="17">
        <v>229200</v>
      </c>
      <c r="AO68" s="17">
        <v>226700</v>
      </c>
      <c r="AP68" s="17">
        <v>230400</v>
      </c>
      <c r="AQ68" s="17">
        <v>230700</v>
      </c>
      <c r="AR68" s="17">
        <v>233300</v>
      </c>
      <c r="AS68" s="17">
        <v>232200</v>
      </c>
      <c r="AT68" s="17">
        <v>230000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defaultGridColor="0" colorId="8" workbookViewId="0">
      <selection activeCellId="1" sqref="BO77:BP77 A1"/>
    </sheetView>
  </sheetViews>
  <sheetFormatPr defaultRowHeight="12.75" x14ac:dyDescent="0.2"/>
  <sheetData/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72"/>
  <sheetViews>
    <sheetView defaultGridColor="0" topLeftCell="D1" colorId="8" workbookViewId="0">
      <selection activeCell="BC1" sqref="BC1:BC1048576"/>
    </sheetView>
  </sheetViews>
  <sheetFormatPr defaultRowHeight="15" x14ac:dyDescent="0.25"/>
  <cols>
    <col min="1" max="1" width="9.28515625" bestFit="1" customWidth="1"/>
    <col min="2" max="2" width="13" customWidth="1"/>
    <col min="3" max="3" width="11.85546875" style="18" customWidth="1"/>
    <col min="4" max="4" width="15.140625" style="18" customWidth="1"/>
    <col min="5" max="20" width="0" hidden="1" customWidth="1"/>
    <col min="21" max="34" width="10.140625" hidden="1" customWidth="1"/>
    <col min="35" max="49" width="10.140625" style="19" hidden="1" customWidth="1"/>
    <col min="50" max="50" width="13.28515625" customWidth="1"/>
    <col min="51" max="51" width="13.7109375" customWidth="1"/>
    <col min="52" max="52" width="13.42578125" customWidth="1"/>
    <col min="53" max="53" width="12.5703125" customWidth="1"/>
    <col min="54" max="54" width="11.5703125" customWidth="1"/>
    <col min="55" max="55" width="11.28515625" customWidth="1"/>
    <col min="56" max="56" width="13.85546875" customWidth="1"/>
    <col min="62" max="62" width="11.140625" customWidth="1"/>
    <col min="63" max="63" width="13.5703125" customWidth="1"/>
    <col min="64" max="64" width="11.140625" style="18" customWidth="1"/>
    <col min="65" max="65" width="19.42578125" customWidth="1"/>
  </cols>
  <sheetData>
    <row r="1" spans="1:65" x14ac:dyDescent="0.25">
      <c r="A1" s="6" t="s">
        <v>69</v>
      </c>
      <c r="B1" s="7" t="s">
        <v>1</v>
      </c>
      <c r="C1" s="3" t="s">
        <v>146</v>
      </c>
      <c r="D1" s="3" t="s">
        <v>147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19" t="s">
        <v>148</v>
      </c>
      <c r="AJ1" s="19" t="s">
        <v>149</v>
      </c>
      <c r="AK1" s="19" t="s">
        <v>150</v>
      </c>
      <c r="AL1" s="19" t="s">
        <v>151</v>
      </c>
      <c r="AM1" s="19" t="s">
        <v>152</v>
      </c>
      <c r="AN1" s="19" t="s">
        <v>153</v>
      </c>
      <c r="AO1" s="19" t="s">
        <v>154</v>
      </c>
      <c r="AP1" s="19" t="s">
        <v>155</v>
      </c>
      <c r="AQ1" s="19" t="s">
        <v>156</v>
      </c>
      <c r="AR1" s="19" t="s">
        <v>157</v>
      </c>
      <c r="AS1" s="19" t="s">
        <v>158</v>
      </c>
      <c r="AT1" s="19" t="s">
        <v>159</v>
      </c>
      <c r="AU1" s="19" t="s">
        <v>160</v>
      </c>
      <c r="AV1" s="19" t="s">
        <v>161</v>
      </c>
      <c r="AW1" s="19" t="s">
        <v>187</v>
      </c>
      <c r="AX1" s="20" t="s">
        <v>163</v>
      </c>
      <c r="AY1" s="20" t="s">
        <v>164</v>
      </c>
      <c r="AZ1" s="20" t="s">
        <v>165</v>
      </c>
      <c r="BA1" s="20" t="s">
        <v>166</v>
      </c>
      <c r="BB1" s="20" t="s">
        <v>167</v>
      </c>
      <c r="BC1" s="20" t="s">
        <v>168</v>
      </c>
      <c r="BD1" s="20" t="s">
        <v>169</v>
      </c>
      <c r="BE1" s="20" t="s">
        <v>170</v>
      </c>
      <c r="BF1" s="20" t="s">
        <v>171</v>
      </c>
      <c r="BG1" s="20" t="s">
        <v>172</v>
      </c>
      <c r="BH1" s="20" t="s">
        <v>173</v>
      </c>
      <c r="BI1" s="20" t="s">
        <v>174</v>
      </c>
      <c r="BJ1" s="20" t="s">
        <v>175</v>
      </c>
      <c r="BK1" s="20" t="s">
        <v>176</v>
      </c>
      <c r="BL1" s="21" t="s">
        <v>147</v>
      </c>
      <c r="BM1" s="22" t="s">
        <v>1</v>
      </c>
    </row>
    <row r="2" spans="1:65" x14ac:dyDescent="0.25">
      <c r="A2" s="9">
        <v>9</v>
      </c>
      <c r="B2" s="4" t="s">
        <v>10</v>
      </c>
      <c r="C2" s="23">
        <v>1</v>
      </c>
      <c r="D2" s="23" t="s">
        <v>177</v>
      </c>
      <c r="E2" s="11">
        <v>3.4000000000000002E-2</v>
      </c>
      <c r="F2" s="11">
        <v>0.04</v>
      </c>
      <c r="G2" s="11">
        <v>4.8000000000000001E-2</v>
      </c>
      <c r="H2" s="11">
        <v>4.7E-2</v>
      </c>
      <c r="I2" s="11">
        <v>4.6000000000000006E-2</v>
      </c>
      <c r="J2" s="11">
        <v>4.1000000000000002E-2</v>
      </c>
      <c r="K2" s="11">
        <v>3.9E-2</v>
      </c>
      <c r="L2" s="11">
        <v>3.8000000000000006E-2</v>
      </c>
      <c r="M2" s="11">
        <v>4.7E-2</v>
      </c>
      <c r="N2" s="11">
        <v>7.2999999999999995E-2</v>
      </c>
      <c r="O2" s="11">
        <v>7.6000000000000012E-2</v>
      </c>
      <c r="P2" s="11">
        <v>7.2999999999999995E-2</v>
      </c>
      <c r="Q2" s="11">
        <v>7.2000000000000008E-2</v>
      </c>
      <c r="R2" s="11">
        <v>6.7000000000000004E-2</v>
      </c>
      <c r="S2" s="11">
        <v>5.2000000000000011E-2</v>
      </c>
      <c r="T2" s="17">
        <v>330200</v>
      </c>
      <c r="U2" s="17">
        <v>336100</v>
      </c>
      <c r="V2" s="17">
        <v>339100</v>
      </c>
      <c r="W2" s="17">
        <v>336900</v>
      </c>
      <c r="X2" s="17">
        <v>338200</v>
      </c>
      <c r="Y2" s="17">
        <v>341300</v>
      </c>
      <c r="Z2" s="17">
        <v>346000</v>
      </c>
      <c r="AA2" s="17">
        <v>347400</v>
      </c>
      <c r="AB2" s="17">
        <v>353500</v>
      </c>
      <c r="AC2" s="17">
        <v>343900</v>
      </c>
      <c r="AD2" s="17">
        <v>337100</v>
      </c>
      <c r="AE2" s="17">
        <v>336300</v>
      </c>
      <c r="AF2" s="17">
        <v>338900</v>
      </c>
      <c r="AG2" s="17">
        <v>337200</v>
      </c>
      <c r="AH2" s="17">
        <v>335600</v>
      </c>
      <c r="AI2" s="24">
        <f t="shared" ref="AI2:AI33" si="0">(1-E2)*T2</f>
        <v>318973.2</v>
      </c>
      <c r="AJ2" s="24">
        <f>(1-F2)*U2</f>
        <v>322656</v>
      </c>
      <c r="AK2" s="24">
        <f t="shared" ref="AK2:AK33" si="1">(1-G2)*V2</f>
        <v>322823.2</v>
      </c>
      <c r="AL2" s="24">
        <f t="shared" ref="AL2:AL33" si="2">(1-H2)*W2</f>
        <v>321065.7</v>
      </c>
      <c r="AM2" s="24">
        <f t="shared" ref="AM2:AM33" si="3">(1-I2)*X2</f>
        <v>322642.8</v>
      </c>
      <c r="AN2" s="24">
        <f t="shared" ref="AN2:AN33" si="4">(1-J2)*Y2</f>
        <v>327306.7</v>
      </c>
      <c r="AO2" s="24">
        <f t="shared" ref="AO2:AO33" si="5">(1-K2)*Z2</f>
        <v>332506</v>
      </c>
      <c r="AP2" s="24">
        <f t="shared" ref="AP2:AP33" si="6">(1-L2)*AA2</f>
        <v>334198.8</v>
      </c>
      <c r="AQ2" s="24">
        <f t="shared" ref="AQ2:AQ33" si="7">(1-M2)*AB2</f>
        <v>336885.5</v>
      </c>
      <c r="AR2" s="24">
        <f t="shared" ref="AR2:AR33" si="8">(1-N2)*AC2</f>
        <v>318795.3</v>
      </c>
      <c r="AS2" s="24">
        <f t="shared" ref="AS2:AS33" si="9">(1-O2)*AD2</f>
        <v>311480.39999999997</v>
      </c>
      <c r="AT2" s="24">
        <f t="shared" ref="AT2:AT33" si="10">(1-P2)*AE2</f>
        <v>311750.10000000003</v>
      </c>
      <c r="AU2" s="24">
        <f t="shared" ref="AU2:AU33" si="11">(1-Q2)*AF2</f>
        <v>314499.19999999995</v>
      </c>
      <c r="AV2" s="24">
        <f t="shared" ref="AV2:AV33" si="12">(1-R2)*AG2</f>
        <v>314607.60000000003</v>
      </c>
      <c r="AW2" s="24">
        <f t="shared" ref="AW2:AW33" si="13">(1-S2)*AH2</f>
        <v>318148.8</v>
      </c>
      <c r="AX2" s="25">
        <f>(AJ2-AI2)/AI2</f>
        <v>1.1545797577978301E-2</v>
      </c>
      <c r="AY2" s="25">
        <f t="shared" ref="AY2:AY33" si="14">(AK2-AJ2)/AJ2</f>
        <v>5.1819894872561379E-4</v>
      </c>
      <c r="AZ2" s="26">
        <f t="shared" ref="AZ2:AZ33" si="15">(AL2-AK2)/AK2</f>
        <v>-5.4441564298972319E-3</v>
      </c>
      <c r="BA2" s="25">
        <f t="shared" ref="BA2:BA33" si="16">(AM2-AL2)/AL2</f>
        <v>4.9120787427619226E-3</v>
      </c>
      <c r="BB2" s="25">
        <f t="shared" ref="BB2:BB33" si="17">(AN2-AM2)/AM2</f>
        <v>1.445530475188048E-2</v>
      </c>
      <c r="BC2" s="25">
        <f t="shared" ref="BC2:BC33" si="18">(AO2-AN2)/AN2</f>
        <v>1.5885101038261632E-2</v>
      </c>
      <c r="BD2" s="25">
        <f t="shared" ref="BD2:BD33" si="19">(AP2-AO2)/AO2</f>
        <v>5.0910359512309203E-3</v>
      </c>
      <c r="BE2" s="25">
        <f t="shared" ref="BE2:BE33" si="20">(AQ2-AP2)/AP2</f>
        <v>8.0392269511440854E-3</v>
      </c>
      <c r="BF2" s="26">
        <f t="shared" ref="BF2:BF33" si="21">(AR2-AQ2)/AQ2</f>
        <v>-5.3698363390528865E-2</v>
      </c>
      <c r="BG2" s="26">
        <f t="shared" ref="BG2:BG33" si="22">(AS2-AR2)/AR2</f>
        <v>-2.2945444929708889E-2</v>
      </c>
      <c r="BH2" s="25">
        <f t="shared" ref="BH2:BH33" si="23">(AT2-AS2)/AS2</f>
        <v>8.6586507529870223E-4</v>
      </c>
      <c r="BI2" s="25">
        <f t="shared" ref="BI2:BI33" si="24">(AU2-AT2)/AT2</f>
        <v>8.8182810526762235E-3</v>
      </c>
      <c r="BJ2" s="25">
        <f t="shared" ref="BJ2:BJ33" si="25">(AV2-AU2)/AU2</f>
        <v>3.4467496260747724E-4</v>
      </c>
      <c r="BK2" s="25">
        <f t="shared" ref="BK2:BK33" si="26">(AW2-AV2)/AV2</f>
        <v>1.1255926430257733E-2</v>
      </c>
      <c r="BL2" s="27" t="s">
        <v>177</v>
      </c>
      <c r="BM2" s="28" t="s">
        <v>10</v>
      </c>
    </row>
    <row r="3" spans="1:65" x14ac:dyDescent="0.25">
      <c r="A3" s="9">
        <v>15</v>
      </c>
      <c r="B3" s="4" t="s">
        <v>16</v>
      </c>
      <c r="C3" s="23">
        <v>1</v>
      </c>
      <c r="D3" s="23" t="s">
        <v>177</v>
      </c>
      <c r="E3" s="11">
        <v>3.0000000000000002E-2</v>
      </c>
      <c r="F3" s="11">
        <v>3.4000000000000002E-2</v>
      </c>
      <c r="G3" s="11">
        <v>4.1000000000000002E-2</v>
      </c>
      <c r="H3" s="11">
        <v>4.1000000000000002E-2</v>
      </c>
      <c r="I3" s="11">
        <v>3.7000000000000012E-2</v>
      </c>
      <c r="J3" s="11">
        <v>3.6000000000000004E-2</v>
      </c>
      <c r="K3" s="11">
        <v>3.3000000000000002E-2</v>
      </c>
      <c r="L3" s="11">
        <v>3.1E-2</v>
      </c>
      <c r="M3" s="11">
        <v>3.9E-2</v>
      </c>
      <c r="N3" s="11">
        <v>6.2E-2</v>
      </c>
      <c r="O3" s="11">
        <v>6.2E-2</v>
      </c>
      <c r="P3" s="11">
        <v>5.8000000000000003E-2</v>
      </c>
      <c r="Q3" s="11">
        <v>5.7000000000000002E-2</v>
      </c>
      <c r="R3" s="11">
        <v>5.3000000000000005E-2</v>
      </c>
      <c r="S3" s="11">
        <v>4.1000000000000002E-2</v>
      </c>
      <c r="T3" s="17">
        <v>236700</v>
      </c>
      <c r="U3" s="17">
        <v>242000</v>
      </c>
      <c r="V3" s="17">
        <v>245900</v>
      </c>
      <c r="W3" s="17">
        <v>247400</v>
      </c>
      <c r="X3" s="17">
        <v>250500</v>
      </c>
      <c r="Y3" s="17">
        <v>256300</v>
      </c>
      <c r="Z3" s="17">
        <v>263400</v>
      </c>
      <c r="AA3" s="17">
        <v>267200</v>
      </c>
      <c r="AB3" s="17">
        <v>274200</v>
      </c>
      <c r="AC3" s="17">
        <v>268100</v>
      </c>
      <c r="AD3" s="17">
        <v>269500</v>
      </c>
      <c r="AE3" s="17">
        <v>270000</v>
      </c>
      <c r="AF3" s="17">
        <v>273100</v>
      </c>
      <c r="AG3" s="17">
        <v>273500</v>
      </c>
      <c r="AH3" s="17">
        <v>272300</v>
      </c>
      <c r="AI3" s="24">
        <f t="shared" si="0"/>
        <v>229599</v>
      </c>
      <c r="AJ3" s="24">
        <f t="shared" ref="AJ3:AJ33" si="27">(1-F3)*U3</f>
        <v>233772</v>
      </c>
      <c r="AK3" s="24">
        <f t="shared" si="1"/>
        <v>235818.09999999998</v>
      </c>
      <c r="AL3" s="24">
        <f t="shared" si="2"/>
        <v>237256.59999999998</v>
      </c>
      <c r="AM3" s="24">
        <f t="shared" si="3"/>
        <v>241231.5</v>
      </c>
      <c r="AN3" s="24">
        <f t="shared" si="4"/>
        <v>247073.19999999998</v>
      </c>
      <c r="AO3" s="24">
        <f t="shared" si="5"/>
        <v>254707.8</v>
      </c>
      <c r="AP3" s="24">
        <f t="shared" si="6"/>
        <v>258916.8</v>
      </c>
      <c r="AQ3" s="24">
        <f t="shared" si="7"/>
        <v>263506.2</v>
      </c>
      <c r="AR3" s="24">
        <f t="shared" si="8"/>
        <v>251477.8</v>
      </c>
      <c r="AS3" s="24">
        <f t="shared" si="9"/>
        <v>252790.99999999997</v>
      </c>
      <c r="AT3" s="24">
        <f t="shared" si="10"/>
        <v>254340</v>
      </c>
      <c r="AU3" s="24">
        <f t="shared" si="11"/>
        <v>257533.3</v>
      </c>
      <c r="AV3" s="24">
        <f t="shared" si="12"/>
        <v>259004.5</v>
      </c>
      <c r="AW3" s="24">
        <f t="shared" si="13"/>
        <v>261135.69999999998</v>
      </c>
      <c r="AX3" s="25">
        <f t="shared" ref="AX3:AX33" si="28">(AJ3-AI3)/AI3</f>
        <v>1.8175166268145766E-2</v>
      </c>
      <c r="AY3" s="25">
        <f t="shared" si="14"/>
        <v>8.7525452149957075E-3</v>
      </c>
      <c r="AZ3" s="25">
        <f t="shared" si="15"/>
        <v>6.1000406669377803E-3</v>
      </c>
      <c r="BA3" s="25">
        <f t="shared" si="16"/>
        <v>1.6753590837936747E-2</v>
      </c>
      <c r="BB3" s="25">
        <f t="shared" si="17"/>
        <v>2.4216157508451353E-2</v>
      </c>
      <c r="BC3" s="25">
        <f t="shared" si="18"/>
        <v>3.0900154286260129E-2</v>
      </c>
      <c r="BD3" s="25">
        <f t="shared" si="19"/>
        <v>1.6524817850101174E-2</v>
      </c>
      <c r="BE3" s="25">
        <f t="shared" si="20"/>
        <v>1.7725385143026733E-2</v>
      </c>
      <c r="BF3" s="26">
        <f t="shared" si="21"/>
        <v>-4.564750279120576E-2</v>
      </c>
      <c r="BG3" s="25">
        <f t="shared" si="22"/>
        <v>5.2219321148824372E-3</v>
      </c>
      <c r="BH3" s="25">
        <f t="shared" si="23"/>
        <v>6.1275915677378914E-3</v>
      </c>
      <c r="BI3" s="25">
        <f t="shared" si="24"/>
        <v>1.2555241015962839E-2</v>
      </c>
      <c r="BJ3" s="25">
        <f t="shared" si="25"/>
        <v>5.7126592949339437E-3</v>
      </c>
      <c r="BK3" s="25">
        <f t="shared" si="26"/>
        <v>8.2284284635980552E-3</v>
      </c>
      <c r="BL3" s="27" t="s">
        <v>177</v>
      </c>
      <c r="BM3" s="28" t="s">
        <v>16</v>
      </c>
    </row>
    <row r="4" spans="1:65" x14ac:dyDescent="0.25">
      <c r="A4" s="9">
        <v>23</v>
      </c>
      <c r="B4" s="4" t="s">
        <v>24</v>
      </c>
      <c r="C4" s="23">
        <v>1</v>
      </c>
      <c r="D4" s="23" t="s">
        <v>177</v>
      </c>
      <c r="E4" s="11">
        <v>3.7000000000000012E-2</v>
      </c>
      <c r="F4" s="11">
        <v>4.2000000000000003E-2</v>
      </c>
      <c r="G4" s="11">
        <v>5.1000000000000004E-2</v>
      </c>
      <c r="H4" s="11">
        <v>5.1000000000000004E-2</v>
      </c>
      <c r="I4" s="11">
        <v>0.05</v>
      </c>
      <c r="J4" s="11">
        <v>4.6000000000000006E-2</v>
      </c>
      <c r="K4" s="11">
        <v>4.3000000000000003E-2</v>
      </c>
      <c r="L4" s="11">
        <v>4.1000000000000002E-2</v>
      </c>
      <c r="M4" s="11">
        <v>0.05</v>
      </c>
      <c r="N4" s="11">
        <v>7.6000000000000012E-2</v>
      </c>
      <c r="O4" s="11">
        <v>0.08</v>
      </c>
      <c r="P4" s="11">
        <v>7.8E-2</v>
      </c>
      <c r="Q4" s="11">
        <v>7.6999999999999999E-2</v>
      </c>
      <c r="R4" s="11">
        <v>7.2000000000000008E-2</v>
      </c>
      <c r="S4" s="11">
        <v>5.5E-2</v>
      </c>
      <c r="T4" s="17">
        <v>278000</v>
      </c>
      <c r="U4" s="17">
        <v>280800</v>
      </c>
      <c r="V4" s="17">
        <v>281200</v>
      </c>
      <c r="W4" s="17">
        <v>278800</v>
      </c>
      <c r="X4" s="17">
        <v>278000</v>
      </c>
      <c r="Y4" s="17">
        <v>279300</v>
      </c>
      <c r="Z4" s="17">
        <v>282300</v>
      </c>
      <c r="AA4" s="17">
        <v>283100</v>
      </c>
      <c r="AB4" s="17">
        <v>287500</v>
      </c>
      <c r="AC4" s="17">
        <v>280100</v>
      </c>
      <c r="AD4" s="17">
        <v>286200</v>
      </c>
      <c r="AE4" s="17">
        <v>286900</v>
      </c>
      <c r="AF4" s="17">
        <v>289700</v>
      </c>
      <c r="AG4" s="17">
        <v>290700</v>
      </c>
      <c r="AH4" s="17">
        <v>290000</v>
      </c>
      <c r="AI4" s="24">
        <f t="shared" si="0"/>
        <v>267714</v>
      </c>
      <c r="AJ4" s="24">
        <f t="shared" si="27"/>
        <v>269006.39999999997</v>
      </c>
      <c r="AK4" s="24">
        <f t="shared" si="1"/>
        <v>266858.8</v>
      </c>
      <c r="AL4" s="24">
        <f t="shared" si="2"/>
        <v>264581.2</v>
      </c>
      <c r="AM4" s="24">
        <f t="shared" si="3"/>
        <v>264100</v>
      </c>
      <c r="AN4" s="24">
        <f t="shared" si="4"/>
        <v>266452.2</v>
      </c>
      <c r="AO4" s="24">
        <f t="shared" si="5"/>
        <v>270161.09999999998</v>
      </c>
      <c r="AP4" s="24">
        <f t="shared" si="6"/>
        <v>271492.89999999997</v>
      </c>
      <c r="AQ4" s="24">
        <f t="shared" si="7"/>
        <v>273125</v>
      </c>
      <c r="AR4" s="24">
        <f t="shared" si="8"/>
        <v>258812.4</v>
      </c>
      <c r="AS4" s="24">
        <f t="shared" si="9"/>
        <v>263304</v>
      </c>
      <c r="AT4" s="24">
        <f t="shared" si="10"/>
        <v>264521.8</v>
      </c>
      <c r="AU4" s="24">
        <f t="shared" si="11"/>
        <v>267393.10000000003</v>
      </c>
      <c r="AV4" s="24">
        <f t="shared" si="12"/>
        <v>269769.59999999998</v>
      </c>
      <c r="AW4" s="24">
        <f t="shared" si="13"/>
        <v>274050</v>
      </c>
      <c r="AX4" s="25">
        <f t="shared" si="28"/>
        <v>4.8275398372889166E-3</v>
      </c>
      <c r="AY4" s="29">
        <f t="shared" si="14"/>
        <v>-7.9834531817829495E-3</v>
      </c>
      <c r="AZ4" s="26">
        <f t="shared" si="15"/>
        <v>-8.5348506401137104E-3</v>
      </c>
      <c r="BA4" s="26">
        <f t="shared" si="16"/>
        <v>-1.8187233257692219E-3</v>
      </c>
      <c r="BB4" s="25">
        <f t="shared" si="17"/>
        <v>8.9064748201439295E-3</v>
      </c>
      <c r="BC4" s="25">
        <f t="shared" si="18"/>
        <v>1.3919569814022797E-2</v>
      </c>
      <c r="BD4" s="25">
        <f t="shared" si="19"/>
        <v>4.9296512340229158E-3</v>
      </c>
      <c r="BE4" s="25">
        <f t="shared" si="20"/>
        <v>6.0115752566643E-3</v>
      </c>
      <c r="BF4" s="26">
        <f t="shared" si="21"/>
        <v>-5.2403112128146474E-2</v>
      </c>
      <c r="BG4" s="25">
        <f t="shared" si="22"/>
        <v>1.7354655341088782E-2</v>
      </c>
      <c r="BH4" s="25">
        <f t="shared" si="23"/>
        <v>4.6250721599367592E-3</v>
      </c>
      <c r="BI4" s="25">
        <f t="shared" si="24"/>
        <v>1.0854681920356079E-2</v>
      </c>
      <c r="BJ4" s="25">
        <f t="shared" si="25"/>
        <v>8.8876638925983568E-3</v>
      </c>
      <c r="BK4" s="25">
        <f t="shared" si="26"/>
        <v>1.5866873065015566E-2</v>
      </c>
      <c r="BL4" s="27" t="s">
        <v>177</v>
      </c>
      <c r="BM4" s="28" t="s">
        <v>24</v>
      </c>
    </row>
    <row r="5" spans="1:65" x14ac:dyDescent="0.25">
      <c r="A5" s="9">
        <v>46</v>
      </c>
      <c r="B5" s="4" t="s">
        <v>47</v>
      </c>
      <c r="C5" s="23">
        <v>1</v>
      </c>
      <c r="D5" s="23" t="s">
        <v>177</v>
      </c>
      <c r="E5" s="11">
        <v>3.1E-2</v>
      </c>
      <c r="F5" s="11">
        <v>3.7000000000000012E-2</v>
      </c>
      <c r="G5" s="11">
        <v>4.6000000000000006E-2</v>
      </c>
      <c r="H5" s="11">
        <v>4.5000000000000005E-2</v>
      </c>
      <c r="I5" s="11">
        <v>4.2000000000000003E-2</v>
      </c>
      <c r="J5" s="11">
        <v>3.9E-2</v>
      </c>
      <c r="K5" s="11">
        <v>3.6000000000000004E-2</v>
      </c>
      <c r="L5" s="11">
        <v>3.5000000000000003E-2</v>
      </c>
      <c r="M5" s="11">
        <v>4.3000000000000003E-2</v>
      </c>
      <c r="N5" s="11">
        <v>6.8000000000000019E-2</v>
      </c>
      <c r="O5" s="11">
        <v>6.900000000000002E-2</v>
      </c>
      <c r="P5" s="11">
        <v>6.5000000000000002E-2</v>
      </c>
      <c r="Q5" s="11">
        <v>6.4000000000000001E-2</v>
      </c>
      <c r="R5" s="11">
        <v>5.9000000000000004E-2</v>
      </c>
      <c r="S5" s="11">
        <v>4.6000000000000006E-2</v>
      </c>
      <c r="T5" s="17">
        <v>410200</v>
      </c>
      <c r="U5" s="17">
        <v>418300</v>
      </c>
      <c r="V5" s="17">
        <v>422000</v>
      </c>
      <c r="W5" s="17">
        <v>420500</v>
      </c>
      <c r="X5" s="17">
        <v>419600</v>
      </c>
      <c r="Y5" s="17">
        <v>422600</v>
      </c>
      <c r="Z5" s="17">
        <v>426900</v>
      </c>
      <c r="AA5" s="17">
        <v>430100</v>
      </c>
      <c r="AB5" s="17">
        <v>438000</v>
      </c>
      <c r="AC5" s="17">
        <v>425100</v>
      </c>
      <c r="AD5" s="17">
        <v>430400</v>
      </c>
      <c r="AE5" s="17">
        <v>430500</v>
      </c>
      <c r="AF5" s="17">
        <v>435800</v>
      </c>
      <c r="AG5" s="17">
        <v>435600</v>
      </c>
      <c r="AH5" s="17">
        <v>434400</v>
      </c>
      <c r="AI5" s="24">
        <f t="shared" si="0"/>
        <v>397483.8</v>
      </c>
      <c r="AJ5" s="24">
        <f t="shared" si="27"/>
        <v>402822.89999999997</v>
      </c>
      <c r="AK5" s="24">
        <f t="shared" si="1"/>
        <v>402588</v>
      </c>
      <c r="AL5" s="24">
        <f t="shared" si="2"/>
        <v>401577.5</v>
      </c>
      <c r="AM5" s="24">
        <f t="shared" si="3"/>
        <v>401976.8</v>
      </c>
      <c r="AN5" s="24">
        <f t="shared" si="4"/>
        <v>406118.6</v>
      </c>
      <c r="AO5" s="24">
        <f t="shared" si="5"/>
        <v>411531.6</v>
      </c>
      <c r="AP5" s="24">
        <f t="shared" si="6"/>
        <v>415046.5</v>
      </c>
      <c r="AQ5" s="24">
        <f t="shared" si="7"/>
        <v>419166</v>
      </c>
      <c r="AR5" s="24">
        <f t="shared" si="8"/>
        <v>396193.19999999995</v>
      </c>
      <c r="AS5" s="24">
        <f t="shared" si="9"/>
        <v>400702.39999999997</v>
      </c>
      <c r="AT5" s="24">
        <f t="shared" si="10"/>
        <v>402517.5</v>
      </c>
      <c r="AU5" s="24">
        <f t="shared" si="11"/>
        <v>407908.8</v>
      </c>
      <c r="AV5" s="24">
        <f t="shared" si="12"/>
        <v>409899.6</v>
      </c>
      <c r="AW5" s="24">
        <f t="shared" si="13"/>
        <v>414417.6</v>
      </c>
      <c r="AX5" s="25">
        <f t="shared" si="28"/>
        <v>1.3432245540572917E-2</v>
      </c>
      <c r="AY5" s="29">
        <f t="shared" si="14"/>
        <v>-5.8313467283008268E-4</v>
      </c>
      <c r="AZ5" s="26">
        <f t="shared" si="15"/>
        <v>-2.5100102337873957E-3</v>
      </c>
      <c r="BA5" s="25">
        <f t="shared" si="16"/>
        <v>9.9432861651857583E-4</v>
      </c>
      <c r="BB5" s="25">
        <f t="shared" si="17"/>
        <v>1.030357970907771E-2</v>
      </c>
      <c r="BC5" s="25">
        <f t="shared" si="18"/>
        <v>1.3328618782789068E-2</v>
      </c>
      <c r="BD5" s="25">
        <f t="shared" si="19"/>
        <v>8.5410209082365084E-3</v>
      </c>
      <c r="BE5" s="25">
        <f t="shared" si="20"/>
        <v>9.9253939016471643E-3</v>
      </c>
      <c r="BF5" s="26">
        <f t="shared" si="21"/>
        <v>-5.4805971858404655E-2</v>
      </c>
      <c r="BG5" s="25">
        <f t="shared" si="22"/>
        <v>1.138131598422187E-2</v>
      </c>
      <c r="BH5" s="25">
        <f t="shared" si="23"/>
        <v>4.5297956787881356E-3</v>
      </c>
      <c r="BI5" s="25">
        <f t="shared" si="24"/>
        <v>1.3393951815759534E-2</v>
      </c>
      <c r="BJ5" s="25">
        <f t="shared" si="25"/>
        <v>4.880502700603636E-3</v>
      </c>
      <c r="BK5" s="25">
        <f t="shared" si="26"/>
        <v>1.1022211292716558E-2</v>
      </c>
      <c r="BL5" s="27" t="s">
        <v>177</v>
      </c>
      <c r="BM5" s="28" t="s">
        <v>47</v>
      </c>
    </row>
    <row r="6" spans="1:65" x14ac:dyDescent="0.25">
      <c r="A6" s="9">
        <v>51</v>
      </c>
      <c r="B6" s="4" t="s">
        <v>52</v>
      </c>
      <c r="C6" s="23">
        <v>1</v>
      </c>
      <c r="D6" s="23" t="s">
        <v>177</v>
      </c>
      <c r="E6" s="11">
        <v>5.5E-2</v>
      </c>
      <c r="F6" s="11">
        <v>6.1000000000000006E-2</v>
      </c>
      <c r="G6" s="11">
        <v>7.400000000000001E-2</v>
      </c>
      <c r="H6" s="11">
        <v>7.4999999999999983E-2</v>
      </c>
      <c r="I6" s="11">
        <v>7.2999999999999995E-2</v>
      </c>
      <c r="J6" s="11">
        <v>6.7000000000000004E-2</v>
      </c>
      <c r="K6" s="11">
        <v>6.2E-2</v>
      </c>
      <c r="L6" s="11">
        <v>6.1000000000000006E-2</v>
      </c>
      <c r="M6" s="11">
        <v>7.1000000000000008E-2</v>
      </c>
      <c r="N6" s="11">
        <v>9.7000000000000003E-2</v>
      </c>
      <c r="O6" s="11">
        <v>0.106</v>
      </c>
      <c r="P6" s="11">
        <v>0.107</v>
      </c>
      <c r="Q6" s="11">
        <v>0.109</v>
      </c>
      <c r="R6" s="11">
        <v>0.10400000000000001</v>
      </c>
      <c r="S6" s="11">
        <v>0.08</v>
      </c>
      <c r="T6" s="17">
        <v>637100</v>
      </c>
      <c r="U6" s="17">
        <v>637200</v>
      </c>
      <c r="V6" s="17">
        <v>635300</v>
      </c>
      <c r="W6" s="17">
        <v>625100</v>
      </c>
      <c r="X6" s="17">
        <v>619900</v>
      </c>
      <c r="Y6" s="17">
        <v>617100</v>
      </c>
      <c r="Z6" s="17">
        <v>615900</v>
      </c>
      <c r="AA6" s="17">
        <v>620500</v>
      </c>
      <c r="AB6" s="17">
        <v>630600</v>
      </c>
      <c r="AC6" s="17">
        <v>652400</v>
      </c>
      <c r="AD6" s="17">
        <v>687800</v>
      </c>
      <c r="AE6" s="17">
        <v>690900</v>
      </c>
      <c r="AF6" s="17">
        <v>699600</v>
      </c>
      <c r="AG6" s="17">
        <v>698500</v>
      </c>
      <c r="AH6" s="17">
        <v>689200</v>
      </c>
      <c r="AI6" s="24">
        <f t="shared" si="0"/>
        <v>602059.5</v>
      </c>
      <c r="AJ6" s="24">
        <f t="shared" si="27"/>
        <v>598330.79999999993</v>
      </c>
      <c r="AK6" s="24">
        <f t="shared" si="1"/>
        <v>588287.79999999993</v>
      </c>
      <c r="AL6" s="24">
        <f t="shared" si="2"/>
        <v>578217.5</v>
      </c>
      <c r="AM6" s="24">
        <f t="shared" si="3"/>
        <v>574647.30000000005</v>
      </c>
      <c r="AN6" s="24">
        <f t="shared" si="4"/>
        <v>575754.30000000005</v>
      </c>
      <c r="AO6" s="24">
        <f t="shared" si="5"/>
        <v>577714.19999999995</v>
      </c>
      <c r="AP6" s="24">
        <f t="shared" si="6"/>
        <v>582649.5</v>
      </c>
      <c r="AQ6" s="24">
        <f t="shared" si="7"/>
        <v>585827.4</v>
      </c>
      <c r="AR6" s="24">
        <f t="shared" si="8"/>
        <v>589117.20000000007</v>
      </c>
      <c r="AS6" s="24">
        <f t="shared" si="9"/>
        <v>614893.19999999995</v>
      </c>
      <c r="AT6" s="24">
        <f t="shared" si="10"/>
        <v>616973.69999999995</v>
      </c>
      <c r="AU6" s="24">
        <f t="shared" si="11"/>
        <v>623343.6</v>
      </c>
      <c r="AV6" s="24">
        <f t="shared" si="12"/>
        <v>625856</v>
      </c>
      <c r="AW6" s="24">
        <f t="shared" si="13"/>
        <v>634064</v>
      </c>
      <c r="AX6" s="26">
        <f t="shared" si="28"/>
        <v>-6.1932416978721701E-3</v>
      </c>
      <c r="AY6" s="29">
        <f t="shared" si="14"/>
        <v>-1.678502928480366E-2</v>
      </c>
      <c r="AZ6" s="26">
        <f t="shared" si="15"/>
        <v>-1.7117982048922196E-2</v>
      </c>
      <c r="BA6" s="26">
        <f t="shared" si="16"/>
        <v>-6.1744931621750525E-3</v>
      </c>
      <c r="BB6" s="25">
        <f t="shared" si="17"/>
        <v>1.9263990277166533E-3</v>
      </c>
      <c r="BC6" s="25">
        <f t="shared" si="18"/>
        <v>3.4040562093933242E-3</v>
      </c>
      <c r="BD6" s="25">
        <f t="shared" si="19"/>
        <v>8.5428054217813014E-3</v>
      </c>
      <c r="BE6" s="25">
        <f t="shared" si="20"/>
        <v>5.4542224785227196E-3</v>
      </c>
      <c r="BF6" s="25">
        <f t="shared" si="21"/>
        <v>5.6156472025720317E-3</v>
      </c>
      <c r="BG6" s="25">
        <f t="shared" si="22"/>
        <v>4.3753602848465266E-2</v>
      </c>
      <c r="BH6" s="25">
        <f t="shared" si="23"/>
        <v>3.3835144054284554E-3</v>
      </c>
      <c r="BI6" s="25">
        <f t="shared" si="24"/>
        <v>1.0324427119016618E-2</v>
      </c>
      <c r="BJ6" s="25">
        <f t="shared" si="25"/>
        <v>4.0305218502283864E-3</v>
      </c>
      <c r="BK6" s="25">
        <f t="shared" si="26"/>
        <v>1.3114837917987524E-2</v>
      </c>
      <c r="BL6" s="27" t="s">
        <v>177</v>
      </c>
      <c r="BM6" s="28" t="s">
        <v>52</v>
      </c>
    </row>
    <row r="7" spans="1:65" x14ac:dyDescent="0.25">
      <c r="A7" s="9">
        <v>6</v>
      </c>
      <c r="B7" s="4" t="s">
        <v>7</v>
      </c>
      <c r="C7" s="23">
        <v>2</v>
      </c>
      <c r="D7" s="23" t="s">
        <v>178</v>
      </c>
      <c r="E7" s="11">
        <v>3.9E-2</v>
      </c>
      <c r="F7" s="11">
        <v>4.8000000000000001E-2</v>
      </c>
      <c r="G7" s="11">
        <v>6.0000000000000005E-2</v>
      </c>
      <c r="H7" s="11">
        <v>5.9000000000000004E-2</v>
      </c>
      <c r="I7" s="11">
        <v>5.2000000000000011E-2</v>
      </c>
      <c r="J7" s="11">
        <v>4.9000000000000002E-2</v>
      </c>
      <c r="K7" s="11">
        <v>4.4000000000000004E-2</v>
      </c>
      <c r="L7" s="11">
        <v>4.2000000000000003E-2</v>
      </c>
      <c r="M7" s="11">
        <v>5.3000000000000005E-2</v>
      </c>
      <c r="N7" s="11">
        <v>8.6999999999999994E-2</v>
      </c>
      <c r="O7" s="11">
        <v>8.6999999999999994E-2</v>
      </c>
      <c r="P7" s="11">
        <v>7.9000000000000001E-2</v>
      </c>
      <c r="Q7" s="11">
        <v>7.6999999999999999E-2</v>
      </c>
      <c r="R7" s="11">
        <v>7.2000000000000008E-2</v>
      </c>
      <c r="S7" s="11">
        <v>5.5E-2</v>
      </c>
      <c r="T7" s="17">
        <v>195300</v>
      </c>
      <c r="U7" s="17">
        <v>197000</v>
      </c>
      <c r="V7" s="17">
        <v>198100</v>
      </c>
      <c r="W7" s="17">
        <v>193100</v>
      </c>
      <c r="X7" s="17">
        <v>195700</v>
      </c>
      <c r="Y7" s="17">
        <v>198700</v>
      </c>
      <c r="Z7" s="17">
        <v>201400</v>
      </c>
      <c r="AA7" s="17">
        <v>203100</v>
      </c>
      <c r="AB7" s="17">
        <v>206500</v>
      </c>
      <c r="AC7" s="17">
        <v>203900</v>
      </c>
      <c r="AD7" s="17">
        <v>210100</v>
      </c>
      <c r="AE7" s="17">
        <v>210200</v>
      </c>
      <c r="AF7" s="17">
        <v>211900</v>
      </c>
      <c r="AG7" s="17">
        <v>211400</v>
      </c>
      <c r="AH7" s="17">
        <v>210600</v>
      </c>
      <c r="AI7" s="24">
        <f t="shared" si="0"/>
        <v>187683.3</v>
      </c>
      <c r="AJ7" s="24">
        <f t="shared" si="27"/>
        <v>187544</v>
      </c>
      <c r="AK7" s="24">
        <f t="shared" si="1"/>
        <v>186214</v>
      </c>
      <c r="AL7" s="24">
        <f t="shared" si="2"/>
        <v>181707.09999999998</v>
      </c>
      <c r="AM7" s="24">
        <f t="shared" si="3"/>
        <v>185523.59999999998</v>
      </c>
      <c r="AN7" s="24">
        <f t="shared" si="4"/>
        <v>188963.69999999998</v>
      </c>
      <c r="AO7" s="24">
        <f t="shared" si="5"/>
        <v>192538.4</v>
      </c>
      <c r="AP7" s="24">
        <f t="shared" si="6"/>
        <v>194569.8</v>
      </c>
      <c r="AQ7" s="24">
        <f t="shared" si="7"/>
        <v>195555.5</v>
      </c>
      <c r="AR7" s="24">
        <f t="shared" si="8"/>
        <v>186160.7</v>
      </c>
      <c r="AS7" s="24">
        <f t="shared" si="9"/>
        <v>191821.30000000002</v>
      </c>
      <c r="AT7" s="24">
        <f t="shared" si="10"/>
        <v>193594.2</v>
      </c>
      <c r="AU7" s="24">
        <f t="shared" si="11"/>
        <v>195583.7</v>
      </c>
      <c r="AV7" s="24">
        <f t="shared" si="12"/>
        <v>196179.19999999998</v>
      </c>
      <c r="AW7" s="24">
        <f t="shared" si="13"/>
        <v>199017</v>
      </c>
      <c r="AX7" s="26">
        <f t="shared" si="28"/>
        <v>-7.4220775103585866E-4</v>
      </c>
      <c r="AY7" s="29">
        <f t="shared" si="14"/>
        <v>-7.0916691549716337E-3</v>
      </c>
      <c r="AZ7" s="26">
        <f t="shared" si="15"/>
        <v>-2.4202798930263156E-2</v>
      </c>
      <c r="BA7" s="25">
        <f t="shared" si="16"/>
        <v>2.1003582138507525E-2</v>
      </c>
      <c r="BB7" s="25">
        <f t="shared" si="17"/>
        <v>1.8542654411622058E-2</v>
      </c>
      <c r="BC7" s="25">
        <f t="shared" si="18"/>
        <v>1.8917389953731916E-2</v>
      </c>
      <c r="BD7" s="25">
        <f t="shared" si="19"/>
        <v>1.0550622629044357E-2</v>
      </c>
      <c r="BE7" s="25">
        <f t="shared" si="20"/>
        <v>5.0660482767624351E-3</v>
      </c>
      <c r="BF7" s="26">
        <f t="shared" si="21"/>
        <v>-4.8041604557273965E-2</v>
      </c>
      <c r="BG7" s="25">
        <f t="shared" si="22"/>
        <v>3.0407062285434067E-2</v>
      </c>
      <c r="BH7" s="25">
        <f t="shared" si="23"/>
        <v>9.2424563904008258E-3</v>
      </c>
      <c r="BI7" s="25">
        <f t="shared" si="24"/>
        <v>1.027665085007712E-2</v>
      </c>
      <c r="BJ7" s="25">
        <f t="shared" si="25"/>
        <v>3.0447322552951545E-3</v>
      </c>
      <c r="BK7" s="25">
        <f t="shared" si="26"/>
        <v>1.4465345969399497E-2</v>
      </c>
      <c r="BL7" s="27" t="s">
        <v>178</v>
      </c>
      <c r="BM7" s="28" t="s">
        <v>7</v>
      </c>
    </row>
    <row r="8" spans="1:65" x14ac:dyDescent="0.25">
      <c r="A8" s="9">
        <v>8</v>
      </c>
      <c r="B8" s="4" t="s">
        <v>9</v>
      </c>
      <c r="C8" s="23">
        <v>2</v>
      </c>
      <c r="D8" s="23" t="s">
        <v>178</v>
      </c>
      <c r="E8" s="11">
        <v>3.6000000000000004E-2</v>
      </c>
      <c r="F8" s="11">
        <v>0.05</v>
      </c>
      <c r="G8" s="11">
        <v>5.3000000000000005E-2</v>
      </c>
      <c r="H8" s="11">
        <v>5.3000000000000005E-2</v>
      </c>
      <c r="I8" s="11">
        <v>5.2000000000000011E-2</v>
      </c>
      <c r="J8" s="11">
        <v>0.05</v>
      </c>
      <c r="K8" s="11">
        <v>4.7E-2</v>
      </c>
      <c r="L8" s="11">
        <v>4.7E-2</v>
      </c>
      <c r="M8" s="11">
        <v>5.3000000000000005E-2</v>
      </c>
      <c r="N8" s="11">
        <v>8.4000000000000005E-2</v>
      </c>
      <c r="O8" s="11">
        <v>7.2000000000000008E-2</v>
      </c>
      <c r="P8" s="11">
        <v>6.4000000000000001E-2</v>
      </c>
      <c r="Q8" s="11">
        <v>6.8000000000000019E-2</v>
      </c>
      <c r="R8" s="11">
        <v>7.2999999999999995E-2</v>
      </c>
      <c r="S8" s="11">
        <v>5.3000000000000005E-2</v>
      </c>
      <c r="T8" s="17">
        <v>30300</v>
      </c>
      <c r="U8" s="17">
        <v>31800</v>
      </c>
      <c r="V8" s="17">
        <v>32800</v>
      </c>
      <c r="W8" s="17">
        <v>31500</v>
      </c>
      <c r="X8" s="17">
        <v>32200</v>
      </c>
      <c r="Y8" s="17">
        <v>32200</v>
      </c>
      <c r="Z8" s="17">
        <v>30700</v>
      </c>
      <c r="AA8" s="17">
        <v>30800</v>
      </c>
      <c r="AB8" s="17">
        <v>31100</v>
      </c>
      <c r="AC8" s="17">
        <v>31300</v>
      </c>
      <c r="AD8" s="17">
        <v>30800</v>
      </c>
      <c r="AE8" s="17">
        <v>32000</v>
      </c>
      <c r="AF8" s="17">
        <v>32600</v>
      </c>
      <c r="AG8" s="17">
        <v>31900</v>
      </c>
      <c r="AH8" s="17">
        <v>31500</v>
      </c>
      <c r="AI8" s="24">
        <f t="shared" si="0"/>
        <v>29209.200000000001</v>
      </c>
      <c r="AJ8" s="24">
        <f t="shared" si="27"/>
        <v>30210</v>
      </c>
      <c r="AK8" s="24">
        <f t="shared" si="1"/>
        <v>31061.599999999999</v>
      </c>
      <c r="AL8" s="24">
        <f t="shared" si="2"/>
        <v>29830.5</v>
      </c>
      <c r="AM8" s="24">
        <f t="shared" si="3"/>
        <v>30525.599999999999</v>
      </c>
      <c r="AN8" s="24">
        <f t="shared" si="4"/>
        <v>30590</v>
      </c>
      <c r="AO8" s="24">
        <f t="shared" si="5"/>
        <v>29257.1</v>
      </c>
      <c r="AP8" s="24">
        <f t="shared" si="6"/>
        <v>29352.399999999998</v>
      </c>
      <c r="AQ8" s="24">
        <f t="shared" si="7"/>
        <v>29451.699999999997</v>
      </c>
      <c r="AR8" s="24">
        <f t="shared" si="8"/>
        <v>28670.800000000003</v>
      </c>
      <c r="AS8" s="24">
        <f t="shared" si="9"/>
        <v>28582.399999999998</v>
      </c>
      <c r="AT8" s="24">
        <f t="shared" si="10"/>
        <v>29952</v>
      </c>
      <c r="AU8" s="24">
        <f t="shared" si="11"/>
        <v>30383.199999999997</v>
      </c>
      <c r="AV8" s="24">
        <f t="shared" si="12"/>
        <v>29571.300000000003</v>
      </c>
      <c r="AW8" s="24">
        <f t="shared" si="13"/>
        <v>29830.5</v>
      </c>
      <c r="AX8" s="25">
        <f t="shared" si="28"/>
        <v>3.4263177355079881E-2</v>
      </c>
      <c r="AY8" s="25">
        <f t="shared" si="14"/>
        <v>2.818934127772256E-2</v>
      </c>
      <c r="AZ8" s="26">
        <f t="shared" si="15"/>
        <v>-3.9634146341463367E-2</v>
      </c>
      <c r="BA8" s="25">
        <f t="shared" si="16"/>
        <v>2.3301654347060847E-2</v>
      </c>
      <c r="BB8" s="25">
        <f t="shared" si="17"/>
        <v>2.1097046413502589E-3</v>
      </c>
      <c r="BC8" s="26">
        <f t="shared" si="18"/>
        <v>-4.3573063092513943E-2</v>
      </c>
      <c r="BD8" s="25">
        <f t="shared" si="19"/>
        <v>3.2573289902279885E-3</v>
      </c>
      <c r="BE8" s="25">
        <f t="shared" si="20"/>
        <v>3.3830283043294342E-3</v>
      </c>
      <c r="BF8" s="26">
        <f t="shared" si="21"/>
        <v>-2.6514598478186123E-2</v>
      </c>
      <c r="BG8" s="26">
        <f t="shared" si="22"/>
        <v>-3.0832763648033917E-3</v>
      </c>
      <c r="BH8" s="25">
        <f t="shared" si="23"/>
        <v>4.7917599641737654E-2</v>
      </c>
      <c r="BI8" s="25">
        <f t="shared" si="24"/>
        <v>1.4396367521367423E-2</v>
      </c>
      <c r="BJ8" s="26">
        <f t="shared" si="25"/>
        <v>-2.6722004265514965E-2</v>
      </c>
      <c r="BK8" s="25">
        <f t="shared" si="26"/>
        <v>8.7652555011107757E-3</v>
      </c>
      <c r="BL8" s="27" t="s">
        <v>178</v>
      </c>
      <c r="BM8" s="28" t="s">
        <v>9</v>
      </c>
    </row>
    <row r="9" spans="1:65" x14ac:dyDescent="0.25">
      <c r="A9" s="9">
        <v>13</v>
      </c>
      <c r="B9" s="4" t="s">
        <v>14</v>
      </c>
      <c r="C9" s="23">
        <v>2</v>
      </c>
      <c r="D9" s="23" t="s">
        <v>178</v>
      </c>
      <c r="E9" s="11">
        <v>5.1000000000000004E-2</v>
      </c>
      <c r="F9" s="11">
        <v>5.7000000000000002E-2</v>
      </c>
      <c r="G9" s="11">
        <v>6.900000000000002E-2</v>
      </c>
      <c r="H9" s="11">
        <v>7.2999999999999995E-2</v>
      </c>
      <c r="I9" s="11">
        <v>6.4000000000000001E-2</v>
      </c>
      <c r="J9" s="11">
        <v>6.0000000000000005E-2</v>
      </c>
      <c r="K9" s="11">
        <v>5.8000000000000003E-2</v>
      </c>
      <c r="L9" s="11">
        <v>5.4000000000000013E-2</v>
      </c>
      <c r="M9" s="11">
        <v>6.7000000000000004E-2</v>
      </c>
      <c r="N9" s="11">
        <v>0.10100000000000001</v>
      </c>
      <c r="O9" s="11">
        <v>0.106</v>
      </c>
      <c r="P9" s="11">
        <v>0.10100000000000001</v>
      </c>
      <c r="Q9" s="11">
        <v>0.10100000000000001</v>
      </c>
      <c r="R9" s="11">
        <v>9.4E-2</v>
      </c>
      <c r="S9" s="11">
        <v>7.0000000000000007E-2</v>
      </c>
      <c r="T9" s="17">
        <v>29100</v>
      </c>
      <c r="U9" s="17">
        <v>29600</v>
      </c>
      <c r="V9" s="17">
        <v>29800</v>
      </c>
      <c r="W9" s="17">
        <v>29900</v>
      </c>
      <c r="X9" s="17">
        <v>29800</v>
      </c>
      <c r="Y9" s="17">
        <v>30200</v>
      </c>
      <c r="Z9" s="17">
        <v>30700</v>
      </c>
      <c r="AA9" s="17">
        <v>31100</v>
      </c>
      <c r="AB9" s="17">
        <v>31600</v>
      </c>
      <c r="AC9" s="17">
        <v>31500</v>
      </c>
      <c r="AD9" s="17">
        <v>31800</v>
      </c>
      <c r="AE9" s="17">
        <v>31900</v>
      </c>
      <c r="AF9" s="17">
        <v>32300</v>
      </c>
      <c r="AG9" s="17">
        <v>32200</v>
      </c>
      <c r="AH9" s="17">
        <v>31700</v>
      </c>
      <c r="AI9" s="24">
        <f t="shared" si="0"/>
        <v>27615.899999999998</v>
      </c>
      <c r="AJ9" s="24">
        <f t="shared" si="27"/>
        <v>27912.799999999999</v>
      </c>
      <c r="AK9" s="24">
        <f t="shared" si="1"/>
        <v>27743.8</v>
      </c>
      <c r="AL9" s="24">
        <f t="shared" si="2"/>
        <v>27717.300000000003</v>
      </c>
      <c r="AM9" s="24">
        <f t="shared" si="3"/>
        <v>27892.799999999999</v>
      </c>
      <c r="AN9" s="24">
        <f t="shared" si="4"/>
        <v>28388</v>
      </c>
      <c r="AO9" s="24">
        <f t="shared" si="5"/>
        <v>28919.399999999998</v>
      </c>
      <c r="AP9" s="24">
        <f t="shared" si="6"/>
        <v>29420.6</v>
      </c>
      <c r="AQ9" s="24">
        <f t="shared" si="7"/>
        <v>29482.800000000003</v>
      </c>
      <c r="AR9" s="24">
        <f t="shared" si="8"/>
        <v>28318.5</v>
      </c>
      <c r="AS9" s="24">
        <f t="shared" si="9"/>
        <v>28429.200000000001</v>
      </c>
      <c r="AT9" s="24">
        <f t="shared" si="10"/>
        <v>28678.100000000002</v>
      </c>
      <c r="AU9" s="24">
        <f t="shared" si="11"/>
        <v>29037.7</v>
      </c>
      <c r="AV9" s="24">
        <f t="shared" si="12"/>
        <v>29173.200000000001</v>
      </c>
      <c r="AW9" s="24">
        <f t="shared" si="13"/>
        <v>29480.999999999996</v>
      </c>
      <c r="AX9" s="25">
        <f t="shared" si="28"/>
        <v>1.0751052835504238E-2</v>
      </c>
      <c r="AY9" s="29">
        <f t="shared" si="14"/>
        <v>-6.0545699464045174E-3</v>
      </c>
      <c r="AZ9" s="25">
        <f t="shared" si="15"/>
        <v>-9.5516836194019434E-4</v>
      </c>
      <c r="BA9" s="25">
        <f t="shared" si="16"/>
        <v>6.331785563528783E-3</v>
      </c>
      <c r="BB9" s="25">
        <f t="shared" si="17"/>
        <v>1.7753685538920465E-2</v>
      </c>
      <c r="BC9" s="25">
        <f t="shared" si="18"/>
        <v>1.8719177117091652E-2</v>
      </c>
      <c r="BD9" s="25">
        <f t="shared" si="19"/>
        <v>1.7330926644397903E-2</v>
      </c>
      <c r="BE9" s="25">
        <f t="shared" si="20"/>
        <v>2.1141649048627277E-3</v>
      </c>
      <c r="BF9" s="26">
        <f t="shared" si="21"/>
        <v>-3.9490821767267793E-2</v>
      </c>
      <c r="BG9" s="25">
        <f t="shared" si="22"/>
        <v>3.9091053551565487E-3</v>
      </c>
      <c r="BH9" s="25">
        <f t="shared" si="23"/>
        <v>8.7550828021893488E-3</v>
      </c>
      <c r="BI9" s="25">
        <f t="shared" si="24"/>
        <v>1.2539184952978004E-2</v>
      </c>
      <c r="BJ9" s="25">
        <f t="shared" si="25"/>
        <v>4.6663475412997589E-3</v>
      </c>
      <c r="BK9" s="25">
        <f t="shared" si="26"/>
        <v>1.0550779482538618E-2</v>
      </c>
      <c r="BL9" s="27" t="s">
        <v>178</v>
      </c>
      <c r="BM9" s="28" t="s">
        <v>14</v>
      </c>
    </row>
    <row r="10" spans="1:65" x14ac:dyDescent="0.25">
      <c r="A10" s="9">
        <v>19</v>
      </c>
      <c r="B10" s="4" t="s">
        <v>20</v>
      </c>
      <c r="C10" s="23">
        <v>2</v>
      </c>
      <c r="D10" s="23" t="s">
        <v>178</v>
      </c>
      <c r="E10" s="11">
        <v>5.2000000000000011E-2</v>
      </c>
      <c r="F10" s="11">
        <v>5.8000000000000003E-2</v>
      </c>
      <c r="G10" s="11">
        <v>6.3E-2</v>
      </c>
      <c r="H10" s="11">
        <v>6.7000000000000004E-2</v>
      </c>
      <c r="I10" s="11">
        <v>6.6000000000000003E-2</v>
      </c>
      <c r="J10" s="11">
        <v>5.8000000000000003E-2</v>
      </c>
      <c r="K10" s="11">
        <v>5.5E-2</v>
      </c>
      <c r="L10" s="11">
        <v>0.05</v>
      </c>
      <c r="M10" s="11">
        <v>5.9000000000000004E-2</v>
      </c>
      <c r="N10" s="11">
        <v>8.5999999999999993E-2</v>
      </c>
      <c r="O10" s="11">
        <v>9.3000000000000013E-2</v>
      </c>
      <c r="P10" s="11">
        <v>8.5999999999999993E-2</v>
      </c>
      <c r="Q10" s="11">
        <v>8.3000000000000004E-2</v>
      </c>
      <c r="R10" s="11">
        <v>7.6000000000000012E-2</v>
      </c>
      <c r="S10" s="11">
        <v>6.0000000000000005E-2</v>
      </c>
      <c r="T10" s="17">
        <v>32100</v>
      </c>
      <c r="U10" s="17">
        <v>32000</v>
      </c>
      <c r="V10" s="17">
        <v>32700</v>
      </c>
      <c r="W10" s="17">
        <v>32700</v>
      </c>
      <c r="X10" s="17">
        <v>33600</v>
      </c>
      <c r="Y10" s="17">
        <v>34000</v>
      </c>
      <c r="Z10" s="17">
        <v>34600</v>
      </c>
      <c r="AA10" s="17">
        <v>35200</v>
      </c>
      <c r="AB10" s="17">
        <v>36400</v>
      </c>
      <c r="AC10" s="17">
        <v>36400</v>
      </c>
      <c r="AD10" s="17">
        <v>34800</v>
      </c>
      <c r="AE10" s="17">
        <v>34800</v>
      </c>
      <c r="AF10" s="17">
        <v>35500</v>
      </c>
      <c r="AG10" s="17">
        <v>35400</v>
      </c>
      <c r="AH10" s="17">
        <v>34200</v>
      </c>
      <c r="AI10" s="24">
        <f t="shared" si="0"/>
        <v>30430.799999999999</v>
      </c>
      <c r="AJ10" s="24">
        <f t="shared" si="27"/>
        <v>30144</v>
      </c>
      <c r="AK10" s="24">
        <f t="shared" si="1"/>
        <v>30639.9</v>
      </c>
      <c r="AL10" s="24">
        <f t="shared" si="2"/>
        <v>30509.100000000002</v>
      </c>
      <c r="AM10" s="24">
        <f t="shared" si="3"/>
        <v>31382.399999999998</v>
      </c>
      <c r="AN10" s="24">
        <f t="shared" si="4"/>
        <v>32028</v>
      </c>
      <c r="AO10" s="24">
        <f t="shared" si="5"/>
        <v>32697</v>
      </c>
      <c r="AP10" s="24">
        <f t="shared" si="6"/>
        <v>33440</v>
      </c>
      <c r="AQ10" s="24">
        <f t="shared" si="7"/>
        <v>34252.400000000001</v>
      </c>
      <c r="AR10" s="24">
        <f t="shared" si="8"/>
        <v>33269.599999999999</v>
      </c>
      <c r="AS10" s="24">
        <f t="shared" si="9"/>
        <v>31563.600000000002</v>
      </c>
      <c r="AT10" s="24">
        <f t="shared" si="10"/>
        <v>31807.200000000001</v>
      </c>
      <c r="AU10" s="24">
        <f t="shared" si="11"/>
        <v>32553.5</v>
      </c>
      <c r="AV10" s="24">
        <f t="shared" si="12"/>
        <v>32709.599999999999</v>
      </c>
      <c r="AW10" s="24">
        <f t="shared" si="13"/>
        <v>32147.999999999996</v>
      </c>
      <c r="AX10" s="26">
        <f t="shared" si="28"/>
        <v>-9.4246618557513855E-3</v>
      </c>
      <c r="AY10" s="25">
        <f t="shared" si="14"/>
        <v>1.645103503184718E-2</v>
      </c>
      <c r="AZ10" s="26">
        <f t="shared" si="15"/>
        <v>-4.2689434364994424E-3</v>
      </c>
      <c r="BA10" s="25">
        <f t="shared" si="16"/>
        <v>2.8624246536279194E-2</v>
      </c>
      <c r="BB10" s="25">
        <f t="shared" si="17"/>
        <v>2.0572040379320963E-2</v>
      </c>
      <c r="BC10" s="25">
        <f t="shared" si="18"/>
        <v>2.0887973023604345E-2</v>
      </c>
      <c r="BD10" s="25">
        <f t="shared" si="19"/>
        <v>2.272379729027128E-2</v>
      </c>
      <c r="BE10" s="25">
        <f t="shared" si="20"/>
        <v>2.4294258373205785E-2</v>
      </c>
      <c r="BF10" s="26">
        <f t="shared" si="21"/>
        <v>-2.8692879914984142E-2</v>
      </c>
      <c r="BG10" s="26">
        <f t="shared" si="22"/>
        <v>-5.1278043619400186E-2</v>
      </c>
      <c r="BH10" s="25">
        <f t="shared" si="23"/>
        <v>7.717750826901828E-3</v>
      </c>
      <c r="BI10" s="25">
        <f t="shared" si="24"/>
        <v>2.3463241027188789E-2</v>
      </c>
      <c r="BJ10" s="25">
        <f t="shared" si="25"/>
        <v>4.7951833136221462E-3</v>
      </c>
      <c r="BK10" s="25">
        <f t="shared" si="26"/>
        <v>-1.7169271406559609E-2</v>
      </c>
      <c r="BL10" s="27" t="s">
        <v>178</v>
      </c>
      <c r="BM10" s="28" t="s">
        <v>20</v>
      </c>
    </row>
    <row r="11" spans="1:65" x14ac:dyDescent="0.25">
      <c r="A11" s="9">
        <v>35</v>
      </c>
      <c r="B11" s="4" t="s">
        <v>36</v>
      </c>
      <c r="C11" s="23">
        <v>2</v>
      </c>
      <c r="D11" s="23" t="s">
        <v>178</v>
      </c>
      <c r="E11" s="11">
        <v>4.5000000000000005E-2</v>
      </c>
      <c r="F11" s="11">
        <v>5.5E-2</v>
      </c>
      <c r="G11" s="11">
        <v>6.1000000000000006E-2</v>
      </c>
      <c r="H11" s="11">
        <v>5.9000000000000004E-2</v>
      </c>
      <c r="I11" s="11">
        <v>5.9000000000000004E-2</v>
      </c>
      <c r="J11" s="11">
        <v>5.3000000000000005E-2</v>
      </c>
      <c r="K11" s="11">
        <v>4.9000000000000002E-2</v>
      </c>
      <c r="L11" s="11">
        <v>4.8000000000000001E-2</v>
      </c>
      <c r="M11" s="11">
        <v>5.8000000000000003E-2</v>
      </c>
      <c r="N11" s="11">
        <v>8.199999999999999E-2</v>
      </c>
      <c r="O11" s="11">
        <v>0.09</v>
      </c>
      <c r="P11" s="11">
        <v>8.900000000000001E-2</v>
      </c>
      <c r="Q11" s="11">
        <v>8.900000000000001E-2</v>
      </c>
      <c r="R11" s="11">
        <v>8.4000000000000005E-2</v>
      </c>
      <c r="S11" s="11">
        <v>6.6000000000000003E-2</v>
      </c>
      <c r="T11" s="17">
        <v>104000</v>
      </c>
      <c r="U11" s="17">
        <v>105100</v>
      </c>
      <c r="V11" s="17">
        <v>104100</v>
      </c>
      <c r="W11" s="17">
        <v>103900</v>
      </c>
      <c r="X11" s="17">
        <v>104700</v>
      </c>
      <c r="Y11" s="17">
        <v>105300</v>
      </c>
      <c r="Z11" s="17">
        <v>106000</v>
      </c>
      <c r="AA11" s="17">
        <v>106900</v>
      </c>
      <c r="AB11" s="17">
        <v>108500</v>
      </c>
      <c r="AC11" s="17">
        <v>107200</v>
      </c>
      <c r="AD11" s="17">
        <v>107000</v>
      </c>
      <c r="AE11" s="17">
        <v>107300</v>
      </c>
      <c r="AF11" s="17">
        <v>107700</v>
      </c>
      <c r="AG11" s="17">
        <v>107700</v>
      </c>
      <c r="AH11" s="17">
        <v>106700</v>
      </c>
      <c r="AI11" s="24">
        <f t="shared" si="0"/>
        <v>99320</v>
      </c>
      <c r="AJ11" s="24">
        <f t="shared" si="27"/>
        <v>99319.5</v>
      </c>
      <c r="AK11" s="24">
        <f t="shared" si="1"/>
        <v>97749.9</v>
      </c>
      <c r="AL11" s="24">
        <f t="shared" si="2"/>
        <v>97769.9</v>
      </c>
      <c r="AM11" s="24">
        <f t="shared" si="3"/>
        <v>98522.7</v>
      </c>
      <c r="AN11" s="24">
        <f t="shared" si="4"/>
        <v>99719.099999999991</v>
      </c>
      <c r="AO11" s="24">
        <f t="shared" si="5"/>
        <v>100806</v>
      </c>
      <c r="AP11" s="24">
        <f t="shared" si="6"/>
        <v>101768.79999999999</v>
      </c>
      <c r="AQ11" s="24">
        <f t="shared" si="7"/>
        <v>102207</v>
      </c>
      <c r="AR11" s="24">
        <f t="shared" si="8"/>
        <v>98409.600000000006</v>
      </c>
      <c r="AS11" s="24">
        <f t="shared" si="9"/>
        <v>97370</v>
      </c>
      <c r="AT11" s="24">
        <f t="shared" si="10"/>
        <v>97750.3</v>
      </c>
      <c r="AU11" s="24">
        <f t="shared" si="11"/>
        <v>98114.7</v>
      </c>
      <c r="AV11" s="24">
        <f t="shared" si="12"/>
        <v>98653.2</v>
      </c>
      <c r="AW11" s="24">
        <f t="shared" si="13"/>
        <v>99657.799999999988</v>
      </c>
      <c r="AX11" s="26">
        <f t="shared" si="28"/>
        <v>-5.0342327829238823E-6</v>
      </c>
      <c r="AY11" s="29">
        <f t="shared" si="14"/>
        <v>-1.5803543110869525E-2</v>
      </c>
      <c r="AZ11" s="25">
        <f t="shared" si="15"/>
        <v>2.0460378987599987E-4</v>
      </c>
      <c r="BA11" s="25">
        <f t="shared" si="16"/>
        <v>7.6997112608277489E-3</v>
      </c>
      <c r="BB11" s="25">
        <f t="shared" si="17"/>
        <v>1.2143394364953399E-2</v>
      </c>
      <c r="BC11" s="25">
        <f t="shared" si="18"/>
        <v>1.0899617024221125E-2</v>
      </c>
      <c r="BD11" s="25">
        <f t="shared" si="19"/>
        <v>9.5510187885640575E-3</v>
      </c>
      <c r="BE11" s="25">
        <f t="shared" si="20"/>
        <v>4.3058383315909363E-3</v>
      </c>
      <c r="BF11" s="26">
        <f t="shared" si="21"/>
        <v>-3.7154010977721627E-2</v>
      </c>
      <c r="BG11" s="26">
        <f t="shared" si="22"/>
        <v>-1.0564010015283121E-2</v>
      </c>
      <c r="BH11" s="25">
        <f t="shared" si="23"/>
        <v>3.9057204477765525E-3</v>
      </c>
      <c r="BI11" s="25">
        <f t="shared" si="24"/>
        <v>3.7278657968312545E-3</v>
      </c>
      <c r="BJ11" s="25">
        <f t="shared" si="25"/>
        <v>5.4884742041712408E-3</v>
      </c>
      <c r="BK11" s="25">
        <f t="shared" si="26"/>
        <v>1.0183146618660027E-2</v>
      </c>
      <c r="BL11" s="27" t="s">
        <v>178</v>
      </c>
      <c r="BM11" s="28" t="s">
        <v>36</v>
      </c>
    </row>
    <row r="12" spans="1:65" x14ac:dyDescent="0.25">
      <c r="A12" s="9">
        <v>39</v>
      </c>
      <c r="B12" s="4" t="s">
        <v>40</v>
      </c>
      <c r="C12" s="23">
        <v>2</v>
      </c>
      <c r="D12" s="23" t="s">
        <v>178</v>
      </c>
      <c r="E12" s="11">
        <v>3.6000000000000004E-2</v>
      </c>
      <c r="F12" s="11">
        <v>4.4000000000000004E-2</v>
      </c>
      <c r="G12" s="11">
        <v>5.7000000000000002E-2</v>
      </c>
      <c r="H12" s="11">
        <v>5.7000000000000002E-2</v>
      </c>
      <c r="I12" s="11">
        <v>5.3000000000000005E-2</v>
      </c>
      <c r="J12" s="11">
        <v>4.9000000000000002E-2</v>
      </c>
      <c r="K12" s="11">
        <v>4.6000000000000006E-2</v>
      </c>
      <c r="L12" s="11">
        <v>4.4000000000000004E-2</v>
      </c>
      <c r="M12" s="11">
        <v>5.6000000000000001E-2</v>
      </c>
      <c r="N12" s="11">
        <v>8.6999999999999994E-2</v>
      </c>
      <c r="O12" s="11">
        <v>9.2000000000000012E-2</v>
      </c>
      <c r="P12" s="11">
        <v>8.6999999999999994E-2</v>
      </c>
      <c r="Q12" s="11">
        <v>8.5000000000000006E-2</v>
      </c>
      <c r="R12" s="11">
        <v>7.9000000000000001E-2</v>
      </c>
      <c r="S12" s="11">
        <v>6.0000000000000005E-2</v>
      </c>
      <c r="T12" s="17">
        <v>163000</v>
      </c>
      <c r="U12" s="17">
        <v>166100</v>
      </c>
      <c r="V12" s="17">
        <v>167300</v>
      </c>
      <c r="W12" s="17">
        <v>167600</v>
      </c>
      <c r="X12" s="17">
        <v>168600</v>
      </c>
      <c r="Y12" s="17">
        <v>170800</v>
      </c>
      <c r="Z12" s="17">
        <v>174200</v>
      </c>
      <c r="AA12" s="17">
        <v>175800</v>
      </c>
      <c r="AB12" s="17">
        <v>179000</v>
      </c>
      <c r="AC12" s="17">
        <v>178400</v>
      </c>
      <c r="AD12" s="17">
        <v>177200</v>
      </c>
      <c r="AE12" s="17">
        <v>179500</v>
      </c>
      <c r="AF12" s="17">
        <v>183000</v>
      </c>
      <c r="AG12" s="17">
        <v>183300</v>
      </c>
      <c r="AH12" s="17">
        <v>181600</v>
      </c>
      <c r="AI12" s="24">
        <f t="shared" si="0"/>
        <v>157132</v>
      </c>
      <c r="AJ12" s="24">
        <f t="shared" si="27"/>
        <v>158791.6</v>
      </c>
      <c r="AK12" s="24">
        <f t="shared" si="1"/>
        <v>157763.9</v>
      </c>
      <c r="AL12" s="24">
        <f t="shared" si="2"/>
        <v>158046.79999999999</v>
      </c>
      <c r="AM12" s="24">
        <f t="shared" si="3"/>
        <v>159664.19999999998</v>
      </c>
      <c r="AN12" s="24">
        <f t="shared" si="4"/>
        <v>162430.79999999999</v>
      </c>
      <c r="AO12" s="24">
        <f t="shared" si="5"/>
        <v>166186.79999999999</v>
      </c>
      <c r="AP12" s="24">
        <f t="shared" si="6"/>
        <v>168064.8</v>
      </c>
      <c r="AQ12" s="24">
        <f t="shared" si="7"/>
        <v>168976</v>
      </c>
      <c r="AR12" s="24">
        <f t="shared" si="8"/>
        <v>162879.20000000001</v>
      </c>
      <c r="AS12" s="24">
        <f t="shared" si="9"/>
        <v>160897.60000000001</v>
      </c>
      <c r="AT12" s="24">
        <f t="shared" si="10"/>
        <v>163883.5</v>
      </c>
      <c r="AU12" s="24">
        <f t="shared" si="11"/>
        <v>167445</v>
      </c>
      <c r="AV12" s="24">
        <f t="shared" si="12"/>
        <v>168819.30000000002</v>
      </c>
      <c r="AW12" s="24">
        <f t="shared" si="13"/>
        <v>170704</v>
      </c>
      <c r="AX12" s="25">
        <f t="shared" si="28"/>
        <v>1.0561820634880266E-2</v>
      </c>
      <c r="AY12" s="29">
        <f t="shared" si="14"/>
        <v>-6.4720048163757508E-3</v>
      </c>
      <c r="AZ12" s="25">
        <f t="shared" si="15"/>
        <v>1.7931858936042668E-3</v>
      </c>
      <c r="BA12" s="25">
        <f t="shared" si="16"/>
        <v>1.0233677619540506E-2</v>
      </c>
      <c r="BB12" s="25">
        <f t="shared" si="17"/>
        <v>1.7327616334782664E-2</v>
      </c>
      <c r="BC12" s="25">
        <f t="shared" si="18"/>
        <v>2.3123693289696292E-2</v>
      </c>
      <c r="BD12" s="25">
        <f t="shared" si="19"/>
        <v>1.1300536504704346E-2</v>
      </c>
      <c r="BE12" s="25">
        <f t="shared" si="20"/>
        <v>5.4217182896121718E-3</v>
      </c>
      <c r="BF12" s="26">
        <f t="shared" si="21"/>
        <v>-3.6080863554587568E-2</v>
      </c>
      <c r="BG12" s="26">
        <f t="shared" si="22"/>
        <v>-1.2166071542591108E-2</v>
      </c>
      <c r="BH12" s="25">
        <f t="shared" si="23"/>
        <v>1.8557765933115186E-2</v>
      </c>
      <c r="BI12" s="25">
        <f t="shared" si="24"/>
        <v>2.1731901015050327E-2</v>
      </c>
      <c r="BJ12" s="25">
        <f t="shared" si="25"/>
        <v>8.2074711099167936E-3</v>
      </c>
      <c r="BK12" s="25">
        <f t="shared" si="26"/>
        <v>1.1164007906678812E-2</v>
      </c>
      <c r="BL12" s="27" t="s">
        <v>178</v>
      </c>
      <c r="BM12" s="28" t="s">
        <v>40</v>
      </c>
    </row>
    <row r="13" spans="1:65" x14ac:dyDescent="0.25">
      <c r="A13" s="9">
        <v>40</v>
      </c>
      <c r="B13" s="4" t="s">
        <v>41</v>
      </c>
      <c r="C13" s="23">
        <v>2</v>
      </c>
      <c r="D13" s="23" t="s">
        <v>178</v>
      </c>
      <c r="E13" s="11">
        <v>5.1000000000000004E-2</v>
      </c>
      <c r="F13" s="11">
        <v>5.6000000000000001E-2</v>
      </c>
      <c r="G13" s="11">
        <v>6.5000000000000002E-2</v>
      </c>
      <c r="H13" s="11">
        <v>6.5000000000000002E-2</v>
      </c>
      <c r="I13" s="11">
        <v>6.6000000000000003E-2</v>
      </c>
      <c r="J13" s="11">
        <v>5.8000000000000003E-2</v>
      </c>
      <c r="K13" s="11">
        <v>5.4000000000000013E-2</v>
      </c>
      <c r="L13" s="11">
        <v>0.05</v>
      </c>
      <c r="M13" s="11">
        <v>6.2E-2</v>
      </c>
      <c r="N13" s="11">
        <v>0.09</v>
      </c>
      <c r="O13" s="11">
        <v>0.1</v>
      </c>
      <c r="P13" s="11">
        <v>9.6000000000000002E-2</v>
      </c>
      <c r="Q13" s="11">
        <v>9.8000000000000004E-2</v>
      </c>
      <c r="R13" s="11">
        <v>9.4E-2</v>
      </c>
      <c r="S13" s="11">
        <v>7.2999999999999995E-2</v>
      </c>
      <c r="T13" s="17">
        <v>156000</v>
      </c>
      <c r="U13" s="17">
        <v>155900</v>
      </c>
      <c r="V13" s="17">
        <v>155300</v>
      </c>
      <c r="W13" s="17">
        <v>155300</v>
      </c>
      <c r="X13" s="17">
        <v>156600</v>
      </c>
      <c r="Y13" s="17">
        <v>157400</v>
      </c>
      <c r="Z13" s="17">
        <v>158200</v>
      </c>
      <c r="AA13" s="17">
        <v>159100</v>
      </c>
      <c r="AB13" s="17">
        <v>161700</v>
      </c>
      <c r="AC13" s="17">
        <v>161300</v>
      </c>
      <c r="AD13" s="17">
        <v>159800</v>
      </c>
      <c r="AE13" s="17">
        <v>159800</v>
      </c>
      <c r="AF13" s="17">
        <v>160900</v>
      </c>
      <c r="AG13" s="17">
        <v>160800</v>
      </c>
      <c r="AH13" s="17">
        <v>158600</v>
      </c>
      <c r="AI13" s="24">
        <f t="shared" si="0"/>
        <v>148044</v>
      </c>
      <c r="AJ13" s="24">
        <f t="shared" si="27"/>
        <v>147169.60000000001</v>
      </c>
      <c r="AK13" s="24">
        <f t="shared" si="1"/>
        <v>145205.5</v>
      </c>
      <c r="AL13" s="24">
        <f t="shared" si="2"/>
        <v>145205.5</v>
      </c>
      <c r="AM13" s="24">
        <f t="shared" si="3"/>
        <v>146264.4</v>
      </c>
      <c r="AN13" s="24">
        <f t="shared" si="4"/>
        <v>148270.79999999999</v>
      </c>
      <c r="AO13" s="24">
        <f t="shared" si="5"/>
        <v>149657.19999999998</v>
      </c>
      <c r="AP13" s="24">
        <f t="shared" si="6"/>
        <v>151145</v>
      </c>
      <c r="AQ13" s="24">
        <f t="shared" si="7"/>
        <v>151674.59999999998</v>
      </c>
      <c r="AR13" s="24">
        <f t="shared" si="8"/>
        <v>146783</v>
      </c>
      <c r="AS13" s="24">
        <f t="shared" si="9"/>
        <v>143820</v>
      </c>
      <c r="AT13" s="24">
        <f t="shared" si="10"/>
        <v>144459.20000000001</v>
      </c>
      <c r="AU13" s="24">
        <f t="shared" si="11"/>
        <v>145131.80000000002</v>
      </c>
      <c r="AV13" s="24">
        <f t="shared" si="12"/>
        <v>145684.80000000002</v>
      </c>
      <c r="AW13" s="24">
        <f t="shared" si="13"/>
        <v>147022.20000000001</v>
      </c>
      <c r="AX13" s="26">
        <f t="shared" si="28"/>
        <v>-5.906352165572358E-3</v>
      </c>
      <c r="AY13" s="29">
        <f t="shared" si="14"/>
        <v>-1.3345826855546293E-2</v>
      </c>
      <c r="AZ13" s="25">
        <f t="shared" si="15"/>
        <v>0</v>
      </c>
      <c r="BA13" s="25">
        <f t="shared" si="16"/>
        <v>7.2924234963551255E-3</v>
      </c>
      <c r="BB13" s="25">
        <f t="shared" si="17"/>
        <v>1.3717623700640719E-2</v>
      </c>
      <c r="BC13" s="25">
        <f t="shared" si="18"/>
        <v>9.3504587551965345E-3</v>
      </c>
      <c r="BD13" s="25">
        <f t="shared" si="19"/>
        <v>9.9413860475808559E-3</v>
      </c>
      <c r="BE13" s="25">
        <f t="shared" si="20"/>
        <v>3.50392007674734E-3</v>
      </c>
      <c r="BF13" s="26">
        <f t="shared" si="21"/>
        <v>-3.2250620736761312E-2</v>
      </c>
      <c r="BG13" s="26">
        <f t="shared" si="22"/>
        <v>-2.0186261351791419E-2</v>
      </c>
      <c r="BH13" s="25">
        <f t="shared" si="23"/>
        <v>4.4444444444445251E-3</v>
      </c>
      <c r="BI13" s="25">
        <f t="shared" si="24"/>
        <v>4.6559859115930706E-3</v>
      </c>
      <c r="BJ13" s="25">
        <f t="shared" si="25"/>
        <v>3.8103296451914739E-3</v>
      </c>
      <c r="BK13" s="25">
        <f t="shared" si="26"/>
        <v>9.1800929129188091E-3</v>
      </c>
      <c r="BL13" s="27" t="s">
        <v>178</v>
      </c>
      <c r="BM13" s="28" t="s">
        <v>41</v>
      </c>
    </row>
    <row r="14" spans="1:65" x14ac:dyDescent="0.25">
      <c r="A14" s="9">
        <v>45</v>
      </c>
      <c r="B14" s="4" t="s">
        <v>46</v>
      </c>
      <c r="C14" s="23">
        <v>2</v>
      </c>
      <c r="D14" s="23" t="s">
        <v>178</v>
      </c>
      <c r="E14" s="11">
        <v>4.1000000000000002E-2</v>
      </c>
      <c r="F14" s="11">
        <v>4.8000000000000001E-2</v>
      </c>
      <c r="G14" s="11">
        <v>5.8000000000000003E-2</v>
      </c>
      <c r="H14" s="11">
        <v>5.9000000000000004E-2</v>
      </c>
      <c r="I14" s="11">
        <v>5.8000000000000003E-2</v>
      </c>
      <c r="J14" s="11">
        <v>5.5E-2</v>
      </c>
      <c r="K14" s="11">
        <v>5.2000000000000011E-2</v>
      </c>
      <c r="L14" s="11">
        <v>4.9000000000000002E-2</v>
      </c>
      <c r="M14" s="11">
        <v>6.0000000000000005E-2</v>
      </c>
      <c r="N14" s="11">
        <v>9.1000000000000011E-2</v>
      </c>
      <c r="O14" s="11">
        <v>9.7000000000000003E-2</v>
      </c>
      <c r="P14" s="11">
        <v>9.7000000000000003E-2</v>
      </c>
      <c r="Q14" s="11">
        <v>9.8000000000000004E-2</v>
      </c>
      <c r="R14" s="11">
        <v>9.4E-2</v>
      </c>
      <c r="S14" s="11">
        <v>7.400000000000001E-2</v>
      </c>
      <c r="T14" s="17">
        <v>69500</v>
      </c>
      <c r="U14" s="17">
        <v>71400</v>
      </c>
      <c r="V14" s="17">
        <v>73800</v>
      </c>
      <c r="W14" s="17">
        <v>74300</v>
      </c>
      <c r="X14" s="17">
        <v>76400</v>
      </c>
      <c r="Y14" s="17">
        <v>78000</v>
      </c>
      <c r="Z14" s="17">
        <v>80100</v>
      </c>
      <c r="AA14" s="17">
        <v>81600</v>
      </c>
      <c r="AB14" s="17">
        <v>84000</v>
      </c>
      <c r="AC14" s="17">
        <v>82900</v>
      </c>
      <c r="AD14" s="17">
        <v>82700</v>
      </c>
      <c r="AE14" s="17">
        <v>82200</v>
      </c>
      <c r="AF14" s="17">
        <v>82500</v>
      </c>
      <c r="AG14" s="17">
        <v>81600</v>
      </c>
      <c r="AH14" s="17">
        <v>79700</v>
      </c>
      <c r="AI14" s="24">
        <f t="shared" si="0"/>
        <v>66650.5</v>
      </c>
      <c r="AJ14" s="24">
        <f t="shared" si="27"/>
        <v>67972.800000000003</v>
      </c>
      <c r="AK14" s="24">
        <f t="shared" si="1"/>
        <v>69519.599999999991</v>
      </c>
      <c r="AL14" s="24">
        <f t="shared" si="2"/>
        <v>69916.3</v>
      </c>
      <c r="AM14" s="24">
        <f t="shared" si="3"/>
        <v>71968.800000000003</v>
      </c>
      <c r="AN14" s="24">
        <f t="shared" si="4"/>
        <v>73710</v>
      </c>
      <c r="AO14" s="24">
        <f t="shared" si="5"/>
        <v>75934.8</v>
      </c>
      <c r="AP14" s="24">
        <f t="shared" si="6"/>
        <v>77601.599999999991</v>
      </c>
      <c r="AQ14" s="24">
        <f t="shared" si="7"/>
        <v>78960</v>
      </c>
      <c r="AR14" s="24">
        <f t="shared" si="8"/>
        <v>75356.100000000006</v>
      </c>
      <c r="AS14" s="24">
        <f t="shared" si="9"/>
        <v>74678.100000000006</v>
      </c>
      <c r="AT14" s="24">
        <f t="shared" si="10"/>
        <v>74226.600000000006</v>
      </c>
      <c r="AU14" s="24">
        <f t="shared" si="11"/>
        <v>74415</v>
      </c>
      <c r="AV14" s="24">
        <f t="shared" si="12"/>
        <v>73929.600000000006</v>
      </c>
      <c r="AW14" s="24">
        <f t="shared" si="13"/>
        <v>73802.2</v>
      </c>
      <c r="AX14" s="25">
        <f t="shared" si="28"/>
        <v>1.9839311032925529E-2</v>
      </c>
      <c r="AY14" s="25">
        <f t="shared" si="14"/>
        <v>2.2756161288044457E-2</v>
      </c>
      <c r="AZ14" s="25">
        <f t="shared" si="15"/>
        <v>5.7063044091164462E-3</v>
      </c>
      <c r="BA14" s="25">
        <f t="shared" si="16"/>
        <v>2.9356530594439351E-2</v>
      </c>
      <c r="BB14" s="25">
        <f t="shared" si="17"/>
        <v>2.419381732083899E-2</v>
      </c>
      <c r="BC14" s="25">
        <f t="shared" si="18"/>
        <v>3.0183150183150223E-2</v>
      </c>
      <c r="BD14" s="25">
        <f t="shared" si="19"/>
        <v>2.1950410088654851E-2</v>
      </c>
      <c r="BE14" s="25">
        <f t="shared" si="20"/>
        <v>1.7504793715593606E-2</v>
      </c>
      <c r="BF14" s="26">
        <f t="shared" si="21"/>
        <v>-4.5642097264437617E-2</v>
      </c>
      <c r="BG14" s="26">
        <f t="shared" si="22"/>
        <v>-8.9972809102381885E-3</v>
      </c>
      <c r="BH14" s="26">
        <f t="shared" si="23"/>
        <v>-6.0459492140266021E-3</v>
      </c>
      <c r="BI14" s="25">
        <f t="shared" si="24"/>
        <v>2.5381736466441162E-3</v>
      </c>
      <c r="BJ14" s="26">
        <f t="shared" si="25"/>
        <v>-6.5228784519249369E-3</v>
      </c>
      <c r="BK14" s="25">
        <f t="shared" si="26"/>
        <v>-1.7232610483488174E-3</v>
      </c>
      <c r="BL14" s="27" t="s">
        <v>178</v>
      </c>
      <c r="BM14" s="28" t="s">
        <v>46</v>
      </c>
    </row>
    <row r="15" spans="1:65" x14ac:dyDescent="0.25">
      <c r="A15" s="9">
        <v>48</v>
      </c>
      <c r="B15" s="4" t="s">
        <v>49</v>
      </c>
      <c r="C15" s="23">
        <v>2</v>
      </c>
      <c r="D15" s="23" t="s">
        <v>178</v>
      </c>
      <c r="E15" s="11">
        <v>3.7000000000000012E-2</v>
      </c>
      <c r="F15" s="11">
        <v>4.4000000000000004E-2</v>
      </c>
      <c r="G15" s="11">
        <v>5.3000000000000005E-2</v>
      </c>
      <c r="H15" s="11">
        <v>5.5E-2</v>
      </c>
      <c r="I15" s="11">
        <v>5.4000000000000013E-2</v>
      </c>
      <c r="J15" s="11">
        <v>0.05</v>
      </c>
      <c r="K15" s="11">
        <v>4.5000000000000005E-2</v>
      </c>
      <c r="L15" s="11">
        <v>4.4000000000000004E-2</v>
      </c>
      <c r="M15" s="11">
        <v>5.5E-2</v>
      </c>
      <c r="N15" s="11">
        <v>8.4000000000000005E-2</v>
      </c>
      <c r="O15" s="11">
        <v>8.8000000000000023E-2</v>
      </c>
      <c r="P15" s="11">
        <v>8.3000000000000004E-2</v>
      </c>
      <c r="Q15" s="11">
        <v>8.199999999999999E-2</v>
      </c>
      <c r="R15" s="11">
        <v>7.4999999999999983E-2</v>
      </c>
      <c r="S15" s="11">
        <v>5.9000000000000004E-2</v>
      </c>
      <c r="T15" s="17">
        <v>138700</v>
      </c>
      <c r="U15" s="17">
        <v>141100</v>
      </c>
      <c r="V15" s="17">
        <v>142800</v>
      </c>
      <c r="W15" s="17">
        <v>143800</v>
      </c>
      <c r="X15" s="17">
        <v>145700</v>
      </c>
      <c r="Y15" s="17">
        <v>147800</v>
      </c>
      <c r="Z15" s="17">
        <v>150100</v>
      </c>
      <c r="AA15" s="17">
        <v>151900</v>
      </c>
      <c r="AB15" s="17">
        <v>153800</v>
      </c>
      <c r="AC15" s="17">
        <v>153700</v>
      </c>
      <c r="AD15" s="17">
        <v>151900</v>
      </c>
      <c r="AE15" s="17">
        <v>152700</v>
      </c>
      <c r="AF15" s="17">
        <v>155500</v>
      </c>
      <c r="AG15" s="17">
        <v>155800</v>
      </c>
      <c r="AH15" s="17">
        <v>154800</v>
      </c>
      <c r="AI15" s="24">
        <f t="shared" si="0"/>
        <v>133568.1</v>
      </c>
      <c r="AJ15" s="24">
        <f t="shared" si="27"/>
        <v>134891.6</v>
      </c>
      <c r="AK15" s="24">
        <f t="shared" si="1"/>
        <v>135231.6</v>
      </c>
      <c r="AL15" s="24">
        <f t="shared" si="2"/>
        <v>135891</v>
      </c>
      <c r="AM15" s="24">
        <f t="shared" si="3"/>
        <v>137832.19999999998</v>
      </c>
      <c r="AN15" s="24">
        <f t="shared" si="4"/>
        <v>140410</v>
      </c>
      <c r="AO15" s="24">
        <f t="shared" si="5"/>
        <v>143345.5</v>
      </c>
      <c r="AP15" s="24">
        <f t="shared" si="6"/>
        <v>145216.4</v>
      </c>
      <c r="AQ15" s="24">
        <f t="shared" si="7"/>
        <v>145341</v>
      </c>
      <c r="AR15" s="24">
        <f t="shared" si="8"/>
        <v>140789.20000000001</v>
      </c>
      <c r="AS15" s="24">
        <f t="shared" si="9"/>
        <v>138532.79999999999</v>
      </c>
      <c r="AT15" s="24">
        <f t="shared" si="10"/>
        <v>140025.9</v>
      </c>
      <c r="AU15" s="24">
        <f t="shared" si="11"/>
        <v>142749</v>
      </c>
      <c r="AV15" s="24">
        <f t="shared" si="12"/>
        <v>144115</v>
      </c>
      <c r="AW15" s="24">
        <f t="shared" si="13"/>
        <v>145666.79999999999</v>
      </c>
      <c r="AX15" s="25">
        <f t="shared" si="28"/>
        <v>9.908803074985718E-3</v>
      </c>
      <c r="AY15" s="25">
        <f t="shared" si="14"/>
        <v>2.5205424207289406E-3</v>
      </c>
      <c r="AZ15" s="25">
        <f t="shared" si="15"/>
        <v>4.8760792595812976E-3</v>
      </c>
      <c r="BA15" s="25">
        <f t="shared" si="16"/>
        <v>1.4284978401807202E-2</v>
      </c>
      <c r="BB15" s="25">
        <f t="shared" si="17"/>
        <v>1.8702451241437181E-2</v>
      </c>
      <c r="BC15" s="25">
        <f t="shared" si="18"/>
        <v>2.090663058186739E-2</v>
      </c>
      <c r="BD15" s="25">
        <f t="shared" si="19"/>
        <v>1.3051682822272022E-2</v>
      </c>
      <c r="BE15" s="25">
        <f t="shared" si="20"/>
        <v>8.5802980930532518E-4</v>
      </c>
      <c r="BF15" s="26">
        <f t="shared" si="21"/>
        <v>-3.1318072670478314E-2</v>
      </c>
      <c r="BG15" s="26">
        <f t="shared" si="22"/>
        <v>-1.6026797510036446E-2</v>
      </c>
      <c r="BH15" s="25">
        <f t="shared" si="23"/>
        <v>1.0777952946883381E-2</v>
      </c>
      <c r="BI15" s="25">
        <f t="shared" si="24"/>
        <v>1.9447116569149034E-2</v>
      </c>
      <c r="BJ15" s="25">
        <f t="shared" si="25"/>
        <v>9.5692439176456572E-3</v>
      </c>
      <c r="BK15" s="25">
        <f t="shared" si="26"/>
        <v>1.0767789612462188E-2</v>
      </c>
      <c r="BL15" s="27" t="s">
        <v>178</v>
      </c>
      <c r="BM15" s="28" t="s">
        <v>49</v>
      </c>
    </row>
    <row r="16" spans="1:65" x14ac:dyDescent="0.25">
      <c r="A16" s="9">
        <v>52</v>
      </c>
      <c r="B16" s="4" t="s">
        <v>53</v>
      </c>
      <c r="C16" s="23">
        <v>2</v>
      </c>
      <c r="D16" s="23" t="s">
        <v>178</v>
      </c>
      <c r="E16" s="11">
        <v>3.8000000000000006E-2</v>
      </c>
      <c r="F16" s="11">
        <v>4.8000000000000001E-2</v>
      </c>
      <c r="G16" s="11">
        <v>5.6000000000000001E-2</v>
      </c>
      <c r="H16" s="11">
        <v>5.8000000000000003E-2</v>
      </c>
      <c r="I16" s="11">
        <v>5.9000000000000004E-2</v>
      </c>
      <c r="J16" s="11">
        <v>5.9000000000000004E-2</v>
      </c>
      <c r="K16" s="11">
        <v>5.7000000000000002E-2</v>
      </c>
      <c r="L16" s="11">
        <v>5.4000000000000013E-2</v>
      </c>
      <c r="M16" s="11">
        <v>6.0000000000000005E-2</v>
      </c>
      <c r="N16" s="11">
        <v>9.1000000000000011E-2</v>
      </c>
      <c r="O16" s="11">
        <v>9.7000000000000003E-2</v>
      </c>
      <c r="P16" s="11">
        <v>9.9000000000000005E-2</v>
      </c>
      <c r="Q16" s="11">
        <v>0.10200000000000001</v>
      </c>
      <c r="R16" s="11">
        <v>9.7000000000000003E-2</v>
      </c>
      <c r="S16" s="11">
        <v>7.2999999999999995E-2</v>
      </c>
      <c r="T16" s="17">
        <v>21300</v>
      </c>
      <c r="U16" s="17">
        <v>22300</v>
      </c>
      <c r="V16" s="17">
        <v>23100</v>
      </c>
      <c r="W16" s="17">
        <v>24200</v>
      </c>
      <c r="X16" s="17">
        <v>24900</v>
      </c>
      <c r="Y16" s="17">
        <v>25800</v>
      </c>
      <c r="Z16" s="17">
        <v>27000</v>
      </c>
      <c r="AA16" s="17">
        <v>27600</v>
      </c>
      <c r="AB16" s="17">
        <v>28400</v>
      </c>
      <c r="AC16" s="17">
        <v>28400</v>
      </c>
      <c r="AD16" s="17">
        <v>26200</v>
      </c>
      <c r="AE16" s="17">
        <v>26100</v>
      </c>
      <c r="AF16" s="17">
        <v>26100</v>
      </c>
      <c r="AG16" s="17">
        <v>25800</v>
      </c>
      <c r="AH16" s="17">
        <v>25400</v>
      </c>
      <c r="AI16" s="24">
        <f t="shared" si="0"/>
        <v>20490.599999999999</v>
      </c>
      <c r="AJ16" s="24">
        <f t="shared" si="27"/>
        <v>21229.599999999999</v>
      </c>
      <c r="AK16" s="24">
        <f t="shared" si="1"/>
        <v>21806.399999999998</v>
      </c>
      <c r="AL16" s="24">
        <f t="shared" si="2"/>
        <v>22796.399999999998</v>
      </c>
      <c r="AM16" s="24">
        <f t="shared" si="3"/>
        <v>23430.899999999998</v>
      </c>
      <c r="AN16" s="24">
        <f t="shared" si="4"/>
        <v>24277.8</v>
      </c>
      <c r="AO16" s="24">
        <f t="shared" si="5"/>
        <v>25461</v>
      </c>
      <c r="AP16" s="24">
        <f t="shared" si="6"/>
        <v>26109.599999999999</v>
      </c>
      <c r="AQ16" s="24">
        <f t="shared" si="7"/>
        <v>26696</v>
      </c>
      <c r="AR16" s="24">
        <f t="shared" si="8"/>
        <v>25815.600000000002</v>
      </c>
      <c r="AS16" s="24">
        <f t="shared" si="9"/>
        <v>23658.600000000002</v>
      </c>
      <c r="AT16" s="24">
        <f t="shared" si="10"/>
        <v>23516.100000000002</v>
      </c>
      <c r="AU16" s="24">
        <f t="shared" si="11"/>
        <v>23437.8</v>
      </c>
      <c r="AV16" s="24">
        <f t="shared" si="12"/>
        <v>23297.4</v>
      </c>
      <c r="AW16" s="24">
        <f t="shared" si="13"/>
        <v>23545.800000000003</v>
      </c>
      <c r="AX16" s="25">
        <f t="shared" si="28"/>
        <v>3.6065317755458605E-2</v>
      </c>
      <c r="AY16" s="25">
        <f t="shared" si="14"/>
        <v>2.7169612239514609E-2</v>
      </c>
      <c r="AZ16" s="25">
        <f t="shared" si="15"/>
        <v>4.5399515738498791E-2</v>
      </c>
      <c r="BA16" s="25">
        <f t="shared" si="16"/>
        <v>2.783334210664842E-2</v>
      </c>
      <c r="BB16" s="25">
        <f t="shared" si="17"/>
        <v>3.614457831325308E-2</v>
      </c>
      <c r="BC16" s="25">
        <f t="shared" si="18"/>
        <v>4.8735882163952284E-2</v>
      </c>
      <c r="BD16" s="25">
        <f t="shared" si="19"/>
        <v>2.5474254742547369E-2</v>
      </c>
      <c r="BE16" s="25">
        <f t="shared" si="20"/>
        <v>2.245917210527934E-2</v>
      </c>
      <c r="BF16" s="26">
        <f t="shared" si="21"/>
        <v>-3.2978723404255235E-2</v>
      </c>
      <c r="BG16" s="26">
        <f t="shared" si="22"/>
        <v>-8.3554130060893406E-2</v>
      </c>
      <c r="BH16" s="26">
        <f t="shared" si="23"/>
        <v>-6.0231797316831932E-3</v>
      </c>
      <c r="BI16" s="26">
        <f t="shared" si="24"/>
        <v>-3.3296337402886917E-3</v>
      </c>
      <c r="BJ16" s="26">
        <f t="shared" si="25"/>
        <v>-5.9903233238613619E-3</v>
      </c>
      <c r="BK16" s="25">
        <f t="shared" si="26"/>
        <v>1.0662133972031276E-2</v>
      </c>
      <c r="BL16" s="27" t="s">
        <v>178</v>
      </c>
      <c r="BM16" s="28" t="s">
        <v>53</v>
      </c>
    </row>
    <row r="17" spans="1:65" x14ac:dyDescent="0.25">
      <c r="A17" s="9">
        <v>54</v>
      </c>
      <c r="B17" s="4" t="s">
        <v>55</v>
      </c>
      <c r="C17" s="23">
        <v>2</v>
      </c>
      <c r="D17" s="23" t="s">
        <v>178</v>
      </c>
      <c r="E17" s="11">
        <v>5.8000000000000003E-2</v>
      </c>
      <c r="F17" s="11">
        <v>6.5000000000000002E-2</v>
      </c>
      <c r="G17" s="11">
        <v>7.0000000000000007E-2</v>
      </c>
      <c r="H17" s="11">
        <v>7.1000000000000008E-2</v>
      </c>
      <c r="I17" s="11">
        <v>6.8000000000000019E-2</v>
      </c>
      <c r="J17" s="11">
        <v>5.9000000000000004E-2</v>
      </c>
      <c r="K17" s="11">
        <v>5.4000000000000013E-2</v>
      </c>
      <c r="L17" s="11">
        <v>0.05</v>
      </c>
      <c r="M17" s="11">
        <v>6.2E-2</v>
      </c>
      <c r="N17" s="11">
        <v>9.9000000000000005E-2</v>
      </c>
      <c r="O17" s="11">
        <v>0.106</v>
      </c>
      <c r="P17" s="11">
        <v>9.8000000000000004E-2</v>
      </c>
      <c r="Q17" s="11">
        <v>9.7000000000000003E-2</v>
      </c>
      <c r="R17" s="11">
        <v>9.2000000000000012E-2</v>
      </c>
      <c r="S17" s="11">
        <v>6.900000000000002E-2</v>
      </c>
      <c r="T17" s="17">
        <v>70200</v>
      </c>
      <c r="U17" s="17">
        <v>70100</v>
      </c>
      <c r="V17" s="17">
        <v>70100</v>
      </c>
      <c r="W17" s="17">
        <v>69500</v>
      </c>
      <c r="X17" s="17">
        <v>70000</v>
      </c>
      <c r="Y17" s="17">
        <v>70600</v>
      </c>
      <c r="Z17" s="17">
        <v>71600</v>
      </c>
      <c r="AA17" s="17">
        <v>73600</v>
      </c>
      <c r="AB17" s="17">
        <v>74500</v>
      </c>
      <c r="AC17" s="17">
        <v>73900</v>
      </c>
      <c r="AD17" s="17">
        <v>70700</v>
      </c>
      <c r="AE17" s="17">
        <v>70000</v>
      </c>
      <c r="AF17" s="17">
        <v>71000</v>
      </c>
      <c r="AG17" s="17">
        <v>70200</v>
      </c>
      <c r="AH17" s="17">
        <v>68700</v>
      </c>
      <c r="AI17" s="24">
        <f t="shared" si="0"/>
        <v>66128.399999999994</v>
      </c>
      <c r="AJ17" s="24">
        <f t="shared" si="27"/>
        <v>65543.5</v>
      </c>
      <c r="AK17" s="24">
        <f t="shared" si="1"/>
        <v>65192.999999999993</v>
      </c>
      <c r="AL17" s="24">
        <f t="shared" si="2"/>
        <v>64565.5</v>
      </c>
      <c r="AM17" s="24">
        <f t="shared" si="3"/>
        <v>65239.999999999993</v>
      </c>
      <c r="AN17" s="24">
        <f t="shared" si="4"/>
        <v>66434.599999999991</v>
      </c>
      <c r="AO17" s="24">
        <f t="shared" si="5"/>
        <v>67733.599999999991</v>
      </c>
      <c r="AP17" s="24">
        <f t="shared" si="6"/>
        <v>69920</v>
      </c>
      <c r="AQ17" s="24">
        <f t="shared" si="7"/>
        <v>69881</v>
      </c>
      <c r="AR17" s="24">
        <f t="shared" si="8"/>
        <v>66583.900000000009</v>
      </c>
      <c r="AS17" s="24">
        <f t="shared" si="9"/>
        <v>63205.8</v>
      </c>
      <c r="AT17" s="24">
        <f t="shared" si="10"/>
        <v>63140</v>
      </c>
      <c r="AU17" s="24">
        <f t="shared" si="11"/>
        <v>64113</v>
      </c>
      <c r="AV17" s="24">
        <f t="shared" si="12"/>
        <v>63741.599999999999</v>
      </c>
      <c r="AW17" s="24">
        <f t="shared" si="13"/>
        <v>63959.7</v>
      </c>
      <c r="AX17" s="26">
        <f t="shared" si="28"/>
        <v>-8.8449138342980363E-3</v>
      </c>
      <c r="AY17" s="29">
        <f t="shared" si="14"/>
        <v>-5.3475935828878112E-3</v>
      </c>
      <c r="AZ17" s="26">
        <f t="shared" si="15"/>
        <v>-9.6252665163436679E-3</v>
      </c>
      <c r="BA17" s="25">
        <f t="shared" si="16"/>
        <v>1.0446755620261481E-2</v>
      </c>
      <c r="BB17" s="25">
        <f t="shared" si="17"/>
        <v>1.8310852237890845E-2</v>
      </c>
      <c r="BC17" s="25">
        <f t="shared" si="18"/>
        <v>1.9553064216537769E-2</v>
      </c>
      <c r="BD17" s="25">
        <f t="shared" si="19"/>
        <v>3.2279400474801413E-2</v>
      </c>
      <c r="BE17" s="26">
        <f t="shared" si="20"/>
        <v>-5.5778032036613273E-4</v>
      </c>
      <c r="BF17" s="26">
        <f t="shared" si="21"/>
        <v>-4.7181637354931832E-2</v>
      </c>
      <c r="BG17" s="26">
        <f t="shared" si="22"/>
        <v>-5.0734486865443532E-2</v>
      </c>
      <c r="BH17" s="26">
        <f t="shared" si="23"/>
        <v>-1.0410437016856507E-3</v>
      </c>
      <c r="BI17" s="25">
        <f t="shared" si="24"/>
        <v>1.5410199556541019E-2</v>
      </c>
      <c r="BJ17" s="26">
        <f t="shared" si="25"/>
        <v>-5.7928969163820359E-3</v>
      </c>
      <c r="BK17" s="25">
        <f t="shared" si="26"/>
        <v>3.4216273203057116E-3</v>
      </c>
      <c r="BL17" s="27" t="s">
        <v>178</v>
      </c>
      <c r="BM17" s="28" t="s">
        <v>55</v>
      </c>
    </row>
    <row r="18" spans="1:65" x14ac:dyDescent="0.25">
      <c r="A18" s="9">
        <v>57</v>
      </c>
      <c r="B18" s="4" t="s">
        <v>58</v>
      </c>
      <c r="C18" s="23">
        <v>2</v>
      </c>
      <c r="D18" s="23" t="s">
        <v>178</v>
      </c>
      <c r="E18" s="11">
        <v>4.8000000000000001E-2</v>
      </c>
      <c r="F18" s="11">
        <v>5.4000000000000013E-2</v>
      </c>
      <c r="G18" s="11">
        <v>5.9000000000000004E-2</v>
      </c>
      <c r="H18" s="11">
        <v>6.1000000000000006E-2</v>
      </c>
      <c r="I18" s="11">
        <v>6.0000000000000005E-2</v>
      </c>
      <c r="J18" s="11">
        <v>5.9000000000000004E-2</v>
      </c>
      <c r="K18" s="11">
        <v>5.3000000000000005E-2</v>
      </c>
      <c r="L18" s="11">
        <v>4.6000000000000006E-2</v>
      </c>
      <c r="M18" s="11">
        <v>5.7000000000000002E-2</v>
      </c>
      <c r="N18" s="11">
        <v>8.4000000000000005E-2</v>
      </c>
      <c r="O18" s="11">
        <v>0.08</v>
      </c>
      <c r="P18" s="11">
        <v>7.2999999999999995E-2</v>
      </c>
      <c r="Q18" s="11">
        <v>7.8E-2</v>
      </c>
      <c r="R18" s="11">
        <v>8.199999999999999E-2</v>
      </c>
      <c r="S18" s="11">
        <v>6.1000000000000006E-2</v>
      </c>
      <c r="T18" s="17">
        <v>3000</v>
      </c>
      <c r="U18" s="17">
        <v>3100</v>
      </c>
      <c r="V18" s="17">
        <v>3200</v>
      </c>
      <c r="W18" s="17">
        <v>3000</v>
      </c>
      <c r="X18" s="17">
        <v>3100</v>
      </c>
      <c r="Y18" s="17">
        <v>3100</v>
      </c>
      <c r="Z18" s="17">
        <v>3000</v>
      </c>
      <c r="AA18" s="17">
        <v>3000</v>
      </c>
      <c r="AB18" s="17">
        <v>3000</v>
      </c>
      <c r="AC18" s="17">
        <v>3000</v>
      </c>
      <c r="AD18" s="17">
        <v>3000</v>
      </c>
      <c r="AE18" s="17">
        <v>3000</v>
      </c>
      <c r="AF18" s="17">
        <v>3100</v>
      </c>
      <c r="AG18" s="17">
        <v>3100</v>
      </c>
      <c r="AH18" s="17">
        <v>3000</v>
      </c>
      <c r="AI18" s="24">
        <f t="shared" si="0"/>
        <v>2856</v>
      </c>
      <c r="AJ18" s="24">
        <f t="shared" si="27"/>
        <v>2932.6</v>
      </c>
      <c r="AK18" s="24">
        <f t="shared" si="1"/>
        <v>3011.2</v>
      </c>
      <c r="AL18" s="24">
        <f t="shared" si="2"/>
        <v>2817</v>
      </c>
      <c r="AM18" s="24">
        <f t="shared" si="3"/>
        <v>2914</v>
      </c>
      <c r="AN18" s="24">
        <f t="shared" si="4"/>
        <v>2917.1</v>
      </c>
      <c r="AO18" s="24">
        <f t="shared" si="5"/>
        <v>2841</v>
      </c>
      <c r="AP18" s="24">
        <f t="shared" si="6"/>
        <v>2862</v>
      </c>
      <c r="AQ18" s="24">
        <f t="shared" si="7"/>
        <v>2829</v>
      </c>
      <c r="AR18" s="24">
        <f t="shared" si="8"/>
        <v>2748</v>
      </c>
      <c r="AS18" s="24">
        <f t="shared" si="9"/>
        <v>2760</v>
      </c>
      <c r="AT18" s="24">
        <f t="shared" si="10"/>
        <v>2781</v>
      </c>
      <c r="AU18" s="24">
        <f t="shared" si="11"/>
        <v>2858.2000000000003</v>
      </c>
      <c r="AV18" s="24">
        <f t="shared" si="12"/>
        <v>2845.8</v>
      </c>
      <c r="AW18" s="24">
        <f t="shared" si="13"/>
        <v>2817</v>
      </c>
      <c r="AX18" s="25">
        <f t="shared" si="28"/>
        <v>2.6820728291316494E-2</v>
      </c>
      <c r="AY18" s="25">
        <f t="shared" si="14"/>
        <v>2.6802155084225572E-2</v>
      </c>
      <c r="AZ18" s="26">
        <f t="shared" si="15"/>
        <v>-6.4492561105207166E-2</v>
      </c>
      <c r="BA18" s="25">
        <f t="shared" si="16"/>
        <v>3.4433794817181396E-2</v>
      </c>
      <c r="BB18" s="25">
        <f t="shared" si="17"/>
        <v>1.0638297872340113E-3</v>
      </c>
      <c r="BC18" s="26">
        <f t="shared" si="18"/>
        <v>-2.6087552706455009E-2</v>
      </c>
      <c r="BD18" s="25">
        <f t="shared" si="19"/>
        <v>7.3917634635691657E-3</v>
      </c>
      <c r="BE18" s="26">
        <f t="shared" si="20"/>
        <v>-1.1530398322851153E-2</v>
      </c>
      <c r="BF18" s="26">
        <f t="shared" si="21"/>
        <v>-2.863202545068929E-2</v>
      </c>
      <c r="BG18" s="25">
        <f t="shared" si="22"/>
        <v>4.3668122270742356E-3</v>
      </c>
      <c r="BH18" s="25">
        <f t="shared" si="23"/>
        <v>7.6086956521739134E-3</v>
      </c>
      <c r="BI18" s="25">
        <f t="shared" si="24"/>
        <v>2.7759798633585138E-2</v>
      </c>
      <c r="BJ18" s="26">
        <f t="shared" si="25"/>
        <v>-4.3383947939262786E-3</v>
      </c>
      <c r="BK18" s="25">
        <f t="shared" si="26"/>
        <v>-1.0120177103099367E-2</v>
      </c>
      <c r="BL18" s="27" t="s">
        <v>178</v>
      </c>
      <c r="BM18" s="28" t="s">
        <v>58</v>
      </c>
    </row>
    <row r="19" spans="1:65" x14ac:dyDescent="0.25">
      <c r="A19" s="9">
        <v>58</v>
      </c>
      <c r="B19" s="4" t="s">
        <v>59</v>
      </c>
      <c r="C19" s="23">
        <v>2</v>
      </c>
      <c r="D19" s="23" t="s">
        <v>178</v>
      </c>
      <c r="E19" s="11">
        <v>3.9E-2</v>
      </c>
      <c r="F19" s="11">
        <v>5.7000000000000002E-2</v>
      </c>
      <c r="G19" s="11">
        <v>6.3E-2</v>
      </c>
      <c r="H19" s="11">
        <v>6.0000000000000005E-2</v>
      </c>
      <c r="I19" s="11">
        <v>5.6000000000000001E-2</v>
      </c>
      <c r="J19" s="11">
        <v>0.05</v>
      </c>
      <c r="K19" s="11">
        <v>4.8000000000000001E-2</v>
      </c>
      <c r="L19" s="11">
        <v>4.3000000000000003E-2</v>
      </c>
      <c r="M19" s="11">
        <v>5.7000000000000002E-2</v>
      </c>
      <c r="N19" s="11">
        <v>8.5000000000000006E-2</v>
      </c>
      <c r="O19" s="11">
        <v>8.6999999999999994E-2</v>
      </c>
      <c r="P19" s="11">
        <v>0.08</v>
      </c>
      <c r="Q19" s="11">
        <v>7.6000000000000012E-2</v>
      </c>
      <c r="R19" s="11">
        <v>7.1000000000000008E-2</v>
      </c>
      <c r="S19" s="11">
        <v>5.8000000000000003E-2</v>
      </c>
      <c r="T19" s="17">
        <v>20400</v>
      </c>
      <c r="U19" s="17">
        <v>21200</v>
      </c>
      <c r="V19" s="17">
        <v>21800</v>
      </c>
      <c r="W19" s="17">
        <v>20700</v>
      </c>
      <c r="X19" s="17">
        <v>21500</v>
      </c>
      <c r="Y19" s="17">
        <v>21600</v>
      </c>
      <c r="Z19" s="17">
        <v>21400</v>
      </c>
      <c r="AA19" s="17">
        <v>21600</v>
      </c>
      <c r="AB19" s="17">
        <v>22000</v>
      </c>
      <c r="AC19" s="17">
        <v>21800</v>
      </c>
      <c r="AD19" s="17">
        <v>21600</v>
      </c>
      <c r="AE19" s="17">
        <v>21900</v>
      </c>
      <c r="AF19" s="17">
        <v>22500</v>
      </c>
      <c r="AG19" s="17">
        <v>22300</v>
      </c>
      <c r="AH19" s="17">
        <v>21400</v>
      </c>
      <c r="AI19" s="24">
        <f t="shared" si="0"/>
        <v>19604.399999999998</v>
      </c>
      <c r="AJ19" s="24">
        <f t="shared" si="27"/>
        <v>19991.599999999999</v>
      </c>
      <c r="AK19" s="24">
        <f t="shared" si="1"/>
        <v>20426.600000000002</v>
      </c>
      <c r="AL19" s="24">
        <f t="shared" si="2"/>
        <v>19458</v>
      </c>
      <c r="AM19" s="24">
        <f t="shared" si="3"/>
        <v>20296</v>
      </c>
      <c r="AN19" s="24">
        <f t="shared" si="4"/>
        <v>20520</v>
      </c>
      <c r="AO19" s="24">
        <f t="shared" si="5"/>
        <v>20372.8</v>
      </c>
      <c r="AP19" s="24">
        <f t="shared" si="6"/>
        <v>20671.2</v>
      </c>
      <c r="AQ19" s="24">
        <f t="shared" si="7"/>
        <v>20746</v>
      </c>
      <c r="AR19" s="24">
        <f t="shared" si="8"/>
        <v>19947</v>
      </c>
      <c r="AS19" s="24">
        <f t="shared" si="9"/>
        <v>19720.8</v>
      </c>
      <c r="AT19" s="24">
        <f t="shared" si="10"/>
        <v>20148</v>
      </c>
      <c r="AU19" s="24">
        <f t="shared" si="11"/>
        <v>20790</v>
      </c>
      <c r="AV19" s="24">
        <f t="shared" si="12"/>
        <v>20716.7</v>
      </c>
      <c r="AW19" s="24">
        <f t="shared" si="13"/>
        <v>20158.8</v>
      </c>
      <c r="AX19" s="25">
        <f t="shared" si="28"/>
        <v>1.9750668217339003E-2</v>
      </c>
      <c r="AY19" s="25">
        <f t="shared" si="14"/>
        <v>2.1759138838312275E-2</v>
      </c>
      <c r="AZ19" s="26">
        <f t="shared" si="15"/>
        <v>-4.7418562071025135E-2</v>
      </c>
      <c r="BA19" s="25">
        <f t="shared" si="16"/>
        <v>4.3067118922808102E-2</v>
      </c>
      <c r="BB19" s="25">
        <f t="shared" si="17"/>
        <v>1.1036657469452109E-2</v>
      </c>
      <c r="BC19" s="26">
        <f t="shared" si="18"/>
        <v>-7.1734892787524724E-3</v>
      </c>
      <c r="BD19" s="25">
        <f t="shared" si="19"/>
        <v>1.4646980287442152E-2</v>
      </c>
      <c r="BE19" s="25">
        <f t="shared" si="20"/>
        <v>3.6185610898254224E-3</v>
      </c>
      <c r="BF19" s="26">
        <f t="shared" si="21"/>
        <v>-3.8513448375590474E-2</v>
      </c>
      <c r="BG19" s="26">
        <f t="shared" si="22"/>
        <v>-1.1340051135509135E-2</v>
      </c>
      <c r="BH19" s="25">
        <f t="shared" si="23"/>
        <v>2.1662407204575917E-2</v>
      </c>
      <c r="BI19" s="25">
        <f t="shared" si="24"/>
        <v>3.1864204883859437E-2</v>
      </c>
      <c r="BJ19" s="26">
        <f t="shared" si="25"/>
        <v>-3.5257335257334907E-3</v>
      </c>
      <c r="BK19" s="25">
        <f t="shared" si="26"/>
        <v>-2.6929964714457487E-2</v>
      </c>
      <c r="BL19" s="27" t="s">
        <v>178</v>
      </c>
      <c r="BM19" s="28" t="s">
        <v>59</v>
      </c>
    </row>
    <row r="20" spans="1:65" x14ac:dyDescent="0.25">
      <c r="A20" s="9">
        <v>59</v>
      </c>
      <c r="B20" s="4" t="s">
        <v>60</v>
      </c>
      <c r="C20" s="23">
        <v>2</v>
      </c>
      <c r="D20" s="23" t="s">
        <v>178</v>
      </c>
      <c r="E20" s="11">
        <v>4.4000000000000004E-2</v>
      </c>
      <c r="F20" s="11">
        <v>6.3E-2</v>
      </c>
      <c r="G20" s="11">
        <v>6.5000000000000002E-2</v>
      </c>
      <c r="H20" s="11">
        <v>6.2E-2</v>
      </c>
      <c r="I20" s="11">
        <v>5.8000000000000003E-2</v>
      </c>
      <c r="J20" s="11">
        <v>5.8000000000000003E-2</v>
      </c>
      <c r="K20" s="11">
        <v>5.4000000000000013E-2</v>
      </c>
      <c r="L20" s="11">
        <v>5.5E-2</v>
      </c>
      <c r="M20" s="11">
        <v>6.1000000000000006E-2</v>
      </c>
      <c r="N20" s="11">
        <v>9.7000000000000003E-2</v>
      </c>
      <c r="O20" s="11">
        <v>8.3000000000000004E-2</v>
      </c>
      <c r="P20" s="11">
        <v>7.0000000000000007E-2</v>
      </c>
      <c r="Q20" s="11">
        <v>7.6999999999999999E-2</v>
      </c>
      <c r="R20" s="11">
        <v>8.5000000000000006E-2</v>
      </c>
      <c r="S20" s="11">
        <v>6.8000000000000019E-2</v>
      </c>
      <c r="T20" s="17">
        <v>20100</v>
      </c>
      <c r="U20" s="17">
        <v>20500</v>
      </c>
      <c r="V20" s="17">
        <v>20800</v>
      </c>
      <c r="W20" s="17">
        <v>20300</v>
      </c>
      <c r="X20" s="17">
        <v>21200</v>
      </c>
      <c r="Y20" s="17">
        <v>21000</v>
      </c>
      <c r="Z20" s="17">
        <v>20200</v>
      </c>
      <c r="AA20" s="17">
        <v>20400</v>
      </c>
      <c r="AB20" s="17">
        <v>20600</v>
      </c>
      <c r="AC20" s="17">
        <v>20400</v>
      </c>
      <c r="AD20" s="17">
        <v>20200</v>
      </c>
      <c r="AE20" s="17">
        <v>21200</v>
      </c>
      <c r="AF20" s="17">
        <v>21700</v>
      </c>
      <c r="AG20" s="17">
        <v>21200</v>
      </c>
      <c r="AH20" s="17">
        <v>20400</v>
      </c>
      <c r="AI20" s="24">
        <f t="shared" si="0"/>
        <v>19215.599999999999</v>
      </c>
      <c r="AJ20" s="24">
        <f t="shared" si="27"/>
        <v>19208.5</v>
      </c>
      <c r="AK20" s="24">
        <f t="shared" si="1"/>
        <v>19448</v>
      </c>
      <c r="AL20" s="24">
        <f t="shared" si="2"/>
        <v>19041.399999999998</v>
      </c>
      <c r="AM20" s="24">
        <f t="shared" si="3"/>
        <v>19970.399999999998</v>
      </c>
      <c r="AN20" s="24">
        <f t="shared" si="4"/>
        <v>19782</v>
      </c>
      <c r="AO20" s="24">
        <f t="shared" si="5"/>
        <v>19109.2</v>
      </c>
      <c r="AP20" s="24">
        <f t="shared" si="6"/>
        <v>19278</v>
      </c>
      <c r="AQ20" s="24">
        <f t="shared" si="7"/>
        <v>19343.399999999998</v>
      </c>
      <c r="AR20" s="24">
        <f t="shared" si="8"/>
        <v>18421.2</v>
      </c>
      <c r="AS20" s="24">
        <f t="shared" si="9"/>
        <v>18523.400000000001</v>
      </c>
      <c r="AT20" s="24">
        <f t="shared" si="10"/>
        <v>19716</v>
      </c>
      <c r="AU20" s="24">
        <f t="shared" si="11"/>
        <v>20029.100000000002</v>
      </c>
      <c r="AV20" s="24">
        <f t="shared" si="12"/>
        <v>19398</v>
      </c>
      <c r="AW20" s="24">
        <f t="shared" si="13"/>
        <v>19012.8</v>
      </c>
      <c r="AX20" s="26">
        <f t="shared" si="28"/>
        <v>-3.6949145485951757E-4</v>
      </c>
      <c r="AY20" s="25">
        <f t="shared" si="14"/>
        <v>1.24684384517271E-2</v>
      </c>
      <c r="AZ20" s="26">
        <f t="shared" si="15"/>
        <v>-2.0907034142328373E-2</v>
      </c>
      <c r="BA20" s="25">
        <f t="shared" si="16"/>
        <v>4.8788429422206354E-2</v>
      </c>
      <c r="BB20" s="26">
        <f t="shared" si="17"/>
        <v>-9.4339622641508355E-3</v>
      </c>
      <c r="BC20" s="26">
        <f t="shared" si="18"/>
        <v>-3.4010716813264549E-2</v>
      </c>
      <c r="BD20" s="25">
        <f t="shared" si="19"/>
        <v>8.8334414836832142E-3</v>
      </c>
      <c r="BE20" s="25">
        <f t="shared" si="20"/>
        <v>3.3924680983503379E-3</v>
      </c>
      <c r="BF20" s="26">
        <f t="shared" si="21"/>
        <v>-4.7675176029033012E-2</v>
      </c>
      <c r="BG20" s="25">
        <f t="shared" si="22"/>
        <v>5.5479556163551087E-3</v>
      </c>
      <c r="BH20" s="25">
        <f t="shared" si="23"/>
        <v>6.4383428528239875E-2</v>
      </c>
      <c r="BI20" s="25">
        <f t="shared" si="24"/>
        <v>1.5880503144654199E-2</v>
      </c>
      <c r="BJ20" s="26">
        <f t="shared" si="25"/>
        <v>-3.1509154180667236E-2</v>
      </c>
      <c r="BK20" s="25">
        <f t="shared" si="26"/>
        <v>-1.9857717290442351E-2</v>
      </c>
      <c r="BL20" s="27" t="s">
        <v>178</v>
      </c>
      <c r="BM20" s="28" t="s">
        <v>60</v>
      </c>
    </row>
    <row r="21" spans="1:65" x14ac:dyDescent="0.25">
      <c r="A21" s="9">
        <v>64</v>
      </c>
      <c r="B21" s="4" t="s">
        <v>65</v>
      </c>
      <c r="C21" s="23">
        <v>2</v>
      </c>
      <c r="D21" s="23" t="s">
        <v>178</v>
      </c>
      <c r="E21" s="11">
        <v>4.5000000000000005E-2</v>
      </c>
      <c r="F21" s="11">
        <v>4.9000000000000002E-2</v>
      </c>
      <c r="G21" s="11">
        <v>5.1000000000000004E-2</v>
      </c>
      <c r="H21" s="11">
        <v>5.1000000000000004E-2</v>
      </c>
      <c r="I21" s="11">
        <v>5.2000000000000011E-2</v>
      </c>
      <c r="J21" s="11">
        <v>4.8000000000000001E-2</v>
      </c>
      <c r="K21" s="11">
        <v>4.2000000000000003E-2</v>
      </c>
      <c r="L21" s="11">
        <v>4.2000000000000003E-2</v>
      </c>
      <c r="M21" s="11">
        <v>5.2000000000000011E-2</v>
      </c>
      <c r="N21" s="11">
        <v>7.400000000000001E-2</v>
      </c>
      <c r="O21" s="11">
        <v>8.1000000000000003E-2</v>
      </c>
      <c r="P21" s="11">
        <v>8.1000000000000003E-2</v>
      </c>
      <c r="Q21" s="11">
        <v>0.08</v>
      </c>
      <c r="R21" s="11">
        <v>7.6999999999999999E-2</v>
      </c>
      <c r="S21" s="11">
        <v>6.3E-2</v>
      </c>
      <c r="T21" s="17">
        <v>22700</v>
      </c>
      <c r="U21" s="17">
        <v>23000</v>
      </c>
      <c r="V21" s="17">
        <v>23900</v>
      </c>
      <c r="W21" s="17">
        <v>23600</v>
      </c>
      <c r="X21" s="17">
        <v>24000</v>
      </c>
      <c r="Y21" s="17">
        <v>24800</v>
      </c>
      <c r="Z21" s="17">
        <v>25300</v>
      </c>
      <c r="AA21" s="17">
        <v>25700</v>
      </c>
      <c r="AB21" s="17">
        <v>25700</v>
      </c>
      <c r="AC21" s="17">
        <v>25600</v>
      </c>
      <c r="AD21" s="17">
        <v>23600</v>
      </c>
      <c r="AE21" s="17">
        <v>23300</v>
      </c>
      <c r="AF21" s="17">
        <v>23100</v>
      </c>
      <c r="AG21" s="17">
        <v>22700</v>
      </c>
      <c r="AH21" s="17">
        <v>22300</v>
      </c>
      <c r="AI21" s="24">
        <f t="shared" si="0"/>
        <v>21678.5</v>
      </c>
      <c r="AJ21" s="24">
        <f t="shared" si="27"/>
        <v>21873</v>
      </c>
      <c r="AK21" s="24">
        <f t="shared" si="1"/>
        <v>22681.1</v>
      </c>
      <c r="AL21" s="24">
        <f t="shared" si="2"/>
        <v>22396.399999999998</v>
      </c>
      <c r="AM21" s="24">
        <f t="shared" si="3"/>
        <v>22752</v>
      </c>
      <c r="AN21" s="24">
        <f t="shared" si="4"/>
        <v>23609.599999999999</v>
      </c>
      <c r="AO21" s="24">
        <f t="shared" si="5"/>
        <v>24237.399999999998</v>
      </c>
      <c r="AP21" s="24">
        <f t="shared" si="6"/>
        <v>24620.6</v>
      </c>
      <c r="AQ21" s="24">
        <f t="shared" si="7"/>
        <v>24363.599999999999</v>
      </c>
      <c r="AR21" s="24">
        <f t="shared" si="8"/>
        <v>23705.599999999999</v>
      </c>
      <c r="AS21" s="24">
        <f t="shared" si="9"/>
        <v>21688.400000000001</v>
      </c>
      <c r="AT21" s="24">
        <f t="shared" si="10"/>
        <v>21412.7</v>
      </c>
      <c r="AU21" s="24">
        <f t="shared" si="11"/>
        <v>21252</v>
      </c>
      <c r="AV21" s="24">
        <f t="shared" si="12"/>
        <v>20952.100000000002</v>
      </c>
      <c r="AW21" s="24">
        <f t="shared" si="13"/>
        <v>20895.100000000002</v>
      </c>
      <c r="AX21" s="25">
        <f t="shared" si="28"/>
        <v>8.9720229720691002E-3</v>
      </c>
      <c r="AY21" s="25">
        <f t="shared" si="14"/>
        <v>3.6945092122708294E-2</v>
      </c>
      <c r="AZ21" s="26">
        <f t="shared" si="15"/>
        <v>-1.2552301255230158E-2</v>
      </c>
      <c r="BA21" s="25">
        <f t="shared" si="16"/>
        <v>1.5877551749388395E-2</v>
      </c>
      <c r="BB21" s="25">
        <f t="shared" si="17"/>
        <v>3.7693389592123705E-2</v>
      </c>
      <c r="BC21" s="25">
        <f t="shared" si="18"/>
        <v>2.6590878286798562E-2</v>
      </c>
      <c r="BD21" s="25">
        <f t="shared" si="19"/>
        <v>1.5810276679841927E-2</v>
      </c>
      <c r="BE21" s="26">
        <f t="shared" si="20"/>
        <v>-1.0438413361169102E-2</v>
      </c>
      <c r="BF21" s="26">
        <f t="shared" si="21"/>
        <v>-2.7007502996273129E-2</v>
      </c>
      <c r="BG21" s="26">
        <f t="shared" si="22"/>
        <v>-8.5093817494600321E-2</v>
      </c>
      <c r="BH21" s="26">
        <f t="shared" si="23"/>
        <v>-1.2711864406779693E-2</v>
      </c>
      <c r="BI21" s="26">
        <f t="shared" si="24"/>
        <v>-7.5048919566425868E-3</v>
      </c>
      <c r="BJ21" s="26">
        <f t="shared" si="25"/>
        <v>-1.41116130246564E-2</v>
      </c>
      <c r="BK21" s="25">
        <f t="shared" si="26"/>
        <v>-2.7204910247660137E-3</v>
      </c>
      <c r="BL21" s="27" t="s">
        <v>178</v>
      </c>
      <c r="BM21" s="28" t="s">
        <v>65</v>
      </c>
    </row>
    <row r="22" spans="1:65" x14ac:dyDescent="0.25">
      <c r="A22" s="9">
        <v>66</v>
      </c>
      <c r="B22" s="4" t="s">
        <v>67</v>
      </c>
      <c r="C22" s="23">
        <v>2</v>
      </c>
      <c r="D22" s="23" t="s">
        <v>178</v>
      </c>
      <c r="E22" s="11">
        <v>4.8000000000000001E-2</v>
      </c>
      <c r="F22" s="11">
        <v>5.2000000000000011E-2</v>
      </c>
      <c r="G22" s="11">
        <v>6.0000000000000005E-2</v>
      </c>
      <c r="H22" s="11">
        <v>6.0000000000000005E-2</v>
      </c>
      <c r="I22" s="11">
        <v>6.1000000000000006E-2</v>
      </c>
      <c r="J22" s="11">
        <v>5.2000000000000011E-2</v>
      </c>
      <c r="K22" s="11">
        <v>5.1000000000000004E-2</v>
      </c>
      <c r="L22" s="11">
        <v>5.3000000000000005E-2</v>
      </c>
      <c r="M22" s="11">
        <v>6.0000000000000005E-2</v>
      </c>
      <c r="N22" s="11">
        <v>8.5000000000000006E-2</v>
      </c>
      <c r="O22" s="11">
        <v>8.8000000000000023E-2</v>
      </c>
      <c r="P22" s="11">
        <v>8.8000000000000023E-2</v>
      </c>
      <c r="Q22" s="11">
        <v>9.1000000000000011E-2</v>
      </c>
      <c r="R22" s="11">
        <v>8.900000000000001E-2</v>
      </c>
      <c r="S22" s="11">
        <v>6.7000000000000004E-2</v>
      </c>
      <c r="T22" s="17">
        <v>13900</v>
      </c>
      <c r="U22" s="17">
        <v>14000</v>
      </c>
      <c r="V22" s="17">
        <v>13900</v>
      </c>
      <c r="W22" s="17">
        <v>14000</v>
      </c>
      <c r="X22" s="17">
        <v>14200</v>
      </c>
      <c r="Y22" s="17">
        <v>14300</v>
      </c>
      <c r="Z22" s="17">
        <v>14400</v>
      </c>
      <c r="AA22" s="17">
        <v>14400</v>
      </c>
      <c r="AB22" s="17">
        <v>14500</v>
      </c>
      <c r="AC22" s="17">
        <v>14400</v>
      </c>
      <c r="AD22" s="17">
        <v>14300</v>
      </c>
      <c r="AE22" s="17">
        <v>14300</v>
      </c>
      <c r="AF22" s="17">
        <v>14400</v>
      </c>
      <c r="AG22" s="17">
        <v>14400</v>
      </c>
      <c r="AH22" s="17">
        <v>14100</v>
      </c>
      <c r="AI22" s="24">
        <f t="shared" si="0"/>
        <v>13232.8</v>
      </c>
      <c r="AJ22" s="24">
        <f t="shared" si="27"/>
        <v>13272</v>
      </c>
      <c r="AK22" s="24">
        <f t="shared" si="1"/>
        <v>13066</v>
      </c>
      <c r="AL22" s="24">
        <f t="shared" si="2"/>
        <v>13160</v>
      </c>
      <c r="AM22" s="24">
        <f t="shared" si="3"/>
        <v>13333.8</v>
      </c>
      <c r="AN22" s="24">
        <f t="shared" si="4"/>
        <v>13556.4</v>
      </c>
      <c r="AO22" s="24">
        <f t="shared" si="5"/>
        <v>13665.599999999999</v>
      </c>
      <c r="AP22" s="24">
        <f t="shared" si="6"/>
        <v>13636.8</v>
      </c>
      <c r="AQ22" s="24">
        <f t="shared" si="7"/>
        <v>13630</v>
      </c>
      <c r="AR22" s="24">
        <f t="shared" si="8"/>
        <v>13176</v>
      </c>
      <c r="AS22" s="24">
        <f t="shared" si="9"/>
        <v>13041.599999999999</v>
      </c>
      <c r="AT22" s="24">
        <f t="shared" si="10"/>
        <v>13041.599999999999</v>
      </c>
      <c r="AU22" s="24">
        <f t="shared" si="11"/>
        <v>13089.6</v>
      </c>
      <c r="AV22" s="24">
        <f t="shared" si="12"/>
        <v>13118.4</v>
      </c>
      <c r="AW22" s="24">
        <f t="shared" si="13"/>
        <v>13155.300000000001</v>
      </c>
      <c r="AX22" s="25">
        <f t="shared" si="28"/>
        <v>2.9623360135421625E-3</v>
      </c>
      <c r="AY22" s="29">
        <f t="shared" si="14"/>
        <v>-1.5521398432790838E-2</v>
      </c>
      <c r="AZ22" s="25">
        <f t="shared" si="15"/>
        <v>7.1942446043165471E-3</v>
      </c>
      <c r="BA22" s="25">
        <f t="shared" si="16"/>
        <v>1.320668693009113E-2</v>
      </c>
      <c r="BB22" s="25">
        <f t="shared" si="17"/>
        <v>1.6694415695450687E-2</v>
      </c>
      <c r="BC22" s="25">
        <f t="shared" si="18"/>
        <v>8.0552359033370883E-3</v>
      </c>
      <c r="BD22" s="26">
        <f t="shared" si="19"/>
        <v>-2.107481559536301E-3</v>
      </c>
      <c r="BE22" s="25">
        <f t="shared" si="20"/>
        <v>-4.9865070984389829E-4</v>
      </c>
      <c r="BF22" s="26">
        <f t="shared" si="21"/>
        <v>-3.3308877476155539E-2</v>
      </c>
      <c r="BG22" s="26">
        <f t="shared" si="22"/>
        <v>-1.0200364298725065E-2</v>
      </c>
      <c r="BH22" s="25">
        <f t="shared" si="23"/>
        <v>0</v>
      </c>
      <c r="BI22" s="25">
        <f t="shared" si="24"/>
        <v>3.6805299963196098E-3</v>
      </c>
      <c r="BJ22" s="25">
        <f t="shared" si="25"/>
        <v>2.2002200220021446E-3</v>
      </c>
      <c r="BK22" s="25">
        <f t="shared" si="26"/>
        <v>2.8128430296378718E-3</v>
      </c>
      <c r="BL22" s="27" t="s">
        <v>178</v>
      </c>
      <c r="BM22" s="28" t="s">
        <v>67</v>
      </c>
    </row>
    <row r="23" spans="1:65" x14ac:dyDescent="0.25">
      <c r="A23" s="9">
        <v>1</v>
      </c>
      <c r="B23" s="4" t="s">
        <v>2</v>
      </c>
      <c r="C23" s="23">
        <v>3</v>
      </c>
      <c r="D23" s="23" t="s">
        <v>179</v>
      </c>
      <c r="E23" s="11">
        <v>3.1E-2</v>
      </c>
      <c r="F23" s="11">
        <v>3.9E-2</v>
      </c>
      <c r="G23" s="11">
        <v>4.2000000000000003E-2</v>
      </c>
      <c r="H23" s="11">
        <v>4.2000000000000003E-2</v>
      </c>
      <c r="I23" s="11">
        <v>0.04</v>
      </c>
      <c r="J23" s="11">
        <v>3.6000000000000004E-2</v>
      </c>
      <c r="K23" s="11">
        <v>3.4000000000000002E-2</v>
      </c>
      <c r="L23" s="11">
        <v>3.3000000000000002E-2</v>
      </c>
      <c r="M23" s="11">
        <v>4.3000000000000003E-2</v>
      </c>
      <c r="N23" s="11">
        <v>7.400000000000001E-2</v>
      </c>
      <c r="O23" s="11">
        <v>7.6999999999999999E-2</v>
      </c>
      <c r="P23" s="11">
        <v>6.7000000000000004E-2</v>
      </c>
      <c r="Q23" s="11">
        <v>6.4000000000000001E-2</v>
      </c>
      <c r="R23" s="11">
        <v>5.9000000000000004E-2</v>
      </c>
      <c r="S23" s="11">
        <v>4.5000000000000005E-2</v>
      </c>
      <c r="T23" s="17">
        <v>49600</v>
      </c>
      <c r="U23" s="17">
        <v>51100</v>
      </c>
      <c r="V23" s="17">
        <v>52200</v>
      </c>
      <c r="W23" s="17">
        <v>51500</v>
      </c>
      <c r="X23" s="17">
        <v>52700</v>
      </c>
      <c r="Y23" s="17">
        <v>54500</v>
      </c>
      <c r="Z23" s="17">
        <v>55300</v>
      </c>
      <c r="AA23" s="17">
        <v>55900</v>
      </c>
      <c r="AB23" s="17">
        <v>56400</v>
      </c>
      <c r="AC23" s="17">
        <v>55000</v>
      </c>
      <c r="AD23" s="17">
        <v>54600</v>
      </c>
      <c r="AE23" s="17">
        <v>54100</v>
      </c>
      <c r="AF23" s="17">
        <v>54800</v>
      </c>
      <c r="AG23" s="17">
        <v>55300</v>
      </c>
      <c r="AH23" s="17">
        <v>55000</v>
      </c>
      <c r="AI23" s="24">
        <f t="shared" si="0"/>
        <v>48062.400000000001</v>
      </c>
      <c r="AJ23" s="24">
        <f t="shared" si="27"/>
        <v>49107.1</v>
      </c>
      <c r="AK23" s="24">
        <f t="shared" si="1"/>
        <v>50007.6</v>
      </c>
      <c r="AL23" s="24">
        <f t="shared" si="2"/>
        <v>49337</v>
      </c>
      <c r="AM23" s="24">
        <f t="shared" si="3"/>
        <v>50592</v>
      </c>
      <c r="AN23" s="24">
        <f t="shared" si="4"/>
        <v>52538</v>
      </c>
      <c r="AO23" s="24">
        <f t="shared" si="5"/>
        <v>53419.799999999996</v>
      </c>
      <c r="AP23" s="24">
        <f t="shared" si="6"/>
        <v>54055.299999999996</v>
      </c>
      <c r="AQ23" s="24">
        <f t="shared" si="7"/>
        <v>53974.799999999996</v>
      </c>
      <c r="AR23" s="24">
        <f t="shared" si="8"/>
        <v>50930</v>
      </c>
      <c r="AS23" s="24">
        <f t="shared" si="9"/>
        <v>50395.8</v>
      </c>
      <c r="AT23" s="24">
        <f t="shared" si="10"/>
        <v>50475.3</v>
      </c>
      <c r="AU23" s="24">
        <f t="shared" si="11"/>
        <v>51292.799999999996</v>
      </c>
      <c r="AV23" s="24">
        <f t="shared" si="12"/>
        <v>52037.299999999996</v>
      </c>
      <c r="AW23" s="24">
        <f t="shared" si="13"/>
        <v>52525</v>
      </c>
      <c r="AX23" s="25">
        <f t="shared" si="28"/>
        <v>2.1736326109391062E-2</v>
      </c>
      <c r="AY23" s="25">
        <f t="shared" si="14"/>
        <v>1.8337470549065208E-2</v>
      </c>
      <c r="AZ23" s="26">
        <f t="shared" si="15"/>
        <v>-1.3409961685823726E-2</v>
      </c>
      <c r="BA23" s="25">
        <f t="shared" si="16"/>
        <v>2.5437298579159658E-2</v>
      </c>
      <c r="BB23" s="25">
        <f t="shared" si="17"/>
        <v>3.8464579380139155E-2</v>
      </c>
      <c r="BC23" s="25">
        <f t="shared" si="18"/>
        <v>1.6784042026723432E-2</v>
      </c>
      <c r="BD23" s="25">
        <f t="shared" si="19"/>
        <v>1.1896338061917118E-2</v>
      </c>
      <c r="BE23" s="26">
        <f t="shared" si="20"/>
        <v>-1.4892156735787242E-3</v>
      </c>
      <c r="BF23" s="26">
        <f t="shared" si="21"/>
        <v>-5.6411510556778274E-2</v>
      </c>
      <c r="BG23" s="26">
        <f t="shared" si="22"/>
        <v>-1.0488906342038034E-2</v>
      </c>
      <c r="BH23" s="25">
        <f t="shared" si="23"/>
        <v>1.577512411748598E-3</v>
      </c>
      <c r="BI23" s="25">
        <f t="shared" si="24"/>
        <v>1.6196040439581196E-2</v>
      </c>
      <c r="BJ23" s="25">
        <f t="shared" si="25"/>
        <v>1.4514707717262463E-2</v>
      </c>
      <c r="BK23" s="25">
        <f t="shared" si="26"/>
        <v>9.3721234575968471E-3</v>
      </c>
      <c r="BL23" s="27" t="s">
        <v>179</v>
      </c>
      <c r="BM23" s="28" t="s">
        <v>2</v>
      </c>
    </row>
    <row r="24" spans="1:65" x14ac:dyDescent="0.25">
      <c r="A24" s="9">
        <v>21</v>
      </c>
      <c r="B24" s="4" t="s">
        <v>22</v>
      </c>
      <c r="C24" s="23">
        <v>3</v>
      </c>
      <c r="D24" s="23" t="s">
        <v>179</v>
      </c>
      <c r="E24" s="11">
        <v>3.1E-2</v>
      </c>
      <c r="F24" s="11">
        <v>3.8000000000000006E-2</v>
      </c>
      <c r="G24" s="11">
        <v>4.2000000000000003E-2</v>
      </c>
      <c r="H24" s="11">
        <v>4.1000000000000002E-2</v>
      </c>
      <c r="I24" s="11">
        <v>3.9E-2</v>
      </c>
      <c r="J24" s="11">
        <v>3.7000000000000012E-2</v>
      </c>
      <c r="K24" s="11">
        <v>3.4000000000000002E-2</v>
      </c>
      <c r="L24" s="11">
        <v>3.3000000000000002E-2</v>
      </c>
      <c r="M24" s="11">
        <v>4.2000000000000003E-2</v>
      </c>
      <c r="N24" s="11">
        <v>6.6000000000000003E-2</v>
      </c>
      <c r="O24" s="11">
        <v>6.8000000000000019E-2</v>
      </c>
      <c r="P24" s="11">
        <v>6.4000000000000001E-2</v>
      </c>
      <c r="Q24" s="11">
        <v>6.2E-2</v>
      </c>
      <c r="R24" s="11">
        <v>5.7000000000000002E-2</v>
      </c>
      <c r="S24" s="11">
        <v>4.5000000000000005E-2</v>
      </c>
      <c r="T24" s="17">
        <v>114200</v>
      </c>
      <c r="U24" s="17">
        <v>115900</v>
      </c>
      <c r="V24" s="17">
        <v>118100</v>
      </c>
      <c r="W24" s="17">
        <v>117300</v>
      </c>
      <c r="X24" s="17">
        <v>118400</v>
      </c>
      <c r="Y24" s="17">
        <v>119800</v>
      </c>
      <c r="Z24" s="17">
        <v>122100</v>
      </c>
      <c r="AA24" s="17">
        <v>123200</v>
      </c>
      <c r="AB24" s="17">
        <v>125800</v>
      </c>
      <c r="AC24" s="17">
        <v>124900</v>
      </c>
      <c r="AD24" s="17">
        <v>124400</v>
      </c>
      <c r="AE24" s="17">
        <v>124400</v>
      </c>
      <c r="AF24" s="17">
        <v>125800</v>
      </c>
      <c r="AG24" s="17">
        <v>125800</v>
      </c>
      <c r="AH24" s="17">
        <v>125100</v>
      </c>
      <c r="AI24" s="24">
        <f t="shared" si="0"/>
        <v>110659.8</v>
      </c>
      <c r="AJ24" s="24">
        <f t="shared" si="27"/>
        <v>111495.8</v>
      </c>
      <c r="AK24" s="24">
        <f t="shared" si="1"/>
        <v>113139.79999999999</v>
      </c>
      <c r="AL24" s="24">
        <f t="shared" si="2"/>
        <v>112490.7</v>
      </c>
      <c r="AM24" s="24">
        <f t="shared" si="3"/>
        <v>113782.39999999999</v>
      </c>
      <c r="AN24" s="24">
        <f t="shared" si="4"/>
        <v>115367.4</v>
      </c>
      <c r="AO24" s="24">
        <f t="shared" si="5"/>
        <v>117948.59999999999</v>
      </c>
      <c r="AP24" s="24">
        <f t="shared" si="6"/>
        <v>119134.39999999999</v>
      </c>
      <c r="AQ24" s="24">
        <f t="shared" si="7"/>
        <v>120516.4</v>
      </c>
      <c r="AR24" s="24">
        <f t="shared" si="8"/>
        <v>116656.59999999999</v>
      </c>
      <c r="AS24" s="24">
        <f t="shared" si="9"/>
        <v>115940.79999999999</v>
      </c>
      <c r="AT24" s="24">
        <f t="shared" si="10"/>
        <v>116438.39999999999</v>
      </c>
      <c r="AU24" s="24">
        <f t="shared" si="11"/>
        <v>118000.4</v>
      </c>
      <c r="AV24" s="24">
        <f t="shared" si="12"/>
        <v>118629.4</v>
      </c>
      <c r="AW24" s="24">
        <f t="shared" si="13"/>
        <v>119470.5</v>
      </c>
      <c r="AX24" s="25">
        <f t="shared" si="28"/>
        <v>7.5546856220596818E-3</v>
      </c>
      <c r="AY24" s="25">
        <f t="shared" si="14"/>
        <v>1.474495003399218E-2</v>
      </c>
      <c r="AZ24" s="26">
        <f t="shared" si="15"/>
        <v>-5.7371499684460408E-3</v>
      </c>
      <c r="BA24" s="25">
        <f t="shared" si="16"/>
        <v>1.1482727016544453E-2</v>
      </c>
      <c r="BB24" s="25">
        <f t="shared" si="17"/>
        <v>1.3930098152262566E-2</v>
      </c>
      <c r="BC24" s="25">
        <f t="shared" si="18"/>
        <v>2.2373738161733707E-2</v>
      </c>
      <c r="BD24" s="25">
        <f t="shared" si="19"/>
        <v>1.0053531792662253E-2</v>
      </c>
      <c r="BE24" s="25">
        <f t="shared" si="20"/>
        <v>1.1600343813373803E-2</v>
      </c>
      <c r="BF24" s="26">
        <f t="shared" si="21"/>
        <v>-3.2027176384292949E-2</v>
      </c>
      <c r="BG24" s="26">
        <f t="shared" si="22"/>
        <v>-6.1359580169489166E-3</v>
      </c>
      <c r="BH24" s="25">
        <f t="shared" si="23"/>
        <v>4.2918454935622821E-3</v>
      </c>
      <c r="BI24" s="25">
        <f t="shared" si="24"/>
        <v>1.3414818479127162E-2</v>
      </c>
      <c r="BJ24" s="25">
        <f t="shared" si="25"/>
        <v>5.3304904051172707E-3</v>
      </c>
      <c r="BK24" s="25">
        <f t="shared" si="26"/>
        <v>7.0901479734366514E-3</v>
      </c>
      <c r="BL24" s="27" t="s">
        <v>179</v>
      </c>
      <c r="BM24" s="28" t="s">
        <v>22</v>
      </c>
    </row>
    <row r="25" spans="1:65" x14ac:dyDescent="0.25">
      <c r="A25" s="9">
        <v>22</v>
      </c>
      <c r="B25" s="4" t="s">
        <v>23</v>
      </c>
      <c r="C25" s="23">
        <v>3</v>
      </c>
      <c r="D25" s="23" t="s">
        <v>179</v>
      </c>
      <c r="E25" s="11">
        <v>3.5000000000000003E-2</v>
      </c>
      <c r="F25" s="11">
        <v>4.3000000000000003E-2</v>
      </c>
      <c r="G25" s="11">
        <v>4.9000000000000002E-2</v>
      </c>
      <c r="H25" s="11">
        <v>4.9000000000000002E-2</v>
      </c>
      <c r="I25" s="11">
        <v>4.8000000000000001E-2</v>
      </c>
      <c r="J25" s="11">
        <v>4.3000000000000003E-2</v>
      </c>
      <c r="K25" s="11">
        <v>0.04</v>
      </c>
      <c r="L25" s="11">
        <v>3.9E-2</v>
      </c>
      <c r="M25" s="11">
        <v>4.7E-2</v>
      </c>
      <c r="N25" s="11">
        <v>7.4999999999999983E-2</v>
      </c>
      <c r="O25" s="11">
        <v>0.08</v>
      </c>
      <c r="P25" s="11">
        <v>7.6000000000000012E-2</v>
      </c>
      <c r="Q25" s="11">
        <v>7.400000000000001E-2</v>
      </c>
      <c r="R25" s="11">
        <v>6.900000000000002E-2</v>
      </c>
      <c r="S25" s="11">
        <v>5.3000000000000005E-2</v>
      </c>
      <c r="T25" s="17">
        <v>131700</v>
      </c>
      <c r="U25" s="17">
        <v>133000</v>
      </c>
      <c r="V25" s="17">
        <v>135000</v>
      </c>
      <c r="W25" s="17">
        <v>133200</v>
      </c>
      <c r="X25" s="17">
        <v>133600</v>
      </c>
      <c r="Y25" s="17">
        <v>133900</v>
      </c>
      <c r="Z25" s="17">
        <v>135000</v>
      </c>
      <c r="AA25" s="17">
        <v>135800</v>
      </c>
      <c r="AB25" s="17">
        <v>138100</v>
      </c>
      <c r="AC25" s="17">
        <v>137100</v>
      </c>
      <c r="AD25" s="17">
        <v>140600</v>
      </c>
      <c r="AE25" s="17">
        <v>140400</v>
      </c>
      <c r="AF25" s="17">
        <v>141200</v>
      </c>
      <c r="AG25" s="17">
        <v>140500</v>
      </c>
      <c r="AH25" s="17">
        <v>139400</v>
      </c>
      <c r="AI25" s="24">
        <f t="shared" si="0"/>
        <v>127090.5</v>
      </c>
      <c r="AJ25" s="24">
        <f t="shared" si="27"/>
        <v>127281</v>
      </c>
      <c r="AK25" s="24">
        <f t="shared" si="1"/>
        <v>128385</v>
      </c>
      <c r="AL25" s="24">
        <f t="shared" si="2"/>
        <v>126673.2</v>
      </c>
      <c r="AM25" s="24">
        <f t="shared" si="3"/>
        <v>127187.2</v>
      </c>
      <c r="AN25" s="24">
        <f t="shared" si="4"/>
        <v>128142.29999999999</v>
      </c>
      <c r="AO25" s="24">
        <f t="shared" si="5"/>
        <v>129600</v>
      </c>
      <c r="AP25" s="24">
        <f t="shared" si="6"/>
        <v>130503.79999999999</v>
      </c>
      <c r="AQ25" s="24">
        <f t="shared" si="7"/>
        <v>131609.29999999999</v>
      </c>
      <c r="AR25" s="24">
        <f t="shared" si="8"/>
        <v>126817.5</v>
      </c>
      <c r="AS25" s="24">
        <f t="shared" si="9"/>
        <v>129352</v>
      </c>
      <c r="AT25" s="24">
        <f t="shared" si="10"/>
        <v>129729.59999999999</v>
      </c>
      <c r="AU25" s="24">
        <f t="shared" si="11"/>
        <v>130751.2</v>
      </c>
      <c r="AV25" s="24">
        <f t="shared" si="12"/>
        <v>130805.49999999999</v>
      </c>
      <c r="AW25" s="24">
        <f t="shared" si="13"/>
        <v>132011.79999999999</v>
      </c>
      <c r="AX25" s="25">
        <f t="shared" si="28"/>
        <v>1.4989318635145821E-3</v>
      </c>
      <c r="AY25" s="25">
        <f t="shared" si="14"/>
        <v>8.6737219223607612E-3</v>
      </c>
      <c r="AZ25" s="26">
        <f t="shared" si="15"/>
        <v>-1.3333333333333357E-2</v>
      </c>
      <c r="BA25" s="25">
        <f t="shared" si="16"/>
        <v>4.0576854456980645E-3</v>
      </c>
      <c r="BB25" s="25">
        <f t="shared" si="17"/>
        <v>7.5094034619835274E-3</v>
      </c>
      <c r="BC25" s="25">
        <f t="shared" si="18"/>
        <v>1.1375634743562521E-2</v>
      </c>
      <c r="BD25" s="25">
        <f t="shared" si="19"/>
        <v>6.9737654320986752E-3</v>
      </c>
      <c r="BE25" s="25">
        <f t="shared" si="20"/>
        <v>8.4710177021665271E-3</v>
      </c>
      <c r="BF25" s="26">
        <f t="shared" si="21"/>
        <v>-3.6409281107034147E-2</v>
      </c>
      <c r="BG25" s="25">
        <f t="shared" si="22"/>
        <v>1.99854121079504E-2</v>
      </c>
      <c r="BH25" s="25">
        <f t="shared" si="23"/>
        <v>2.9191663058939273E-3</v>
      </c>
      <c r="BI25" s="25">
        <f t="shared" si="24"/>
        <v>7.8748412081745874E-3</v>
      </c>
      <c r="BJ25" s="25">
        <f t="shared" si="25"/>
        <v>4.1529255563228757E-4</v>
      </c>
      <c r="BK25" s="25">
        <f t="shared" si="26"/>
        <v>9.2220892852365004E-3</v>
      </c>
      <c r="BL25" s="27" t="s">
        <v>179</v>
      </c>
      <c r="BM25" s="28" t="s">
        <v>23</v>
      </c>
    </row>
    <row r="26" spans="1:65" x14ac:dyDescent="0.25">
      <c r="A26" s="9">
        <v>28</v>
      </c>
      <c r="B26" s="4" t="s">
        <v>29</v>
      </c>
      <c r="C26" s="23">
        <v>3</v>
      </c>
      <c r="D26" s="23" t="s">
        <v>179</v>
      </c>
      <c r="E26" s="11">
        <v>3.7000000000000012E-2</v>
      </c>
      <c r="F26" s="11">
        <v>4.6000000000000006E-2</v>
      </c>
      <c r="G26" s="11">
        <v>4.7E-2</v>
      </c>
      <c r="H26" s="11">
        <v>4.3000000000000003E-2</v>
      </c>
      <c r="I26" s="11">
        <v>3.7000000000000012E-2</v>
      </c>
      <c r="J26" s="11">
        <v>3.4000000000000002E-2</v>
      </c>
      <c r="K26" s="11">
        <v>3.3000000000000002E-2</v>
      </c>
      <c r="L26" s="11">
        <v>3.4000000000000002E-2</v>
      </c>
      <c r="M26" s="11">
        <v>4.3000000000000003E-2</v>
      </c>
      <c r="N26" s="11">
        <v>8.1000000000000003E-2</v>
      </c>
      <c r="O26" s="11">
        <v>8.5000000000000006E-2</v>
      </c>
      <c r="P26" s="11">
        <v>7.2999999999999995E-2</v>
      </c>
      <c r="Q26" s="11">
        <v>7.0000000000000007E-2</v>
      </c>
      <c r="R26" s="11">
        <v>6.6000000000000003E-2</v>
      </c>
      <c r="S26" s="11">
        <v>5.3000000000000005E-2</v>
      </c>
      <c r="T26" s="17">
        <v>67700</v>
      </c>
      <c r="U26" s="17">
        <v>68000</v>
      </c>
      <c r="V26" s="17">
        <v>69200</v>
      </c>
      <c r="W26" s="17">
        <v>70600</v>
      </c>
      <c r="X26" s="17">
        <v>74100</v>
      </c>
      <c r="Y26" s="17">
        <v>76900</v>
      </c>
      <c r="Z26" s="17">
        <v>78800</v>
      </c>
      <c r="AA26" s="17">
        <v>80800</v>
      </c>
      <c r="AB26" s="17">
        <v>82800</v>
      </c>
      <c r="AC26" s="17">
        <v>80900</v>
      </c>
      <c r="AD26" s="17">
        <v>75700</v>
      </c>
      <c r="AE26" s="17">
        <v>75500</v>
      </c>
      <c r="AF26" s="17">
        <v>76300</v>
      </c>
      <c r="AG26" s="17">
        <v>76500</v>
      </c>
      <c r="AH26" s="17">
        <v>76100</v>
      </c>
      <c r="AI26" s="24">
        <f t="shared" si="0"/>
        <v>65195.1</v>
      </c>
      <c r="AJ26" s="24">
        <f t="shared" si="27"/>
        <v>64872</v>
      </c>
      <c r="AK26" s="24">
        <f t="shared" si="1"/>
        <v>65947.599999999991</v>
      </c>
      <c r="AL26" s="24">
        <f t="shared" si="2"/>
        <v>67564.2</v>
      </c>
      <c r="AM26" s="24">
        <f t="shared" si="3"/>
        <v>71358.3</v>
      </c>
      <c r="AN26" s="24">
        <f t="shared" si="4"/>
        <v>74285.399999999994</v>
      </c>
      <c r="AO26" s="24">
        <f t="shared" si="5"/>
        <v>76199.599999999991</v>
      </c>
      <c r="AP26" s="24">
        <f t="shared" si="6"/>
        <v>78052.800000000003</v>
      </c>
      <c r="AQ26" s="24">
        <f t="shared" si="7"/>
        <v>79239.599999999991</v>
      </c>
      <c r="AR26" s="24">
        <f t="shared" si="8"/>
        <v>74347.100000000006</v>
      </c>
      <c r="AS26" s="24">
        <f t="shared" si="9"/>
        <v>69265.5</v>
      </c>
      <c r="AT26" s="24">
        <f t="shared" si="10"/>
        <v>69988.5</v>
      </c>
      <c r="AU26" s="24">
        <f t="shared" si="11"/>
        <v>70959</v>
      </c>
      <c r="AV26" s="24">
        <f t="shared" si="12"/>
        <v>71451</v>
      </c>
      <c r="AW26" s="24">
        <f t="shared" si="13"/>
        <v>72066.7</v>
      </c>
      <c r="AX26" s="26">
        <f t="shared" si="28"/>
        <v>-4.9558939245433866E-3</v>
      </c>
      <c r="AY26" s="25">
        <f t="shared" si="14"/>
        <v>1.6580342828955347E-2</v>
      </c>
      <c r="AZ26" s="25">
        <f t="shared" si="15"/>
        <v>2.4513401549108776E-2</v>
      </c>
      <c r="BA26" s="25">
        <f t="shared" si="16"/>
        <v>5.6155478789062935E-2</v>
      </c>
      <c r="BB26" s="25">
        <f t="shared" si="17"/>
        <v>4.1019755235200267E-2</v>
      </c>
      <c r="BC26" s="25">
        <f t="shared" si="18"/>
        <v>2.5768185942325102E-2</v>
      </c>
      <c r="BD26" s="25">
        <f t="shared" si="19"/>
        <v>2.4320337639567816E-2</v>
      </c>
      <c r="BE26" s="25">
        <f t="shared" si="20"/>
        <v>1.5205091937765055E-2</v>
      </c>
      <c r="BF26" s="26">
        <f t="shared" si="21"/>
        <v>-6.1743118339819811E-2</v>
      </c>
      <c r="BG26" s="26">
        <f t="shared" si="22"/>
        <v>-6.8349673356459167E-2</v>
      </c>
      <c r="BH26" s="25">
        <f t="shared" si="23"/>
        <v>1.0438096888061157E-2</v>
      </c>
      <c r="BI26" s="25">
        <f t="shared" si="24"/>
        <v>1.3866563792623073E-2</v>
      </c>
      <c r="BJ26" s="25">
        <f t="shared" si="25"/>
        <v>6.933581363886188E-3</v>
      </c>
      <c r="BK26" s="25">
        <f t="shared" si="26"/>
        <v>8.6170942324109816E-3</v>
      </c>
      <c r="BL26" s="27" t="s">
        <v>179</v>
      </c>
      <c r="BM26" s="28" t="s">
        <v>29</v>
      </c>
    </row>
    <row r="27" spans="1:65" x14ac:dyDescent="0.25">
      <c r="A27" s="9">
        <v>36</v>
      </c>
      <c r="B27" s="4" t="s">
        <v>37</v>
      </c>
      <c r="C27" s="23">
        <v>3</v>
      </c>
      <c r="D27" s="23" t="s">
        <v>179</v>
      </c>
      <c r="E27" s="11">
        <v>2.8000000000000001E-2</v>
      </c>
      <c r="F27" s="11">
        <v>3.4000000000000002E-2</v>
      </c>
      <c r="G27" s="11">
        <v>3.9E-2</v>
      </c>
      <c r="H27" s="11">
        <v>4.1000000000000002E-2</v>
      </c>
      <c r="I27" s="11">
        <v>3.9E-2</v>
      </c>
      <c r="J27" s="11">
        <v>3.7000000000000012E-2</v>
      </c>
      <c r="K27" s="11">
        <v>3.5000000000000003E-2</v>
      </c>
      <c r="L27" s="11">
        <v>3.4000000000000002E-2</v>
      </c>
      <c r="M27" s="11">
        <v>4.3000000000000003E-2</v>
      </c>
      <c r="N27" s="11">
        <v>7.2000000000000008E-2</v>
      </c>
      <c r="O27" s="11">
        <v>7.4999999999999983E-2</v>
      </c>
      <c r="P27" s="11">
        <v>6.900000000000002E-2</v>
      </c>
      <c r="Q27" s="11">
        <v>6.5000000000000002E-2</v>
      </c>
      <c r="R27" s="11">
        <v>6.1000000000000006E-2</v>
      </c>
      <c r="S27" s="11">
        <v>4.6000000000000006E-2</v>
      </c>
      <c r="T27" s="17">
        <v>251500</v>
      </c>
      <c r="U27" s="17">
        <v>255400</v>
      </c>
      <c r="V27" s="17">
        <v>260300</v>
      </c>
      <c r="W27" s="17">
        <v>257900</v>
      </c>
      <c r="X27" s="17">
        <v>264400</v>
      </c>
      <c r="Y27" s="17">
        <v>267600</v>
      </c>
      <c r="Z27" s="17">
        <v>267100</v>
      </c>
      <c r="AA27" s="17">
        <v>269600</v>
      </c>
      <c r="AB27" s="17">
        <v>274600</v>
      </c>
      <c r="AC27" s="17">
        <v>269600</v>
      </c>
      <c r="AD27" s="17">
        <v>268000</v>
      </c>
      <c r="AE27" s="17">
        <v>266000</v>
      </c>
      <c r="AF27" s="17">
        <v>269200</v>
      </c>
      <c r="AG27" s="17">
        <v>270000</v>
      </c>
      <c r="AH27" s="17">
        <v>270200</v>
      </c>
      <c r="AI27" s="24">
        <f t="shared" si="0"/>
        <v>244458</v>
      </c>
      <c r="AJ27" s="24">
        <f t="shared" si="27"/>
        <v>246716.4</v>
      </c>
      <c r="AK27" s="24">
        <f t="shared" si="1"/>
        <v>250148.3</v>
      </c>
      <c r="AL27" s="24">
        <f t="shared" si="2"/>
        <v>247326.09999999998</v>
      </c>
      <c r="AM27" s="24">
        <f t="shared" si="3"/>
        <v>254088.4</v>
      </c>
      <c r="AN27" s="24">
        <f t="shared" si="4"/>
        <v>257698.8</v>
      </c>
      <c r="AO27" s="24">
        <f t="shared" si="5"/>
        <v>257751.5</v>
      </c>
      <c r="AP27" s="24">
        <f t="shared" si="6"/>
        <v>260433.6</v>
      </c>
      <c r="AQ27" s="24">
        <f t="shared" si="7"/>
        <v>262792.2</v>
      </c>
      <c r="AR27" s="24">
        <f t="shared" si="8"/>
        <v>250188.79999999999</v>
      </c>
      <c r="AS27" s="24">
        <f t="shared" si="9"/>
        <v>247900</v>
      </c>
      <c r="AT27" s="24">
        <f t="shared" si="10"/>
        <v>247645.99999999997</v>
      </c>
      <c r="AU27" s="24">
        <f t="shared" si="11"/>
        <v>251702</v>
      </c>
      <c r="AV27" s="24">
        <f t="shared" si="12"/>
        <v>253529.99999999997</v>
      </c>
      <c r="AW27" s="24">
        <f t="shared" si="13"/>
        <v>257770.8</v>
      </c>
      <c r="AX27" s="25">
        <f t="shared" si="28"/>
        <v>9.2383967798149134E-3</v>
      </c>
      <c r="AY27" s="25">
        <f t="shared" si="14"/>
        <v>1.391030349016115E-2</v>
      </c>
      <c r="AZ27" s="26">
        <f t="shared" si="15"/>
        <v>-1.1282107453858417E-2</v>
      </c>
      <c r="BA27" s="25">
        <f t="shared" si="16"/>
        <v>2.7341635193374327E-2</v>
      </c>
      <c r="BB27" s="25">
        <f t="shared" si="17"/>
        <v>1.4209227969478317E-2</v>
      </c>
      <c r="BC27" s="25">
        <f t="shared" si="18"/>
        <v>2.0450231044929834E-4</v>
      </c>
      <c r="BD27" s="25">
        <f t="shared" si="19"/>
        <v>1.0405759035349963E-2</v>
      </c>
      <c r="BE27" s="25">
        <f t="shared" si="20"/>
        <v>9.0564351143631455E-3</v>
      </c>
      <c r="BF27" s="26">
        <f t="shared" si="21"/>
        <v>-4.7959566532035668E-2</v>
      </c>
      <c r="BG27" s="26">
        <f t="shared" si="22"/>
        <v>-9.1482912104778012E-3</v>
      </c>
      <c r="BH27" s="26">
        <f t="shared" si="23"/>
        <v>-1.0246066962486047E-3</v>
      </c>
      <c r="BI27" s="25">
        <f t="shared" si="24"/>
        <v>1.6378217294040806E-2</v>
      </c>
      <c r="BJ27" s="25">
        <f t="shared" si="25"/>
        <v>7.2625565152441016E-3</v>
      </c>
      <c r="BK27" s="25">
        <f t="shared" si="26"/>
        <v>1.6727014554490664E-2</v>
      </c>
      <c r="BL27" s="27" t="s">
        <v>179</v>
      </c>
      <c r="BM27" s="28" t="s">
        <v>37</v>
      </c>
    </row>
    <row r="28" spans="1:65" x14ac:dyDescent="0.25">
      <c r="A28" s="9">
        <v>38</v>
      </c>
      <c r="B28" s="4" t="s">
        <v>39</v>
      </c>
      <c r="C28" s="23">
        <v>3</v>
      </c>
      <c r="D28" s="23" t="s">
        <v>179</v>
      </c>
      <c r="E28" s="11">
        <v>3.1E-2</v>
      </c>
      <c r="F28" s="11">
        <v>3.6000000000000004E-2</v>
      </c>
      <c r="G28" s="11">
        <v>4.2000000000000003E-2</v>
      </c>
      <c r="H28" s="11">
        <v>4.3000000000000003E-2</v>
      </c>
      <c r="I28" s="11">
        <v>0.04</v>
      </c>
      <c r="J28" s="11">
        <v>3.6000000000000004E-2</v>
      </c>
      <c r="K28" s="11">
        <v>3.4000000000000002E-2</v>
      </c>
      <c r="L28" s="11">
        <v>3.5000000000000003E-2</v>
      </c>
      <c r="M28" s="11">
        <v>4.2000000000000003E-2</v>
      </c>
      <c r="N28" s="11">
        <v>6.7000000000000004E-2</v>
      </c>
      <c r="O28" s="11">
        <v>7.4999999999999983E-2</v>
      </c>
      <c r="P28" s="11">
        <v>6.900000000000002E-2</v>
      </c>
      <c r="Q28" s="11">
        <v>6.7000000000000004E-2</v>
      </c>
      <c r="R28" s="11">
        <v>6.2E-2</v>
      </c>
      <c r="S28" s="11">
        <v>4.9000000000000002E-2</v>
      </c>
      <c r="T28" s="17">
        <v>64400</v>
      </c>
      <c r="U28" s="17">
        <v>65900</v>
      </c>
      <c r="V28" s="17">
        <v>67000</v>
      </c>
      <c r="W28" s="17">
        <v>66900</v>
      </c>
      <c r="X28" s="17">
        <v>68900</v>
      </c>
      <c r="Y28" s="17">
        <v>70100</v>
      </c>
      <c r="Z28" s="17">
        <v>71200</v>
      </c>
      <c r="AA28" s="17">
        <v>72100</v>
      </c>
      <c r="AB28" s="17">
        <v>73400</v>
      </c>
      <c r="AC28" s="17">
        <v>72800</v>
      </c>
      <c r="AD28" s="17">
        <v>70100</v>
      </c>
      <c r="AE28" s="17">
        <v>69800</v>
      </c>
      <c r="AF28" s="17">
        <v>70900</v>
      </c>
      <c r="AG28" s="17">
        <v>70700</v>
      </c>
      <c r="AH28" s="17">
        <v>70000</v>
      </c>
      <c r="AI28" s="24">
        <f t="shared" si="0"/>
        <v>62403.6</v>
      </c>
      <c r="AJ28" s="24">
        <f t="shared" si="27"/>
        <v>63527.6</v>
      </c>
      <c r="AK28" s="24">
        <f t="shared" si="1"/>
        <v>64186</v>
      </c>
      <c r="AL28" s="24">
        <f t="shared" si="2"/>
        <v>64023.299999999996</v>
      </c>
      <c r="AM28" s="24">
        <f t="shared" si="3"/>
        <v>66144</v>
      </c>
      <c r="AN28" s="24">
        <f t="shared" si="4"/>
        <v>67576.399999999994</v>
      </c>
      <c r="AO28" s="24">
        <f t="shared" si="5"/>
        <v>68779.199999999997</v>
      </c>
      <c r="AP28" s="24">
        <f t="shared" si="6"/>
        <v>69576.5</v>
      </c>
      <c r="AQ28" s="24">
        <f t="shared" si="7"/>
        <v>70317.2</v>
      </c>
      <c r="AR28" s="24">
        <f t="shared" si="8"/>
        <v>67922.400000000009</v>
      </c>
      <c r="AS28" s="24">
        <f t="shared" si="9"/>
        <v>64842.5</v>
      </c>
      <c r="AT28" s="24">
        <f t="shared" si="10"/>
        <v>64983.799999999996</v>
      </c>
      <c r="AU28" s="24">
        <f t="shared" si="11"/>
        <v>66149.7</v>
      </c>
      <c r="AV28" s="24">
        <f t="shared" si="12"/>
        <v>66316.599999999991</v>
      </c>
      <c r="AW28" s="24">
        <f t="shared" si="13"/>
        <v>66570</v>
      </c>
      <c r="AX28" s="25">
        <f t="shared" si="28"/>
        <v>1.8011781371587536E-2</v>
      </c>
      <c r="AY28" s="25">
        <f t="shared" si="14"/>
        <v>1.0363999269608824E-2</v>
      </c>
      <c r="AZ28" s="26">
        <f t="shared" si="15"/>
        <v>-2.534820677406356E-3</v>
      </c>
      <c r="BA28" s="25">
        <f t="shared" si="16"/>
        <v>3.3123878338042624E-2</v>
      </c>
      <c r="BB28" s="25">
        <f t="shared" si="17"/>
        <v>2.1655781325592559E-2</v>
      </c>
      <c r="BC28" s="25">
        <f t="shared" si="18"/>
        <v>1.7799113299909481E-2</v>
      </c>
      <c r="BD28" s="25">
        <f t="shared" si="19"/>
        <v>1.1592167399446388E-2</v>
      </c>
      <c r="BE28" s="25">
        <f t="shared" si="20"/>
        <v>1.0645835878493414E-2</v>
      </c>
      <c r="BF28" s="26">
        <f t="shared" si="21"/>
        <v>-3.4057101249765187E-2</v>
      </c>
      <c r="BG28" s="26">
        <f t="shared" si="22"/>
        <v>-4.5344393013203428E-2</v>
      </c>
      <c r="BH28" s="25">
        <f t="shared" si="23"/>
        <v>2.1791263446041659E-3</v>
      </c>
      <c r="BI28" s="25">
        <f t="shared" si="24"/>
        <v>1.7941394624506439E-2</v>
      </c>
      <c r="BJ28" s="25">
        <f t="shared" si="25"/>
        <v>2.5230651083828679E-3</v>
      </c>
      <c r="BK28" s="25">
        <f t="shared" si="26"/>
        <v>3.8210644092129082E-3</v>
      </c>
      <c r="BL28" s="27" t="s">
        <v>179</v>
      </c>
      <c r="BM28" s="28" t="s">
        <v>39</v>
      </c>
    </row>
    <row r="29" spans="1:65" x14ac:dyDescent="0.25">
      <c r="A29" s="9">
        <v>50</v>
      </c>
      <c r="B29" s="4" t="s">
        <v>51</v>
      </c>
      <c r="C29" s="23">
        <v>3</v>
      </c>
      <c r="D29" s="23" t="s">
        <v>179</v>
      </c>
      <c r="E29" s="11">
        <v>3.7000000000000012E-2</v>
      </c>
      <c r="F29" s="11">
        <v>4.4000000000000004E-2</v>
      </c>
      <c r="G29" s="11">
        <v>0.05</v>
      </c>
      <c r="H29" s="11">
        <v>5.1000000000000004E-2</v>
      </c>
      <c r="I29" s="11">
        <v>4.9000000000000002E-2</v>
      </c>
      <c r="J29" s="11">
        <v>4.2000000000000003E-2</v>
      </c>
      <c r="K29" s="11">
        <v>3.8000000000000006E-2</v>
      </c>
      <c r="L29" s="11">
        <v>4.1000000000000002E-2</v>
      </c>
      <c r="M29" s="11">
        <v>5.2000000000000011E-2</v>
      </c>
      <c r="N29" s="11">
        <v>7.9000000000000001E-2</v>
      </c>
      <c r="O29" s="11">
        <v>8.1000000000000003E-2</v>
      </c>
      <c r="P29" s="11">
        <v>7.400000000000001E-2</v>
      </c>
      <c r="Q29" s="11">
        <v>7.2999999999999995E-2</v>
      </c>
      <c r="R29" s="11">
        <v>6.7000000000000004E-2</v>
      </c>
      <c r="S29" s="11">
        <v>5.1000000000000004E-2</v>
      </c>
      <c r="T29" s="17">
        <v>23400</v>
      </c>
      <c r="U29" s="17">
        <v>23700</v>
      </c>
      <c r="V29" s="17">
        <v>24000</v>
      </c>
      <c r="W29" s="17">
        <v>23900</v>
      </c>
      <c r="X29" s="17">
        <v>24100</v>
      </c>
      <c r="Y29" s="17">
        <v>24100</v>
      </c>
      <c r="Z29" s="17">
        <v>24400</v>
      </c>
      <c r="AA29" s="17">
        <v>24600</v>
      </c>
      <c r="AB29" s="17">
        <v>25000</v>
      </c>
      <c r="AC29" s="17">
        <v>24700</v>
      </c>
      <c r="AD29" s="17">
        <v>25000</v>
      </c>
      <c r="AE29" s="17">
        <v>24700</v>
      </c>
      <c r="AF29" s="17">
        <v>24700</v>
      </c>
      <c r="AG29" s="17">
        <v>24300</v>
      </c>
      <c r="AH29" s="17">
        <v>24000</v>
      </c>
      <c r="AI29" s="24">
        <f t="shared" si="0"/>
        <v>22534.2</v>
      </c>
      <c r="AJ29" s="24">
        <f t="shared" si="27"/>
        <v>22657.200000000001</v>
      </c>
      <c r="AK29" s="24">
        <f t="shared" si="1"/>
        <v>22800</v>
      </c>
      <c r="AL29" s="24">
        <f t="shared" si="2"/>
        <v>22681.1</v>
      </c>
      <c r="AM29" s="24">
        <f t="shared" si="3"/>
        <v>22919.1</v>
      </c>
      <c r="AN29" s="24">
        <f t="shared" si="4"/>
        <v>23087.8</v>
      </c>
      <c r="AO29" s="24">
        <f t="shared" si="5"/>
        <v>23472.799999999999</v>
      </c>
      <c r="AP29" s="24">
        <f t="shared" si="6"/>
        <v>23591.399999999998</v>
      </c>
      <c r="AQ29" s="24">
        <f t="shared" si="7"/>
        <v>23700</v>
      </c>
      <c r="AR29" s="24">
        <f t="shared" si="8"/>
        <v>22748.7</v>
      </c>
      <c r="AS29" s="24">
        <f t="shared" si="9"/>
        <v>22975</v>
      </c>
      <c r="AT29" s="24">
        <f t="shared" si="10"/>
        <v>22872.199999999997</v>
      </c>
      <c r="AU29" s="24">
        <f t="shared" si="11"/>
        <v>22896.9</v>
      </c>
      <c r="AV29" s="24">
        <f t="shared" si="12"/>
        <v>22671.9</v>
      </c>
      <c r="AW29" s="24">
        <f t="shared" si="13"/>
        <v>22776</v>
      </c>
      <c r="AX29" s="25">
        <f t="shared" si="28"/>
        <v>5.4583699443512528E-3</v>
      </c>
      <c r="AY29" s="25">
        <f t="shared" si="14"/>
        <v>6.3026322758328156E-3</v>
      </c>
      <c r="AZ29" s="26">
        <f t="shared" si="15"/>
        <v>-5.2149122807018181E-3</v>
      </c>
      <c r="BA29" s="25">
        <f t="shared" si="16"/>
        <v>1.0493318225306534E-2</v>
      </c>
      <c r="BB29" s="25">
        <f t="shared" si="17"/>
        <v>7.360672975814964E-3</v>
      </c>
      <c r="BC29" s="25">
        <f t="shared" si="18"/>
        <v>1.6675473626763918E-2</v>
      </c>
      <c r="BD29" s="25">
        <f t="shared" si="19"/>
        <v>5.0526566920008923E-3</v>
      </c>
      <c r="BE29" s="25">
        <f t="shared" si="20"/>
        <v>4.6033724153717965E-3</v>
      </c>
      <c r="BF29" s="26">
        <f t="shared" si="21"/>
        <v>-4.0139240506329082E-2</v>
      </c>
      <c r="BG29" s="25">
        <f t="shared" si="22"/>
        <v>9.9478211941780963E-3</v>
      </c>
      <c r="BH29" s="26">
        <f t="shared" si="23"/>
        <v>-4.4744287268771669E-3</v>
      </c>
      <c r="BI29" s="25">
        <f t="shared" si="24"/>
        <v>1.0799136069116382E-3</v>
      </c>
      <c r="BJ29" s="26">
        <f t="shared" si="25"/>
        <v>-9.8266577571636329E-3</v>
      </c>
      <c r="BK29" s="25">
        <f t="shared" si="26"/>
        <v>4.5915869424264632E-3</v>
      </c>
      <c r="BL29" s="27" t="s">
        <v>179</v>
      </c>
      <c r="BM29" s="28" t="s">
        <v>51</v>
      </c>
    </row>
    <row r="30" spans="1:65" x14ac:dyDescent="0.25">
      <c r="A30" s="9">
        <v>67</v>
      </c>
      <c r="B30" s="4" t="s">
        <v>68</v>
      </c>
      <c r="C30" s="23">
        <v>3</v>
      </c>
      <c r="D30" s="23" t="s">
        <v>179</v>
      </c>
      <c r="E30" s="11">
        <v>3.3000000000000002E-2</v>
      </c>
      <c r="F30" s="11">
        <v>4.3000000000000003E-2</v>
      </c>
      <c r="G30" s="11">
        <v>4.9000000000000002E-2</v>
      </c>
      <c r="H30" s="11">
        <v>4.9000000000000002E-2</v>
      </c>
      <c r="I30" s="11">
        <v>4.5000000000000005E-2</v>
      </c>
      <c r="J30" s="11">
        <v>4.2000000000000003E-2</v>
      </c>
      <c r="K30" s="11">
        <v>0.04</v>
      </c>
      <c r="L30" s="11">
        <v>3.8000000000000006E-2</v>
      </c>
      <c r="M30" s="11">
        <v>4.7E-2</v>
      </c>
      <c r="N30" s="11">
        <v>8.1000000000000003E-2</v>
      </c>
      <c r="O30" s="11">
        <v>8.4000000000000005E-2</v>
      </c>
      <c r="P30" s="11">
        <v>7.4999999999999983E-2</v>
      </c>
      <c r="Q30" s="11">
        <v>7.4999999999999983E-2</v>
      </c>
      <c r="R30" s="11">
        <v>6.8000000000000019E-2</v>
      </c>
      <c r="S30" s="11">
        <v>5.3000000000000005E-2</v>
      </c>
      <c r="T30" s="17">
        <v>209700</v>
      </c>
      <c r="U30" s="17">
        <v>211300</v>
      </c>
      <c r="V30" s="17">
        <v>211200</v>
      </c>
      <c r="W30" s="17">
        <v>210500</v>
      </c>
      <c r="X30" s="17">
        <v>215000</v>
      </c>
      <c r="Y30" s="17">
        <v>218900</v>
      </c>
      <c r="Z30" s="17">
        <v>222400</v>
      </c>
      <c r="AA30" s="17">
        <v>225400</v>
      </c>
      <c r="AB30" s="17">
        <v>229200</v>
      </c>
      <c r="AC30" s="17">
        <v>226700</v>
      </c>
      <c r="AD30" s="17">
        <v>230400</v>
      </c>
      <c r="AE30" s="17">
        <v>230700</v>
      </c>
      <c r="AF30" s="17">
        <v>233300</v>
      </c>
      <c r="AG30" s="17">
        <v>232200</v>
      </c>
      <c r="AH30" s="17">
        <v>230000</v>
      </c>
      <c r="AI30" s="24">
        <f t="shared" si="0"/>
        <v>202779.9</v>
      </c>
      <c r="AJ30" s="24">
        <f t="shared" si="27"/>
        <v>202214.1</v>
      </c>
      <c r="AK30" s="24">
        <f t="shared" si="1"/>
        <v>200851.19999999998</v>
      </c>
      <c r="AL30" s="24">
        <f t="shared" si="2"/>
        <v>200185.5</v>
      </c>
      <c r="AM30" s="24">
        <f t="shared" si="3"/>
        <v>205325</v>
      </c>
      <c r="AN30" s="24">
        <f t="shared" si="4"/>
        <v>209706.19999999998</v>
      </c>
      <c r="AO30" s="24">
        <f t="shared" si="5"/>
        <v>213504</v>
      </c>
      <c r="AP30" s="24">
        <f t="shared" si="6"/>
        <v>216834.8</v>
      </c>
      <c r="AQ30" s="24">
        <f t="shared" si="7"/>
        <v>218427.59999999998</v>
      </c>
      <c r="AR30" s="24">
        <f t="shared" si="8"/>
        <v>208337.30000000002</v>
      </c>
      <c r="AS30" s="24">
        <f t="shared" si="9"/>
        <v>211046.39999999999</v>
      </c>
      <c r="AT30" s="24">
        <f t="shared" si="10"/>
        <v>213397.5</v>
      </c>
      <c r="AU30" s="24">
        <f t="shared" si="11"/>
        <v>215802.5</v>
      </c>
      <c r="AV30" s="24">
        <f t="shared" si="12"/>
        <v>216410.4</v>
      </c>
      <c r="AW30" s="24">
        <f t="shared" si="13"/>
        <v>217810</v>
      </c>
      <c r="AX30" s="26">
        <f t="shared" si="28"/>
        <v>-2.790217373615375E-3</v>
      </c>
      <c r="AY30" s="29">
        <f t="shared" si="14"/>
        <v>-6.7398860910293755E-3</v>
      </c>
      <c r="AZ30" s="26">
        <f t="shared" si="15"/>
        <v>-3.3143939393938527E-3</v>
      </c>
      <c r="BA30" s="25">
        <f t="shared" si="16"/>
        <v>2.5673687654700267E-2</v>
      </c>
      <c r="BB30" s="25">
        <f t="shared" si="17"/>
        <v>2.1337878972360808E-2</v>
      </c>
      <c r="BC30" s="25">
        <f t="shared" si="18"/>
        <v>1.8110098795362357E-2</v>
      </c>
      <c r="BD30" s="25">
        <f t="shared" si="19"/>
        <v>1.5600644484412415E-2</v>
      </c>
      <c r="BE30" s="25">
        <f t="shared" si="20"/>
        <v>7.3456843643178518E-3</v>
      </c>
      <c r="BF30" s="26">
        <f t="shared" si="21"/>
        <v>-4.6195169474919653E-2</v>
      </c>
      <c r="BG30" s="25">
        <f t="shared" si="22"/>
        <v>1.3003432414646712E-2</v>
      </c>
      <c r="BH30" s="25">
        <f t="shared" si="23"/>
        <v>1.1140204239446899E-2</v>
      </c>
      <c r="BI30" s="25">
        <f t="shared" si="24"/>
        <v>1.1270047680970958E-2</v>
      </c>
      <c r="BJ30" s="25">
        <f t="shared" si="25"/>
        <v>2.8169275147414611E-3</v>
      </c>
      <c r="BK30" s="25">
        <f t="shared" si="26"/>
        <v>6.4673416804368264E-3</v>
      </c>
      <c r="BL30" s="27" t="s">
        <v>179</v>
      </c>
      <c r="BM30" s="28" t="s">
        <v>68</v>
      </c>
    </row>
    <row r="31" spans="1:65" x14ac:dyDescent="0.25">
      <c r="A31" s="9">
        <v>5</v>
      </c>
      <c r="B31" s="4" t="s">
        <v>6</v>
      </c>
      <c r="C31" s="23">
        <v>4</v>
      </c>
      <c r="D31" s="23" t="s">
        <v>180</v>
      </c>
      <c r="E31" s="11">
        <v>5.5E-2</v>
      </c>
      <c r="F31" s="11">
        <v>7.1000000000000008E-2</v>
      </c>
      <c r="G31" s="11">
        <v>7.6000000000000012E-2</v>
      </c>
      <c r="H31" s="11">
        <v>8.3000000000000004E-2</v>
      </c>
      <c r="I31" s="11">
        <v>7.6999999999999999E-2</v>
      </c>
      <c r="J31" s="11">
        <v>7.1000000000000008E-2</v>
      </c>
      <c r="K31" s="11">
        <v>5.7000000000000002E-2</v>
      </c>
      <c r="L31" s="11">
        <v>5.6000000000000001E-2</v>
      </c>
      <c r="M31" s="11">
        <v>6.8000000000000019E-2</v>
      </c>
      <c r="N31" s="11">
        <v>0.109</v>
      </c>
      <c r="O31" s="11">
        <v>0.10100000000000001</v>
      </c>
      <c r="P31" s="11">
        <v>9.1000000000000011E-2</v>
      </c>
      <c r="Q31" s="11">
        <v>8.8000000000000023E-2</v>
      </c>
      <c r="R31" s="11">
        <v>8.5000000000000006E-2</v>
      </c>
      <c r="S31" s="11">
        <v>6.5000000000000002E-2</v>
      </c>
      <c r="T31" s="17">
        <v>24700</v>
      </c>
      <c r="U31" s="17">
        <v>24200</v>
      </c>
      <c r="V31" s="17">
        <v>24800</v>
      </c>
      <c r="W31" s="17">
        <v>23700</v>
      </c>
      <c r="X31" s="17">
        <v>24000</v>
      </c>
      <c r="Y31" s="17">
        <v>23400</v>
      </c>
      <c r="Z31" s="17">
        <v>23100</v>
      </c>
      <c r="AA31" s="17">
        <v>23500</v>
      </c>
      <c r="AB31" s="17">
        <v>24500</v>
      </c>
      <c r="AC31" s="17">
        <v>24300</v>
      </c>
      <c r="AD31" s="17">
        <v>25400</v>
      </c>
      <c r="AE31" s="17">
        <v>25000</v>
      </c>
      <c r="AF31" s="17">
        <v>25100</v>
      </c>
      <c r="AG31" s="17">
        <v>24700</v>
      </c>
      <c r="AH31" s="17">
        <v>24100</v>
      </c>
      <c r="AI31" s="24">
        <f t="shared" si="0"/>
        <v>23341.5</v>
      </c>
      <c r="AJ31" s="24">
        <f t="shared" si="27"/>
        <v>22481.800000000003</v>
      </c>
      <c r="AK31" s="24">
        <f t="shared" si="1"/>
        <v>22915.199999999997</v>
      </c>
      <c r="AL31" s="24">
        <f t="shared" si="2"/>
        <v>21732.9</v>
      </c>
      <c r="AM31" s="24">
        <f t="shared" si="3"/>
        <v>22152</v>
      </c>
      <c r="AN31" s="24">
        <f t="shared" si="4"/>
        <v>21738.600000000002</v>
      </c>
      <c r="AO31" s="24">
        <f t="shared" si="5"/>
        <v>21783.3</v>
      </c>
      <c r="AP31" s="24">
        <f t="shared" si="6"/>
        <v>22184</v>
      </c>
      <c r="AQ31" s="24">
        <f t="shared" si="7"/>
        <v>22834</v>
      </c>
      <c r="AR31" s="24">
        <f t="shared" si="8"/>
        <v>21651.3</v>
      </c>
      <c r="AS31" s="24">
        <f t="shared" si="9"/>
        <v>22834.600000000002</v>
      </c>
      <c r="AT31" s="24">
        <f t="shared" si="10"/>
        <v>22725</v>
      </c>
      <c r="AU31" s="24">
        <f t="shared" si="11"/>
        <v>22891.199999999997</v>
      </c>
      <c r="AV31" s="24">
        <f t="shared" si="12"/>
        <v>22600.5</v>
      </c>
      <c r="AW31" s="24">
        <f t="shared" si="13"/>
        <v>22533.5</v>
      </c>
      <c r="AX31" s="26">
        <f t="shared" si="28"/>
        <v>-3.6831394726131443E-2</v>
      </c>
      <c r="AY31" s="25">
        <f t="shared" si="14"/>
        <v>1.9277815833251524E-2</v>
      </c>
      <c r="AZ31" s="26">
        <f t="shared" si="15"/>
        <v>-5.1594574780058466E-2</v>
      </c>
      <c r="BA31" s="25">
        <f t="shared" si="16"/>
        <v>1.9284126830749624E-2</v>
      </c>
      <c r="BB31" s="26">
        <f t="shared" si="17"/>
        <v>-1.8661971830985818E-2</v>
      </c>
      <c r="BC31" s="25">
        <f t="shared" si="18"/>
        <v>2.0562501725040752E-3</v>
      </c>
      <c r="BD31" s="25">
        <f t="shared" si="19"/>
        <v>1.8394825393764982E-2</v>
      </c>
      <c r="BE31" s="25">
        <f t="shared" si="20"/>
        <v>2.9300396682293544E-2</v>
      </c>
      <c r="BF31" s="26">
        <f t="shared" si="21"/>
        <v>-5.17955680126128E-2</v>
      </c>
      <c r="BG31" s="25">
        <f t="shared" si="22"/>
        <v>5.4652607464678933E-2</v>
      </c>
      <c r="BH31" s="26">
        <f t="shared" si="23"/>
        <v>-4.7997337373986045E-3</v>
      </c>
      <c r="BI31" s="25">
        <f t="shared" si="24"/>
        <v>7.3135313531351859E-3</v>
      </c>
      <c r="BJ31" s="26">
        <f t="shared" si="25"/>
        <v>-1.269920318725087E-2</v>
      </c>
      <c r="BK31" s="25">
        <f t="shared" si="26"/>
        <v>-2.9645361828278135E-3</v>
      </c>
      <c r="BL31" s="27" t="s">
        <v>180</v>
      </c>
      <c r="BM31" s="28" t="s">
        <v>6</v>
      </c>
    </row>
    <row r="32" spans="1:65" x14ac:dyDescent="0.25">
      <c r="A32" s="9">
        <v>7</v>
      </c>
      <c r="B32" s="4" t="s">
        <v>8</v>
      </c>
      <c r="C32" s="23">
        <v>4</v>
      </c>
      <c r="D32" s="23" t="s">
        <v>180</v>
      </c>
      <c r="E32" s="11">
        <v>4.6000000000000006E-2</v>
      </c>
      <c r="F32" s="11">
        <v>5.6000000000000001E-2</v>
      </c>
      <c r="G32" s="11">
        <v>6.0000000000000005E-2</v>
      </c>
      <c r="H32" s="11">
        <v>5.4000000000000013E-2</v>
      </c>
      <c r="I32" s="11">
        <v>5.4000000000000013E-2</v>
      </c>
      <c r="J32" s="11">
        <v>5.2000000000000011E-2</v>
      </c>
      <c r="K32" s="11">
        <v>4.5000000000000005E-2</v>
      </c>
      <c r="L32" s="11">
        <v>4.2000000000000003E-2</v>
      </c>
      <c r="M32" s="11">
        <v>5.2000000000000011E-2</v>
      </c>
      <c r="N32" s="11">
        <v>7.1000000000000008E-2</v>
      </c>
      <c r="O32" s="11">
        <v>0.08</v>
      </c>
      <c r="P32" s="11">
        <v>7.2999999999999995E-2</v>
      </c>
      <c r="Q32" s="11">
        <v>7.400000000000001E-2</v>
      </c>
      <c r="R32" s="11">
        <v>7.0000000000000007E-2</v>
      </c>
      <c r="S32" s="11">
        <v>5.6000000000000001E-2</v>
      </c>
      <c r="T32" s="17">
        <v>62600</v>
      </c>
      <c r="U32" s="17">
        <v>63800</v>
      </c>
      <c r="V32" s="17">
        <v>64500</v>
      </c>
      <c r="W32" s="17">
        <v>64200</v>
      </c>
      <c r="X32" s="17">
        <v>65000</v>
      </c>
      <c r="Y32" s="17">
        <v>64800</v>
      </c>
      <c r="Z32" s="17">
        <v>64500</v>
      </c>
      <c r="AA32" s="17">
        <v>65100</v>
      </c>
      <c r="AB32" s="17">
        <v>65600</v>
      </c>
      <c r="AC32" s="17">
        <v>65100</v>
      </c>
      <c r="AD32" s="17">
        <v>61800</v>
      </c>
      <c r="AE32" s="17">
        <v>61500</v>
      </c>
      <c r="AF32" s="17">
        <v>61800</v>
      </c>
      <c r="AG32" s="17">
        <v>61500</v>
      </c>
      <c r="AH32" s="17">
        <v>60800</v>
      </c>
      <c r="AI32" s="24">
        <f t="shared" si="0"/>
        <v>59720.399999999994</v>
      </c>
      <c r="AJ32" s="24">
        <f t="shared" si="27"/>
        <v>60227.199999999997</v>
      </c>
      <c r="AK32" s="24">
        <f t="shared" si="1"/>
        <v>60630</v>
      </c>
      <c r="AL32" s="24">
        <f t="shared" si="2"/>
        <v>60733.2</v>
      </c>
      <c r="AM32" s="24">
        <f t="shared" si="3"/>
        <v>61490</v>
      </c>
      <c r="AN32" s="24">
        <f t="shared" si="4"/>
        <v>61430.399999999994</v>
      </c>
      <c r="AO32" s="24">
        <f t="shared" si="5"/>
        <v>61597.5</v>
      </c>
      <c r="AP32" s="24">
        <f t="shared" si="6"/>
        <v>62365.799999999996</v>
      </c>
      <c r="AQ32" s="24">
        <f t="shared" si="7"/>
        <v>62188.799999999996</v>
      </c>
      <c r="AR32" s="24">
        <f t="shared" si="8"/>
        <v>60477.9</v>
      </c>
      <c r="AS32" s="24">
        <f t="shared" si="9"/>
        <v>56856</v>
      </c>
      <c r="AT32" s="24">
        <f t="shared" si="10"/>
        <v>57010.5</v>
      </c>
      <c r="AU32" s="24">
        <f t="shared" si="11"/>
        <v>57226.799999999996</v>
      </c>
      <c r="AV32" s="24">
        <f t="shared" si="12"/>
        <v>57194.999999999993</v>
      </c>
      <c r="AW32" s="24">
        <f t="shared" si="13"/>
        <v>57395.199999999997</v>
      </c>
      <c r="AX32" s="25">
        <f t="shared" si="28"/>
        <v>8.4862124165277358E-3</v>
      </c>
      <c r="AY32" s="25">
        <f t="shared" si="14"/>
        <v>6.6880080760852723E-3</v>
      </c>
      <c r="AZ32" s="25">
        <f t="shared" si="15"/>
        <v>1.7021276595744201E-3</v>
      </c>
      <c r="BA32" s="25">
        <f t="shared" si="16"/>
        <v>1.2461059190031201E-2</v>
      </c>
      <c r="BB32" s="26">
        <f t="shared" si="17"/>
        <v>-9.6926329484478481E-4</v>
      </c>
      <c r="BC32" s="25">
        <f t="shared" si="18"/>
        <v>2.7201515861854366E-3</v>
      </c>
      <c r="BD32" s="25">
        <f t="shared" si="19"/>
        <v>1.2472908803116939E-2</v>
      </c>
      <c r="BE32" s="26">
        <f t="shared" si="20"/>
        <v>-2.8380939553409082E-3</v>
      </c>
      <c r="BF32" s="26">
        <f t="shared" si="21"/>
        <v>-2.7511384686631585E-2</v>
      </c>
      <c r="BG32" s="26">
        <f t="shared" si="22"/>
        <v>-5.9887992142584341E-2</v>
      </c>
      <c r="BH32" s="25">
        <f t="shared" si="23"/>
        <v>2.717391304347826E-3</v>
      </c>
      <c r="BI32" s="25">
        <f t="shared" si="24"/>
        <v>3.794037940379327E-3</v>
      </c>
      <c r="BJ32" s="26">
        <f t="shared" si="25"/>
        <v>-5.5568370064380519E-4</v>
      </c>
      <c r="BK32" s="25">
        <f t="shared" si="26"/>
        <v>3.5003059708017203E-3</v>
      </c>
      <c r="BL32" s="27" t="s">
        <v>180</v>
      </c>
      <c r="BM32" s="28" t="s">
        <v>8</v>
      </c>
    </row>
    <row r="33" spans="1:65" x14ac:dyDescent="0.25">
      <c r="A33" s="9">
        <v>11</v>
      </c>
      <c r="B33" s="4" t="s">
        <v>12</v>
      </c>
      <c r="C33" s="23">
        <v>4</v>
      </c>
      <c r="D33" s="23" t="s">
        <v>180</v>
      </c>
      <c r="E33" s="11">
        <v>6.1000000000000006E-2</v>
      </c>
      <c r="F33" s="11">
        <v>6.6000000000000003E-2</v>
      </c>
      <c r="G33" s="11">
        <v>7.1000000000000008E-2</v>
      </c>
      <c r="H33" s="11">
        <v>7.0000000000000007E-2</v>
      </c>
      <c r="I33" s="11">
        <v>6.900000000000002E-2</v>
      </c>
      <c r="J33" s="11">
        <v>6.1000000000000006E-2</v>
      </c>
      <c r="K33" s="11">
        <v>5.3000000000000005E-2</v>
      </c>
      <c r="L33" s="11">
        <v>5.3000000000000005E-2</v>
      </c>
      <c r="M33" s="11">
        <v>6.1000000000000006E-2</v>
      </c>
      <c r="N33" s="11">
        <v>8.5000000000000006E-2</v>
      </c>
      <c r="O33" s="11">
        <v>9.4E-2</v>
      </c>
      <c r="P33" s="11">
        <v>8.6999999999999994E-2</v>
      </c>
      <c r="Q33" s="11">
        <v>8.8000000000000023E-2</v>
      </c>
      <c r="R33" s="11">
        <v>8.8000000000000023E-2</v>
      </c>
      <c r="S33" s="11">
        <v>6.900000000000002E-2</v>
      </c>
      <c r="T33" s="17">
        <v>66900</v>
      </c>
      <c r="U33" s="17">
        <v>66700</v>
      </c>
      <c r="V33" s="17">
        <v>66200</v>
      </c>
      <c r="W33" s="17">
        <v>66700</v>
      </c>
      <c r="X33" s="17">
        <v>67000</v>
      </c>
      <c r="Y33" s="17">
        <v>67100</v>
      </c>
      <c r="Z33" s="17">
        <v>67900</v>
      </c>
      <c r="AA33" s="17">
        <v>68300</v>
      </c>
      <c r="AB33" s="17">
        <v>69600</v>
      </c>
      <c r="AC33" s="17">
        <v>69100</v>
      </c>
      <c r="AD33" s="17">
        <v>66700</v>
      </c>
      <c r="AE33" s="17">
        <v>66200</v>
      </c>
      <c r="AF33" s="17">
        <v>66000</v>
      </c>
      <c r="AG33" s="17">
        <v>64600</v>
      </c>
      <c r="AH33" s="17">
        <v>63000</v>
      </c>
      <c r="AI33" s="24">
        <f t="shared" si="0"/>
        <v>62819.1</v>
      </c>
      <c r="AJ33" s="24">
        <f t="shared" si="27"/>
        <v>62297.799999999996</v>
      </c>
      <c r="AK33" s="24">
        <f t="shared" si="1"/>
        <v>61499.8</v>
      </c>
      <c r="AL33" s="24">
        <f t="shared" si="2"/>
        <v>62030.999999999993</v>
      </c>
      <c r="AM33" s="24">
        <f t="shared" si="3"/>
        <v>62376.999999999993</v>
      </c>
      <c r="AN33" s="24">
        <f t="shared" si="4"/>
        <v>63006.899999999994</v>
      </c>
      <c r="AO33" s="24">
        <f t="shared" si="5"/>
        <v>64301.299999999996</v>
      </c>
      <c r="AP33" s="24">
        <f t="shared" si="6"/>
        <v>64680.1</v>
      </c>
      <c r="AQ33" s="24">
        <f t="shared" si="7"/>
        <v>65354.399999999994</v>
      </c>
      <c r="AR33" s="24">
        <f t="shared" si="8"/>
        <v>63226.5</v>
      </c>
      <c r="AS33" s="24">
        <f t="shared" si="9"/>
        <v>60430.200000000004</v>
      </c>
      <c r="AT33" s="24">
        <f t="shared" si="10"/>
        <v>60440.600000000006</v>
      </c>
      <c r="AU33" s="24">
        <f t="shared" si="11"/>
        <v>60191.999999999993</v>
      </c>
      <c r="AV33" s="24">
        <f t="shared" si="12"/>
        <v>58915.199999999997</v>
      </c>
      <c r="AW33" s="24">
        <f t="shared" si="13"/>
        <v>58652.999999999993</v>
      </c>
      <c r="AX33" s="26">
        <f t="shared" si="28"/>
        <v>-8.2984315279907364E-3</v>
      </c>
      <c r="AY33" s="29">
        <f t="shared" si="14"/>
        <v>-1.2809441103859089E-2</v>
      </c>
      <c r="AZ33" s="25">
        <f t="shared" si="15"/>
        <v>8.6374264631753246E-3</v>
      </c>
      <c r="BA33" s="25">
        <f t="shared" si="16"/>
        <v>5.5778562331737364E-3</v>
      </c>
      <c r="BB33" s="25">
        <f t="shared" si="17"/>
        <v>1.0098273402055269E-2</v>
      </c>
      <c r="BC33" s="25">
        <f t="shared" si="18"/>
        <v>2.0543781712796558E-2</v>
      </c>
      <c r="BD33" s="25">
        <f t="shared" si="19"/>
        <v>5.8910162002945967E-3</v>
      </c>
      <c r="BE33" s="25">
        <f t="shared" si="20"/>
        <v>1.0425153949978365E-2</v>
      </c>
      <c r="BF33" s="26">
        <f t="shared" si="21"/>
        <v>-3.2559399214130869E-2</v>
      </c>
      <c r="BG33" s="26">
        <f t="shared" si="22"/>
        <v>-4.4226708737633673E-2</v>
      </c>
      <c r="BH33" s="25">
        <f t="shared" si="23"/>
        <v>1.7209938077321363E-4</v>
      </c>
      <c r="BI33" s="26">
        <f t="shared" si="24"/>
        <v>-4.1131292541770441E-3</v>
      </c>
      <c r="BJ33" s="26">
        <f t="shared" si="25"/>
        <v>-2.1212121212121141E-2</v>
      </c>
      <c r="BK33" s="25">
        <f t="shared" si="26"/>
        <v>-4.4504643962849037E-3</v>
      </c>
      <c r="BL33" s="27" t="s">
        <v>180</v>
      </c>
      <c r="BM33" s="28" t="s">
        <v>12</v>
      </c>
    </row>
    <row r="34" spans="1:65" x14ac:dyDescent="0.25">
      <c r="A34" s="9">
        <v>14</v>
      </c>
      <c r="B34" s="4" t="s">
        <v>15</v>
      </c>
      <c r="C34" s="23">
        <v>4</v>
      </c>
      <c r="D34" s="23" t="s">
        <v>180</v>
      </c>
      <c r="E34" s="11">
        <v>3.4000000000000002E-2</v>
      </c>
      <c r="F34" s="11">
        <v>3.8000000000000006E-2</v>
      </c>
      <c r="G34" s="11">
        <v>4.3000000000000003E-2</v>
      </c>
      <c r="H34" s="11">
        <v>4.3000000000000003E-2</v>
      </c>
      <c r="I34" s="11">
        <v>4.5000000000000005E-2</v>
      </c>
      <c r="J34" s="11">
        <v>0.04</v>
      </c>
      <c r="K34" s="11">
        <v>3.7000000000000012E-2</v>
      </c>
      <c r="L34" s="11">
        <v>3.5000000000000003E-2</v>
      </c>
      <c r="M34" s="11">
        <v>4.3000000000000003E-2</v>
      </c>
      <c r="N34" s="11">
        <v>5.8000000000000003E-2</v>
      </c>
      <c r="O34" s="11">
        <v>5.9000000000000004E-2</v>
      </c>
      <c r="P34" s="11">
        <v>5.4000000000000013E-2</v>
      </c>
      <c r="Q34" s="11">
        <v>5.5E-2</v>
      </c>
      <c r="R34" s="11">
        <v>5.3000000000000005E-2</v>
      </c>
      <c r="S34" s="11">
        <v>4.1000000000000002E-2</v>
      </c>
      <c r="T34" s="17">
        <v>68700</v>
      </c>
      <c r="U34" s="17">
        <v>70600</v>
      </c>
      <c r="V34" s="17">
        <v>72000</v>
      </c>
      <c r="W34" s="17">
        <v>70700</v>
      </c>
      <c r="X34" s="17">
        <v>71800</v>
      </c>
      <c r="Y34" s="17">
        <v>72400</v>
      </c>
      <c r="Z34" s="17">
        <v>72800</v>
      </c>
      <c r="AA34" s="17">
        <v>73700</v>
      </c>
      <c r="AB34" s="17">
        <v>75500</v>
      </c>
      <c r="AC34" s="17">
        <v>75300</v>
      </c>
      <c r="AD34" s="17">
        <v>77300</v>
      </c>
      <c r="AE34" s="17">
        <v>77400</v>
      </c>
      <c r="AF34" s="17">
        <v>77600</v>
      </c>
      <c r="AG34" s="17">
        <v>78000</v>
      </c>
      <c r="AH34" s="17">
        <v>77800</v>
      </c>
      <c r="AI34" s="24">
        <f t="shared" ref="AI34:AI68" si="29">(1-E34)*T34</f>
        <v>66364.2</v>
      </c>
      <c r="AJ34" s="24">
        <f t="shared" ref="AJ34:AJ68" si="30">(1-F34)*U34</f>
        <v>67917.2</v>
      </c>
      <c r="AK34" s="24">
        <f t="shared" ref="AK34:AK68" si="31">(1-G34)*V34</f>
        <v>68904</v>
      </c>
      <c r="AL34" s="24">
        <f t="shared" ref="AL34:AL68" si="32">(1-H34)*W34</f>
        <v>67659.899999999994</v>
      </c>
      <c r="AM34" s="24">
        <f t="shared" ref="AM34:AM68" si="33">(1-I34)*X34</f>
        <v>68569</v>
      </c>
      <c r="AN34" s="24">
        <f t="shared" ref="AN34:AN68" si="34">(1-J34)*Y34</f>
        <v>69504</v>
      </c>
      <c r="AO34" s="24">
        <f t="shared" ref="AO34:AO68" si="35">(1-K34)*Z34</f>
        <v>70106.399999999994</v>
      </c>
      <c r="AP34" s="24">
        <f t="shared" ref="AP34:AP68" si="36">(1-L34)*AA34</f>
        <v>71120.5</v>
      </c>
      <c r="AQ34" s="24">
        <f t="shared" ref="AQ34:AQ68" si="37">(1-M34)*AB34</f>
        <v>72253.5</v>
      </c>
      <c r="AR34" s="24">
        <f t="shared" ref="AR34:AR68" si="38">(1-N34)*AC34</f>
        <v>70932.599999999991</v>
      </c>
      <c r="AS34" s="24">
        <f t="shared" ref="AS34:AS68" si="39">(1-O34)*AD34</f>
        <v>72739.3</v>
      </c>
      <c r="AT34" s="24">
        <f t="shared" ref="AT34:AT68" si="40">(1-P34)*AE34</f>
        <v>73220.399999999994</v>
      </c>
      <c r="AU34" s="24">
        <f t="shared" ref="AU34:AU68" si="41">(1-Q34)*AF34</f>
        <v>73332</v>
      </c>
      <c r="AV34" s="24">
        <f t="shared" ref="AV34:AV68" si="42">(1-R34)*AG34</f>
        <v>73866</v>
      </c>
      <c r="AW34" s="24">
        <f t="shared" ref="AW34:AW68" si="43">(1-S34)*AH34</f>
        <v>74610.2</v>
      </c>
      <c r="AX34" s="25">
        <f t="shared" ref="AX34:AX68" si="44">(AJ34-AI34)/AI34</f>
        <v>2.3401171113341231E-2</v>
      </c>
      <c r="AY34" s="25">
        <f t="shared" ref="AY34:AY68" si="45">(AK34-AJ34)/AJ34</f>
        <v>1.4529456455802107E-2</v>
      </c>
      <c r="AZ34" s="26">
        <f t="shared" ref="AZ34:AZ68" si="46">(AL34-AK34)/AK34</f>
        <v>-1.8055555555555641E-2</v>
      </c>
      <c r="BA34" s="25">
        <f t="shared" ref="BA34:BA68" si="47">(AM34-AL34)/AL34</f>
        <v>1.3436319001358351E-2</v>
      </c>
      <c r="BB34" s="25">
        <f t="shared" ref="BB34:BB68" si="48">(AN34-AM34)/AM34</f>
        <v>1.3635899604777669E-2</v>
      </c>
      <c r="BC34" s="25">
        <f t="shared" ref="BC34:BC68" si="49">(AO34-AN34)/AN34</f>
        <v>8.6671270718231205E-3</v>
      </c>
      <c r="BD34" s="25">
        <f t="shared" ref="BD34:BD68" si="50">(AP34-AO34)/AO34</f>
        <v>1.4465155820296092E-2</v>
      </c>
      <c r="BE34" s="25">
        <f t="shared" ref="BE34:BE68" si="51">(AQ34-AP34)/AP34</f>
        <v>1.593070914855773E-2</v>
      </c>
      <c r="BF34" s="26">
        <f t="shared" ref="BF34:BF68" si="52">(AR34-AQ34)/AQ34</f>
        <v>-1.8281467333762499E-2</v>
      </c>
      <c r="BG34" s="25">
        <f t="shared" ref="BG34:BG68" si="53">(AS34-AR34)/AR34</f>
        <v>2.547065806131471E-2</v>
      </c>
      <c r="BH34" s="25">
        <f t="shared" ref="BH34:BH68" si="54">(AT34-AS34)/AS34</f>
        <v>6.6140312045894203E-3</v>
      </c>
      <c r="BI34" s="25">
        <f t="shared" ref="BI34:BI68" si="55">(AU34-AT34)/AT34</f>
        <v>1.5241653965289159E-3</v>
      </c>
      <c r="BJ34" s="25">
        <f t="shared" ref="BJ34:BJ68" si="56">(AV34-AU34)/AU34</f>
        <v>7.2819505809196532E-3</v>
      </c>
      <c r="BK34" s="25">
        <f t="shared" ref="BK34:BK68" si="57">(AW34-AV34)/AV34</f>
        <v>1.0075000676901376E-2</v>
      </c>
      <c r="BL34" s="27" t="s">
        <v>180</v>
      </c>
      <c r="BM34" s="28" t="s">
        <v>15</v>
      </c>
    </row>
    <row r="35" spans="1:65" x14ac:dyDescent="0.25">
      <c r="A35" s="9">
        <v>18</v>
      </c>
      <c r="B35" s="4" t="s">
        <v>19</v>
      </c>
      <c r="C35" s="23">
        <v>4</v>
      </c>
      <c r="D35" s="23" t="s">
        <v>180</v>
      </c>
      <c r="E35" s="11">
        <v>5.1000000000000004E-2</v>
      </c>
      <c r="F35" s="11">
        <v>6.4000000000000001E-2</v>
      </c>
      <c r="G35" s="11">
        <v>7.6999999999999999E-2</v>
      </c>
      <c r="H35" s="11">
        <v>7.2000000000000008E-2</v>
      </c>
      <c r="I35" s="11">
        <v>6.6000000000000003E-2</v>
      </c>
      <c r="J35" s="11">
        <v>6.1000000000000006E-2</v>
      </c>
      <c r="K35" s="11">
        <v>5.5E-2</v>
      </c>
      <c r="L35" s="11">
        <v>5.2000000000000011E-2</v>
      </c>
      <c r="M35" s="11">
        <v>6.2E-2</v>
      </c>
      <c r="N35" s="11">
        <v>8.8000000000000023E-2</v>
      </c>
      <c r="O35" s="11">
        <v>9.4E-2</v>
      </c>
      <c r="P35" s="11">
        <v>8.4000000000000005E-2</v>
      </c>
      <c r="Q35" s="11">
        <v>8.900000000000001E-2</v>
      </c>
      <c r="R35" s="11">
        <v>0.09</v>
      </c>
      <c r="S35" s="11">
        <v>7.2000000000000008E-2</v>
      </c>
      <c r="T35" s="17">
        <v>18300</v>
      </c>
      <c r="U35" s="17">
        <v>18500</v>
      </c>
      <c r="V35" s="17">
        <v>19200</v>
      </c>
      <c r="W35" s="17">
        <v>18600</v>
      </c>
      <c r="X35" s="17">
        <v>18900</v>
      </c>
      <c r="Y35" s="17">
        <v>19000</v>
      </c>
      <c r="Z35" s="17">
        <v>18900</v>
      </c>
      <c r="AA35" s="17">
        <v>19100</v>
      </c>
      <c r="AB35" s="17">
        <v>19500</v>
      </c>
      <c r="AC35" s="17">
        <v>19300</v>
      </c>
      <c r="AD35" s="17">
        <v>18700</v>
      </c>
      <c r="AE35" s="17">
        <v>19200</v>
      </c>
      <c r="AF35" s="17">
        <v>19500</v>
      </c>
      <c r="AG35" s="17">
        <v>19300</v>
      </c>
      <c r="AH35" s="17">
        <v>18900</v>
      </c>
      <c r="AI35" s="24">
        <f t="shared" si="29"/>
        <v>17366.7</v>
      </c>
      <c r="AJ35" s="24">
        <f t="shared" si="30"/>
        <v>17316</v>
      </c>
      <c r="AK35" s="24">
        <f t="shared" si="31"/>
        <v>17721.600000000002</v>
      </c>
      <c r="AL35" s="24">
        <f t="shared" si="32"/>
        <v>17260.8</v>
      </c>
      <c r="AM35" s="24">
        <f t="shared" si="33"/>
        <v>17652.599999999999</v>
      </c>
      <c r="AN35" s="24">
        <f t="shared" si="34"/>
        <v>17841</v>
      </c>
      <c r="AO35" s="24">
        <f t="shared" si="35"/>
        <v>17860.5</v>
      </c>
      <c r="AP35" s="24">
        <f t="shared" si="36"/>
        <v>18106.8</v>
      </c>
      <c r="AQ35" s="24">
        <f t="shared" si="37"/>
        <v>18291</v>
      </c>
      <c r="AR35" s="24">
        <f t="shared" si="38"/>
        <v>17601.599999999999</v>
      </c>
      <c r="AS35" s="24">
        <f t="shared" si="39"/>
        <v>16942.2</v>
      </c>
      <c r="AT35" s="24">
        <f t="shared" si="40"/>
        <v>17587.2</v>
      </c>
      <c r="AU35" s="24">
        <f t="shared" si="41"/>
        <v>17764.5</v>
      </c>
      <c r="AV35" s="24">
        <f t="shared" si="42"/>
        <v>17563</v>
      </c>
      <c r="AW35" s="24">
        <f t="shared" si="43"/>
        <v>17539.199999999997</v>
      </c>
      <c r="AX35" s="26">
        <f t="shared" si="44"/>
        <v>-2.91938019312827E-3</v>
      </c>
      <c r="AY35" s="25">
        <f t="shared" si="45"/>
        <v>2.3423423423423548E-2</v>
      </c>
      <c r="AZ35" s="26">
        <f t="shared" si="46"/>
        <v>-2.600216684723743E-2</v>
      </c>
      <c r="BA35" s="25">
        <f t="shared" si="47"/>
        <v>2.2698832035595064E-2</v>
      </c>
      <c r="BB35" s="25">
        <f t="shared" si="48"/>
        <v>1.0672648788280564E-2</v>
      </c>
      <c r="BC35" s="25">
        <f t="shared" si="49"/>
        <v>1.0929880612073313E-3</v>
      </c>
      <c r="BD35" s="25">
        <f t="shared" si="50"/>
        <v>1.379020744100105E-2</v>
      </c>
      <c r="BE35" s="25">
        <f t="shared" si="51"/>
        <v>1.017297368944268E-2</v>
      </c>
      <c r="BF35" s="26">
        <f t="shared" si="52"/>
        <v>-3.769066754141389E-2</v>
      </c>
      <c r="BG35" s="26">
        <f t="shared" si="53"/>
        <v>-3.7462503408780899E-2</v>
      </c>
      <c r="BH35" s="25">
        <f t="shared" si="54"/>
        <v>3.8070616566915745E-2</v>
      </c>
      <c r="BI35" s="25">
        <f t="shared" si="55"/>
        <v>1.008119541484712E-2</v>
      </c>
      <c r="BJ35" s="26">
        <f t="shared" si="56"/>
        <v>-1.1342846688620564E-2</v>
      </c>
      <c r="BK35" s="25">
        <f t="shared" si="57"/>
        <v>-1.3551215623756141E-3</v>
      </c>
      <c r="BL35" s="27" t="s">
        <v>180</v>
      </c>
      <c r="BM35" s="28" t="s">
        <v>19</v>
      </c>
    </row>
    <row r="36" spans="1:65" x14ac:dyDescent="0.25">
      <c r="A36" s="9">
        <v>29</v>
      </c>
      <c r="B36" s="4" t="s">
        <v>30</v>
      </c>
      <c r="C36" s="23">
        <v>4</v>
      </c>
      <c r="D36" s="23" t="s">
        <v>180</v>
      </c>
      <c r="E36" s="11">
        <v>3.8000000000000006E-2</v>
      </c>
      <c r="F36" s="11">
        <v>6.0000000000000005E-2</v>
      </c>
      <c r="G36" s="11">
        <v>6.6000000000000003E-2</v>
      </c>
      <c r="H36" s="11">
        <v>6.0000000000000005E-2</v>
      </c>
      <c r="I36" s="11">
        <v>4.9000000000000002E-2</v>
      </c>
      <c r="J36" s="11">
        <v>4.3000000000000003E-2</v>
      </c>
      <c r="K36" s="11">
        <v>4.4000000000000004E-2</v>
      </c>
      <c r="L36" s="11">
        <v>5.6000000000000001E-2</v>
      </c>
      <c r="M36" s="11">
        <v>7.2000000000000008E-2</v>
      </c>
      <c r="N36" s="11">
        <v>0.13400000000000001</v>
      </c>
      <c r="O36" s="11">
        <v>0.12300000000000001</v>
      </c>
      <c r="P36" s="11">
        <v>0.10100000000000001</v>
      </c>
      <c r="Q36" s="11">
        <v>9.2000000000000012E-2</v>
      </c>
      <c r="R36" s="11">
        <v>9.1000000000000011E-2</v>
      </c>
      <c r="S36" s="11">
        <v>6.8000000000000019E-2</v>
      </c>
      <c r="T36" s="17">
        <v>7300</v>
      </c>
      <c r="U36" s="17">
        <v>7400</v>
      </c>
      <c r="V36" s="17">
        <v>7300</v>
      </c>
      <c r="W36" s="17">
        <v>7100</v>
      </c>
      <c r="X36" s="17">
        <v>7600</v>
      </c>
      <c r="Y36" s="17">
        <v>8200</v>
      </c>
      <c r="Z36" s="17">
        <v>8300</v>
      </c>
      <c r="AA36" s="17">
        <v>8100</v>
      </c>
      <c r="AB36" s="17">
        <v>8100</v>
      </c>
      <c r="AC36" s="17">
        <v>7600</v>
      </c>
      <c r="AD36" s="17">
        <v>7400</v>
      </c>
      <c r="AE36" s="17">
        <v>7400</v>
      </c>
      <c r="AF36" s="17">
        <v>7400</v>
      </c>
      <c r="AG36" s="17">
        <v>7400</v>
      </c>
      <c r="AH36" s="17">
        <v>7200</v>
      </c>
      <c r="AI36" s="24">
        <f t="shared" si="29"/>
        <v>7022.5999999999995</v>
      </c>
      <c r="AJ36" s="24">
        <f t="shared" si="30"/>
        <v>6956</v>
      </c>
      <c r="AK36" s="24">
        <f t="shared" si="31"/>
        <v>6818.2</v>
      </c>
      <c r="AL36" s="24">
        <f t="shared" si="32"/>
        <v>6674</v>
      </c>
      <c r="AM36" s="24">
        <f t="shared" si="33"/>
        <v>7227.5999999999995</v>
      </c>
      <c r="AN36" s="24">
        <f t="shared" si="34"/>
        <v>7847.4</v>
      </c>
      <c r="AO36" s="24">
        <f t="shared" si="35"/>
        <v>7934.7999999999993</v>
      </c>
      <c r="AP36" s="24">
        <f t="shared" si="36"/>
        <v>7646.4</v>
      </c>
      <c r="AQ36" s="24">
        <f t="shared" si="37"/>
        <v>7516.7999999999993</v>
      </c>
      <c r="AR36" s="24">
        <f t="shared" si="38"/>
        <v>6581.6</v>
      </c>
      <c r="AS36" s="24">
        <f t="shared" si="39"/>
        <v>6489.8</v>
      </c>
      <c r="AT36" s="24">
        <f t="shared" si="40"/>
        <v>6652.6</v>
      </c>
      <c r="AU36" s="24">
        <f t="shared" si="41"/>
        <v>6719.2</v>
      </c>
      <c r="AV36" s="24">
        <f t="shared" si="42"/>
        <v>6726.6</v>
      </c>
      <c r="AW36" s="24">
        <f t="shared" si="43"/>
        <v>6710.4</v>
      </c>
      <c r="AX36" s="26">
        <f t="shared" si="44"/>
        <v>-9.4836670179135156E-3</v>
      </c>
      <c r="AY36" s="29">
        <f t="shared" si="45"/>
        <v>-1.9810235767682604E-2</v>
      </c>
      <c r="AZ36" s="26">
        <f t="shared" si="46"/>
        <v>-2.1149276935261481E-2</v>
      </c>
      <c r="BA36" s="25">
        <f t="shared" si="47"/>
        <v>8.2948756367995119E-2</v>
      </c>
      <c r="BB36" s="25">
        <f t="shared" si="48"/>
        <v>8.5754607338535641E-2</v>
      </c>
      <c r="BC36" s="25">
        <f t="shared" si="49"/>
        <v>1.1137446797665424E-2</v>
      </c>
      <c r="BD36" s="26">
        <f t="shared" si="50"/>
        <v>-3.6346221706911284E-2</v>
      </c>
      <c r="BE36" s="26">
        <f t="shared" si="51"/>
        <v>-1.694915254237293E-2</v>
      </c>
      <c r="BF36" s="26">
        <f t="shared" si="52"/>
        <v>-0.12441464452958692</v>
      </c>
      <c r="BG36" s="26">
        <f t="shared" si="53"/>
        <v>-1.3947976176005862E-2</v>
      </c>
      <c r="BH36" s="25">
        <f t="shared" si="54"/>
        <v>2.5085518814139139E-2</v>
      </c>
      <c r="BI36" s="25">
        <f t="shared" si="55"/>
        <v>1.001112347052272E-2</v>
      </c>
      <c r="BJ36" s="25">
        <f t="shared" si="56"/>
        <v>1.1013215859031649E-3</v>
      </c>
      <c r="BK36" s="25">
        <f t="shared" si="57"/>
        <v>-2.4083489430025162E-3</v>
      </c>
      <c r="BL36" s="27" t="s">
        <v>180</v>
      </c>
      <c r="BM36" s="28" t="s">
        <v>30</v>
      </c>
    </row>
    <row r="37" spans="1:65" x14ac:dyDescent="0.25">
      <c r="A37" s="9">
        <v>31</v>
      </c>
      <c r="B37" s="4" t="s">
        <v>32</v>
      </c>
      <c r="C37" s="23">
        <v>4</v>
      </c>
      <c r="D37" s="23" t="s">
        <v>180</v>
      </c>
      <c r="E37" s="11">
        <v>6.0000000000000005E-2</v>
      </c>
      <c r="F37" s="11">
        <v>7.6999999999999999E-2</v>
      </c>
      <c r="G37" s="11">
        <v>8.4000000000000005E-2</v>
      </c>
      <c r="H37" s="11">
        <v>7.6999999999999999E-2</v>
      </c>
      <c r="I37" s="11">
        <v>6.900000000000002E-2</v>
      </c>
      <c r="J37" s="11">
        <v>6.0000000000000005E-2</v>
      </c>
      <c r="K37" s="11">
        <v>5.2000000000000011E-2</v>
      </c>
      <c r="L37" s="11">
        <v>5.2000000000000011E-2</v>
      </c>
      <c r="M37" s="11">
        <v>6.6000000000000003E-2</v>
      </c>
      <c r="N37" s="11">
        <v>0.105</v>
      </c>
      <c r="O37" s="11">
        <v>0.107</v>
      </c>
      <c r="P37" s="11">
        <v>0.10100000000000001</v>
      </c>
      <c r="Q37" s="11">
        <v>9.9000000000000005E-2</v>
      </c>
      <c r="R37" s="11">
        <v>9.8000000000000004E-2</v>
      </c>
      <c r="S37" s="11">
        <v>7.6999999999999999E-2</v>
      </c>
      <c r="T37" s="17">
        <v>20900</v>
      </c>
      <c r="U37" s="17">
        <v>21600</v>
      </c>
      <c r="V37" s="17">
        <v>22000</v>
      </c>
      <c r="W37" s="17">
        <v>21200</v>
      </c>
      <c r="X37" s="17">
        <v>21700</v>
      </c>
      <c r="Y37" s="17">
        <v>22100</v>
      </c>
      <c r="Z37" s="17">
        <v>22000</v>
      </c>
      <c r="AA37" s="17">
        <v>22200</v>
      </c>
      <c r="AB37" s="17">
        <v>22600</v>
      </c>
      <c r="AC37" s="17">
        <v>22700</v>
      </c>
      <c r="AD37" s="17">
        <v>21100</v>
      </c>
      <c r="AE37" s="17">
        <v>21000</v>
      </c>
      <c r="AF37" s="17">
        <v>20800</v>
      </c>
      <c r="AG37" s="17">
        <v>20300</v>
      </c>
      <c r="AH37" s="17">
        <v>19700</v>
      </c>
      <c r="AI37" s="24">
        <f t="shared" si="29"/>
        <v>19646</v>
      </c>
      <c r="AJ37" s="24">
        <f t="shared" si="30"/>
        <v>19936.8</v>
      </c>
      <c r="AK37" s="24">
        <f t="shared" si="31"/>
        <v>20152</v>
      </c>
      <c r="AL37" s="24">
        <f t="shared" si="32"/>
        <v>19567.600000000002</v>
      </c>
      <c r="AM37" s="24">
        <f t="shared" si="33"/>
        <v>20202.699999999997</v>
      </c>
      <c r="AN37" s="24">
        <f t="shared" si="34"/>
        <v>20774</v>
      </c>
      <c r="AO37" s="24">
        <f t="shared" si="35"/>
        <v>20856</v>
      </c>
      <c r="AP37" s="24">
        <f t="shared" si="36"/>
        <v>21045.599999999999</v>
      </c>
      <c r="AQ37" s="24">
        <f t="shared" si="37"/>
        <v>21108.399999999998</v>
      </c>
      <c r="AR37" s="24">
        <f t="shared" si="38"/>
        <v>20316.5</v>
      </c>
      <c r="AS37" s="24">
        <f t="shared" si="39"/>
        <v>18842.3</v>
      </c>
      <c r="AT37" s="24">
        <f t="shared" si="40"/>
        <v>18879</v>
      </c>
      <c r="AU37" s="24">
        <f t="shared" si="41"/>
        <v>18740.8</v>
      </c>
      <c r="AV37" s="24">
        <f t="shared" si="42"/>
        <v>18310.600000000002</v>
      </c>
      <c r="AW37" s="24">
        <f t="shared" si="43"/>
        <v>18183.100000000002</v>
      </c>
      <c r="AX37" s="25">
        <f t="shared" si="44"/>
        <v>1.4801995317112862E-2</v>
      </c>
      <c r="AY37" s="25">
        <f t="shared" si="45"/>
        <v>1.0794109385658718E-2</v>
      </c>
      <c r="AZ37" s="26">
        <f t="shared" si="46"/>
        <v>-2.8999603017070157E-2</v>
      </c>
      <c r="BA37" s="25">
        <f t="shared" si="47"/>
        <v>3.2456714160142015E-2</v>
      </c>
      <c r="BB37" s="25">
        <f t="shared" si="48"/>
        <v>2.8278398431892914E-2</v>
      </c>
      <c r="BC37" s="25">
        <f t="shared" si="49"/>
        <v>3.9472417444883024E-3</v>
      </c>
      <c r="BD37" s="25">
        <f t="shared" si="50"/>
        <v>9.0909090909090211E-3</v>
      </c>
      <c r="BE37" s="25">
        <f t="shared" si="51"/>
        <v>2.9839966548826963E-3</v>
      </c>
      <c r="BF37" s="26">
        <f t="shared" si="52"/>
        <v>-3.7515870459153604E-2</v>
      </c>
      <c r="BG37" s="26">
        <f t="shared" si="53"/>
        <v>-7.2561710924617953E-2</v>
      </c>
      <c r="BH37" s="25">
        <f t="shared" si="54"/>
        <v>1.9477452328007052E-3</v>
      </c>
      <c r="BI37" s="26">
        <f t="shared" si="55"/>
        <v>-7.320302982149517E-3</v>
      </c>
      <c r="BJ37" s="26">
        <f t="shared" si="56"/>
        <v>-2.2955263382566225E-2</v>
      </c>
      <c r="BK37" s="25">
        <f t="shared" si="57"/>
        <v>-6.9631797974943465E-3</v>
      </c>
      <c r="BL37" s="27" t="s">
        <v>180</v>
      </c>
      <c r="BM37" s="28" t="s">
        <v>32</v>
      </c>
    </row>
    <row r="38" spans="1:65" x14ac:dyDescent="0.25">
      <c r="A38" s="9">
        <v>34</v>
      </c>
      <c r="B38" s="4" t="s">
        <v>35</v>
      </c>
      <c r="C38" s="23">
        <v>4</v>
      </c>
      <c r="D38" s="23" t="s">
        <v>180</v>
      </c>
      <c r="E38" s="11">
        <v>4.1000000000000002E-2</v>
      </c>
      <c r="F38" s="11">
        <v>4.7E-2</v>
      </c>
      <c r="G38" s="11">
        <v>5.1000000000000004E-2</v>
      </c>
      <c r="H38" s="11">
        <v>0.05</v>
      </c>
      <c r="I38" s="11">
        <v>4.6000000000000006E-2</v>
      </c>
      <c r="J38" s="11">
        <v>4.2000000000000003E-2</v>
      </c>
      <c r="K38" s="11">
        <v>4.2000000000000003E-2</v>
      </c>
      <c r="L38" s="11">
        <v>4.2000000000000003E-2</v>
      </c>
      <c r="M38" s="11">
        <v>5.3000000000000005E-2</v>
      </c>
      <c r="N38" s="11">
        <v>7.9000000000000001E-2</v>
      </c>
      <c r="O38" s="11">
        <v>0.08</v>
      </c>
      <c r="P38" s="11">
        <v>7.400000000000001E-2</v>
      </c>
      <c r="Q38" s="11">
        <v>7.2999999999999995E-2</v>
      </c>
      <c r="R38" s="11">
        <v>7.1000000000000008E-2</v>
      </c>
      <c r="S38" s="11">
        <v>5.6000000000000001E-2</v>
      </c>
      <c r="T38" s="17">
        <v>11500</v>
      </c>
      <c r="U38" s="17">
        <v>11700</v>
      </c>
      <c r="V38" s="17">
        <v>12100</v>
      </c>
      <c r="W38" s="17">
        <v>12200</v>
      </c>
      <c r="X38" s="17">
        <v>13000</v>
      </c>
      <c r="Y38" s="17">
        <v>13200</v>
      </c>
      <c r="Z38" s="17">
        <v>12600</v>
      </c>
      <c r="AA38" s="17">
        <v>12500</v>
      </c>
      <c r="AB38" s="17">
        <v>12500</v>
      </c>
      <c r="AC38" s="17">
        <v>12200</v>
      </c>
      <c r="AD38" s="17">
        <v>12100</v>
      </c>
      <c r="AE38" s="17">
        <v>12000</v>
      </c>
      <c r="AF38" s="17">
        <v>12000</v>
      </c>
      <c r="AG38" s="17">
        <v>12000</v>
      </c>
      <c r="AH38" s="17">
        <v>11800</v>
      </c>
      <c r="AI38" s="24">
        <f t="shared" si="29"/>
        <v>11028.5</v>
      </c>
      <c r="AJ38" s="24">
        <f t="shared" si="30"/>
        <v>11150.1</v>
      </c>
      <c r="AK38" s="24">
        <f t="shared" si="31"/>
        <v>11482.9</v>
      </c>
      <c r="AL38" s="24">
        <f t="shared" si="32"/>
        <v>11590</v>
      </c>
      <c r="AM38" s="24">
        <f t="shared" si="33"/>
        <v>12402</v>
      </c>
      <c r="AN38" s="24">
        <f t="shared" si="34"/>
        <v>12645.6</v>
      </c>
      <c r="AO38" s="24">
        <f t="shared" si="35"/>
        <v>12070.8</v>
      </c>
      <c r="AP38" s="24">
        <f t="shared" si="36"/>
        <v>11975</v>
      </c>
      <c r="AQ38" s="24">
        <f t="shared" si="37"/>
        <v>11837.5</v>
      </c>
      <c r="AR38" s="24">
        <f t="shared" si="38"/>
        <v>11236.2</v>
      </c>
      <c r="AS38" s="24">
        <f t="shared" si="39"/>
        <v>11132</v>
      </c>
      <c r="AT38" s="24">
        <f t="shared" si="40"/>
        <v>11112</v>
      </c>
      <c r="AU38" s="24">
        <f t="shared" si="41"/>
        <v>11124</v>
      </c>
      <c r="AV38" s="24">
        <f t="shared" si="42"/>
        <v>11148</v>
      </c>
      <c r="AW38" s="24">
        <f t="shared" si="43"/>
        <v>11139.199999999999</v>
      </c>
      <c r="AX38" s="25">
        <f t="shared" si="44"/>
        <v>1.1025978147526896E-2</v>
      </c>
      <c r="AY38" s="25">
        <f t="shared" si="45"/>
        <v>2.9847265943803127E-2</v>
      </c>
      <c r="AZ38" s="25">
        <f t="shared" si="46"/>
        <v>9.3269121911712521E-3</v>
      </c>
      <c r="BA38" s="25">
        <f t="shared" si="47"/>
        <v>7.0060396893874027E-2</v>
      </c>
      <c r="BB38" s="25">
        <f t="shared" si="48"/>
        <v>1.9641993226898916E-2</v>
      </c>
      <c r="BC38" s="26">
        <f t="shared" si="49"/>
        <v>-4.5454545454545539E-2</v>
      </c>
      <c r="BD38" s="26">
        <f t="shared" si="50"/>
        <v>-7.9365079365078771E-3</v>
      </c>
      <c r="BE38" s="26">
        <f t="shared" si="51"/>
        <v>-1.1482254697286013E-2</v>
      </c>
      <c r="BF38" s="26">
        <f t="shared" si="52"/>
        <v>-5.0796198521647247E-2</v>
      </c>
      <c r="BG38" s="26">
        <f t="shared" si="53"/>
        <v>-9.2735978355672488E-3</v>
      </c>
      <c r="BH38" s="26">
        <f t="shared" si="54"/>
        <v>-1.7966223499820337E-3</v>
      </c>
      <c r="BI38" s="25">
        <f t="shared" si="55"/>
        <v>1.0799136069114472E-3</v>
      </c>
      <c r="BJ38" s="25">
        <f t="shared" si="56"/>
        <v>2.1574973031283709E-3</v>
      </c>
      <c r="BK38" s="25">
        <f t="shared" si="57"/>
        <v>-7.8937926085406273E-4</v>
      </c>
      <c r="BL38" s="27" t="s">
        <v>180</v>
      </c>
      <c r="BM38" s="28" t="s">
        <v>35</v>
      </c>
    </row>
    <row r="39" spans="1:65" x14ac:dyDescent="0.25">
      <c r="A39" s="9">
        <v>41</v>
      </c>
      <c r="B39" s="4" t="s">
        <v>42</v>
      </c>
      <c r="C39" s="23">
        <v>4</v>
      </c>
      <c r="D39" s="23" t="s">
        <v>180</v>
      </c>
      <c r="E39" s="11">
        <v>4.3000000000000003E-2</v>
      </c>
      <c r="F39" s="11">
        <v>5.4000000000000013E-2</v>
      </c>
      <c r="G39" s="11">
        <v>6.2E-2</v>
      </c>
      <c r="H39" s="11">
        <v>6.0000000000000005E-2</v>
      </c>
      <c r="I39" s="11">
        <v>6.0000000000000005E-2</v>
      </c>
      <c r="J39" s="11">
        <v>5.4000000000000013E-2</v>
      </c>
      <c r="K39" s="11">
        <v>5.2000000000000011E-2</v>
      </c>
      <c r="L39" s="11">
        <v>4.9000000000000002E-2</v>
      </c>
      <c r="M39" s="11">
        <v>5.9000000000000004E-2</v>
      </c>
      <c r="N39" s="11">
        <v>8.8000000000000023E-2</v>
      </c>
      <c r="O39" s="11">
        <v>8.900000000000001E-2</v>
      </c>
      <c r="P39" s="11">
        <v>7.6999999999999999E-2</v>
      </c>
      <c r="Q39" s="11">
        <v>7.9000000000000001E-2</v>
      </c>
      <c r="R39" s="11">
        <v>7.9000000000000001E-2</v>
      </c>
      <c r="S39" s="11">
        <v>6.1000000000000006E-2</v>
      </c>
      <c r="T39" s="17">
        <v>59500</v>
      </c>
      <c r="U39" s="17">
        <v>60200</v>
      </c>
      <c r="V39" s="17">
        <v>59600</v>
      </c>
      <c r="W39" s="17">
        <v>59000</v>
      </c>
      <c r="X39" s="17">
        <v>60000</v>
      </c>
      <c r="Y39" s="17">
        <v>59300</v>
      </c>
      <c r="Z39" s="17">
        <v>59000</v>
      </c>
      <c r="AA39" s="17">
        <v>59300</v>
      </c>
      <c r="AB39" s="17">
        <v>60700</v>
      </c>
      <c r="AC39" s="17">
        <v>60000</v>
      </c>
      <c r="AD39" s="17">
        <v>59500</v>
      </c>
      <c r="AE39" s="17">
        <v>61100</v>
      </c>
      <c r="AF39" s="17">
        <v>62800</v>
      </c>
      <c r="AG39" s="17">
        <v>61900</v>
      </c>
      <c r="AH39" s="17">
        <v>61300</v>
      </c>
      <c r="AI39" s="24">
        <f t="shared" si="29"/>
        <v>56941.5</v>
      </c>
      <c r="AJ39" s="24">
        <f t="shared" si="30"/>
        <v>56949.2</v>
      </c>
      <c r="AK39" s="24">
        <f t="shared" si="31"/>
        <v>55904.799999999996</v>
      </c>
      <c r="AL39" s="24">
        <f t="shared" si="32"/>
        <v>55460</v>
      </c>
      <c r="AM39" s="24">
        <f t="shared" si="33"/>
        <v>56400</v>
      </c>
      <c r="AN39" s="24">
        <f t="shared" si="34"/>
        <v>56097.799999999996</v>
      </c>
      <c r="AO39" s="24">
        <f t="shared" si="35"/>
        <v>55932</v>
      </c>
      <c r="AP39" s="24">
        <f t="shared" si="36"/>
        <v>56394.299999999996</v>
      </c>
      <c r="AQ39" s="24">
        <f t="shared" si="37"/>
        <v>57118.7</v>
      </c>
      <c r="AR39" s="24">
        <f t="shared" si="38"/>
        <v>54719.999999999993</v>
      </c>
      <c r="AS39" s="24">
        <f t="shared" si="39"/>
        <v>54204.5</v>
      </c>
      <c r="AT39" s="24">
        <f t="shared" si="40"/>
        <v>56395.3</v>
      </c>
      <c r="AU39" s="24">
        <f t="shared" si="41"/>
        <v>57838.8</v>
      </c>
      <c r="AV39" s="24">
        <f t="shared" si="42"/>
        <v>57009.9</v>
      </c>
      <c r="AW39" s="24">
        <f t="shared" si="43"/>
        <v>57560.7</v>
      </c>
      <c r="AX39" s="25">
        <f t="shared" si="44"/>
        <v>1.3522650439481027E-4</v>
      </c>
      <c r="AY39" s="29">
        <f t="shared" si="45"/>
        <v>-1.833915138404054E-2</v>
      </c>
      <c r="AZ39" s="26">
        <f t="shared" si="46"/>
        <v>-7.9563829939467753E-3</v>
      </c>
      <c r="BA39" s="25">
        <f t="shared" si="47"/>
        <v>1.6949152542372881E-2</v>
      </c>
      <c r="BB39" s="26">
        <f t="shared" si="48"/>
        <v>-5.3581560283688717E-3</v>
      </c>
      <c r="BC39" s="26">
        <f t="shared" si="49"/>
        <v>-2.9555526241670021E-3</v>
      </c>
      <c r="BD39" s="25">
        <f t="shared" si="50"/>
        <v>8.2653936923406217E-3</v>
      </c>
      <c r="BE39" s="25">
        <f t="shared" si="51"/>
        <v>1.2845269823368701E-2</v>
      </c>
      <c r="BF39" s="26">
        <f t="shared" si="52"/>
        <v>-4.1995003387682223E-2</v>
      </c>
      <c r="BG39" s="26">
        <f t="shared" si="53"/>
        <v>-9.4206871345027931E-3</v>
      </c>
      <c r="BH39" s="25">
        <f t="shared" si="54"/>
        <v>4.0417308526044943E-2</v>
      </c>
      <c r="BI39" s="25">
        <f t="shared" si="55"/>
        <v>2.5596104639925666E-2</v>
      </c>
      <c r="BJ39" s="26">
        <f t="shared" si="56"/>
        <v>-1.4331210191082827E-2</v>
      </c>
      <c r="BK39" s="25">
        <f t="shared" si="57"/>
        <v>9.6614798482368078E-3</v>
      </c>
      <c r="BL39" s="27" t="s">
        <v>180</v>
      </c>
      <c r="BM39" s="28" t="s">
        <v>42</v>
      </c>
    </row>
    <row r="40" spans="1:65" x14ac:dyDescent="0.25">
      <c r="A40" s="9">
        <v>44</v>
      </c>
      <c r="B40" s="4" t="s">
        <v>45</v>
      </c>
      <c r="C40" s="23">
        <v>4</v>
      </c>
      <c r="D40" s="23" t="s">
        <v>180</v>
      </c>
      <c r="E40" s="11">
        <v>4.2000000000000003E-2</v>
      </c>
      <c r="F40" s="11">
        <v>6.3E-2</v>
      </c>
      <c r="G40" s="11">
        <v>7.4999999999999983E-2</v>
      </c>
      <c r="H40" s="11">
        <v>6.7000000000000004E-2</v>
      </c>
      <c r="I40" s="11">
        <v>6.6000000000000003E-2</v>
      </c>
      <c r="J40" s="11">
        <v>5.8000000000000003E-2</v>
      </c>
      <c r="K40" s="11">
        <v>0.05</v>
      </c>
      <c r="L40" s="11">
        <v>5.2000000000000011E-2</v>
      </c>
      <c r="M40" s="11">
        <v>6.6000000000000003E-2</v>
      </c>
      <c r="N40" s="11">
        <v>9.9000000000000005E-2</v>
      </c>
      <c r="O40" s="11">
        <v>0.10200000000000001</v>
      </c>
      <c r="P40" s="11">
        <v>8.8000000000000023E-2</v>
      </c>
      <c r="Q40" s="11">
        <v>8.5999999999999993E-2</v>
      </c>
      <c r="R40" s="11">
        <v>8.1000000000000003E-2</v>
      </c>
      <c r="S40" s="11">
        <v>6.2E-2</v>
      </c>
      <c r="T40" s="17">
        <v>22200</v>
      </c>
      <c r="U40" s="17">
        <v>22000</v>
      </c>
      <c r="V40" s="17">
        <v>22500</v>
      </c>
      <c r="W40" s="17">
        <v>22100</v>
      </c>
      <c r="X40" s="17">
        <v>22800</v>
      </c>
      <c r="Y40" s="17">
        <v>23100</v>
      </c>
      <c r="Z40" s="17">
        <v>22500</v>
      </c>
      <c r="AA40" s="17">
        <v>22500</v>
      </c>
      <c r="AB40" s="17">
        <v>22800</v>
      </c>
      <c r="AC40" s="17">
        <v>22600</v>
      </c>
      <c r="AD40" s="17">
        <v>21300</v>
      </c>
      <c r="AE40" s="17">
        <v>21000</v>
      </c>
      <c r="AF40" s="17">
        <v>21100</v>
      </c>
      <c r="AG40" s="17">
        <v>21400</v>
      </c>
      <c r="AH40" s="17">
        <v>21000</v>
      </c>
      <c r="AI40" s="24">
        <f t="shared" si="29"/>
        <v>21267.599999999999</v>
      </c>
      <c r="AJ40" s="24">
        <f t="shared" si="30"/>
        <v>20614</v>
      </c>
      <c r="AK40" s="24">
        <f t="shared" si="31"/>
        <v>20812.5</v>
      </c>
      <c r="AL40" s="24">
        <f t="shared" si="32"/>
        <v>20619.300000000003</v>
      </c>
      <c r="AM40" s="24">
        <f t="shared" si="33"/>
        <v>21295.199999999997</v>
      </c>
      <c r="AN40" s="24">
        <f t="shared" si="34"/>
        <v>21760.199999999997</v>
      </c>
      <c r="AO40" s="24">
        <f t="shared" si="35"/>
        <v>21375</v>
      </c>
      <c r="AP40" s="24">
        <f t="shared" si="36"/>
        <v>21330</v>
      </c>
      <c r="AQ40" s="24">
        <f t="shared" si="37"/>
        <v>21295.199999999997</v>
      </c>
      <c r="AR40" s="24">
        <f t="shared" si="38"/>
        <v>20362.600000000002</v>
      </c>
      <c r="AS40" s="24">
        <f t="shared" si="39"/>
        <v>19127.400000000001</v>
      </c>
      <c r="AT40" s="24">
        <f t="shared" si="40"/>
        <v>19152</v>
      </c>
      <c r="AU40" s="24">
        <f t="shared" si="41"/>
        <v>19285.400000000001</v>
      </c>
      <c r="AV40" s="24">
        <f t="shared" si="42"/>
        <v>19666.600000000002</v>
      </c>
      <c r="AW40" s="24">
        <f t="shared" si="43"/>
        <v>19698</v>
      </c>
      <c r="AX40" s="26">
        <f t="shared" si="44"/>
        <v>-3.073219357144194E-2</v>
      </c>
      <c r="AY40" s="25">
        <f t="shared" si="45"/>
        <v>9.6293780925584549E-3</v>
      </c>
      <c r="AZ40" s="26">
        <f t="shared" si="46"/>
        <v>-9.2828828828827436E-3</v>
      </c>
      <c r="BA40" s="25">
        <f t="shared" si="47"/>
        <v>3.2779968282143142E-2</v>
      </c>
      <c r="BB40" s="25">
        <f t="shared" si="48"/>
        <v>2.1835906683196217E-2</v>
      </c>
      <c r="BC40" s="26">
        <f t="shared" si="49"/>
        <v>-1.7702043179750056E-2</v>
      </c>
      <c r="BD40" s="26">
        <f t="shared" si="50"/>
        <v>-2.1052631578947368E-3</v>
      </c>
      <c r="BE40" s="26">
        <f t="shared" si="51"/>
        <v>-1.6315049226442997E-3</v>
      </c>
      <c r="BF40" s="26">
        <f t="shared" si="52"/>
        <v>-4.3793906608061678E-2</v>
      </c>
      <c r="BG40" s="26">
        <f t="shared" si="53"/>
        <v>-6.0660230029564034E-2</v>
      </c>
      <c r="BH40" s="25">
        <f t="shared" si="54"/>
        <v>1.2861131152168378E-3</v>
      </c>
      <c r="BI40" s="25">
        <f t="shared" si="55"/>
        <v>6.9653299916458567E-3</v>
      </c>
      <c r="BJ40" s="25">
        <f t="shared" si="56"/>
        <v>1.9766248042560729E-2</v>
      </c>
      <c r="BK40" s="25">
        <f t="shared" si="57"/>
        <v>1.5966155817476236E-3</v>
      </c>
      <c r="BL40" s="27" t="s">
        <v>180</v>
      </c>
      <c r="BM40" s="28" t="s">
        <v>45</v>
      </c>
    </row>
    <row r="41" spans="1:65" x14ac:dyDescent="0.25">
      <c r="A41" s="9">
        <v>47</v>
      </c>
      <c r="B41" s="4" t="s">
        <v>48</v>
      </c>
      <c r="C41" s="23">
        <v>4</v>
      </c>
      <c r="D41" s="23" t="s">
        <v>180</v>
      </c>
      <c r="E41" s="11">
        <v>3.5000000000000003E-2</v>
      </c>
      <c r="F41" s="11">
        <v>4.2000000000000003E-2</v>
      </c>
      <c r="G41" s="11">
        <v>0.05</v>
      </c>
      <c r="H41" s="11">
        <v>4.7E-2</v>
      </c>
      <c r="I41" s="11">
        <v>5.2000000000000011E-2</v>
      </c>
      <c r="J41" s="11">
        <v>4.4000000000000004E-2</v>
      </c>
      <c r="K41" s="11">
        <v>0.04</v>
      </c>
      <c r="L41" s="11">
        <v>3.9E-2</v>
      </c>
      <c r="M41" s="11">
        <v>4.8000000000000001E-2</v>
      </c>
      <c r="N41" s="11">
        <v>6.6000000000000003E-2</v>
      </c>
      <c r="O41" s="11">
        <v>6.7000000000000004E-2</v>
      </c>
      <c r="P41" s="11">
        <v>6.3E-2</v>
      </c>
      <c r="Q41" s="11">
        <v>5.8000000000000003E-2</v>
      </c>
      <c r="R41" s="11">
        <v>5.5E-2</v>
      </c>
      <c r="S41" s="11">
        <v>4.6000000000000006E-2</v>
      </c>
      <c r="T41" s="17">
        <v>8600</v>
      </c>
      <c r="U41" s="17">
        <v>8600</v>
      </c>
      <c r="V41" s="17">
        <v>8800</v>
      </c>
      <c r="W41" s="17">
        <v>8600</v>
      </c>
      <c r="X41" s="17">
        <v>8800</v>
      </c>
      <c r="Y41" s="17">
        <v>9000</v>
      </c>
      <c r="Z41" s="17">
        <v>9100</v>
      </c>
      <c r="AA41" s="17">
        <v>9200</v>
      </c>
      <c r="AB41" s="17">
        <v>9400</v>
      </c>
      <c r="AC41" s="17">
        <v>9300</v>
      </c>
      <c r="AD41" s="17">
        <v>9100</v>
      </c>
      <c r="AE41" s="17">
        <v>9200</v>
      </c>
      <c r="AF41" s="17">
        <v>9400</v>
      </c>
      <c r="AG41" s="17">
        <v>9500</v>
      </c>
      <c r="AH41" s="17">
        <v>9200</v>
      </c>
      <c r="AI41" s="24">
        <f t="shared" si="29"/>
        <v>8299</v>
      </c>
      <c r="AJ41" s="24">
        <f t="shared" si="30"/>
        <v>8238.7999999999993</v>
      </c>
      <c r="AK41" s="24">
        <f t="shared" si="31"/>
        <v>8360</v>
      </c>
      <c r="AL41" s="24">
        <f t="shared" si="32"/>
        <v>8195.7999999999993</v>
      </c>
      <c r="AM41" s="24">
        <f t="shared" si="33"/>
        <v>8342.4</v>
      </c>
      <c r="AN41" s="24">
        <f t="shared" si="34"/>
        <v>8604</v>
      </c>
      <c r="AO41" s="24">
        <f t="shared" si="35"/>
        <v>8736</v>
      </c>
      <c r="AP41" s="24">
        <f t="shared" si="36"/>
        <v>8841.1999999999989</v>
      </c>
      <c r="AQ41" s="24">
        <f t="shared" si="37"/>
        <v>8948.7999999999993</v>
      </c>
      <c r="AR41" s="24">
        <f t="shared" si="38"/>
        <v>8686.1999999999989</v>
      </c>
      <c r="AS41" s="24">
        <f t="shared" si="39"/>
        <v>8490.3000000000011</v>
      </c>
      <c r="AT41" s="24">
        <f t="shared" si="40"/>
        <v>8620.4</v>
      </c>
      <c r="AU41" s="24">
        <f t="shared" si="41"/>
        <v>8854.7999999999993</v>
      </c>
      <c r="AV41" s="24">
        <f t="shared" si="42"/>
        <v>8977.5</v>
      </c>
      <c r="AW41" s="24">
        <f t="shared" si="43"/>
        <v>8776.7999999999993</v>
      </c>
      <c r="AX41" s="26">
        <f t="shared" si="44"/>
        <v>-7.253886010362782E-3</v>
      </c>
      <c r="AY41" s="25">
        <f t="shared" si="45"/>
        <v>1.4710880225275615E-2</v>
      </c>
      <c r="AZ41" s="26">
        <f t="shared" si="46"/>
        <v>-1.9641148325358938E-2</v>
      </c>
      <c r="BA41" s="25">
        <f t="shared" si="47"/>
        <v>1.7887210522462772E-2</v>
      </c>
      <c r="BB41" s="25">
        <f t="shared" si="48"/>
        <v>3.1357882623705452E-2</v>
      </c>
      <c r="BC41" s="25">
        <f t="shared" si="49"/>
        <v>1.5341701534170154E-2</v>
      </c>
      <c r="BD41" s="25">
        <f t="shared" si="50"/>
        <v>1.2042124542124418E-2</v>
      </c>
      <c r="BE41" s="25">
        <f t="shared" si="51"/>
        <v>1.2170293625299776E-2</v>
      </c>
      <c r="BF41" s="26">
        <f t="shared" si="52"/>
        <v>-2.9344716610048317E-2</v>
      </c>
      <c r="BG41" s="26">
        <f t="shared" si="53"/>
        <v>-2.2553015127443284E-2</v>
      </c>
      <c r="BH41" s="25">
        <f t="shared" si="54"/>
        <v>1.5323369021118045E-2</v>
      </c>
      <c r="BI41" s="25">
        <f t="shared" si="55"/>
        <v>2.7191313628137863E-2</v>
      </c>
      <c r="BJ41" s="25">
        <f t="shared" si="56"/>
        <v>1.3856891177666433E-2</v>
      </c>
      <c r="BK41" s="25">
        <f t="shared" si="57"/>
        <v>-2.2355889724310858E-2</v>
      </c>
      <c r="BL41" s="27" t="s">
        <v>180</v>
      </c>
      <c r="BM41" s="28" t="s">
        <v>48</v>
      </c>
    </row>
    <row r="42" spans="1:65" ht="30" x14ac:dyDescent="0.25">
      <c r="A42" s="9">
        <v>49</v>
      </c>
      <c r="B42" s="4" t="s">
        <v>50</v>
      </c>
      <c r="C42" s="23">
        <v>4</v>
      </c>
      <c r="D42" s="23" t="s">
        <v>180</v>
      </c>
      <c r="E42" s="11">
        <v>4.5000000000000005E-2</v>
      </c>
      <c r="F42" s="11">
        <v>5.4000000000000013E-2</v>
      </c>
      <c r="G42" s="11">
        <v>6.6000000000000003E-2</v>
      </c>
      <c r="H42" s="11">
        <v>6.8000000000000019E-2</v>
      </c>
      <c r="I42" s="11">
        <v>6.4000000000000001E-2</v>
      </c>
      <c r="J42" s="11">
        <v>5.5E-2</v>
      </c>
      <c r="K42" s="11">
        <v>5.2000000000000011E-2</v>
      </c>
      <c r="L42" s="11">
        <v>5.1000000000000004E-2</v>
      </c>
      <c r="M42" s="11">
        <v>6.5000000000000002E-2</v>
      </c>
      <c r="N42" s="11">
        <v>9.7000000000000003E-2</v>
      </c>
      <c r="O42" s="11">
        <v>9.9000000000000005E-2</v>
      </c>
      <c r="P42" s="11">
        <v>9.2000000000000012E-2</v>
      </c>
      <c r="Q42" s="11">
        <v>9.1000000000000011E-2</v>
      </c>
      <c r="R42" s="11">
        <v>8.8000000000000023E-2</v>
      </c>
      <c r="S42" s="11">
        <v>6.6000000000000003E-2</v>
      </c>
      <c r="T42" s="17">
        <v>45600</v>
      </c>
      <c r="U42" s="17">
        <v>45600</v>
      </c>
      <c r="V42" s="17">
        <v>45700</v>
      </c>
      <c r="W42" s="17">
        <v>45100</v>
      </c>
      <c r="X42" s="17">
        <v>46300</v>
      </c>
      <c r="Y42" s="17">
        <v>47200</v>
      </c>
      <c r="Z42" s="17">
        <v>47100</v>
      </c>
      <c r="AA42" s="17">
        <v>47300</v>
      </c>
      <c r="AB42" s="17">
        <v>48000</v>
      </c>
      <c r="AC42" s="17">
        <v>47300</v>
      </c>
      <c r="AD42" s="17">
        <v>45400</v>
      </c>
      <c r="AE42" s="17">
        <v>44900</v>
      </c>
      <c r="AF42" s="17">
        <v>45100</v>
      </c>
      <c r="AG42" s="17">
        <v>44700</v>
      </c>
      <c r="AH42" s="17">
        <v>43900</v>
      </c>
      <c r="AI42" s="24">
        <f t="shared" si="29"/>
        <v>43548</v>
      </c>
      <c r="AJ42" s="24">
        <f t="shared" si="30"/>
        <v>43137.599999999999</v>
      </c>
      <c r="AK42" s="24">
        <f t="shared" si="31"/>
        <v>42683.799999999996</v>
      </c>
      <c r="AL42" s="24">
        <f t="shared" si="32"/>
        <v>42033.2</v>
      </c>
      <c r="AM42" s="24">
        <f t="shared" si="33"/>
        <v>43336.799999999996</v>
      </c>
      <c r="AN42" s="24">
        <f t="shared" si="34"/>
        <v>44604</v>
      </c>
      <c r="AO42" s="24">
        <f t="shared" si="35"/>
        <v>44650.799999999996</v>
      </c>
      <c r="AP42" s="24">
        <f t="shared" si="36"/>
        <v>44887.7</v>
      </c>
      <c r="AQ42" s="24">
        <f t="shared" si="37"/>
        <v>44880</v>
      </c>
      <c r="AR42" s="24">
        <f t="shared" si="38"/>
        <v>42711.9</v>
      </c>
      <c r="AS42" s="24">
        <f t="shared" si="39"/>
        <v>40905.4</v>
      </c>
      <c r="AT42" s="24">
        <f t="shared" si="40"/>
        <v>40769.200000000004</v>
      </c>
      <c r="AU42" s="24">
        <f t="shared" si="41"/>
        <v>40995.9</v>
      </c>
      <c r="AV42" s="24">
        <f t="shared" si="42"/>
        <v>40766.399999999994</v>
      </c>
      <c r="AW42" s="24">
        <f t="shared" si="43"/>
        <v>41002.6</v>
      </c>
      <c r="AX42" s="26">
        <f t="shared" si="44"/>
        <v>-9.4240837696335407E-3</v>
      </c>
      <c r="AY42" s="29">
        <f t="shared" si="45"/>
        <v>-1.05198249323097E-2</v>
      </c>
      <c r="AZ42" s="26">
        <f t="shared" si="46"/>
        <v>-1.5242316757177164E-2</v>
      </c>
      <c r="BA42" s="25">
        <f t="shared" si="47"/>
        <v>3.1013579741727935E-2</v>
      </c>
      <c r="BB42" s="25">
        <f t="shared" si="48"/>
        <v>2.92407376640639E-2</v>
      </c>
      <c r="BC42" s="25">
        <f t="shared" si="49"/>
        <v>1.0492332526229854E-3</v>
      </c>
      <c r="BD42" s="25">
        <f t="shared" si="50"/>
        <v>5.3056160247969015E-3</v>
      </c>
      <c r="BE42" s="25">
        <f t="shared" si="51"/>
        <v>-1.7153919670638259E-4</v>
      </c>
      <c r="BF42" s="26">
        <f t="shared" si="52"/>
        <v>-4.830882352941173E-2</v>
      </c>
      <c r="BG42" s="26">
        <f t="shared" si="53"/>
        <v>-4.229500443670265E-2</v>
      </c>
      <c r="BH42" s="26">
        <f t="shared" si="54"/>
        <v>-3.329633740288497E-3</v>
      </c>
      <c r="BI42" s="25">
        <f t="shared" si="55"/>
        <v>5.5605702343925574E-3</v>
      </c>
      <c r="BJ42" s="26">
        <f t="shared" si="56"/>
        <v>-5.5981207876887023E-3</v>
      </c>
      <c r="BK42" s="25">
        <f t="shared" si="57"/>
        <v>5.7939872051494465E-3</v>
      </c>
      <c r="BL42" s="27" t="s">
        <v>180</v>
      </c>
      <c r="BM42" s="28" t="s">
        <v>50</v>
      </c>
    </row>
    <row r="43" spans="1:65" x14ac:dyDescent="0.25">
      <c r="A43" s="9">
        <v>55</v>
      </c>
      <c r="B43" s="4" t="s">
        <v>56</v>
      </c>
      <c r="C43" s="23">
        <v>4</v>
      </c>
      <c r="D43" s="23" t="s">
        <v>180</v>
      </c>
      <c r="E43" s="11">
        <v>3.6000000000000004E-2</v>
      </c>
      <c r="F43" s="11">
        <v>4.2000000000000003E-2</v>
      </c>
      <c r="G43" s="11">
        <v>4.8000000000000001E-2</v>
      </c>
      <c r="H43" s="11">
        <v>4.9000000000000002E-2</v>
      </c>
      <c r="I43" s="11">
        <v>4.6000000000000006E-2</v>
      </c>
      <c r="J43" s="11">
        <v>4.4000000000000004E-2</v>
      </c>
      <c r="K43" s="11">
        <v>4.1000000000000002E-2</v>
      </c>
      <c r="L43" s="11">
        <v>4.6000000000000006E-2</v>
      </c>
      <c r="M43" s="11">
        <v>6.1000000000000006E-2</v>
      </c>
      <c r="N43" s="11">
        <v>0.09</v>
      </c>
      <c r="O43" s="11">
        <v>8.4000000000000005E-2</v>
      </c>
      <c r="P43" s="11">
        <v>7.6999999999999999E-2</v>
      </c>
      <c r="Q43" s="11">
        <v>7.6000000000000012E-2</v>
      </c>
      <c r="R43" s="11">
        <v>7.0000000000000007E-2</v>
      </c>
      <c r="S43" s="11">
        <v>5.1000000000000004E-2</v>
      </c>
      <c r="T43" s="17">
        <v>19100</v>
      </c>
      <c r="U43" s="17">
        <v>19100</v>
      </c>
      <c r="V43" s="17">
        <v>19600</v>
      </c>
      <c r="W43" s="17">
        <v>19200</v>
      </c>
      <c r="X43" s="17">
        <v>19800</v>
      </c>
      <c r="Y43" s="17">
        <v>20300</v>
      </c>
      <c r="Z43" s="17">
        <v>20000</v>
      </c>
      <c r="AA43" s="17">
        <v>19800</v>
      </c>
      <c r="AB43" s="17">
        <v>19800</v>
      </c>
      <c r="AC43" s="17">
        <v>19400</v>
      </c>
      <c r="AD43" s="17">
        <v>20100</v>
      </c>
      <c r="AE43" s="17">
        <v>19800</v>
      </c>
      <c r="AF43" s="17">
        <v>19800</v>
      </c>
      <c r="AG43" s="17">
        <v>19800</v>
      </c>
      <c r="AH43" s="17">
        <v>19800</v>
      </c>
      <c r="AI43" s="24">
        <f t="shared" si="29"/>
        <v>18412.399999999998</v>
      </c>
      <c r="AJ43" s="24">
        <f t="shared" si="30"/>
        <v>18297.8</v>
      </c>
      <c r="AK43" s="24">
        <f t="shared" si="31"/>
        <v>18659.2</v>
      </c>
      <c r="AL43" s="24">
        <f t="shared" si="32"/>
        <v>18259.2</v>
      </c>
      <c r="AM43" s="24">
        <f t="shared" si="33"/>
        <v>18889.2</v>
      </c>
      <c r="AN43" s="24">
        <f t="shared" si="34"/>
        <v>19406.8</v>
      </c>
      <c r="AO43" s="24">
        <f t="shared" si="35"/>
        <v>19180</v>
      </c>
      <c r="AP43" s="24">
        <f t="shared" si="36"/>
        <v>18889.2</v>
      </c>
      <c r="AQ43" s="24">
        <f t="shared" si="37"/>
        <v>18592.2</v>
      </c>
      <c r="AR43" s="24">
        <f t="shared" si="38"/>
        <v>17654</v>
      </c>
      <c r="AS43" s="24">
        <f t="shared" si="39"/>
        <v>18411.600000000002</v>
      </c>
      <c r="AT43" s="24">
        <f t="shared" si="40"/>
        <v>18275.400000000001</v>
      </c>
      <c r="AU43" s="24">
        <f t="shared" si="41"/>
        <v>18295.199999999997</v>
      </c>
      <c r="AV43" s="24">
        <f t="shared" si="42"/>
        <v>18414</v>
      </c>
      <c r="AW43" s="24">
        <f t="shared" si="43"/>
        <v>18790.2</v>
      </c>
      <c r="AX43" s="26">
        <f t="shared" si="44"/>
        <v>-6.2240663900414153E-3</v>
      </c>
      <c r="AY43" s="25">
        <f t="shared" si="45"/>
        <v>1.9751008317939942E-2</v>
      </c>
      <c r="AZ43" s="26">
        <f t="shared" si="46"/>
        <v>-2.1437146287086262E-2</v>
      </c>
      <c r="BA43" s="25">
        <f t="shared" si="47"/>
        <v>3.4503154574132493E-2</v>
      </c>
      <c r="BB43" s="25">
        <f t="shared" si="48"/>
        <v>2.7401901615738015E-2</v>
      </c>
      <c r="BC43" s="26">
        <f t="shared" si="49"/>
        <v>-1.1686625306593527E-2</v>
      </c>
      <c r="BD43" s="26">
        <f t="shared" si="50"/>
        <v>-1.5161626694473372E-2</v>
      </c>
      <c r="BE43" s="26">
        <f t="shared" si="51"/>
        <v>-1.5723270440251572E-2</v>
      </c>
      <c r="BF43" s="26">
        <f t="shared" si="52"/>
        <v>-5.0462021708028132E-2</v>
      </c>
      <c r="BG43" s="25">
        <f t="shared" si="53"/>
        <v>4.2913787243684276E-2</v>
      </c>
      <c r="BH43" s="26">
        <f t="shared" si="54"/>
        <v>-7.3975102652675878E-3</v>
      </c>
      <c r="BI43" s="25">
        <f t="shared" si="55"/>
        <v>1.0834236186346472E-3</v>
      </c>
      <c r="BJ43" s="25">
        <f t="shared" si="56"/>
        <v>6.4935064935066535E-3</v>
      </c>
      <c r="BK43" s="25">
        <f t="shared" si="57"/>
        <v>2.043010752688176E-2</v>
      </c>
      <c r="BL43" s="27" t="s">
        <v>180</v>
      </c>
      <c r="BM43" s="28" t="s">
        <v>56</v>
      </c>
    </row>
    <row r="44" spans="1:65" x14ac:dyDescent="0.25">
      <c r="A44" s="9">
        <v>56</v>
      </c>
      <c r="B44" s="4" t="s">
        <v>57</v>
      </c>
      <c r="C44" s="23">
        <v>4</v>
      </c>
      <c r="D44" s="23" t="s">
        <v>180</v>
      </c>
      <c r="E44" s="11">
        <v>5.2000000000000011E-2</v>
      </c>
      <c r="F44" s="11">
        <v>5.9000000000000004E-2</v>
      </c>
      <c r="G44" s="11">
        <v>6.8000000000000019E-2</v>
      </c>
      <c r="H44" s="11">
        <v>6.7000000000000004E-2</v>
      </c>
      <c r="I44" s="11">
        <v>6.4000000000000001E-2</v>
      </c>
      <c r="J44" s="11">
        <v>6.0000000000000005E-2</v>
      </c>
      <c r="K44" s="11">
        <v>5.5E-2</v>
      </c>
      <c r="L44" s="11">
        <v>5.5E-2</v>
      </c>
      <c r="M44" s="11">
        <v>6.3E-2</v>
      </c>
      <c r="N44" s="11">
        <v>8.5000000000000006E-2</v>
      </c>
      <c r="O44" s="11">
        <v>9.6000000000000002E-2</v>
      </c>
      <c r="P44" s="11">
        <v>8.900000000000001E-2</v>
      </c>
      <c r="Q44" s="11">
        <v>8.900000000000001E-2</v>
      </c>
      <c r="R44" s="11">
        <v>9.2000000000000012E-2</v>
      </c>
      <c r="S44" s="11">
        <v>7.2000000000000008E-2</v>
      </c>
      <c r="T44" s="17">
        <v>38200</v>
      </c>
      <c r="U44" s="17">
        <v>38200</v>
      </c>
      <c r="V44" s="17">
        <v>38400</v>
      </c>
      <c r="W44" s="17">
        <v>38600</v>
      </c>
      <c r="X44" s="17">
        <v>39100</v>
      </c>
      <c r="Y44" s="17">
        <v>39500</v>
      </c>
      <c r="Z44" s="17">
        <v>39000</v>
      </c>
      <c r="AA44" s="17">
        <v>38900</v>
      </c>
      <c r="AB44" s="17">
        <v>39400</v>
      </c>
      <c r="AC44" s="17">
        <v>38900</v>
      </c>
      <c r="AD44" s="17">
        <v>37200</v>
      </c>
      <c r="AE44" s="17">
        <v>36900</v>
      </c>
      <c r="AF44" s="17">
        <v>36600</v>
      </c>
      <c r="AG44" s="17">
        <v>35800</v>
      </c>
      <c r="AH44" s="17">
        <v>34800</v>
      </c>
      <c r="AI44" s="24">
        <f t="shared" si="29"/>
        <v>36213.599999999999</v>
      </c>
      <c r="AJ44" s="24">
        <f t="shared" si="30"/>
        <v>35946.199999999997</v>
      </c>
      <c r="AK44" s="24">
        <f t="shared" si="31"/>
        <v>35788.799999999996</v>
      </c>
      <c r="AL44" s="24">
        <f t="shared" si="32"/>
        <v>36013.800000000003</v>
      </c>
      <c r="AM44" s="24">
        <f t="shared" si="33"/>
        <v>36597.599999999999</v>
      </c>
      <c r="AN44" s="24">
        <f t="shared" si="34"/>
        <v>37130</v>
      </c>
      <c r="AO44" s="24">
        <f t="shared" si="35"/>
        <v>36855</v>
      </c>
      <c r="AP44" s="24">
        <f t="shared" si="36"/>
        <v>36760.5</v>
      </c>
      <c r="AQ44" s="24">
        <f t="shared" si="37"/>
        <v>36917.800000000003</v>
      </c>
      <c r="AR44" s="24">
        <f t="shared" si="38"/>
        <v>35593.5</v>
      </c>
      <c r="AS44" s="24">
        <f t="shared" si="39"/>
        <v>33628.800000000003</v>
      </c>
      <c r="AT44" s="24">
        <f t="shared" si="40"/>
        <v>33615.9</v>
      </c>
      <c r="AU44" s="24">
        <f t="shared" si="41"/>
        <v>33342.6</v>
      </c>
      <c r="AV44" s="24">
        <f t="shared" si="42"/>
        <v>32506.400000000001</v>
      </c>
      <c r="AW44" s="24">
        <f t="shared" si="43"/>
        <v>32294.399999999998</v>
      </c>
      <c r="AX44" s="26">
        <f t="shared" si="44"/>
        <v>-7.3839662447257792E-3</v>
      </c>
      <c r="AY44" s="29">
        <f t="shared" si="45"/>
        <v>-4.3787660448114532E-3</v>
      </c>
      <c r="AZ44" s="25">
        <f t="shared" si="46"/>
        <v>6.2868830472105047E-3</v>
      </c>
      <c r="BA44" s="25">
        <f t="shared" si="47"/>
        <v>1.6210452659813617E-2</v>
      </c>
      <c r="BB44" s="25">
        <f t="shared" si="48"/>
        <v>1.4547402015432746E-2</v>
      </c>
      <c r="BC44" s="26">
        <f t="shared" si="49"/>
        <v>-7.4064099111230807E-3</v>
      </c>
      <c r="BD44" s="26">
        <f t="shared" si="50"/>
        <v>-2.5641025641025641E-3</v>
      </c>
      <c r="BE44" s="25">
        <f t="shared" si="51"/>
        <v>4.2790495232655403E-3</v>
      </c>
      <c r="BF44" s="26">
        <f t="shared" si="52"/>
        <v>-3.5871584980686898E-2</v>
      </c>
      <c r="BG44" s="26">
        <f t="shared" si="53"/>
        <v>-5.5198280584938177E-2</v>
      </c>
      <c r="BH44" s="25">
        <f t="shared" si="54"/>
        <v>-3.8359977162436524E-4</v>
      </c>
      <c r="BI44" s="26">
        <f t="shared" si="55"/>
        <v>-8.130081300813094E-3</v>
      </c>
      <c r="BJ44" s="26">
        <f t="shared" si="56"/>
        <v>-2.5079028030207517E-2</v>
      </c>
      <c r="BK44" s="25">
        <f t="shared" si="57"/>
        <v>-6.5217926316049647E-3</v>
      </c>
      <c r="BL44" s="27" t="s">
        <v>180</v>
      </c>
      <c r="BM44" s="28" t="s">
        <v>57</v>
      </c>
    </row>
    <row r="45" spans="1:65" x14ac:dyDescent="0.25">
      <c r="A45" s="9">
        <v>60</v>
      </c>
      <c r="B45" s="4" t="s">
        <v>61</v>
      </c>
      <c r="C45" s="23">
        <v>4</v>
      </c>
      <c r="D45" s="23" t="s">
        <v>180</v>
      </c>
      <c r="E45" s="11">
        <v>3.8000000000000006E-2</v>
      </c>
      <c r="F45" s="11">
        <v>4.6000000000000006E-2</v>
      </c>
      <c r="G45" s="11">
        <v>5.6000000000000001E-2</v>
      </c>
      <c r="H45" s="11">
        <v>5.5E-2</v>
      </c>
      <c r="I45" s="11">
        <v>5.4000000000000013E-2</v>
      </c>
      <c r="J45" s="11">
        <v>5.3000000000000005E-2</v>
      </c>
      <c r="K45" s="11">
        <v>5.1000000000000004E-2</v>
      </c>
      <c r="L45" s="11">
        <v>5.3000000000000005E-2</v>
      </c>
      <c r="M45" s="11">
        <v>6.3E-2</v>
      </c>
      <c r="N45" s="11">
        <v>0.09</v>
      </c>
      <c r="O45" s="11">
        <v>7.6999999999999999E-2</v>
      </c>
      <c r="P45" s="11">
        <v>6.8000000000000019E-2</v>
      </c>
      <c r="Q45" s="11">
        <v>6.5000000000000002E-2</v>
      </c>
      <c r="R45" s="11">
        <v>6.4000000000000001E-2</v>
      </c>
      <c r="S45" s="11">
        <v>4.9000000000000002E-2</v>
      </c>
      <c r="T45" s="17">
        <v>17300</v>
      </c>
      <c r="U45" s="17">
        <v>17700</v>
      </c>
      <c r="V45" s="17">
        <v>17800</v>
      </c>
      <c r="W45" s="17">
        <v>17400</v>
      </c>
      <c r="X45" s="17">
        <v>17800</v>
      </c>
      <c r="Y45" s="17">
        <v>17900</v>
      </c>
      <c r="Z45" s="17">
        <v>17900</v>
      </c>
      <c r="AA45" s="17">
        <v>17700</v>
      </c>
      <c r="AB45" s="17">
        <v>17800</v>
      </c>
      <c r="AC45" s="17">
        <v>17700</v>
      </c>
      <c r="AD45" s="17">
        <v>19200</v>
      </c>
      <c r="AE45" s="17">
        <v>19100</v>
      </c>
      <c r="AF45" s="17">
        <v>19100</v>
      </c>
      <c r="AG45" s="17">
        <v>19200</v>
      </c>
      <c r="AH45" s="17">
        <v>19100</v>
      </c>
      <c r="AI45" s="24">
        <f t="shared" si="29"/>
        <v>16642.599999999999</v>
      </c>
      <c r="AJ45" s="24">
        <f t="shared" si="30"/>
        <v>16885.8</v>
      </c>
      <c r="AK45" s="24">
        <f t="shared" si="31"/>
        <v>16803.2</v>
      </c>
      <c r="AL45" s="24">
        <f t="shared" si="32"/>
        <v>16443</v>
      </c>
      <c r="AM45" s="24">
        <f t="shared" si="33"/>
        <v>16838.8</v>
      </c>
      <c r="AN45" s="24">
        <f t="shared" si="34"/>
        <v>16951.3</v>
      </c>
      <c r="AO45" s="24">
        <f t="shared" si="35"/>
        <v>16987.099999999999</v>
      </c>
      <c r="AP45" s="24">
        <f t="shared" si="36"/>
        <v>16761.899999999998</v>
      </c>
      <c r="AQ45" s="24">
        <f t="shared" si="37"/>
        <v>16678.600000000002</v>
      </c>
      <c r="AR45" s="24">
        <f t="shared" si="38"/>
        <v>16107</v>
      </c>
      <c r="AS45" s="24">
        <f t="shared" si="39"/>
        <v>17721.600000000002</v>
      </c>
      <c r="AT45" s="24">
        <f t="shared" si="40"/>
        <v>17801.199999999997</v>
      </c>
      <c r="AU45" s="24">
        <f t="shared" si="41"/>
        <v>17858.5</v>
      </c>
      <c r="AV45" s="24">
        <f t="shared" si="42"/>
        <v>17971.199999999997</v>
      </c>
      <c r="AW45" s="24">
        <f t="shared" si="43"/>
        <v>18164.099999999999</v>
      </c>
      <c r="AX45" s="25">
        <f t="shared" si="44"/>
        <v>1.4613101318303675E-2</v>
      </c>
      <c r="AY45" s="29">
        <f t="shared" si="45"/>
        <v>-4.8916841369670699E-3</v>
      </c>
      <c r="AZ45" s="26">
        <f t="shared" si="46"/>
        <v>-2.1436393067987093E-2</v>
      </c>
      <c r="BA45" s="25">
        <f t="shared" si="47"/>
        <v>2.4071033266435522E-2</v>
      </c>
      <c r="BB45" s="25">
        <f t="shared" si="48"/>
        <v>6.6809986459842744E-3</v>
      </c>
      <c r="BC45" s="25">
        <f t="shared" si="49"/>
        <v>2.1119324181625761E-3</v>
      </c>
      <c r="BD45" s="26">
        <f t="shared" si="50"/>
        <v>-1.3257118637083478E-2</v>
      </c>
      <c r="BE45" s="26">
        <f t="shared" si="51"/>
        <v>-4.9696036845462413E-3</v>
      </c>
      <c r="BF45" s="26">
        <f t="shared" si="52"/>
        <v>-3.4271461633470564E-2</v>
      </c>
      <c r="BG45" s="25">
        <f t="shared" si="53"/>
        <v>0.10024213075060547</v>
      </c>
      <c r="BH45" s="25">
        <f t="shared" si="54"/>
        <v>4.4916937522568442E-3</v>
      </c>
      <c r="BI45" s="25">
        <f t="shared" si="55"/>
        <v>3.2188841201718377E-3</v>
      </c>
      <c r="BJ45" s="25">
        <f t="shared" si="56"/>
        <v>6.3107203852505577E-3</v>
      </c>
      <c r="BK45" s="25">
        <f t="shared" si="57"/>
        <v>1.0733840811965895E-2</v>
      </c>
      <c r="BL45" s="27" t="s">
        <v>180</v>
      </c>
      <c r="BM45" s="28" t="s">
        <v>61</v>
      </c>
    </row>
    <row r="46" spans="1:65" x14ac:dyDescent="0.25">
      <c r="A46" s="9">
        <v>2</v>
      </c>
      <c r="B46" s="4" t="s">
        <v>3</v>
      </c>
      <c r="C46" s="23">
        <v>5</v>
      </c>
      <c r="D46" s="23" t="s">
        <v>181</v>
      </c>
      <c r="E46" s="11">
        <v>0.04</v>
      </c>
      <c r="F46" s="11">
        <v>4.4000000000000004E-2</v>
      </c>
      <c r="G46" s="11">
        <v>5.4000000000000013E-2</v>
      </c>
      <c r="H46" s="11">
        <v>5.5E-2</v>
      </c>
      <c r="I46" s="11">
        <v>5.3000000000000005E-2</v>
      </c>
      <c r="J46" s="11">
        <v>0.05</v>
      </c>
      <c r="K46" s="11">
        <v>4.5000000000000005E-2</v>
      </c>
      <c r="L46" s="11">
        <v>4.1000000000000002E-2</v>
      </c>
      <c r="M46" s="11">
        <v>4.8000000000000001E-2</v>
      </c>
      <c r="N46" s="11">
        <v>6.8000000000000019E-2</v>
      </c>
      <c r="O46" s="11">
        <v>7.6000000000000012E-2</v>
      </c>
      <c r="P46" s="11">
        <v>7.1000000000000008E-2</v>
      </c>
      <c r="Q46" s="11">
        <v>7.0000000000000007E-2</v>
      </c>
      <c r="R46" s="11">
        <v>6.6000000000000003E-2</v>
      </c>
      <c r="S46" s="11">
        <v>5.3000000000000005E-2</v>
      </c>
      <c r="T46" s="17">
        <v>638100</v>
      </c>
      <c r="U46" s="17">
        <v>644500</v>
      </c>
      <c r="V46" s="17">
        <v>644100</v>
      </c>
      <c r="W46" s="17">
        <v>638100</v>
      </c>
      <c r="X46" s="17">
        <v>634000</v>
      </c>
      <c r="Y46" s="17">
        <v>628100</v>
      </c>
      <c r="Z46" s="17">
        <v>627900</v>
      </c>
      <c r="AA46" s="17">
        <v>633700</v>
      </c>
      <c r="AB46" s="17">
        <v>643400</v>
      </c>
      <c r="AC46" s="17">
        <v>639400</v>
      </c>
      <c r="AD46" s="17">
        <v>636100</v>
      </c>
      <c r="AE46" s="17">
        <v>643000</v>
      </c>
      <c r="AF46" s="17">
        <v>653300</v>
      </c>
      <c r="AG46" s="17">
        <v>651400</v>
      </c>
      <c r="AH46" s="17">
        <v>644800</v>
      </c>
      <c r="AI46" s="24">
        <f t="shared" si="29"/>
        <v>612576</v>
      </c>
      <c r="AJ46" s="24">
        <f t="shared" si="30"/>
        <v>616142</v>
      </c>
      <c r="AK46" s="24">
        <f t="shared" si="31"/>
        <v>609318.6</v>
      </c>
      <c r="AL46" s="24">
        <f t="shared" si="32"/>
        <v>603004.5</v>
      </c>
      <c r="AM46" s="24">
        <f t="shared" si="33"/>
        <v>600398</v>
      </c>
      <c r="AN46" s="24">
        <f t="shared" si="34"/>
        <v>596695</v>
      </c>
      <c r="AO46" s="24">
        <f t="shared" si="35"/>
        <v>599644.5</v>
      </c>
      <c r="AP46" s="24">
        <f t="shared" si="36"/>
        <v>607718.29999999993</v>
      </c>
      <c r="AQ46" s="24">
        <f t="shared" si="37"/>
        <v>612516.79999999993</v>
      </c>
      <c r="AR46" s="24">
        <f t="shared" si="38"/>
        <v>595920.79999999993</v>
      </c>
      <c r="AS46" s="24">
        <f t="shared" si="39"/>
        <v>587756.39999999991</v>
      </c>
      <c r="AT46" s="24">
        <f t="shared" si="40"/>
        <v>597347</v>
      </c>
      <c r="AU46" s="24">
        <f t="shared" si="41"/>
        <v>607569</v>
      </c>
      <c r="AV46" s="24">
        <f t="shared" si="42"/>
        <v>608407.6</v>
      </c>
      <c r="AW46" s="24">
        <f t="shared" si="43"/>
        <v>610625.6</v>
      </c>
      <c r="AX46" s="25">
        <f t="shared" si="44"/>
        <v>5.8213184976231517E-3</v>
      </c>
      <c r="AY46" s="29">
        <f t="shared" si="45"/>
        <v>-1.1074395188122256E-2</v>
      </c>
      <c r="AZ46" s="26">
        <f t="shared" si="46"/>
        <v>-1.0362559094700173E-2</v>
      </c>
      <c r="BA46" s="26">
        <f t="shared" si="47"/>
        <v>-4.3225216395565867E-3</v>
      </c>
      <c r="BB46" s="26">
        <f t="shared" si="48"/>
        <v>-6.1675755082461967E-3</v>
      </c>
      <c r="BC46" s="25">
        <f t="shared" si="49"/>
        <v>4.9430613630079018E-3</v>
      </c>
      <c r="BD46" s="25">
        <f t="shared" si="50"/>
        <v>1.3464310937563723E-2</v>
      </c>
      <c r="BE46" s="25">
        <f t="shared" si="51"/>
        <v>7.8959280969488673E-3</v>
      </c>
      <c r="BF46" s="26">
        <f t="shared" si="52"/>
        <v>-2.709476703332872E-2</v>
      </c>
      <c r="BG46" s="26">
        <f t="shared" si="53"/>
        <v>-1.3700478318595397E-2</v>
      </c>
      <c r="BH46" s="25">
        <f t="shared" si="54"/>
        <v>1.6317304243731068E-2</v>
      </c>
      <c r="BI46" s="25">
        <f t="shared" si="55"/>
        <v>1.7112331693303891E-2</v>
      </c>
      <c r="BJ46" s="25">
        <f t="shared" si="56"/>
        <v>1.3802547529580618E-3</v>
      </c>
      <c r="BK46" s="25">
        <f t="shared" si="57"/>
        <v>3.645582336578307E-3</v>
      </c>
      <c r="BL46" s="27" t="s">
        <v>181</v>
      </c>
      <c r="BM46" s="28" t="s">
        <v>3</v>
      </c>
    </row>
    <row r="47" spans="1:65" x14ac:dyDescent="0.25">
      <c r="A47" s="9">
        <v>3</v>
      </c>
      <c r="B47" s="4" t="s">
        <v>4</v>
      </c>
      <c r="C47" s="23">
        <v>5</v>
      </c>
      <c r="D47" s="23" t="s">
        <v>181</v>
      </c>
      <c r="E47" s="11">
        <v>5.7000000000000002E-2</v>
      </c>
      <c r="F47" s="11">
        <v>6.5000000000000002E-2</v>
      </c>
      <c r="G47" s="11">
        <v>6.7000000000000004E-2</v>
      </c>
      <c r="H47" s="11">
        <v>6.8000000000000019E-2</v>
      </c>
      <c r="I47" s="11">
        <v>7.0000000000000007E-2</v>
      </c>
      <c r="J47" s="11">
        <v>6.1000000000000006E-2</v>
      </c>
      <c r="K47" s="11">
        <v>5.3000000000000005E-2</v>
      </c>
      <c r="L47" s="11">
        <v>0.05</v>
      </c>
      <c r="M47" s="11">
        <v>5.9000000000000004E-2</v>
      </c>
      <c r="N47" s="11">
        <v>9.1000000000000011E-2</v>
      </c>
      <c r="O47" s="11">
        <v>9.1000000000000011E-2</v>
      </c>
      <c r="P47" s="11">
        <v>8.199999999999999E-2</v>
      </c>
      <c r="Q47" s="11">
        <v>8.1000000000000003E-2</v>
      </c>
      <c r="R47" s="11">
        <v>7.8E-2</v>
      </c>
      <c r="S47" s="11">
        <v>6.4000000000000001E-2</v>
      </c>
      <c r="T47" s="17">
        <v>33300</v>
      </c>
      <c r="U47" s="17">
        <v>33800</v>
      </c>
      <c r="V47" s="17">
        <v>33600</v>
      </c>
      <c r="W47" s="17">
        <v>33400</v>
      </c>
      <c r="X47" s="17">
        <v>33500</v>
      </c>
      <c r="Y47" s="17">
        <v>32900</v>
      </c>
      <c r="Z47" s="17">
        <v>32900</v>
      </c>
      <c r="AA47" s="17">
        <v>32800</v>
      </c>
      <c r="AB47" s="17">
        <v>33400</v>
      </c>
      <c r="AC47" s="17">
        <v>33100</v>
      </c>
      <c r="AD47" s="17">
        <v>33600</v>
      </c>
      <c r="AE47" s="17">
        <v>33600</v>
      </c>
      <c r="AF47" s="17">
        <v>33900</v>
      </c>
      <c r="AG47" s="17">
        <v>33600</v>
      </c>
      <c r="AH47" s="17">
        <v>33200</v>
      </c>
      <c r="AI47" s="24">
        <f t="shared" si="29"/>
        <v>31401.899999999998</v>
      </c>
      <c r="AJ47" s="24">
        <f t="shared" si="30"/>
        <v>31603</v>
      </c>
      <c r="AK47" s="24">
        <f t="shared" si="31"/>
        <v>31348.800000000003</v>
      </c>
      <c r="AL47" s="24">
        <f t="shared" si="32"/>
        <v>31128.799999999999</v>
      </c>
      <c r="AM47" s="24">
        <f t="shared" si="33"/>
        <v>31154.999999999996</v>
      </c>
      <c r="AN47" s="24">
        <f t="shared" si="34"/>
        <v>30893.1</v>
      </c>
      <c r="AO47" s="24">
        <f t="shared" si="35"/>
        <v>31156.3</v>
      </c>
      <c r="AP47" s="24">
        <f t="shared" si="36"/>
        <v>31160</v>
      </c>
      <c r="AQ47" s="24">
        <f t="shared" si="37"/>
        <v>31429.399999999998</v>
      </c>
      <c r="AR47" s="24">
        <f t="shared" si="38"/>
        <v>30087.9</v>
      </c>
      <c r="AS47" s="24">
        <f t="shared" si="39"/>
        <v>30542.400000000001</v>
      </c>
      <c r="AT47" s="24">
        <f t="shared" si="40"/>
        <v>30844.800000000003</v>
      </c>
      <c r="AU47" s="24">
        <f t="shared" si="41"/>
        <v>31154.100000000002</v>
      </c>
      <c r="AV47" s="24">
        <f t="shared" si="42"/>
        <v>30979.200000000001</v>
      </c>
      <c r="AW47" s="24">
        <f t="shared" si="43"/>
        <v>31075.199999999997</v>
      </c>
      <c r="AX47" s="25">
        <f t="shared" si="44"/>
        <v>6.4040710912397717E-3</v>
      </c>
      <c r="AY47" s="29">
        <f t="shared" si="45"/>
        <v>-8.0435401702369114E-3</v>
      </c>
      <c r="AZ47" s="26">
        <f t="shared" si="46"/>
        <v>-7.0178124840505418E-3</v>
      </c>
      <c r="BA47" s="25">
        <f t="shared" si="47"/>
        <v>8.4166431086315856E-4</v>
      </c>
      <c r="BB47" s="26">
        <f t="shared" si="48"/>
        <v>-8.4063553201732585E-3</v>
      </c>
      <c r="BC47" s="25">
        <f t="shared" si="49"/>
        <v>8.5197018104366581E-3</v>
      </c>
      <c r="BD47" s="25">
        <f t="shared" si="50"/>
        <v>1.1875607822497305E-4</v>
      </c>
      <c r="BE47" s="25">
        <f t="shared" si="51"/>
        <v>8.6456996148908151E-3</v>
      </c>
      <c r="BF47" s="26">
        <f t="shared" si="52"/>
        <v>-4.2682965630905984E-2</v>
      </c>
      <c r="BG47" s="25">
        <f t="shared" si="53"/>
        <v>1.5105740181268881E-2</v>
      </c>
      <c r="BH47" s="25">
        <f t="shared" si="54"/>
        <v>9.9009900990099479E-3</v>
      </c>
      <c r="BI47" s="25">
        <f t="shared" si="55"/>
        <v>1.0027622159975077E-2</v>
      </c>
      <c r="BJ47" s="26">
        <f t="shared" si="56"/>
        <v>-5.6140283301395789E-3</v>
      </c>
      <c r="BK47" s="25">
        <f t="shared" si="57"/>
        <v>3.0988534242329161E-3</v>
      </c>
      <c r="BL47" s="27" t="s">
        <v>181</v>
      </c>
      <c r="BM47" s="28" t="s">
        <v>4</v>
      </c>
    </row>
    <row r="48" spans="1:65" x14ac:dyDescent="0.25">
      <c r="A48" s="9">
        <v>4</v>
      </c>
      <c r="B48" s="4" t="s">
        <v>5</v>
      </c>
      <c r="C48" s="23">
        <v>5</v>
      </c>
      <c r="D48" s="23" t="s">
        <v>181</v>
      </c>
      <c r="E48" s="11">
        <v>4.3000000000000003E-2</v>
      </c>
      <c r="F48" s="11">
        <v>0.05</v>
      </c>
      <c r="G48" s="11">
        <v>6.1000000000000006E-2</v>
      </c>
      <c r="H48" s="11">
        <v>6.2E-2</v>
      </c>
      <c r="I48" s="11">
        <v>5.8000000000000003E-2</v>
      </c>
      <c r="J48" s="11">
        <v>5.6000000000000001E-2</v>
      </c>
      <c r="K48" s="11">
        <v>4.8000000000000001E-2</v>
      </c>
      <c r="L48" s="11">
        <v>4.5000000000000005E-2</v>
      </c>
      <c r="M48" s="11">
        <v>5.5E-2</v>
      </c>
      <c r="N48" s="11">
        <v>8.1000000000000003E-2</v>
      </c>
      <c r="O48" s="11">
        <v>8.5999999999999993E-2</v>
      </c>
      <c r="P48" s="11">
        <v>7.8E-2</v>
      </c>
      <c r="Q48" s="11">
        <v>7.4999999999999983E-2</v>
      </c>
      <c r="R48" s="11">
        <v>7.2999999999999995E-2</v>
      </c>
      <c r="S48" s="11">
        <v>6.4000000000000001E-2</v>
      </c>
      <c r="T48" s="17">
        <v>89200</v>
      </c>
      <c r="U48" s="17">
        <v>90300</v>
      </c>
      <c r="V48" s="17">
        <v>90500</v>
      </c>
      <c r="W48" s="17">
        <v>89900</v>
      </c>
      <c r="X48" s="17">
        <v>89600</v>
      </c>
      <c r="Y48" s="17">
        <v>89300</v>
      </c>
      <c r="Z48" s="17">
        <v>89100</v>
      </c>
      <c r="AA48" s="17">
        <v>88900</v>
      </c>
      <c r="AB48" s="17">
        <v>90500</v>
      </c>
      <c r="AC48" s="17">
        <v>89900</v>
      </c>
      <c r="AD48" s="17">
        <v>85600</v>
      </c>
      <c r="AE48" s="17">
        <v>85900</v>
      </c>
      <c r="AF48" s="17">
        <v>86900</v>
      </c>
      <c r="AG48" s="17">
        <v>86600</v>
      </c>
      <c r="AH48" s="17">
        <v>86000</v>
      </c>
      <c r="AI48" s="24">
        <f t="shared" si="29"/>
        <v>85364.4</v>
      </c>
      <c r="AJ48" s="24">
        <f t="shared" si="30"/>
        <v>85785</v>
      </c>
      <c r="AK48" s="24">
        <f t="shared" si="31"/>
        <v>84979.5</v>
      </c>
      <c r="AL48" s="24">
        <f t="shared" si="32"/>
        <v>84326.2</v>
      </c>
      <c r="AM48" s="24">
        <f t="shared" si="33"/>
        <v>84403.199999999997</v>
      </c>
      <c r="AN48" s="24">
        <f t="shared" si="34"/>
        <v>84299.199999999997</v>
      </c>
      <c r="AO48" s="24">
        <f t="shared" si="35"/>
        <v>84823.2</v>
      </c>
      <c r="AP48" s="24">
        <f t="shared" si="36"/>
        <v>84899.5</v>
      </c>
      <c r="AQ48" s="24">
        <f t="shared" si="37"/>
        <v>85522.5</v>
      </c>
      <c r="AR48" s="24">
        <f t="shared" si="38"/>
        <v>82618.100000000006</v>
      </c>
      <c r="AS48" s="24">
        <f t="shared" si="39"/>
        <v>78238.400000000009</v>
      </c>
      <c r="AT48" s="24">
        <f t="shared" si="40"/>
        <v>79199.8</v>
      </c>
      <c r="AU48" s="24">
        <f t="shared" si="41"/>
        <v>80382.5</v>
      </c>
      <c r="AV48" s="24">
        <f t="shared" si="42"/>
        <v>80278.2</v>
      </c>
      <c r="AW48" s="24">
        <f t="shared" si="43"/>
        <v>80496</v>
      </c>
      <c r="AX48" s="25">
        <f t="shared" si="44"/>
        <v>4.9271124731153247E-3</v>
      </c>
      <c r="AY48" s="29">
        <f t="shared" si="45"/>
        <v>-9.3897534534009442E-3</v>
      </c>
      <c r="AZ48" s="26">
        <f t="shared" si="46"/>
        <v>-7.6877364540860194E-3</v>
      </c>
      <c r="BA48" s="25">
        <f t="shared" si="47"/>
        <v>9.1312071455846471E-4</v>
      </c>
      <c r="BB48" s="26">
        <f t="shared" si="48"/>
        <v>-1.232180770397331E-3</v>
      </c>
      <c r="BC48" s="25">
        <f t="shared" si="49"/>
        <v>6.2159545998064043E-3</v>
      </c>
      <c r="BD48" s="25">
        <f t="shared" si="50"/>
        <v>8.9951805638083585E-4</v>
      </c>
      <c r="BE48" s="25">
        <f t="shared" si="51"/>
        <v>7.338087974605269E-3</v>
      </c>
      <c r="BF48" s="26">
        <f t="shared" si="52"/>
        <v>-3.3960653629161848E-2</v>
      </c>
      <c r="BG48" s="26">
        <f t="shared" si="53"/>
        <v>-5.3011386124832173E-2</v>
      </c>
      <c r="BH48" s="25">
        <f t="shared" si="54"/>
        <v>1.2288083600891559E-2</v>
      </c>
      <c r="BI48" s="25">
        <f t="shared" si="55"/>
        <v>1.4933118517976018E-2</v>
      </c>
      <c r="BJ48" s="26">
        <f t="shared" si="56"/>
        <v>-1.2975461076727261E-3</v>
      </c>
      <c r="BK48" s="25">
        <f t="shared" si="57"/>
        <v>2.7130653153658517E-3</v>
      </c>
      <c r="BL48" s="27" t="s">
        <v>181</v>
      </c>
      <c r="BM48" s="28" t="s">
        <v>5</v>
      </c>
    </row>
    <row r="49" spans="1:65" x14ac:dyDescent="0.25">
      <c r="A49" s="9">
        <v>10</v>
      </c>
      <c r="B49" s="4" t="s">
        <v>11</v>
      </c>
      <c r="C49" s="23">
        <v>5</v>
      </c>
      <c r="D49" s="23" t="s">
        <v>181</v>
      </c>
      <c r="E49" s="11">
        <v>4.1000000000000002E-2</v>
      </c>
      <c r="F49" s="11">
        <v>4.6000000000000006E-2</v>
      </c>
      <c r="G49" s="11">
        <v>5.4000000000000013E-2</v>
      </c>
      <c r="H49" s="11">
        <v>5.6000000000000001E-2</v>
      </c>
      <c r="I49" s="11">
        <v>5.5E-2</v>
      </c>
      <c r="J49" s="11">
        <v>4.8000000000000001E-2</v>
      </c>
      <c r="K49" s="11">
        <v>4.3000000000000003E-2</v>
      </c>
      <c r="L49" s="11">
        <v>0.04</v>
      </c>
      <c r="M49" s="11">
        <v>4.6000000000000006E-2</v>
      </c>
      <c r="N49" s="11">
        <v>7.0000000000000007E-2</v>
      </c>
      <c r="O49" s="11">
        <v>7.400000000000001E-2</v>
      </c>
      <c r="P49" s="11">
        <v>6.7000000000000004E-2</v>
      </c>
      <c r="Q49" s="11">
        <v>6.5000000000000002E-2</v>
      </c>
      <c r="R49" s="11">
        <v>6.2E-2</v>
      </c>
      <c r="S49" s="11">
        <v>0.05</v>
      </c>
      <c r="T49" s="17">
        <v>89400</v>
      </c>
      <c r="U49" s="17">
        <v>91800</v>
      </c>
      <c r="V49" s="17">
        <v>93100</v>
      </c>
      <c r="W49" s="17">
        <v>93600</v>
      </c>
      <c r="X49" s="17">
        <v>94500</v>
      </c>
      <c r="Y49" s="17">
        <v>94800</v>
      </c>
      <c r="Z49" s="17">
        <v>96200</v>
      </c>
      <c r="AA49" s="17">
        <v>96900</v>
      </c>
      <c r="AB49" s="17">
        <v>99200</v>
      </c>
      <c r="AC49" s="17">
        <v>99700</v>
      </c>
      <c r="AD49" s="17">
        <v>95800</v>
      </c>
      <c r="AE49" s="17">
        <v>96600</v>
      </c>
      <c r="AF49" s="17">
        <v>98000</v>
      </c>
      <c r="AG49" s="17">
        <v>97900</v>
      </c>
      <c r="AH49" s="17">
        <v>96900</v>
      </c>
      <c r="AI49" s="24">
        <f t="shared" si="29"/>
        <v>85734.599999999991</v>
      </c>
      <c r="AJ49" s="24">
        <f t="shared" si="30"/>
        <v>87577.2</v>
      </c>
      <c r="AK49" s="24">
        <f t="shared" si="31"/>
        <v>88072.599999999991</v>
      </c>
      <c r="AL49" s="24">
        <f t="shared" si="32"/>
        <v>88358.399999999994</v>
      </c>
      <c r="AM49" s="24">
        <f t="shared" si="33"/>
        <v>89302.5</v>
      </c>
      <c r="AN49" s="24">
        <f t="shared" si="34"/>
        <v>90249.599999999991</v>
      </c>
      <c r="AO49" s="24">
        <f t="shared" si="35"/>
        <v>92063.4</v>
      </c>
      <c r="AP49" s="24">
        <f t="shared" si="36"/>
        <v>93024</v>
      </c>
      <c r="AQ49" s="24">
        <f t="shared" si="37"/>
        <v>94636.800000000003</v>
      </c>
      <c r="AR49" s="24">
        <f t="shared" si="38"/>
        <v>92721</v>
      </c>
      <c r="AS49" s="24">
        <f t="shared" si="39"/>
        <v>88710.799999999988</v>
      </c>
      <c r="AT49" s="24">
        <f t="shared" si="40"/>
        <v>90127.8</v>
      </c>
      <c r="AU49" s="24">
        <f t="shared" si="41"/>
        <v>91630</v>
      </c>
      <c r="AV49" s="24">
        <f t="shared" si="42"/>
        <v>91830.2</v>
      </c>
      <c r="AW49" s="24">
        <f t="shared" si="43"/>
        <v>92055</v>
      </c>
      <c r="AX49" s="25">
        <f t="shared" si="44"/>
        <v>2.1491906418178962E-2</v>
      </c>
      <c r="AY49" s="25">
        <f t="shared" si="45"/>
        <v>5.6567234394339413E-3</v>
      </c>
      <c r="AZ49" s="25">
        <f t="shared" si="46"/>
        <v>3.245050106389535E-3</v>
      </c>
      <c r="BA49" s="25">
        <f t="shared" si="47"/>
        <v>1.068489243807047E-2</v>
      </c>
      <c r="BB49" s="25">
        <f t="shared" si="48"/>
        <v>1.0605526161081619E-2</v>
      </c>
      <c r="BC49" s="25">
        <f t="shared" si="49"/>
        <v>2.009759600042552E-2</v>
      </c>
      <c r="BD49" s="25">
        <f t="shared" si="50"/>
        <v>1.0434113882389809E-2</v>
      </c>
      <c r="BE49" s="25">
        <f t="shared" si="51"/>
        <v>1.733746130030963E-2</v>
      </c>
      <c r="BF49" s="26">
        <f t="shared" si="52"/>
        <v>-2.024371069182393E-2</v>
      </c>
      <c r="BG49" s="26">
        <f t="shared" si="53"/>
        <v>-4.3250180649475431E-2</v>
      </c>
      <c r="BH49" s="25">
        <f t="shared" si="54"/>
        <v>1.5973252411206017E-2</v>
      </c>
      <c r="BI49" s="25">
        <f t="shared" si="55"/>
        <v>1.6667443341566054E-2</v>
      </c>
      <c r="BJ49" s="25">
        <f t="shared" si="56"/>
        <v>2.1848739495798001E-3</v>
      </c>
      <c r="BK49" s="25">
        <f t="shared" si="57"/>
        <v>2.4479964107668602E-3</v>
      </c>
      <c r="BL49" s="27" t="s">
        <v>181</v>
      </c>
      <c r="BM49" s="28" t="s">
        <v>11</v>
      </c>
    </row>
    <row r="50" spans="1:65" x14ac:dyDescent="0.25">
      <c r="A50" s="9">
        <v>26</v>
      </c>
      <c r="B50" s="4" t="s">
        <v>27</v>
      </c>
      <c r="C50" s="23">
        <v>5</v>
      </c>
      <c r="D50" s="23" t="s">
        <v>181</v>
      </c>
      <c r="E50" s="11">
        <v>5.6000000000000001E-2</v>
      </c>
      <c r="F50" s="11">
        <v>6.2E-2</v>
      </c>
      <c r="G50" s="11">
        <v>7.1000000000000008E-2</v>
      </c>
      <c r="H50" s="11">
        <v>7.6999999999999999E-2</v>
      </c>
      <c r="I50" s="11">
        <v>7.6000000000000012E-2</v>
      </c>
      <c r="J50" s="11">
        <v>7.0000000000000007E-2</v>
      </c>
      <c r="K50" s="11">
        <v>6.3E-2</v>
      </c>
      <c r="L50" s="11">
        <v>5.7000000000000002E-2</v>
      </c>
      <c r="M50" s="11">
        <v>6.5000000000000002E-2</v>
      </c>
      <c r="N50" s="11">
        <v>9.2000000000000012E-2</v>
      </c>
      <c r="O50" s="11">
        <v>0.107</v>
      </c>
      <c r="P50" s="11">
        <v>0.1</v>
      </c>
      <c r="Q50" s="11">
        <v>9.8000000000000004E-2</v>
      </c>
      <c r="R50" s="11">
        <v>9.5000000000000001E-2</v>
      </c>
      <c r="S50" s="11">
        <v>7.6000000000000012E-2</v>
      </c>
      <c r="T50" s="17">
        <v>64800</v>
      </c>
      <c r="U50" s="17">
        <v>65400</v>
      </c>
      <c r="V50" s="17">
        <v>65400</v>
      </c>
      <c r="W50" s="17">
        <v>65200</v>
      </c>
      <c r="X50" s="17">
        <v>65800</v>
      </c>
      <c r="Y50" s="17">
        <v>65200</v>
      </c>
      <c r="Z50" s="17">
        <v>65600</v>
      </c>
      <c r="AA50" s="17">
        <v>65700</v>
      </c>
      <c r="AB50" s="17">
        <v>66700</v>
      </c>
      <c r="AC50" s="17">
        <v>66000</v>
      </c>
      <c r="AD50" s="17">
        <v>59500</v>
      </c>
      <c r="AE50" s="17">
        <v>59600</v>
      </c>
      <c r="AF50" s="17">
        <v>60200</v>
      </c>
      <c r="AG50" s="17">
        <v>59600</v>
      </c>
      <c r="AH50" s="17">
        <v>58600</v>
      </c>
      <c r="AI50" s="24">
        <f t="shared" si="29"/>
        <v>61171.199999999997</v>
      </c>
      <c r="AJ50" s="24">
        <f t="shared" si="30"/>
        <v>61345.2</v>
      </c>
      <c r="AK50" s="24">
        <f t="shared" si="31"/>
        <v>60756.600000000006</v>
      </c>
      <c r="AL50" s="24">
        <f t="shared" si="32"/>
        <v>60179.600000000006</v>
      </c>
      <c r="AM50" s="24">
        <f t="shared" si="33"/>
        <v>60799.199999999997</v>
      </c>
      <c r="AN50" s="24">
        <f t="shared" si="34"/>
        <v>60635.999999999993</v>
      </c>
      <c r="AO50" s="24">
        <f t="shared" si="35"/>
        <v>61467.200000000004</v>
      </c>
      <c r="AP50" s="24">
        <f t="shared" si="36"/>
        <v>61955.1</v>
      </c>
      <c r="AQ50" s="24">
        <f t="shared" si="37"/>
        <v>62364.5</v>
      </c>
      <c r="AR50" s="24">
        <f t="shared" si="38"/>
        <v>59928</v>
      </c>
      <c r="AS50" s="24">
        <f t="shared" si="39"/>
        <v>53133.5</v>
      </c>
      <c r="AT50" s="24">
        <f t="shared" si="40"/>
        <v>53640</v>
      </c>
      <c r="AU50" s="24">
        <f t="shared" si="41"/>
        <v>54300.4</v>
      </c>
      <c r="AV50" s="24">
        <f t="shared" si="42"/>
        <v>53938</v>
      </c>
      <c r="AW50" s="24">
        <f t="shared" si="43"/>
        <v>54146.399999999994</v>
      </c>
      <c r="AX50" s="25">
        <f t="shared" si="44"/>
        <v>2.8444758317639676E-3</v>
      </c>
      <c r="AY50" s="29">
        <f t="shared" si="45"/>
        <v>-9.5948827292109459E-3</v>
      </c>
      <c r="AZ50" s="26">
        <f t="shared" si="46"/>
        <v>-9.4969106237017854E-3</v>
      </c>
      <c r="BA50" s="25">
        <f t="shared" si="47"/>
        <v>1.0295847762364509E-2</v>
      </c>
      <c r="BB50" s="26">
        <f t="shared" si="48"/>
        <v>-2.6842458453401421E-3</v>
      </c>
      <c r="BC50" s="25">
        <f t="shared" si="49"/>
        <v>1.3708028234052571E-2</v>
      </c>
      <c r="BD50" s="25">
        <f t="shared" si="50"/>
        <v>7.9375667022411004E-3</v>
      </c>
      <c r="BE50" s="25">
        <f t="shared" si="51"/>
        <v>6.6080112855923315E-3</v>
      </c>
      <c r="BF50" s="26">
        <f t="shared" si="52"/>
        <v>-3.9068700943645826E-2</v>
      </c>
      <c r="BG50" s="26">
        <f t="shared" si="53"/>
        <v>-0.11337771993058336</v>
      </c>
      <c r="BH50" s="25">
        <f t="shared" si="54"/>
        <v>9.5325924322696605E-3</v>
      </c>
      <c r="BI50" s="25">
        <f t="shared" si="55"/>
        <v>1.2311707680835225E-2</v>
      </c>
      <c r="BJ50" s="26">
        <f t="shared" si="56"/>
        <v>-6.6739839853850328E-3</v>
      </c>
      <c r="BK50" s="25">
        <f t="shared" si="57"/>
        <v>3.8636953539247687E-3</v>
      </c>
      <c r="BL50" s="27" t="s">
        <v>181</v>
      </c>
      <c r="BM50" s="28" t="s">
        <v>27</v>
      </c>
    </row>
    <row r="51" spans="1:65" x14ac:dyDescent="0.25">
      <c r="A51" s="9">
        <v>30</v>
      </c>
      <c r="B51" s="4" t="s">
        <v>31</v>
      </c>
      <c r="C51" s="23">
        <v>5</v>
      </c>
      <c r="D51" s="23" t="s">
        <v>181</v>
      </c>
      <c r="E51" s="11">
        <v>5.8000000000000003E-2</v>
      </c>
      <c r="F51" s="11">
        <v>5.7000000000000002E-2</v>
      </c>
      <c r="G51" s="11">
        <v>6.3E-2</v>
      </c>
      <c r="H51" s="11">
        <v>6.7000000000000004E-2</v>
      </c>
      <c r="I51" s="11">
        <v>6.5000000000000002E-2</v>
      </c>
      <c r="J51" s="11">
        <v>6.3E-2</v>
      </c>
      <c r="K51" s="11">
        <v>5.7000000000000002E-2</v>
      </c>
      <c r="L51" s="11">
        <v>0.05</v>
      </c>
      <c r="M51" s="11">
        <v>5.8000000000000003E-2</v>
      </c>
      <c r="N51" s="11">
        <v>7.400000000000001E-2</v>
      </c>
      <c r="O51" s="11">
        <v>8.4000000000000005E-2</v>
      </c>
      <c r="P51" s="11">
        <v>7.6000000000000012E-2</v>
      </c>
      <c r="Q51" s="11">
        <v>7.2999999999999995E-2</v>
      </c>
      <c r="R51" s="11">
        <v>7.2000000000000008E-2</v>
      </c>
      <c r="S51" s="11">
        <v>5.4000000000000013E-2</v>
      </c>
      <c r="T51" s="17">
        <v>16700</v>
      </c>
      <c r="U51" s="17">
        <v>17100</v>
      </c>
      <c r="V51" s="17">
        <v>17300</v>
      </c>
      <c r="W51" s="17">
        <v>16900</v>
      </c>
      <c r="X51" s="17">
        <v>17100</v>
      </c>
      <c r="Y51" s="17">
        <v>17200</v>
      </c>
      <c r="Z51" s="17">
        <v>17500</v>
      </c>
      <c r="AA51" s="17">
        <v>18100</v>
      </c>
      <c r="AB51" s="17">
        <v>18600</v>
      </c>
      <c r="AC51" s="17">
        <v>19100</v>
      </c>
      <c r="AD51" s="17">
        <v>17400</v>
      </c>
      <c r="AE51" s="17">
        <v>18200</v>
      </c>
      <c r="AF51" s="17">
        <v>19100</v>
      </c>
      <c r="AG51" s="17">
        <v>18700</v>
      </c>
      <c r="AH51" s="17">
        <v>18400</v>
      </c>
      <c r="AI51" s="24">
        <f t="shared" si="29"/>
        <v>15731.4</v>
      </c>
      <c r="AJ51" s="24">
        <f t="shared" si="30"/>
        <v>16125.3</v>
      </c>
      <c r="AK51" s="24">
        <f t="shared" si="31"/>
        <v>16210.1</v>
      </c>
      <c r="AL51" s="24">
        <f t="shared" si="32"/>
        <v>15767.7</v>
      </c>
      <c r="AM51" s="24">
        <f t="shared" si="33"/>
        <v>15988.500000000002</v>
      </c>
      <c r="AN51" s="24">
        <f t="shared" si="34"/>
        <v>16116.400000000001</v>
      </c>
      <c r="AO51" s="24">
        <f t="shared" si="35"/>
        <v>16502.5</v>
      </c>
      <c r="AP51" s="24">
        <f t="shared" si="36"/>
        <v>17195</v>
      </c>
      <c r="AQ51" s="24">
        <f t="shared" si="37"/>
        <v>17521.2</v>
      </c>
      <c r="AR51" s="24">
        <f t="shared" si="38"/>
        <v>17686.599999999999</v>
      </c>
      <c r="AS51" s="24">
        <f t="shared" si="39"/>
        <v>15938.400000000001</v>
      </c>
      <c r="AT51" s="24">
        <f t="shared" si="40"/>
        <v>16816.8</v>
      </c>
      <c r="AU51" s="24">
        <f t="shared" si="41"/>
        <v>17705.7</v>
      </c>
      <c r="AV51" s="24">
        <f t="shared" si="42"/>
        <v>17353.599999999999</v>
      </c>
      <c r="AW51" s="24">
        <f t="shared" si="43"/>
        <v>17406.399999999998</v>
      </c>
      <c r="AX51" s="25">
        <f t="shared" si="44"/>
        <v>2.5039093786948373E-2</v>
      </c>
      <c r="AY51" s="25">
        <f t="shared" si="45"/>
        <v>5.2588168902284668E-3</v>
      </c>
      <c r="AZ51" s="26">
        <f t="shared" si="46"/>
        <v>-2.7291626825250902E-2</v>
      </c>
      <c r="BA51" s="25">
        <f t="shared" si="47"/>
        <v>1.4003310565269576E-2</v>
      </c>
      <c r="BB51" s="25">
        <f t="shared" si="48"/>
        <v>7.9994996403664892E-3</v>
      </c>
      <c r="BC51" s="25">
        <f t="shared" si="49"/>
        <v>2.3956963093494734E-2</v>
      </c>
      <c r="BD51" s="25">
        <f t="shared" si="50"/>
        <v>4.1963338888047264E-2</v>
      </c>
      <c r="BE51" s="25">
        <f t="shared" si="51"/>
        <v>1.8970630997383001E-2</v>
      </c>
      <c r="BF51" s="25">
        <f t="shared" si="52"/>
        <v>9.4399926945641748E-3</v>
      </c>
      <c r="BG51" s="26">
        <f t="shared" si="53"/>
        <v>-9.8843192021077941E-2</v>
      </c>
      <c r="BH51" s="25">
        <f t="shared" si="54"/>
        <v>5.5112181900316075E-2</v>
      </c>
      <c r="BI51" s="25">
        <f t="shared" si="55"/>
        <v>5.2857856429285088E-2</v>
      </c>
      <c r="BJ51" s="26">
        <f t="shared" si="56"/>
        <v>-1.9886251320196443E-2</v>
      </c>
      <c r="BK51" s="25">
        <f t="shared" si="57"/>
        <v>3.0425963488843397E-3</v>
      </c>
      <c r="BL51" s="27" t="s">
        <v>181</v>
      </c>
      <c r="BM51" s="28" t="s">
        <v>31</v>
      </c>
    </row>
    <row r="52" spans="1:65" x14ac:dyDescent="0.25">
      <c r="A52" s="9">
        <v>32</v>
      </c>
      <c r="B52" s="4" t="s">
        <v>33</v>
      </c>
      <c r="C52" s="23">
        <v>5</v>
      </c>
      <c r="D52" s="23" t="s">
        <v>181</v>
      </c>
      <c r="E52" s="11">
        <v>5.7000000000000002E-2</v>
      </c>
      <c r="F52" s="11">
        <v>5.3000000000000005E-2</v>
      </c>
      <c r="G52" s="11">
        <v>6.1000000000000006E-2</v>
      </c>
      <c r="H52" s="11">
        <v>6.1000000000000006E-2</v>
      </c>
      <c r="I52" s="11">
        <v>6.2E-2</v>
      </c>
      <c r="J52" s="11">
        <v>5.4000000000000013E-2</v>
      </c>
      <c r="K52" s="11">
        <v>5.1000000000000004E-2</v>
      </c>
      <c r="L52" s="11">
        <v>4.7E-2</v>
      </c>
      <c r="M52" s="11">
        <v>5.3000000000000005E-2</v>
      </c>
      <c r="N52" s="11">
        <v>7.4999999999999983E-2</v>
      </c>
      <c r="O52" s="11">
        <v>8.6999999999999994E-2</v>
      </c>
      <c r="P52" s="11">
        <v>7.8E-2</v>
      </c>
      <c r="Q52" s="11">
        <v>8.1000000000000003E-2</v>
      </c>
      <c r="R52" s="11">
        <v>7.6999999999999999E-2</v>
      </c>
      <c r="S52" s="11">
        <v>5.9000000000000004E-2</v>
      </c>
      <c r="T52" s="17">
        <v>41100</v>
      </c>
      <c r="U52" s="17">
        <v>43100</v>
      </c>
      <c r="V52" s="17">
        <v>43700</v>
      </c>
      <c r="W52" s="17">
        <v>43300</v>
      </c>
      <c r="X52" s="17">
        <v>44400</v>
      </c>
      <c r="Y52" s="17">
        <v>45200</v>
      </c>
      <c r="Z52" s="17">
        <v>45400</v>
      </c>
      <c r="AA52" s="17">
        <v>45700</v>
      </c>
      <c r="AB52" s="17">
        <v>47000</v>
      </c>
      <c r="AC52" s="17">
        <v>47200</v>
      </c>
      <c r="AD52" s="17">
        <v>44100</v>
      </c>
      <c r="AE52" s="17">
        <v>44000</v>
      </c>
      <c r="AF52" s="17">
        <v>44800</v>
      </c>
      <c r="AG52" s="17">
        <v>44100</v>
      </c>
      <c r="AH52" s="17">
        <v>43200</v>
      </c>
      <c r="AI52" s="24">
        <f t="shared" si="29"/>
        <v>38757.299999999996</v>
      </c>
      <c r="AJ52" s="24">
        <f t="shared" si="30"/>
        <v>40815.699999999997</v>
      </c>
      <c r="AK52" s="24">
        <f t="shared" si="31"/>
        <v>41034.299999999996</v>
      </c>
      <c r="AL52" s="24">
        <f t="shared" si="32"/>
        <v>40658.699999999997</v>
      </c>
      <c r="AM52" s="24">
        <f t="shared" si="33"/>
        <v>41647.199999999997</v>
      </c>
      <c r="AN52" s="24">
        <f t="shared" si="34"/>
        <v>42759.199999999997</v>
      </c>
      <c r="AO52" s="24">
        <f t="shared" si="35"/>
        <v>43084.6</v>
      </c>
      <c r="AP52" s="24">
        <f t="shared" si="36"/>
        <v>43552.1</v>
      </c>
      <c r="AQ52" s="24">
        <f t="shared" si="37"/>
        <v>44509</v>
      </c>
      <c r="AR52" s="24">
        <f t="shared" si="38"/>
        <v>43660</v>
      </c>
      <c r="AS52" s="24">
        <f t="shared" si="39"/>
        <v>40263.300000000003</v>
      </c>
      <c r="AT52" s="24">
        <f t="shared" si="40"/>
        <v>40568</v>
      </c>
      <c r="AU52" s="24">
        <f t="shared" si="41"/>
        <v>41171.200000000004</v>
      </c>
      <c r="AV52" s="24">
        <f t="shared" si="42"/>
        <v>40704.300000000003</v>
      </c>
      <c r="AW52" s="24">
        <f t="shared" si="43"/>
        <v>40651.199999999997</v>
      </c>
      <c r="AX52" s="25">
        <f t="shared" si="44"/>
        <v>5.3109994762277082E-2</v>
      </c>
      <c r="AY52" s="25">
        <f t="shared" si="45"/>
        <v>5.3557822112569077E-3</v>
      </c>
      <c r="AZ52" s="26">
        <f t="shared" si="46"/>
        <v>-9.153318077803169E-3</v>
      </c>
      <c r="BA52" s="25">
        <f t="shared" si="47"/>
        <v>2.431213983723041E-2</v>
      </c>
      <c r="BB52" s="25">
        <f t="shared" si="48"/>
        <v>2.6700474461668493E-2</v>
      </c>
      <c r="BC52" s="25">
        <f t="shared" si="49"/>
        <v>7.6100581863084785E-3</v>
      </c>
      <c r="BD52" s="25">
        <f t="shared" si="50"/>
        <v>1.0850744813692132E-2</v>
      </c>
      <c r="BE52" s="25">
        <f t="shared" si="51"/>
        <v>2.1971385995164447E-2</v>
      </c>
      <c r="BF52" s="26">
        <f t="shared" si="52"/>
        <v>-1.9074793861915566E-2</v>
      </c>
      <c r="BG52" s="26">
        <f t="shared" si="53"/>
        <v>-7.77989005955107E-2</v>
      </c>
      <c r="BH52" s="25">
        <f t="shared" si="54"/>
        <v>7.5676857088216084E-3</v>
      </c>
      <c r="BI52" s="25">
        <f t="shared" si="55"/>
        <v>1.4868862157365518E-2</v>
      </c>
      <c r="BJ52" s="26">
        <f t="shared" si="56"/>
        <v>-1.1340451577801993E-2</v>
      </c>
      <c r="BK52" s="25">
        <f t="shared" si="57"/>
        <v>-1.3045304795809244E-3</v>
      </c>
      <c r="BL52" s="27" t="s">
        <v>181</v>
      </c>
      <c r="BM52" s="28" t="s">
        <v>33</v>
      </c>
    </row>
    <row r="53" spans="1:65" x14ac:dyDescent="0.25">
      <c r="A53" s="9">
        <v>37</v>
      </c>
      <c r="B53" s="4" t="s">
        <v>38</v>
      </c>
      <c r="C53" s="23">
        <v>5</v>
      </c>
      <c r="D53" s="23" t="s">
        <v>181</v>
      </c>
      <c r="E53" s="11">
        <v>4.9000000000000002E-2</v>
      </c>
      <c r="F53" s="11">
        <v>5.6000000000000001E-2</v>
      </c>
      <c r="G53" s="11">
        <v>6.3E-2</v>
      </c>
      <c r="H53" s="11">
        <v>6.2E-2</v>
      </c>
      <c r="I53" s="11">
        <v>6.2E-2</v>
      </c>
      <c r="J53" s="11">
        <v>5.9000000000000004E-2</v>
      </c>
      <c r="K53" s="11">
        <v>5.4000000000000013E-2</v>
      </c>
      <c r="L53" s="11">
        <v>5.2000000000000011E-2</v>
      </c>
      <c r="M53" s="11">
        <v>6.2E-2</v>
      </c>
      <c r="N53" s="11">
        <v>9.3000000000000013E-2</v>
      </c>
      <c r="O53" s="11">
        <v>9.2000000000000012E-2</v>
      </c>
      <c r="P53" s="11">
        <v>8.4000000000000005E-2</v>
      </c>
      <c r="Q53" s="11">
        <v>7.9000000000000001E-2</v>
      </c>
      <c r="R53" s="11">
        <v>7.6000000000000012E-2</v>
      </c>
      <c r="S53" s="11">
        <v>6.2E-2</v>
      </c>
      <c r="T53" s="17">
        <v>44800</v>
      </c>
      <c r="U53" s="17">
        <v>44300</v>
      </c>
      <c r="V53" s="17">
        <v>44300</v>
      </c>
      <c r="W53" s="17">
        <v>44000</v>
      </c>
      <c r="X53" s="17">
        <v>44100</v>
      </c>
      <c r="Y53" s="17">
        <v>43900</v>
      </c>
      <c r="Z53" s="17">
        <v>43800</v>
      </c>
      <c r="AA53" s="17">
        <v>44100</v>
      </c>
      <c r="AB53" s="17">
        <v>44000</v>
      </c>
      <c r="AC53" s="17">
        <v>43600</v>
      </c>
      <c r="AD53" s="17">
        <v>43100</v>
      </c>
      <c r="AE53" s="17">
        <v>43000</v>
      </c>
      <c r="AF53" s="17">
        <v>43300</v>
      </c>
      <c r="AG53" s="17">
        <v>43100</v>
      </c>
      <c r="AH53" s="17">
        <v>42600</v>
      </c>
      <c r="AI53" s="24">
        <f t="shared" si="29"/>
        <v>42604.799999999996</v>
      </c>
      <c r="AJ53" s="24">
        <f t="shared" si="30"/>
        <v>41819.199999999997</v>
      </c>
      <c r="AK53" s="24">
        <f t="shared" si="31"/>
        <v>41509.100000000006</v>
      </c>
      <c r="AL53" s="24">
        <f t="shared" si="32"/>
        <v>41272</v>
      </c>
      <c r="AM53" s="24">
        <f t="shared" si="33"/>
        <v>41365.799999999996</v>
      </c>
      <c r="AN53" s="24">
        <f t="shared" si="34"/>
        <v>41309.899999999994</v>
      </c>
      <c r="AO53" s="24">
        <f t="shared" si="35"/>
        <v>41434.799999999996</v>
      </c>
      <c r="AP53" s="24">
        <f t="shared" si="36"/>
        <v>41806.799999999996</v>
      </c>
      <c r="AQ53" s="24">
        <f t="shared" si="37"/>
        <v>41272</v>
      </c>
      <c r="AR53" s="24">
        <f t="shared" si="38"/>
        <v>39545.200000000004</v>
      </c>
      <c r="AS53" s="24">
        <f t="shared" si="39"/>
        <v>39134.800000000003</v>
      </c>
      <c r="AT53" s="24">
        <f t="shared" si="40"/>
        <v>39388</v>
      </c>
      <c r="AU53" s="24">
        <f t="shared" si="41"/>
        <v>39879.300000000003</v>
      </c>
      <c r="AV53" s="24">
        <f t="shared" si="42"/>
        <v>39824.399999999994</v>
      </c>
      <c r="AW53" s="24">
        <f t="shared" si="43"/>
        <v>39958.799999999996</v>
      </c>
      <c r="AX53" s="26">
        <f t="shared" si="44"/>
        <v>-1.8439236893495536E-2</v>
      </c>
      <c r="AY53" s="29">
        <f t="shared" si="45"/>
        <v>-7.4152542372879276E-3</v>
      </c>
      <c r="AZ53" s="26">
        <f t="shared" si="46"/>
        <v>-5.7120005010950804E-3</v>
      </c>
      <c r="BA53" s="25">
        <f t="shared" si="47"/>
        <v>2.2727272727271668E-3</v>
      </c>
      <c r="BB53" s="26">
        <f t="shared" si="48"/>
        <v>-1.3513578850161598E-3</v>
      </c>
      <c r="BC53" s="25">
        <f t="shared" si="49"/>
        <v>3.0234883163600366E-3</v>
      </c>
      <c r="BD53" s="25">
        <f t="shared" si="50"/>
        <v>8.9779605548958863E-3</v>
      </c>
      <c r="BE53" s="26">
        <f t="shared" si="51"/>
        <v>-1.2792177349139271E-2</v>
      </c>
      <c r="BF53" s="26">
        <f t="shared" si="52"/>
        <v>-4.1839503779802181E-2</v>
      </c>
      <c r="BG53" s="26">
        <f t="shared" si="53"/>
        <v>-1.0377997835388401E-2</v>
      </c>
      <c r="BH53" s="25">
        <f t="shared" si="54"/>
        <v>6.4699449083679252E-3</v>
      </c>
      <c r="BI53" s="25">
        <f t="shared" si="55"/>
        <v>1.2473342134660377E-2</v>
      </c>
      <c r="BJ53" s="26">
        <f t="shared" si="56"/>
        <v>-1.3766540536069773E-3</v>
      </c>
      <c r="BK53" s="25">
        <f t="shared" si="57"/>
        <v>3.3748154397806739E-3</v>
      </c>
      <c r="BL53" s="27" t="s">
        <v>181</v>
      </c>
      <c r="BM53" s="28" t="s">
        <v>38</v>
      </c>
    </row>
    <row r="54" spans="1:65" x14ac:dyDescent="0.25">
      <c r="A54" s="9">
        <v>63</v>
      </c>
      <c r="B54" s="4" t="s">
        <v>64</v>
      </c>
      <c r="C54" s="23">
        <v>5</v>
      </c>
      <c r="D54" s="23" t="s">
        <v>181</v>
      </c>
      <c r="E54" s="11">
        <v>4.6000000000000006E-2</v>
      </c>
      <c r="F54" s="11">
        <v>5.1000000000000004E-2</v>
      </c>
      <c r="G54" s="11">
        <v>6.0000000000000005E-2</v>
      </c>
      <c r="H54" s="11">
        <v>6.1000000000000006E-2</v>
      </c>
      <c r="I54" s="11">
        <v>5.7000000000000002E-2</v>
      </c>
      <c r="J54" s="11">
        <v>5.5E-2</v>
      </c>
      <c r="K54" s="11">
        <v>4.9000000000000002E-2</v>
      </c>
      <c r="L54" s="11">
        <v>4.6000000000000006E-2</v>
      </c>
      <c r="M54" s="11">
        <v>5.2000000000000011E-2</v>
      </c>
      <c r="N54" s="11">
        <v>7.6000000000000012E-2</v>
      </c>
      <c r="O54" s="11">
        <v>8.1000000000000003E-2</v>
      </c>
      <c r="P54" s="11">
        <v>7.400000000000001E-2</v>
      </c>
      <c r="Q54" s="11">
        <v>7.2000000000000008E-2</v>
      </c>
      <c r="R54" s="11">
        <v>7.0000000000000007E-2</v>
      </c>
      <c r="S54" s="11">
        <v>5.7000000000000002E-2</v>
      </c>
      <c r="T54" s="17">
        <v>98700</v>
      </c>
      <c r="U54" s="17">
        <v>100700</v>
      </c>
      <c r="V54" s="17">
        <v>101200</v>
      </c>
      <c r="W54" s="17">
        <v>101300</v>
      </c>
      <c r="X54" s="17">
        <v>101600</v>
      </c>
      <c r="Y54" s="17">
        <v>102300</v>
      </c>
      <c r="Z54" s="17">
        <v>103200</v>
      </c>
      <c r="AA54" s="17">
        <v>104100</v>
      </c>
      <c r="AB54" s="17">
        <v>106400</v>
      </c>
      <c r="AC54" s="17">
        <v>106500</v>
      </c>
      <c r="AD54" s="17">
        <v>105300</v>
      </c>
      <c r="AE54" s="17">
        <v>105900</v>
      </c>
      <c r="AF54" s="17">
        <v>107500</v>
      </c>
      <c r="AG54" s="17">
        <v>107000</v>
      </c>
      <c r="AH54" s="17">
        <v>105900</v>
      </c>
      <c r="AI54" s="24">
        <f t="shared" si="29"/>
        <v>94159.8</v>
      </c>
      <c r="AJ54" s="24">
        <f t="shared" si="30"/>
        <v>95564.299999999988</v>
      </c>
      <c r="AK54" s="24">
        <f t="shared" si="31"/>
        <v>95128</v>
      </c>
      <c r="AL54" s="24">
        <f t="shared" si="32"/>
        <v>95120.7</v>
      </c>
      <c r="AM54" s="24">
        <f t="shared" si="33"/>
        <v>95808.799999999988</v>
      </c>
      <c r="AN54" s="24">
        <f t="shared" si="34"/>
        <v>96673.5</v>
      </c>
      <c r="AO54" s="24">
        <f t="shared" si="35"/>
        <v>98143.2</v>
      </c>
      <c r="AP54" s="24">
        <f t="shared" si="36"/>
        <v>99311.4</v>
      </c>
      <c r="AQ54" s="24">
        <f t="shared" si="37"/>
        <v>100867.2</v>
      </c>
      <c r="AR54" s="24">
        <f t="shared" si="38"/>
        <v>98406</v>
      </c>
      <c r="AS54" s="24">
        <f t="shared" si="39"/>
        <v>96770.7</v>
      </c>
      <c r="AT54" s="24">
        <f t="shared" si="40"/>
        <v>98063.4</v>
      </c>
      <c r="AU54" s="24">
        <f t="shared" si="41"/>
        <v>99760</v>
      </c>
      <c r="AV54" s="24">
        <f t="shared" si="42"/>
        <v>99510</v>
      </c>
      <c r="AW54" s="24">
        <f t="shared" si="43"/>
        <v>99863.7</v>
      </c>
      <c r="AX54" s="25">
        <f t="shared" si="44"/>
        <v>1.4916131937408377E-2</v>
      </c>
      <c r="AY54" s="29">
        <f t="shared" si="45"/>
        <v>-4.5655124350828542E-3</v>
      </c>
      <c r="AZ54" s="25">
        <f t="shared" si="46"/>
        <v>-7.6738709948731296E-5</v>
      </c>
      <c r="BA54" s="25">
        <f t="shared" si="47"/>
        <v>7.2339669493600373E-3</v>
      </c>
      <c r="BB54" s="25">
        <f t="shared" si="48"/>
        <v>9.0252669900887164E-3</v>
      </c>
      <c r="BC54" s="25">
        <f t="shared" si="49"/>
        <v>1.520271842852485E-2</v>
      </c>
      <c r="BD54" s="25">
        <f t="shared" si="50"/>
        <v>1.190301518597312E-2</v>
      </c>
      <c r="BE54" s="25">
        <f t="shared" si="51"/>
        <v>1.5665875216742519E-2</v>
      </c>
      <c r="BF54" s="26">
        <f t="shared" si="52"/>
        <v>-2.4400399733510963E-2</v>
      </c>
      <c r="BG54" s="26">
        <f t="shared" si="53"/>
        <v>-1.6617889153100449E-2</v>
      </c>
      <c r="BH54" s="25">
        <f t="shared" si="54"/>
        <v>1.3358382237598748E-2</v>
      </c>
      <c r="BI54" s="25">
        <f t="shared" si="55"/>
        <v>1.7301052176449176E-2</v>
      </c>
      <c r="BJ54" s="26">
        <f t="shared" si="56"/>
        <v>-2.5060144346431435E-3</v>
      </c>
      <c r="BK54" s="25">
        <f t="shared" si="57"/>
        <v>3.5544166415435344E-3</v>
      </c>
      <c r="BL54" s="27" t="s">
        <v>181</v>
      </c>
      <c r="BM54" s="28" t="s">
        <v>64</v>
      </c>
    </row>
    <row r="55" spans="1:65" ht="30" x14ac:dyDescent="0.25">
      <c r="A55" s="9">
        <v>65</v>
      </c>
      <c r="B55" s="4" t="s">
        <v>66</v>
      </c>
      <c r="C55" s="23">
        <v>5</v>
      </c>
      <c r="D55" s="23" t="s">
        <v>181</v>
      </c>
      <c r="E55" s="11">
        <v>4.6000000000000006E-2</v>
      </c>
      <c r="F55" s="11">
        <v>5.1000000000000004E-2</v>
      </c>
      <c r="G55" s="11">
        <v>5.9000000000000004E-2</v>
      </c>
      <c r="H55" s="11">
        <v>6.0000000000000005E-2</v>
      </c>
      <c r="I55" s="11">
        <v>5.9000000000000004E-2</v>
      </c>
      <c r="J55" s="11">
        <v>5.3000000000000005E-2</v>
      </c>
      <c r="K55" s="11">
        <v>0.05</v>
      </c>
      <c r="L55" s="11">
        <v>4.6000000000000006E-2</v>
      </c>
      <c r="M55" s="11">
        <v>5.3000000000000005E-2</v>
      </c>
      <c r="N55" s="11">
        <v>7.8E-2</v>
      </c>
      <c r="O55" s="11">
        <v>8.199999999999999E-2</v>
      </c>
      <c r="P55" s="11">
        <v>7.4999999999999983E-2</v>
      </c>
      <c r="Q55" s="11">
        <v>7.400000000000001E-2</v>
      </c>
      <c r="R55" s="11">
        <v>7.0000000000000007E-2</v>
      </c>
      <c r="S55" s="11">
        <v>5.7000000000000002E-2</v>
      </c>
      <c r="T55" s="17">
        <v>182300</v>
      </c>
      <c r="U55" s="17">
        <v>185100</v>
      </c>
      <c r="V55" s="17">
        <v>185000</v>
      </c>
      <c r="W55" s="17">
        <v>184500</v>
      </c>
      <c r="X55" s="17">
        <v>184900</v>
      </c>
      <c r="Y55" s="17">
        <v>184200</v>
      </c>
      <c r="Z55" s="17">
        <v>185700</v>
      </c>
      <c r="AA55" s="17">
        <v>185800</v>
      </c>
      <c r="AB55" s="17">
        <v>189000</v>
      </c>
      <c r="AC55" s="17">
        <v>188700</v>
      </c>
      <c r="AD55" s="17">
        <v>185300</v>
      </c>
      <c r="AE55" s="17">
        <v>185900</v>
      </c>
      <c r="AF55" s="17">
        <v>187700</v>
      </c>
      <c r="AG55" s="17">
        <v>186400</v>
      </c>
      <c r="AH55" s="17">
        <v>184200</v>
      </c>
      <c r="AI55" s="24">
        <f t="shared" si="29"/>
        <v>173914.19999999998</v>
      </c>
      <c r="AJ55" s="24">
        <f t="shared" si="30"/>
        <v>175659.9</v>
      </c>
      <c r="AK55" s="24">
        <f t="shared" si="31"/>
        <v>174085</v>
      </c>
      <c r="AL55" s="24">
        <f t="shared" si="32"/>
        <v>173430</v>
      </c>
      <c r="AM55" s="24">
        <f t="shared" si="33"/>
        <v>173990.9</v>
      </c>
      <c r="AN55" s="24">
        <f t="shared" si="34"/>
        <v>174437.4</v>
      </c>
      <c r="AO55" s="24">
        <f t="shared" si="35"/>
        <v>176415</v>
      </c>
      <c r="AP55" s="24">
        <f t="shared" si="36"/>
        <v>177253.19999999998</v>
      </c>
      <c r="AQ55" s="24">
        <f t="shared" si="37"/>
        <v>178983</v>
      </c>
      <c r="AR55" s="24">
        <f t="shared" si="38"/>
        <v>173981.4</v>
      </c>
      <c r="AS55" s="24">
        <f t="shared" si="39"/>
        <v>170105.4</v>
      </c>
      <c r="AT55" s="24">
        <f t="shared" si="40"/>
        <v>171957.5</v>
      </c>
      <c r="AU55" s="24">
        <f t="shared" si="41"/>
        <v>173810.19999999998</v>
      </c>
      <c r="AV55" s="24">
        <f t="shared" si="42"/>
        <v>173352</v>
      </c>
      <c r="AW55" s="24">
        <f t="shared" si="43"/>
        <v>173700.59999999998</v>
      </c>
      <c r="AX55" s="25">
        <f t="shared" si="44"/>
        <v>1.0037708249240211E-2</v>
      </c>
      <c r="AY55" s="29">
        <f t="shared" si="45"/>
        <v>-8.9656204973360132E-3</v>
      </c>
      <c r="AZ55" s="26">
        <f t="shared" si="46"/>
        <v>-3.7625297986615732E-3</v>
      </c>
      <c r="BA55" s="25">
        <f t="shared" si="47"/>
        <v>3.2341578734935948E-3</v>
      </c>
      <c r="BB55" s="25">
        <f t="shared" si="48"/>
        <v>2.5662261647017171E-3</v>
      </c>
      <c r="BC55" s="25">
        <f t="shared" si="49"/>
        <v>1.1337018322905557E-2</v>
      </c>
      <c r="BD55" s="25">
        <f t="shared" si="50"/>
        <v>4.7512966584473118E-3</v>
      </c>
      <c r="BE55" s="25">
        <f t="shared" si="51"/>
        <v>9.7589211365437557E-3</v>
      </c>
      <c r="BF55" s="26">
        <f t="shared" si="52"/>
        <v>-2.7944553393339063E-2</v>
      </c>
      <c r="BG55" s="26">
        <f t="shared" si="53"/>
        <v>-2.2278243536378028E-2</v>
      </c>
      <c r="BH55" s="25">
        <f t="shared" si="54"/>
        <v>1.0887955350035953E-2</v>
      </c>
      <c r="BI55" s="25">
        <f t="shared" si="55"/>
        <v>1.0774173851096826E-2</v>
      </c>
      <c r="BJ55" s="26">
        <f t="shared" si="56"/>
        <v>-2.6362089221460107E-3</v>
      </c>
      <c r="BK55" s="25">
        <f t="shared" si="57"/>
        <v>2.0109372836770081E-3</v>
      </c>
      <c r="BL55" s="27" t="s">
        <v>181</v>
      </c>
      <c r="BM55" s="28" t="s">
        <v>66</v>
      </c>
    </row>
    <row r="56" spans="1:65" x14ac:dyDescent="0.25">
      <c r="A56" s="9">
        <v>12</v>
      </c>
      <c r="B56" s="4" t="s">
        <v>13</v>
      </c>
      <c r="C56" s="23">
        <v>6</v>
      </c>
      <c r="D56" s="23" t="s">
        <v>182</v>
      </c>
      <c r="E56" s="11">
        <v>6.6000000000000003E-2</v>
      </c>
      <c r="F56" s="11">
        <v>8.5999999999999993E-2</v>
      </c>
      <c r="G56" s="11">
        <v>0.08</v>
      </c>
      <c r="H56" s="11">
        <v>7.400000000000001E-2</v>
      </c>
      <c r="I56" s="11">
        <v>7.1000000000000008E-2</v>
      </c>
      <c r="J56" s="11">
        <v>7.0000000000000007E-2</v>
      </c>
      <c r="K56" s="11">
        <v>6.1000000000000006E-2</v>
      </c>
      <c r="L56" s="11">
        <v>6.0000000000000005E-2</v>
      </c>
      <c r="M56" s="11">
        <v>0.09</v>
      </c>
      <c r="N56" s="11">
        <v>0.17100000000000001</v>
      </c>
      <c r="O56" s="11">
        <v>0.126</v>
      </c>
      <c r="P56" s="11">
        <v>0.107</v>
      </c>
      <c r="Q56" s="11">
        <v>0.10400000000000001</v>
      </c>
      <c r="R56" s="11">
        <v>9.8000000000000004E-2</v>
      </c>
      <c r="S56" s="11">
        <v>7.0000000000000007E-2</v>
      </c>
      <c r="T56" s="17">
        <v>2800</v>
      </c>
      <c r="U56" s="17">
        <v>2600</v>
      </c>
      <c r="V56" s="17">
        <v>2600</v>
      </c>
      <c r="W56" s="17">
        <v>2600</v>
      </c>
      <c r="X56" s="17">
        <v>2600</v>
      </c>
      <c r="Y56" s="17">
        <v>2600</v>
      </c>
      <c r="Z56" s="17">
        <v>2600</v>
      </c>
      <c r="AA56" s="17">
        <v>2600</v>
      </c>
      <c r="AB56" s="17">
        <v>2500</v>
      </c>
      <c r="AC56" s="17">
        <v>2400</v>
      </c>
      <c r="AD56" s="17">
        <v>2600</v>
      </c>
      <c r="AE56" s="17">
        <v>2500</v>
      </c>
      <c r="AF56" s="17">
        <v>2500</v>
      </c>
      <c r="AG56" s="17">
        <v>2400</v>
      </c>
      <c r="AH56" s="17">
        <v>2300</v>
      </c>
      <c r="AI56" s="24">
        <f t="shared" si="29"/>
        <v>2615.1999999999998</v>
      </c>
      <c r="AJ56" s="24">
        <f t="shared" si="30"/>
        <v>2376.4</v>
      </c>
      <c r="AK56" s="24">
        <f t="shared" si="31"/>
        <v>2392</v>
      </c>
      <c r="AL56" s="24">
        <f t="shared" si="32"/>
        <v>2407.6</v>
      </c>
      <c r="AM56" s="24">
        <f t="shared" si="33"/>
        <v>2415.4</v>
      </c>
      <c r="AN56" s="24">
        <f t="shared" si="34"/>
        <v>2418</v>
      </c>
      <c r="AO56" s="24">
        <f t="shared" si="35"/>
        <v>2441.3999999999996</v>
      </c>
      <c r="AP56" s="24">
        <f t="shared" si="36"/>
        <v>2444</v>
      </c>
      <c r="AQ56" s="24">
        <f t="shared" si="37"/>
        <v>2275</v>
      </c>
      <c r="AR56" s="24">
        <f t="shared" si="38"/>
        <v>1989.6</v>
      </c>
      <c r="AS56" s="24">
        <f t="shared" si="39"/>
        <v>2272.4</v>
      </c>
      <c r="AT56" s="24">
        <f t="shared" si="40"/>
        <v>2232.5</v>
      </c>
      <c r="AU56" s="24">
        <f t="shared" si="41"/>
        <v>2240</v>
      </c>
      <c r="AV56" s="24">
        <f t="shared" si="42"/>
        <v>2164.8000000000002</v>
      </c>
      <c r="AW56" s="24">
        <f t="shared" si="43"/>
        <v>2139</v>
      </c>
      <c r="AX56" s="26">
        <f t="shared" si="44"/>
        <v>-9.1312327929030185E-2</v>
      </c>
      <c r="AY56" s="25">
        <f t="shared" si="45"/>
        <v>6.5645514223194364E-3</v>
      </c>
      <c r="AZ56" s="25">
        <f t="shared" si="46"/>
        <v>6.521739130434745E-3</v>
      </c>
      <c r="BA56" s="25">
        <f t="shared" si="47"/>
        <v>3.2397408207344171E-3</v>
      </c>
      <c r="BB56" s="25">
        <f t="shared" si="48"/>
        <v>1.0764262648008235E-3</v>
      </c>
      <c r="BC56" s="25">
        <f t="shared" si="49"/>
        <v>9.6774193548385592E-3</v>
      </c>
      <c r="BD56" s="25">
        <f t="shared" si="50"/>
        <v>1.0649627263047284E-3</v>
      </c>
      <c r="BE56" s="26">
        <f t="shared" si="51"/>
        <v>-6.9148936170212769E-2</v>
      </c>
      <c r="BF56" s="26">
        <f t="shared" si="52"/>
        <v>-0.12545054945054948</v>
      </c>
      <c r="BG56" s="25">
        <f t="shared" si="53"/>
        <v>0.14213912344189797</v>
      </c>
      <c r="BH56" s="26">
        <f t="shared" si="54"/>
        <v>-1.7558528428093686E-2</v>
      </c>
      <c r="BI56" s="25">
        <f t="shared" si="55"/>
        <v>3.3594624860022394E-3</v>
      </c>
      <c r="BJ56" s="26">
        <f t="shared" si="56"/>
        <v>-3.3571428571428488E-2</v>
      </c>
      <c r="BK56" s="25">
        <f t="shared" si="57"/>
        <v>-1.1917960088691879E-2</v>
      </c>
      <c r="BL56" s="27" t="s">
        <v>182</v>
      </c>
      <c r="BM56" s="28" t="s">
        <v>13</v>
      </c>
    </row>
    <row r="57" spans="1:65" x14ac:dyDescent="0.25">
      <c r="A57" s="9">
        <v>16</v>
      </c>
      <c r="B57" s="4" t="s">
        <v>17</v>
      </c>
      <c r="C57" s="23">
        <v>6</v>
      </c>
      <c r="D57" s="23" t="s">
        <v>182</v>
      </c>
      <c r="E57" s="11">
        <v>0.05</v>
      </c>
      <c r="F57" s="11">
        <v>0.05</v>
      </c>
      <c r="G57" s="11">
        <v>5.2000000000000011E-2</v>
      </c>
      <c r="H57" s="11">
        <v>5.7000000000000002E-2</v>
      </c>
      <c r="I57" s="11">
        <v>5.7000000000000002E-2</v>
      </c>
      <c r="J57" s="11">
        <v>4.9000000000000002E-2</v>
      </c>
      <c r="K57" s="11">
        <v>4.9000000000000002E-2</v>
      </c>
      <c r="L57" s="11">
        <v>4.8000000000000001E-2</v>
      </c>
      <c r="M57" s="11">
        <v>6.2E-2</v>
      </c>
      <c r="N57" s="11">
        <v>9.5000000000000001E-2</v>
      </c>
      <c r="O57" s="11">
        <v>0.10200000000000001</v>
      </c>
      <c r="P57" s="11">
        <v>9.9000000000000005E-2</v>
      </c>
      <c r="Q57" s="11">
        <v>0.09</v>
      </c>
      <c r="R57" s="11">
        <v>8.1000000000000003E-2</v>
      </c>
      <c r="S57" s="11">
        <v>6.2E-2</v>
      </c>
      <c r="T57" s="17">
        <v>19400</v>
      </c>
      <c r="U57" s="17">
        <v>19700</v>
      </c>
      <c r="V57" s="17">
        <v>19900</v>
      </c>
      <c r="W57" s="17">
        <v>19700</v>
      </c>
      <c r="X57" s="17">
        <v>20400</v>
      </c>
      <c r="Y57" s="17">
        <v>20800</v>
      </c>
      <c r="Z57" s="17">
        <v>20700</v>
      </c>
      <c r="AA57" s="17">
        <v>20300</v>
      </c>
      <c r="AB57" s="17">
        <v>20800</v>
      </c>
      <c r="AC57" s="17">
        <v>20700</v>
      </c>
      <c r="AD57" s="17">
        <v>19600</v>
      </c>
      <c r="AE57" s="17">
        <v>19100</v>
      </c>
      <c r="AF57" s="17">
        <v>19000</v>
      </c>
      <c r="AG57" s="17">
        <v>18700</v>
      </c>
      <c r="AH57" s="17">
        <v>18300</v>
      </c>
      <c r="AI57" s="24">
        <f t="shared" si="29"/>
        <v>18430</v>
      </c>
      <c r="AJ57" s="24">
        <f t="shared" si="30"/>
        <v>18715</v>
      </c>
      <c r="AK57" s="24">
        <f t="shared" si="31"/>
        <v>18865.2</v>
      </c>
      <c r="AL57" s="24">
        <f t="shared" si="32"/>
        <v>18577.099999999999</v>
      </c>
      <c r="AM57" s="24">
        <f t="shared" si="33"/>
        <v>19237.2</v>
      </c>
      <c r="AN57" s="24">
        <f t="shared" si="34"/>
        <v>19780.8</v>
      </c>
      <c r="AO57" s="24">
        <f t="shared" si="35"/>
        <v>19685.7</v>
      </c>
      <c r="AP57" s="24">
        <f t="shared" si="36"/>
        <v>19325.599999999999</v>
      </c>
      <c r="AQ57" s="24">
        <f t="shared" si="37"/>
        <v>19510.399999999998</v>
      </c>
      <c r="AR57" s="24">
        <f t="shared" si="38"/>
        <v>18733.5</v>
      </c>
      <c r="AS57" s="24">
        <f t="shared" si="39"/>
        <v>17600.8</v>
      </c>
      <c r="AT57" s="24">
        <f t="shared" si="40"/>
        <v>17209.100000000002</v>
      </c>
      <c r="AU57" s="24">
        <f t="shared" si="41"/>
        <v>17290</v>
      </c>
      <c r="AV57" s="24">
        <f t="shared" si="42"/>
        <v>17185.3</v>
      </c>
      <c r="AW57" s="24">
        <f t="shared" si="43"/>
        <v>17165.399999999998</v>
      </c>
      <c r="AX57" s="25">
        <f t="shared" si="44"/>
        <v>1.5463917525773196E-2</v>
      </c>
      <c r="AY57" s="25">
        <f t="shared" si="45"/>
        <v>8.0256478760353054E-3</v>
      </c>
      <c r="AZ57" s="26">
        <f t="shared" si="46"/>
        <v>-1.5271505205351768E-2</v>
      </c>
      <c r="BA57" s="25">
        <f t="shared" si="47"/>
        <v>3.5532994923857988E-2</v>
      </c>
      <c r="BB57" s="25">
        <f t="shared" si="48"/>
        <v>2.8257750608196543E-2</v>
      </c>
      <c r="BC57" s="26">
        <f t="shared" si="49"/>
        <v>-4.8076923076922342E-3</v>
      </c>
      <c r="BD57" s="26">
        <f t="shared" si="50"/>
        <v>-1.8292466104837632E-2</v>
      </c>
      <c r="BE57" s="25">
        <f t="shared" si="51"/>
        <v>9.5624456679223053E-3</v>
      </c>
      <c r="BF57" s="26">
        <f t="shared" si="52"/>
        <v>-3.9819788420534581E-2</v>
      </c>
      <c r="BG57" s="26">
        <f t="shared" si="53"/>
        <v>-6.0463874876558077E-2</v>
      </c>
      <c r="BH57" s="26">
        <f t="shared" si="54"/>
        <v>-2.2254670242261552E-2</v>
      </c>
      <c r="BI57" s="25">
        <f t="shared" si="55"/>
        <v>4.7010012144736105E-3</v>
      </c>
      <c r="BJ57" s="26">
        <f t="shared" si="56"/>
        <v>-6.0555234239445185E-3</v>
      </c>
      <c r="BK57" s="25">
        <f t="shared" si="57"/>
        <v>-1.1579664015176608E-3</v>
      </c>
      <c r="BL57" s="27" t="s">
        <v>182</v>
      </c>
      <c r="BM57" s="28" t="s">
        <v>17</v>
      </c>
    </row>
    <row r="58" spans="1:65" x14ac:dyDescent="0.25">
      <c r="A58" s="9">
        <v>17</v>
      </c>
      <c r="B58" s="4" t="s">
        <v>18</v>
      </c>
      <c r="C58" s="23">
        <v>6</v>
      </c>
      <c r="D58" s="23" t="s">
        <v>182</v>
      </c>
      <c r="E58" s="11">
        <v>5.6000000000000001E-2</v>
      </c>
      <c r="F58" s="11">
        <v>6.900000000000002E-2</v>
      </c>
      <c r="G58" s="11">
        <v>7.2999999999999995E-2</v>
      </c>
      <c r="H58" s="11">
        <v>7.2000000000000008E-2</v>
      </c>
      <c r="I58" s="11">
        <v>6.900000000000002E-2</v>
      </c>
      <c r="J58" s="11">
        <v>5.8000000000000003E-2</v>
      </c>
      <c r="K58" s="11">
        <v>5.4000000000000013E-2</v>
      </c>
      <c r="L58" s="11">
        <v>5.5E-2</v>
      </c>
      <c r="M58" s="11">
        <v>6.7000000000000004E-2</v>
      </c>
      <c r="N58" s="11">
        <v>0.1</v>
      </c>
      <c r="O58" s="11">
        <v>0.10400000000000001</v>
      </c>
      <c r="P58" s="11">
        <v>9.3000000000000013E-2</v>
      </c>
      <c r="Q58" s="11">
        <v>9.3000000000000013E-2</v>
      </c>
      <c r="R58" s="11">
        <v>0.09</v>
      </c>
      <c r="S58" s="11">
        <v>7.1000000000000008E-2</v>
      </c>
      <c r="T58" s="17">
        <v>39500</v>
      </c>
      <c r="U58" s="17">
        <v>40300</v>
      </c>
      <c r="V58" s="17">
        <v>41300</v>
      </c>
      <c r="W58" s="17">
        <v>41000</v>
      </c>
      <c r="X58" s="17">
        <v>41200</v>
      </c>
      <c r="Y58" s="17">
        <v>40700</v>
      </c>
      <c r="Z58" s="17">
        <v>41000</v>
      </c>
      <c r="AA58" s="17">
        <v>40800</v>
      </c>
      <c r="AB58" s="17">
        <v>40800</v>
      </c>
      <c r="AC58" s="17">
        <v>40700</v>
      </c>
      <c r="AD58" s="17">
        <v>38100</v>
      </c>
      <c r="AE58" s="17">
        <v>38000</v>
      </c>
      <c r="AF58" s="17">
        <v>38200</v>
      </c>
      <c r="AG58" s="17">
        <v>37700</v>
      </c>
      <c r="AH58" s="17">
        <v>36600</v>
      </c>
      <c r="AI58" s="24">
        <f t="shared" si="29"/>
        <v>37288</v>
      </c>
      <c r="AJ58" s="24">
        <f t="shared" si="30"/>
        <v>37519.299999999996</v>
      </c>
      <c r="AK58" s="24">
        <f t="shared" si="31"/>
        <v>38285.1</v>
      </c>
      <c r="AL58" s="24">
        <f t="shared" si="32"/>
        <v>38048</v>
      </c>
      <c r="AM58" s="24">
        <f t="shared" si="33"/>
        <v>38357.199999999997</v>
      </c>
      <c r="AN58" s="24">
        <f t="shared" si="34"/>
        <v>38339.4</v>
      </c>
      <c r="AO58" s="24">
        <f t="shared" si="35"/>
        <v>38786</v>
      </c>
      <c r="AP58" s="24">
        <f t="shared" si="36"/>
        <v>38556</v>
      </c>
      <c r="AQ58" s="24">
        <f t="shared" si="37"/>
        <v>38066.400000000001</v>
      </c>
      <c r="AR58" s="24">
        <f t="shared" si="38"/>
        <v>36630</v>
      </c>
      <c r="AS58" s="24">
        <f t="shared" si="39"/>
        <v>34137.599999999999</v>
      </c>
      <c r="AT58" s="24">
        <f t="shared" si="40"/>
        <v>34466</v>
      </c>
      <c r="AU58" s="24">
        <f t="shared" si="41"/>
        <v>34647.4</v>
      </c>
      <c r="AV58" s="24">
        <f t="shared" si="42"/>
        <v>34307</v>
      </c>
      <c r="AW58" s="24">
        <f t="shared" si="43"/>
        <v>34001.4</v>
      </c>
      <c r="AX58" s="25">
        <f t="shared" si="44"/>
        <v>6.2030680111562868E-3</v>
      </c>
      <c r="AY58" s="25">
        <f t="shared" si="45"/>
        <v>2.0410828560234413E-2</v>
      </c>
      <c r="AZ58" s="26">
        <f t="shared" si="46"/>
        <v>-6.1930098132171145E-3</v>
      </c>
      <c r="BA58" s="25">
        <f t="shared" si="47"/>
        <v>8.1265769554246508E-3</v>
      </c>
      <c r="BB58" s="25">
        <f t="shared" si="48"/>
        <v>-4.6405889898104233E-4</v>
      </c>
      <c r="BC58" s="25">
        <f t="shared" si="49"/>
        <v>1.1648591266425623E-2</v>
      </c>
      <c r="BD58" s="26">
        <f t="shared" si="50"/>
        <v>-5.9299747331511372E-3</v>
      </c>
      <c r="BE58" s="26">
        <f t="shared" si="51"/>
        <v>-1.269841269841266E-2</v>
      </c>
      <c r="BF58" s="26">
        <f t="shared" si="52"/>
        <v>-3.773406468696807E-2</v>
      </c>
      <c r="BG58" s="26">
        <f t="shared" si="53"/>
        <v>-6.8042588042588087E-2</v>
      </c>
      <c r="BH58" s="25">
        <f t="shared" si="54"/>
        <v>9.6198912635920945E-3</v>
      </c>
      <c r="BI58" s="25">
        <f t="shared" si="55"/>
        <v>5.2631578947368845E-3</v>
      </c>
      <c r="BJ58" s="26">
        <f t="shared" si="56"/>
        <v>-9.8246910302072152E-3</v>
      </c>
      <c r="BK58" s="25">
        <f t="shared" si="57"/>
        <v>-8.9078030722592634E-3</v>
      </c>
      <c r="BL58" s="27" t="s">
        <v>182</v>
      </c>
      <c r="BM58" s="28" t="s">
        <v>18</v>
      </c>
    </row>
    <row r="59" spans="1:65" x14ac:dyDescent="0.25">
      <c r="A59" s="9">
        <v>20</v>
      </c>
      <c r="B59" s="4" t="s">
        <v>21</v>
      </c>
      <c r="C59" s="23">
        <v>6</v>
      </c>
      <c r="D59" s="23" t="s">
        <v>182</v>
      </c>
      <c r="E59" s="11">
        <v>4.9000000000000002E-2</v>
      </c>
      <c r="F59" s="11">
        <v>6.3E-2</v>
      </c>
      <c r="G59" s="11">
        <v>7.0000000000000007E-2</v>
      </c>
      <c r="H59" s="11">
        <v>6.8000000000000019E-2</v>
      </c>
      <c r="I59" s="11">
        <v>6.5000000000000002E-2</v>
      </c>
      <c r="J59" s="11">
        <v>5.7000000000000002E-2</v>
      </c>
      <c r="K59" s="11">
        <v>5.2000000000000011E-2</v>
      </c>
      <c r="L59" s="11">
        <v>4.9000000000000002E-2</v>
      </c>
      <c r="M59" s="11">
        <v>5.6000000000000001E-2</v>
      </c>
      <c r="N59" s="11">
        <v>9.9000000000000005E-2</v>
      </c>
      <c r="O59" s="11">
        <v>9.5000000000000001E-2</v>
      </c>
      <c r="P59" s="11">
        <v>0.08</v>
      </c>
      <c r="Q59" s="11">
        <v>7.6000000000000012E-2</v>
      </c>
      <c r="R59" s="11">
        <v>7.2000000000000008E-2</v>
      </c>
      <c r="S59" s="11">
        <v>5.7000000000000002E-2</v>
      </c>
      <c r="T59" s="17">
        <v>42900</v>
      </c>
      <c r="U59" s="17">
        <v>43000</v>
      </c>
      <c r="V59" s="17">
        <v>43400</v>
      </c>
      <c r="W59" s="17">
        <v>41600</v>
      </c>
      <c r="X59" s="17">
        <v>42200</v>
      </c>
      <c r="Y59" s="17">
        <v>42900</v>
      </c>
      <c r="Z59" s="17">
        <v>42600</v>
      </c>
      <c r="AA59" s="17">
        <v>42800</v>
      </c>
      <c r="AB59" s="17">
        <v>43600</v>
      </c>
      <c r="AC59" s="17">
        <v>42900</v>
      </c>
      <c r="AD59" s="17">
        <v>41700</v>
      </c>
      <c r="AE59" s="17">
        <v>41500</v>
      </c>
      <c r="AF59" s="17">
        <v>42000</v>
      </c>
      <c r="AG59" s="17">
        <v>41800</v>
      </c>
      <c r="AH59" s="17">
        <v>41100</v>
      </c>
      <c r="AI59" s="24">
        <f t="shared" si="29"/>
        <v>40797.9</v>
      </c>
      <c r="AJ59" s="24">
        <f t="shared" si="30"/>
        <v>40291</v>
      </c>
      <c r="AK59" s="24">
        <f t="shared" si="31"/>
        <v>40362</v>
      </c>
      <c r="AL59" s="24">
        <f t="shared" si="32"/>
        <v>38771.199999999997</v>
      </c>
      <c r="AM59" s="24">
        <f t="shared" si="33"/>
        <v>39457</v>
      </c>
      <c r="AN59" s="24">
        <f t="shared" si="34"/>
        <v>40454.699999999997</v>
      </c>
      <c r="AO59" s="24">
        <f t="shared" si="35"/>
        <v>40384.799999999996</v>
      </c>
      <c r="AP59" s="24">
        <f t="shared" si="36"/>
        <v>40702.799999999996</v>
      </c>
      <c r="AQ59" s="24">
        <f t="shared" si="37"/>
        <v>41158.400000000001</v>
      </c>
      <c r="AR59" s="24">
        <f t="shared" si="38"/>
        <v>38652.9</v>
      </c>
      <c r="AS59" s="24">
        <f t="shared" si="39"/>
        <v>37738.5</v>
      </c>
      <c r="AT59" s="24">
        <f t="shared" si="40"/>
        <v>38180</v>
      </c>
      <c r="AU59" s="24">
        <f t="shared" si="41"/>
        <v>38808</v>
      </c>
      <c r="AV59" s="24">
        <f t="shared" si="42"/>
        <v>38790.399999999994</v>
      </c>
      <c r="AW59" s="24">
        <f t="shared" si="43"/>
        <v>38757.299999999996</v>
      </c>
      <c r="AX59" s="26">
        <f t="shared" si="44"/>
        <v>-1.2424659112356308E-2</v>
      </c>
      <c r="AY59" s="25">
        <f t="shared" si="45"/>
        <v>1.7621801394852449E-3</v>
      </c>
      <c r="AZ59" s="26">
        <f t="shared" si="46"/>
        <v>-3.9413309548585372E-2</v>
      </c>
      <c r="BA59" s="25">
        <f t="shared" si="47"/>
        <v>1.7688387256520381E-2</v>
      </c>
      <c r="BB59" s="25">
        <f t="shared" si="48"/>
        <v>2.5285754112071294E-2</v>
      </c>
      <c r="BC59" s="26">
        <f t="shared" si="49"/>
        <v>-1.7278585677313503E-3</v>
      </c>
      <c r="BD59" s="25">
        <f t="shared" si="50"/>
        <v>7.8742497177155778E-3</v>
      </c>
      <c r="BE59" s="25">
        <f t="shared" si="51"/>
        <v>1.1193333136786802E-2</v>
      </c>
      <c r="BF59" s="26">
        <f t="shared" si="52"/>
        <v>-6.0874572383766132E-2</v>
      </c>
      <c r="BG59" s="26">
        <f t="shared" si="53"/>
        <v>-2.3656698462469865E-2</v>
      </c>
      <c r="BH59" s="25">
        <f t="shared" si="54"/>
        <v>1.1698928150297442E-2</v>
      </c>
      <c r="BI59" s="25">
        <f t="shared" si="55"/>
        <v>1.644840230487166E-2</v>
      </c>
      <c r="BJ59" s="25">
        <f t="shared" si="56"/>
        <v>-4.5351473922917491E-4</v>
      </c>
      <c r="BK59" s="25">
        <f t="shared" si="57"/>
        <v>-8.5330391024579662E-4</v>
      </c>
      <c r="BL59" s="27" t="s">
        <v>182</v>
      </c>
      <c r="BM59" s="28" t="s">
        <v>21</v>
      </c>
    </row>
    <row r="60" spans="1:65" x14ac:dyDescent="0.25">
      <c r="A60" s="9">
        <v>24</v>
      </c>
      <c r="B60" s="4" t="s">
        <v>25</v>
      </c>
      <c r="C60" s="23">
        <v>6</v>
      </c>
      <c r="D60" s="23" t="s">
        <v>182</v>
      </c>
      <c r="E60" s="11">
        <v>4.8000000000000001E-2</v>
      </c>
      <c r="F60" s="11">
        <v>7.2000000000000008E-2</v>
      </c>
      <c r="G60" s="11">
        <v>6.7000000000000004E-2</v>
      </c>
      <c r="H60" s="11">
        <v>6.5000000000000002E-2</v>
      </c>
      <c r="I60" s="11">
        <v>5.5E-2</v>
      </c>
      <c r="J60" s="11">
        <v>0.05</v>
      </c>
      <c r="K60" s="11">
        <v>4.7E-2</v>
      </c>
      <c r="L60" s="11">
        <v>4.7E-2</v>
      </c>
      <c r="M60" s="11">
        <v>6.0000000000000005E-2</v>
      </c>
      <c r="N60" s="11">
        <v>0.126</v>
      </c>
      <c r="O60" s="11">
        <v>9.7000000000000003E-2</v>
      </c>
      <c r="P60" s="11">
        <v>7.400000000000001E-2</v>
      </c>
      <c r="Q60" s="11">
        <v>7.0000000000000007E-2</v>
      </c>
      <c r="R60" s="11">
        <v>6.900000000000002E-2</v>
      </c>
      <c r="S60" s="11">
        <v>5.1000000000000004E-2</v>
      </c>
      <c r="T60" s="17">
        <v>18300</v>
      </c>
      <c r="U60" s="17">
        <v>18100</v>
      </c>
      <c r="V60" s="17">
        <v>17600</v>
      </c>
      <c r="W60" s="17">
        <v>17200</v>
      </c>
      <c r="X60" s="17">
        <v>17500</v>
      </c>
      <c r="Y60" s="17">
        <v>17600</v>
      </c>
      <c r="Z60" s="17">
        <v>17500</v>
      </c>
      <c r="AA60" s="17">
        <v>17500</v>
      </c>
      <c r="AB60" s="17">
        <v>17600</v>
      </c>
      <c r="AC60" s="17">
        <v>17100</v>
      </c>
      <c r="AD60" s="17">
        <v>16700</v>
      </c>
      <c r="AE60" s="17">
        <v>16900</v>
      </c>
      <c r="AF60" s="17">
        <v>16900</v>
      </c>
      <c r="AG60" s="17">
        <v>16500</v>
      </c>
      <c r="AH60" s="17">
        <v>16300</v>
      </c>
      <c r="AI60" s="24">
        <f t="shared" si="29"/>
        <v>17421.599999999999</v>
      </c>
      <c r="AJ60" s="24">
        <f t="shared" si="30"/>
        <v>16796.8</v>
      </c>
      <c r="AK60" s="24">
        <f t="shared" si="31"/>
        <v>16420.8</v>
      </c>
      <c r="AL60" s="24">
        <f t="shared" si="32"/>
        <v>16082.000000000002</v>
      </c>
      <c r="AM60" s="24">
        <f t="shared" si="33"/>
        <v>16537.5</v>
      </c>
      <c r="AN60" s="24">
        <f t="shared" si="34"/>
        <v>16720</v>
      </c>
      <c r="AO60" s="24">
        <f t="shared" si="35"/>
        <v>16677.5</v>
      </c>
      <c r="AP60" s="24">
        <f t="shared" si="36"/>
        <v>16677.5</v>
      </c>
      <c r="AQ60" s="24">
        <f t="shared" si="37"/>
        <v>16544</v>
      </c>
      <c r="AR60" s="24">
        <f t="shared" si="38"/>
        <v>14945.4</v>
      </c>
      <c r="AS60" s="24">
        <f t="shared" si="39"/>
        <v>15080.1</v>
      </c>
      <c r="AT60" s="24">
        <f t="shared" si="40"/>
        <v>15649.4</v>
      </c>
      <c r="AU60" s="24">
        <f t="shared" si="41"/>
        <v>15716.999999999998</v>
      </c>
      <c r="AV60" s="24">
        <f t="shared" si="42"/>
        <v>15361.499999999998</v>
      </c>
      <c r="AW60" s="24">
        <f t="shared" si="43"/>
        <v>15468.699999999999</v>
      </c>
      <c r="AX60" s="26">
        <f t="shared" si="44"/>
        <v>-3.5863525738164079E-2</v>
      </c>
      <c r="AY60" s="29">
        <f t="shared" si="45"/>
        <v>-2.2385216231663174E-2</v>
      </c>
      <c r="AZ60" s="26">
        <f t="shared" si="46"/>
        <v>-2.0632368703108098E-2</v>
      </c>
      <c r="BA60" s="25">
        <f t="shared" si="47"/>
        <v>2.8323591593085319E-2</v>
      </c>
      <c r="BB60" s="25">
        <f t="shared" si="48"/>
        <v>1.1035525321239607E-2</v>
      </c>
      <c r="BC60" s="26">
        <f t="shared" si="49"/>
        <v>-2.5418660287081338E-3</v>
      </c>
      <c r="BD60" s="25">
        <f t="shared" si="50"/>
        <v>0</v>
      </c>
      <c r="BE60" s="26">
        <f t="shared" si="51"/>
        <v>-8.0047968820266824E-3</v>
      </c>
      <c r="BF60" s="26">
        <f t="shared" si="52"/>
        <v>-9.6627176015473909E-2</v>
      </c>
      <c r="BG60" s="25">
        <f t="shared" si="53"/>
        <v>9.0128066160825894E-3</v>
      </c>
      <c r="BH60" s="25">
        <f t="shared" si="54"/>
        <v>3.7751739046823246E-2</v>
      </c>
      <c r="BI60" s="25">
        <f t="shared" si="55"/>
        <v>4.3196544276456958E-3</v>
      </c>
      <c r="BJ60" s="26">
        <f t="shared" si="56"/>
        <v>-2.2618820385569768E-2</v>
      </c>
      <c r="BK60" s="25">
        <f t="shared" si="57"/>
        <v>6.9784851739739442E-3</v>
      </c>
      <c r="BL60" s="27" t="s">
        <v>182</v>
      </c>
      <c r="BM60" s="28" t="s">
        <v>25</v>
      </c>
    </row>
    <row r="61" spans="1:65" x14ac:dyDescent="0.25">
      <c r="A61" s="9">
        <v>25</v>
      </c>
      <c r="B61" s="4" t="s">
        <v>26</v>
      </c>
      <c r="C61" s="23">
        <v>6</v>
      </c>
      <c r="D61" s="23" t="s">
        <v>182</v>
      </c>
      <c r="E61" s="11">
        <v>4.5000000000000005E-2</v>
      </c>
      <c r="F61" s="11">
        <v>5.5E-2</v>
      </c>
      <c r="G61" s="11">
        <v>6.7000000000000004E-2</v>
      </c>
      <c r="H61" s="11">
        <v>6.6000000000000003E-2</v>
      </c>
      <c r="I61" s="11">
        <v>6.1000000000000006E-2</v>
      </c>
      <c r="J61" s="11">
        <v>5.4000000000000013E-2</v>
      </c>
      <c r="K61" s="11">
        <v>5.1000000000000004E-2</v>
      </c>
      <c r="L61" s="11">
        <v>4.8000000000000001E-2</v>
      </c>
      <c r="M61" s="11">
        <v>5.6000000000000001E-2</v>
      </c>
      <c r="N61" s="11">
        <v>8.900000000000001E-2</v>
      </c>
      <c r="O61" s="11">
        <v>9.3000000000000013E-2</v>
      </c>
      <c r="P61" s="11">
        <v>8.199999999999999E-2</v>
      </c>
      <c r="Q61" s="11">
        <v>7.8E-2</v>
      </c>
      <c r="R61" s="11">
        <v>7.4999999999999983E-2</v>
      </c>
      <c r="S61" s="11">
        <v>6.1000000000000006E-2</v>
      </c>
      <c r="T61" s="17">
        <v>140700</v>
      </c>
      <c r="U61" s="17">
        <v>140200</v>
      </c>
      <c r="V61" s="17">
        <v>140800</v>
      </c>
      <c r="W61" s="17">
        <v>138200</v>
      </c>
      <c r="X61" s="17">
        <v>139500</v>
      </c>
      <c r="Y61" s="17">
        <v>140600</v>
      </c>
      <c r="Z61" s="17">
        <v>140300</v>
      </c>
      <c r="AA61" s="17">
        <v>140600</v>
      </c>
      <c r="AB61" s="17">
        <v>141900</v>
      </c>
      <c r="AC61" s="17">
        <v>139900</v>
      </c>
      <c r="AD61" s="17">
        <v>136400</v>
      </c>
      <c r="AE61" s="17">
        <v>137300</v>
      </c>
      <c r="AF61" s="17">
        <v>137400</v>
      </c>
      <c r="AG61" s="17">
        <v>136000</v>
      </c>
      <c r="AH61" s="17">
        <v>134300</v>
      </c>
      <c r="AI61" s="24">
        <f t="shared" si="29"/>
        <v>134368.5</v>
      </c>
      <c r="AJ61" s="24">
        <f t="shared" si="30"/>
        <v>132489</v>
      </c>
      <c r="AK61" s="24">
        <f t="shared" si="31"/>
        <v>131366.39999999999</v>
      </c>
      <c r="AL61" s="24">
        <f t="shared" si="32"/>
        <v>129078.79999999999</v>
      </c>
      <c r="AM61" s="24">
        <f t="shared" si="33"/>
        <v>130990.49999999999</v>
      </c>
      <c r="AN61" s="24">
        <f t="shared" si="34"/>
        <v>133007.6</v>
      </c>
      <c r="AO61" s="24">
        <f t="shared" si="35"/>
        <v>133144.69999999998</v>
      </c>
      <c r="AP61" s="24">
        <f t="shared" si="36"/>
        <v>133851.19999999998</v>
      </c>
      <c r="AQ61" s="24">
        <f t="shared" si="37"/>
        <v>133953.60000000001</v>
      </c>
      <c r="AR61" s="24">
        <f t="shared" si="38"/>
        <v>127448.90000000001</v>
      </c>
      <c r="AS61" s="24">
        <f t="shared" si="39"/>
        <v>123714.8</v>
      </c>
      <c r="AT61" s="24">
        <f t="shared" si="40"/>
        <v>126041.40000000001</v>
      </c>
      <c r="AU61" s="24">
        <f t="shared" si="41"/>
        <v>126682.8</v>
      </c>
      <c r="AV61" s="24">
        <f t="shared" si="42"/>
        <v>125800</v>
      </c>
      <c r="AW61" s="24">
        <f t="shared" si="43"/>
        <v>126107.7</v>
      </c>
      <c r="AX61" s="26">
        <f t="shared" si="44"/>
        <v>-1.3987653356255372E-2</v>
      </c>
      <c r="AY61" s="29">
        <f t="shared" si="45"/>
        <v>-8.4731562620293452E-3</v>
      </c>
      <c r="AZ61" s="26">
        <f t="shared" si="46"/>
        <v>-1.7413889700867238E-2</v>
      </c>
      <c r="BA61" s="25">
        <f t="shared" si="47"/>
        <v>1.4810332912918289E-2</v>
      </c>
      <c r="BB61" s="25">
        <f t="shared" si="48"/>
        <v>1.539882663246587E-2</v>
      </c>
      <c r="BC61" s="25">
        <f t="shared" si="49"/>
        <v>1.0307681666309047E-3</v>
      </c>
      <c r="BD61" s="25">
        <f t="shared" si="50"/>
        <v>5.3062570271291314E-3</v>
      </c>
      <c r="BE61" s="25">
        <f t="shared" si="51"/>
        <v>7.6502862880589262E-4</v>
      </c>
      <c r="BF61" s="26">
        <f t="shared" si="52"/>
        <v>-4.8559351894984511E-2</v>
      </c>
      <c r="BG61" s="26">
        <f t="shared" si="53"/>
        <v>-2.9298801323510877E-2</v>
      </c>
      <c r="BH61" s="25">
        <f t="shared" si="54"/>
        <v>1.8806157387798436E-2</v>
      </c>
      <c r="BI61" s="25">
        <f t="shared" si="55"/>
        <v>5.088804154825273E-3</v>
      </c>
      <c r="BJ61" s="26">
        <f t="shared" si="56"/>
        <v>-6.9685861064012079E-3</v>
      </c>
      <c r="BK61" s="25">
        <f t="shared" si="57"/>
        <v>2.4459459459459229E-3</v>
      </c>
      <c r="BL61" s="27" t="s">
        <v>182</v>
      </c>
      <c r="BM61" s="28" t="s">
        <v>26</v>
      </c>
    </row>
    <row r="62" spans="1:65" x14ac:dyDescent="0.25">
      <c r="A62" s="9">
        <v>27</v>
      </c>
      <c r="B62" s="4" t="s">
        <v>28</v>
      </c>
      <c r="C62" s="23">
        <v>6</v>
      </c>
      <c r="D62" s="23" t="s">
        <v>182</v>
      </c>
      <c r="E62" s="11">
        <v>7.0000000000000007E-2</v>
      </c>
      <c r="F62" s="11">
        <v>0.127</v>
      </c>
      <c r="G62" s="11">
        <v>0.13800000000000001</v>
      </c>
      <c r="H62" s="11">
        <v>0.14300000000000004</v>
      </c>
      <c r="I62" s="11">
        <v>0.10100000000000001</v>
      </c>
      <c r="J62" s="11">
        <v>0.09</v>
      </c>
      <c r="K62" s="11">
        <v>7.1000000000000008E-2</v>
      </c>
      <c r="L62" s="11">
        <v>6.6000000000000003E-2</v>
      </c>
      <c r="M62" s="11">
        <v>7.6999999999999999E-2</v>
      </c>
      <c r="N62" s="11">
        <v>0.109</v>
      </c>
      <c r="O62" s="11">
        <v>0.113</v>
      </c>
      <c r="P62" s="11">
        <v>9.3000000000000013E-2</v>
      </c>
      <c r="Q62" s="11">
        <v>9.7000000000000003E-2</v>
      </c>
      <c r="R62" s="11">
        <v>0.1</v>
      </c>
      <c r="S62" s="11">
        <v>7.9000000000000001E-2</v>
      </c>
      <c r="T62" s="17">
        <v>2000</v>
      </c>
      <c r="U62" s="17">
        <v>2200</v>
      </c>
      <c r="V62" s="17">
        <v>2300</v>
      </c>
      <c r="W62" s="17">
        <v>2200</v>
      </c>
      <c r="X62" s="17">
        <v>2300</v>
      </c>
      <c r="Y62" s="17">
        <v>2300</v>
      </c>
      <c r="Z62" s="17">
        <v>2200</v>
      </c>
      <c r="AA62" s="17">
        <v>2400</v>
      </c>
      <c r="AB62" s="17">
        <v>2400</v>
      </c>
      <c r="AC62" s="17">
        <v>2400</v>
      </c>
      <c r="AD62" s="17">
        <v>2200</v>
      </c>
      <c r="AE62" s="17">
        <v>2000</v>
      </c>
      <c r="AF62" s="17">
        <v>2000</v>
      </c>
      <c r="AG62" s="17">
        <v>2000</v>
      </c>
      <c r="AH62" s="17">
        <v>1900</v>
      </c>
      <c r="AI62" s="24">
        <f t="shared" si="29"/>
        <v>1859.9999999999998</v>
      </c>
      <c r="AJ62" s="24">
        <f t="shared" si="30"/>
        <v>1920.6</v>
      </c>
      <c r="AK62" s="24">
        <f t="shared" si="31"/>
        <v>1982.6</v>
      </c>
      <c r="AL62" s="24">
        <f t="shared" si="32"/>
        <v>1885.3999999999999</v>
      </c>
      <c r="AM62" s="24">
        <f t="shared" si="33"/>
        <v>2067.7000000000003</v>
      </c>
      <c r="AN62" s="24">
        <f t="shared" si="34"/>
        <v>2093</v>
      </c>
      <c r="AO62" s="24">
        <f t="shared" si="35"/>
        <v>2043.8000000000002</v>
      </c>
      <c r="AP62" s="24">
        <f t="shared" si="36"/>
        <v>2241.6</v>
      </c>
      <c r="AQ62" s="24">
        <f t="shared" si="37"/>
        <v>2215.2000000000003</v>
      </c>
      <c r="AR62" s="24">
        <f t="shared" si="38"/>
        <v>2138.4</v>
      </c>
      <c r="AS62" s="24">
        <f t="shared" si="39"/>
        <v>1951.4</v>
      </c>
      <c r="AT62" s="24">
        <f t="shared" si="40"/>
        <v>1814</v>
      </c>
      <c r="AU62" s="24">
        <f t="shared" si="41"/>
        <v>1806</v>
      </c>
      <c r="AV62" s="24">
        <f t="shared" si="42"/>
        <v>1800</v>
      </c>
      <c r="AW62" s="24">
        <f t="shared" si="43"/>
        <v>1749.9</v>
      </c>
      <c r="AX62" s="25">
        <f t="shared" si="44"/>
        <v>3.2580645161290403E-2</v>
      </c>
      <c r="AY62" s="25">
        <f t="shared" si="45"/>
        <v>3.228157867333125E-2</v>
      </c>
      <c r="AZ62" s="26">
        <f t="shared" si="46"/>
        <v>-4.9026530818117649E-2</v>
      </c>
      <c r="BA62" s="25">
        <f t="shared" si="47"/>
        <v>9.6690357483823292E-2</v>
      </c>
      <c r="BB62" s="25">
        <f t="shared" si="48"/>
        <v>1.2235817575083293E-2</v>
      </c>
      <c r="BC62" s="26">
        <f t="shared" si="49"/>
        <v>-2.3506927854753855E-2</v>
      </c>
      <c r="BD62" s="25">
        <f t="shared" si="50"/>
        <v>9.678050689891364E-2</v>
      </c>
      <c r="BE62" s="26">
        <f t="shared" si="51"/>
        <v>-1.1777301927194698E-2</v>
      </c>
      <c r="BF62" s="26">
        <f t="shared" si="52"/>
        <v>-3.4669555796316434E-2</v>
      </c>
      <c r="BG62" s="26">
        <f t="shared" si="53"/>
        <v>-8.7448559670781884E-2</v>
      </c>
      <c r="BH62" s="26">
        <f t="shared" si="54"/>
        <v>-7.0410986983704058E-2</v>
      </c>
      <c r="BI62" s="26">
        <f t="shared" si="55"/>
        <v>-4.410143329658214E-3</v>
      </c>
      <c r="BJ62" s="26">
        <f t="shared" si="56"/>
        <v>-3.3222591362126247E-3</v>
      </c>
      <c r="BK62" s="25">
        <f t="shared" si="57"/>
        <v>-2.7833333333333283E-2</v>
      </c>
      <c r="BL62" s="27" t="s">
        <v>182</v>
      </c>
      <c r="BM62" s="28" t="s">
        <v>28</v>
      </c>
    </row>
    <row r="63" spans="1:65" x14ac:dyDescent="0.25">
      <c r="A63" s="9">
        <v>33</v>
      </c>
      <c r="B63" s="4" t="s">
        <v>34</v>
      </c>
      <c r="C63" s="23">
        <v>6</v>
      </c>
      <c r="D63" s="23" t="s">
        <v>182</v>
      </c>
      <c r="E63" s="11">
        <v>5.2000000000000011E-2</v>
      </c>
      <c r="F63" s="11">
        <v>6.5000000000000002E-2</v>
      </c>
      <c r="G63" s="11">
        <v>6.2E-2</v>
      </c>
      <c r="H63" s="11">
        <v>6.2E-2</v>
      </c>
      <c r="I63" s="11">
        <v>6.1000000000000006E-2</v>
      </c>
      <c r="J63" s="11">
        <v>5.4000000000000013E-2</v>
      </c>
      <c r="K63" s="11">
        <v>4.9000000000000002E-2</v>
      </c>
      <c r="L63" s="11">
        <v>4.6000000000000006E-2</v>
      </c>
      <c r="M63" s="11">
        <v>5.5E-2</v>
      </c>
      <c r="N63" s="11">
        <v>9.4E-2</v>
      </c>
      <c r="O63" s="11">
        <v>0.10100000000000001</v>
      </c>
      <c r="P63" s="11">
        <v>8.6999999999999994E-2</v>
      </c>
      <c r="Q63" s="11">
        <v>8.3000000000000004E-2</v>
      </c>
      <c r="R63" s="11">
        <v>8.199999999999999E-2</v>
      </c>
      <c r="S63" s="11">
        <v>6.3E-2</v>
      </c>
      <c r="T63" s="17">
        <v>21600</v>
      </c>
      <c r="U63" s="17">
        <v>21400</v>
      </c>
      <c r="V63" s="17">
        <v>21900</v>
      </c>
      <c r="W63" s="17">
        <v>21800</v>
      </c>
      <c r="X63" s="17">
        <v>22100</v>
      </c>
      <c r="Y63" s="17">
        <v>22600</v>
      </c>
      <c r="Z63" s="17">
        <v>22800</v>
      </c>
      <c r="AA63" s="17">
        <v>23100</v>
      </c>
      <c r="AB63" s="17">
        <v>23300</v>
      </c>
      <c r="AC63" s="17">
        <v>22800</v>
      </c>
      <c r="AD63" s="17">
        <v>21600</v>
      </c>
      <c r="AE63" s="17">
        <v>21800</v>
      </c>
      <c r="AF63" s="17">
        <v>21700</v>
      </c>
      <c r="AG63" s="17">
        <v>21100</v>
      </c>
      <c r="AH63" s="17">
        <v>20700</v>
      </c>
      <c r="AI63" s="24">
        <f t="shared" si="29"/>
        <v>20476.8</v>
      </c>
      <c r="AJ63" s="24">
        <f t="shared" si="30"/>
        <v>20009</v>
      </c>
      <c r="AK63" s="24">
        <f t="shared" si="31"/>
        <v>20542.199999999997</v>
      </c>
      <c r="AL63" s="24">
        <f t="shared" si="32"/>
        <v>20448.399999999998</v>
      </c>
      <c r="AM63" s="24">
        <f t="shared" si="33"/>
        <v>20751.899999999998</v>
      </c>
      <c r="AN63" s="24">
        <f t="shared" si="34"/>
        <v>21379.599999999999</v>
      </c>
      <c r="AO63" s="24">
        <f t="shared" si="35"/>
        <v>21682.799999999999</v>
      </c>
      <c r="AP63" s="24">
        <f t="shared" si="36"/>
        <v>22037.399999999998</v>
      </c>
      <c r="AQ63" s="24">
        <f t="shared" si="37"/>
        <v>22018.5</v>
      </c>
      <c r="AR63" s="24">
        <f t="shared" si="38"/>
        <v>20656.8</v>
      </c>
      <c r="AS63" s="24">
        <f t="shared" si="39"/>
        <v>19418.400000000001</v>
      </c>
      <c r="AT63" s="24">
        <f t="shared" si="40"/>
        <v>19903.400000000001</v>
      </c>
      <c r="AU63" s="24">
        <f t="shared" si="41"/>
        <v>19898.900000000001</v>
      </c>
      <c r="AV63" s="24">
        <f t="shared" si="42"/>
        <v>19369.8</v>
      </c>
      <c r="AW63" s="24">
        <f t="shared" si="43"/>
        <v>19395.900000000001</v>
      </c>
      <c r="AX63" s="26">
        <f t="shared" si="44"/>
        <v>-2.2845366463509889E-2</v>
      </c>
      <c r="AY63" s="25">
        <f t="shared" si="45"/>
        <v>2.6648008396221556E-2</v>
      </c>
      <c r="AZ63" s="26">
        <f t="shared" si="46"/>
        <v>-4.5662100456620655E-3</v>
      </c>
      <c r="BA63" s="25">
        <f t="shared" si="47"/>
        <v>1.4842237045441209E-2</v>
      </c>
      <c r="BB63" s="25">
        <f t="shared" si="48"/>
        <v>3.0247832728569471E-2</v>
      </c>
      <c r="BC63" s="25">
        <f t="shared" si="49"/>
        <v>1.418174334412247E-2</v>
      </c>
      <c r="BD63" s="25">
        <f t="shared" si="50"/>
        <v>1.635397642370905E-2</v>
      </c>
      <c r="BE63" s="26">
        <f t="shared" si="51"/>
        <v>-8.5763293310453222E-4</v>
      </c>
      <c r="BF63" s="26">
        <f t="shared" si="52"/>
        <v>-6.1843449826282475E-2</v>
      </c>
      <c r="BG63" s="26">
        <f t="shared" si="53"/>
        <v>-5.9951202509585119E-2</v>
      </c>
      <c r="BH63" s="25">
        <f t="shared" si="54"/>
        <v>2.4976311127590325E-2</v>
      </c>
      <c r="BI63" s="25">
        <f t="shared" si="55"/>
        <v>-2.2609202447822983E-4</v>
      </c>
      <c r="BJ63" s="26">
        <f t="shared" si="56"/>
        <v>-2.6589409464844897E-2</v>
      </c>
      <c r="BK63" s="25">
        <f t="shared" si="57"/>
        <v>1.3474584146455917E-3</v>
      </c>
      <c r="BL63" s="27" t="s">
        <v>182</v>
      </c>
      <c r="BM63" s="28" t="s">
        <v>34</v>
      </c>
    </row>
    <row r="64" spans="1:65" x14ac:dyDescent="0.25">
      <c r="A64" s="9">
        <v>42</v>
      </c>
      <c r="B64" s="4" t="s">
        <v>99</v>
      </c>
      <c r="C64" s="23">
        <v>6</v>
      </c>
      <c r="D64" s="23" t="s">
        <v>182</v>
      </c>
      <c r="E64" s="11">
        <v>4.7E-2</v>
      </c>
      <c r="F64" s="11">
        <v>5.6000000000000001E-2</v>
      </c>
      <c r="G64" s="11">
        <v>6.0000000000000005E-2</v>
      </c>
      <c r="H64" s="11">
        <v>6.1000000000000006E-2</v>
      </c>
      <c r="I64" s="11">
        <v>5.9000000000000004E-2</v>
      </c>
      <c r="J64" s="11">
        <v>5.5E-2</v>
      </c>
      <c r="K64" s="11">
        <v>5.3000000000000005E-2</v>
      </c>
      <c r="L64" s="11">
        <v>0.05</v>
      </c>
      <c r="M64" s="11">
        <v>6.1000000000000006E-2</v>
      </c>
      <c r="N64" s="11">
        <v>0.10300000000000001</v>
      </c>
      <c r="O64" s="11">
        <v>0.10100000000000001</v>
      </c>
      <c r="P64" s="11">
        <v>8.6999999999999994E-2</v>
      </c>
      <c r="Q64" s="11">
        <v>8.3000000000000004E-2</v>
      </c>
      <c r="R64" s="11">
        <v>8.1000000000000003E-2</v>
      </c>
      <c r="S64" s="11">
        <v>6.3E-2</v>
      </c>
      <c r="T64" s="17">
        <v>21900</v>
      </c>
      <c r="U64" s="17">
        <v>22100</v>
      </c>
      <c r="V64" s="17">
        <v>22100</v>
      </c>
      <c r="W64" s="17">
        <v>21600</v>
      </c>
      <c r="X64" s="17">
        <v>21800</v>
      </c>
      <c r="Y64" s="17">
        <v>21800</v>
      </c>
      <c r="Z64" s="17">
        <v>21700</v>
      </c>
      <c r="AA64" s="17">
        <v>21700</v>
      </c>
      <c r="AB64" s="17">
        <v>21900</v>
      </c>
      <c r="AC64" s="17">
        <v>21200</v>
      </c>
      <c r="AD64" s="17">
        <v>20000</v>
      </c>
      <c r="AE64" s="17">
        <v>20100</v>
      </c>
      <c r="AF64" s="17">
        <v>20300</v>
      </c>
      <c r="AG64" s="17">
        <v>19700</v>
      </c>
      <c r="AH64" s="17">
        <v>19300</v>
      </c>
      <c r="AI64" s="24">
        <f t="shared" si="29"/>
        <v>20870.7</v>
      </c>
      <c r="AJ64" s="24">
        <f t="shared" si="30"/>
        <v>20862.399999999998</v>
      </c>
      <c r="AK64" s="24">
        <f t="shared" si="31"/>
        <v>20774</v>
      </c>
      <c r="AL64" s="24">
        <f t="shared" si="32"/>
        <v>20282.399999999998</v>
      </c>
      <c r="AM64" s="24">
        <f t="shared" si="33"/>
        <v>20513.8</v>
      </c>
      <c r="AN64" s="24">
        <f t="shared" si="34"/>
        <v>20601</v>
      </c>
      <c r="AO64" s="24">
        <f t="shared" si="35"/>
        <v>20549.899999999998</v>
      </c>
      <c r="AP64" s="24">
        <f t="shared" si="36"/>
        <v>20615</v>
      </c>
      <c r="AQ64" s="24">
        <f t="shared" si="37"/>
        <v>20564.099999999999</v>
      </c>
      <c r="AR64" s="24">
        <f t="shared" si="38"/>
        <v>19016.400000000001</v>
      </c>
      <c r="AS64" s="24">
        <f t="shared" si="39"/>
        <v>17980</v>
      </c>
      <c r="AT64" s="24">
        <f t="shared" si="40"/>
        <v>18351.3</v>
      </c>
      <c r="AU64" s="24">
        <f t="shared" si="41"/>
        <v>18615.100000000002</v>
      </c>
      <c r="AV64" s="24">
        <f t="shared" si="42"/>
        <v>18104.3</v>
      </c>
      <c r="AW64" s="24">
        <f t="shared" si="43"/>
        <v>18084.100000000002</v>
      </c>
      <c r="AX64" s="26">
        <f t="shared" si="44"/>
        <v>-3.9768670911866446E-4</v>
      </c>
      <c r="AY64" s="29">
        <f t="shared" si="45"/>
        <v>-4.2372881355931162E-3</v>
      </c>
      <c r="AZ64" s="26">
        <f t="shared" si="46"/>
        <v>-2.3664195629151931E-2</v>
      </c>
      <c r="BA64" s="25">
        <f t="shared" si="47"/>
        <v>1.1408906243837095E-2</v>
      </c>
      <c r="BB64" s="25">
        <f t="shared" si="48"/>
        <v>4.2507970244421182E-3</v>
      </c>
      <c r="BC64" s="26">
        <f t="shared" si="49"/>
        <v>-2.4804621134897425E-3</v>
      </c>
      <c r="BD64" s="25">
        <f t="shared" si="50"/>
        <v>3.1678986272440346E-3</v>
      </c>
      <c r="BE64" s="26">
        <f t="shared" si="51"/>
        <v>-2.4690759155955107E-3</v>
      </c>
      <c r="BF64" s="26">
        <f t="shared" si="52"/>
        <v>-7.526222883568924E-2</v>
      </c>
      <c r="BG64" s="26">
        <f t="shared" si="53"/>
        <v>-5.4500326034370404E-2</v>
      </c>
      <c r="BH64" s="25">
        <f t="shared" si="54"/>
        <v>2.0650723025583941E-2</v>
      </c>
      <c r="BI64" s="25">
        <f t="shared" si="55"/>
        <v>1.437500340575343E-2</v>
      </c>
      <c r="BJ64" s="26">
        <f t="shared" si="56"/>
        <v>-2.7440088960037971E-2</v>
      </c>
      <c r="BK64" s="25">
        <f t="shared" si="57"/>
        <v>-1.1157570300976613E-3</v>
      </c>
      <c r="BL64" s="27" t="s">
        <v>182</v>
      </c>
      <c r="BM64" s="28" t="s">
        <v>99</v>
      </c>
    </row>
    <row r="65" spans="1:65" x14ac:dyDescent="0.25">
      <c r="A65" s="9">
        <v>43</v>
      </c>
      <c r="B65" s="4" t="s">
        <v>44</v>
      </c>
      <c r="C65" s="23">
        <v>6</v>
      </c>
      <c r="D65" s="23" t="s">
        <v>182</v>
      </c>
      <c r="E65" s="11">
        <v>4.9000000000000002E-2</v>
      </c>
      <c r="F65" s="11">
        <v>5.3000000000000005E-2</v>
      </c>
      <c r="G65" s="11">
        <v>5.7000000000000002E-2</v>
      </c>
      <c r="H65" s="11">
        <v>6.2E-2</v>
      </c>
      <c r="I65" s="11">
        <v>6.4000000000000001E-2</v>
      </c>
      <c r="J65" s="11">
        <v>6.3E-2</v>
      </c>
      <c r="K65" s="11">
        <v>5.5E-2</v>
      </c>
      <c r="L65" s="11">
        <v>5.5E-2</v>
      </c>
      <c r="M65" s="11">
        <v>6.7000000000000004E-2</v>
      </c>
      <c r="N65" s="11">
        <v>0.112</v>
      </c>
      <c r="O65" s="11">
        <v>9.5000000000000001E-2</v>
      </c>
      <c r="P65" s="11">
        <v>7.9000000000000001E-2</v>
      </c>
      <c r="Q65" s="11">
        <v>7.6999999999999999E-2</v>
      </c>
      <c r="R65" s="11">
        <v>7.400000000000001E-2</v>
      </c>
      <c r="S65" s="11">
        <v>5.9000000000000004E-2</v>
      </c>
      <c r="T65" s="17">
        <v>56800</v>
      </c>
      <c r="U65" s="17">
        <v>55800</v>
      </c>
      <c r="V65" s="17">
        <v>55600</v>
      </c>
      <c r="W65" s="17">
        <v>55700</v>
      </c>
      <c r="X65" s="17">
        <v>55200</v>
      </c>
      <c r="Y65" s="17">
        <v>55700</v>
      </c>
      <c r="Z65" s="17">
        <v>55400</v>
      </c>
      <c r="AA65" s="17">
        <v>55400</v>
      </c>
      <c r="AB65" s="17">
        <v>55800</v>
      </c>
      <c r="AC65" s="17">
        <v>54700</v>
      </c>
      <c r="AD65" s="17">
        <v>53600</v>
      </c>
      <c r="AE65" s="17">
        <v>53400</v>
      </c>
      <c r="AF65" s="17">
        <v>54000</v>
      </c>
      <c r="AG65" s="17">
        <v>53800</v>
      </c>
      <c r="AH65" s="17">
        <v>52900</v>
      </c>
      <c r="AI65" s="24">
        <f t="shared" si="29"/>
        <v>54016.799999999996</v>
      </c>
      <c r="AJ65" s="24">
        <f t="shared" si="30"/>
        <v>52842.6</v>
      </c>
      <c r="AK65" s="24">
        <f t="shared" si="31"/>
        <v>52430.799999999996</v>
      </c>
      <c r="AL65" s="24">
        <f t="shared" si="32"/>
        <v>52246.6</v>
      </c>
      <c r="AM65" s="24">
        <f t="shared" si="33"/>
        <v>51667.199999999997</v>
      </c>
      <c r="AN65" s="24">
        <f t="shared" si="34"/>
        <v>52190.9</v>
      </c>
      <c r="AO65" s="24">
        <f t="shared" si="35"/>
        <v>52353</v>
      </c>
      <c r="AP65" s="24">
        <f t="shared" si="36"/>
        <v>52353</v>
      </c>
      <c r="AQ65" s="24">
        <f t="shared" si="37"/>
        <v>52061.4</v>
      </c>
      <c r="AR65" s="24">
        <f t="shared" si="38"/>
        <v>48573.599999999999</v>
      </c>
      <c r="AS65" s="24">
        <f t="shared" si="39"/>
        <v>48508</v>
      </c>
      <c r="AT65" s="24">
        <f t="shared" si="40"/>
        <v>49181.4</v>
      </c>
      <c r="AU65" s="24">
        <f t="shared" si="41"/>
        <v>49842</v>
      </c>
      <c r="AV65" s="24">
        <f t="shared" si="42"/>
        <v>49818.799999999996</v>
      </c>
      <c r="AW65" s="24">
        <f t="shared" si="43"/>
        <v>49778.899999999994</v>
      </c>
      <c r="AX65" s="26">
        <f t="shared" si="44"/>
        <v>-2.1737681610165673E-2</v>
      </c>
      <c r="AY65" s="29">
        <f t="shared" si="45"/>
        <v>-7.7929549265176755E-3</v>
      </c>
      <c r="AZ65" s="26">
        <f t="shared" si="46"/>
        <v>-3.5132021636136985E-3</v>
      </c>
      <c r="BA65" s="26">
        <f t="shared" si="47"/>
        <v>-1.1089716842818509E-2</v>
      </c>
      <c r="BB65" s="25">
        <f t="shared" si="48"/>
        <v>1.0136024402328836E-2</v>
      </c>
      <c r="BC65" s="25">
        <f t="shared" si="49"/>
        <v>3.1059054356218909E-3</v>
      </c>
      <c r="BD65" s="25">
        <f t="shared" si="50"/>
        <v>0</v>
      </c>
      <c r="BE65" s="26">
        <f t="shared" si="51"/>
        <v>-5.5698813821557225E-3</v>
      </c>
      <c r="BF65" s="26">
        <f t="shared" si="52"/>
        <v>-6.6993972501699972E-2</v>
      </c>
      <c r="BG65" s="26">
        <f t="shared" si="53"/>
        <v>-1.3505278587545198E-3</v>
      </c>
      <c r="BH65" s="25">
        <f t="shared" si="54"/>
        <v>1.3882246227426434E-2</v>
      </c>
      <c r="BI65" s="25">
        <f t="shared" si="55"/>
        <v>1.343190718442335E-2</v>
      </c>
      <c r="BJ65" s="25">
        <f t="shared" si="56"/>
        <v>-4.6547088800618687E-4</v>
      </c>
      <c r="BK65" s="25">
        <f t="shared" si="57"/>
        <v>-8.0090247055331434E-4</v>
      </c>
      <c r="BL65" s="27" t="s">
        <v>182</v>
      </c>
      <c r="BM65" s="28" t="s">
        <v>44</v>
      </c>
    </row>
    <row r="66" spans="1:65" x14ac:dyDescent="0.25">
      <c r="A66" s="9">
        <v>53</v>
      </c>
      <c r="B66" s="4" t="s">
        <v>54</v>
      </c>
      <c r="C66" s="23">
        <v>6</v>
      </c>
      <c r="D66" s="23" t="s">
        <v>182</v>
      </c>
      <c r="E66" s="11">
        <v>4.5000000000000005E-2</v>
      </c>
      <c r="F66" s="11">
        <v>4.9000000000000002E-2</v>
      </c>
      <c r="G66" s="11">
        <v>5.7000000000000002E-2</v>
      </c>
      <c r="H66" s="11">
        <v>7.400000000000001E-2</v>
      </c>
      <c r="I66" s="11">
        <v>6.6000000000000003E-2</v>
      </c>
      <c r="J66" s="11">
        <v>6.4000000000000001E-2</v>
      </c>
      <c r="K66" s="11">
        <v>5.9000000000000004E-2</v>
      </c>
      <c r="L66" s="11">
        <v>7.2000000000000008E-2</v>
      </c>
      <c r="M66" s="11">
        <v>7.1000000000000008E-2</v>
      </c>
      <c r="N66" s="11">
        <v>0.111</v>
      </c>
      <c r="O66" s="11">
        <v>0.10400000000000001</v>
      </c>
      <c r="P66" s="11">
        <v>9.1000000000000011E-2</v>
      </c>
      <c r="Q66" s="11">
        <v>9.2000000000000012E-2</v>
      </c>
      <c r="R66" s="11">
        <v>9.3000000000000013E-2</v>
      </c>
      <c r="S66" s="11">
        <v>7.2000000000000008E-2</v>
      </c>
      <c r="T66" s="17">
        <v>8500</v>
      </c>
      <c r="U66" s="17">
        <v>9000</v>
      </c>
      <c r="V66" s="17">
        <v>9300</v>
      </c>
      <c r="W66" s="17">
        <v>8500</v>
      </c>
      <c r="X66" s="17">
        <v>8600</v>
      </c>
      <c r="Y66" s="17">
        <v>8600</v>
      </c>
      <c r="Z66" s="17">
        <v>8300</v>
      </c>
      <c r="AA66" s="17">
        <v>7800</v>
      </c>
      <c r="AB66" s="17">
        <v>7800</v>
      </c>
      <c r="AC66" s="17">
        <v>7700</v>
      </c>
      <c r="AD66" s="17">
        <v>7800</v>
      </c>
      <c r="AE66" s="17">
        <v>7800</v>
      </c>
      <c r="AF66" s="17">
        <v>7900</v>
      </c>
      <c r="AG66" s="17">
        <v>7700</v>
      </c>
      <c r="AH66" s="17">
        <v>7600</v>
      </c>
      <c r="AI66" s="24">
        <f t="shared" si="29"/>
        <v>8117.5</v>
      </c>
      <c r="AJ66" s="24">
        <f t="shared" si="30"/>
        <v>8559</v>
      </c>
      <c r="AK66" s="24">
        <f t="shared" si="31"/>
        <v>8769.9</v>
      </c>
      <c r="AL66" s="24">
        <f t="shared" si="32"/>
        <v>7870.9999999999991</v>
      </c>
      <c r="AM66" s="24">
        <f t="shared" si="33"/>
        <v>8032.4</v>
      </c>
      <c r="AN66" s="24">
        <f t="shared" si="34"/>
        <v>8049.5999999999995</v>
      </c>
      <c r="AO66" s="24">
        <f t="shared" si="35"/>
        <v>7810.2999999999993</v>
      </c>
      <c r="AP66" s="24">
        <f t="shared" si="36"/>
        <v>7238.4</v>
      </c>
      <c r="AQ66" s="24">
        <f t="shared" si="37"/>
        <v>7246.2000000000007</v>
      </c>
      <c r="AR66" s="24">
        <f t="shared" si="38"/>
        <v>6845.3</v>
      </c>
      <c r="AS66" s="24">
        <f t="shared" si="39"/>
        <v>6988.8</v>
      </c>
      <c r="AT66" s="24">
        <f t="shared" si="40"/>
        <v>7090.2</v>
      </c>
      <c r="AU66" s="24">
        <f t="shared" si="41"/>
        <v>7173.2</v>
      </c>
      <c r="AV66" s="24">
        <f t="shared" si="42"/>
        <v>6983.9000000000005</v>
      </c>
      <c r="AW66" s="24">
        <f t="shared" si="43"/>
        <v>7052.7999999999993</v>
      </c>
      <c r="AX66" s="25">
        <f t="shared" si="44"/>
        <v>5.438866646134894E-2</v>
      </c>
      <c r="AY66" s="25">
        <f t="shared" si="45"/>
        <v>2.4640729057132799E-2</v>
      </c>
      <c r="AZ66" s="26">
        <f t="shared" si="46"/>
        <v>-0.10249831811081091</v>
      </c>
      <c r="BA66" s="25">
        <f t="shared" si="47"/>
        <v>2.0505653665353903E-2</v>
      </c>
      <c r="BB66" s="25">
        <f t="shared" si="48"/>
        <v>2.1413276231263159E-3</v>
      </c>
      <c r="BC66" s="26">
        <f t="shared" si="49"/>
        <v>-2.9728185251441091E-2</v>
      </c>
      <c r="BD66" s="26">
        <f t="shared" si="50"/>
        <v>-7.3223819827663433E-2</v>
      </c>
      <c r="BE66" s="25">
        <f t="shared" si="51"/>
        <v>1.0775862068967026E-3</v>
      </c>
      <c r="BF66" s="26">
        <f t="shared" si="52"/>
        <v>-5.5325549943418692E-2</v>
      </c>
      <c r="BG66" s="25">
        <f t="shared" si="53"/>
        <v>2.0963288679824114E-2</v>
      </c>
      <c r="BH66" s="25">
        <f t="shared" si="54"/>
        <v>1.4508928571428518E-2</v>
      </c>
      <c r="BI66" s="25">
        <f t="shared" si="55"/>
        <v>1.1706298835011706E-2</v>
      </c>
      <c r="BJ66" s="26">
        <f t="shared" si="56"/>
        <v>-2.6389895722968727E-2</v>
      </c>
      <c r="BK66" s="25">
        <f t="shared" si="57"/>
        <v>9.8655479030339381E-3</v>
      </c>
      <c r="BL66" s="27" t="s">
        <v>182</v>
      </c>
      <c r="BM66" s="28" t="s">
        <v>54</v>
      </c>
    </row>
    <row r="67" spans="1:65" x14ac:dyDescent="0.25">
      <c r="A67" s="9">
        <v>61</v>
      </c>
      <c r="B67" s="4" t="s">
        <v>62</v>
      </c>
      <c r="C67" s="23">
        <v>6</v>
      </c>
      <c r="D67" s="23" t="s">
        <v>182</v>
      </c>
      <c r="E67" s="11">
        <v>0.05</v>
      </c>
      <c r="F67" s="11">
        <v>5.3000000000000005E-2</v>
      </c>
      <c r="G67" s="11">
        <v>5.8000000000000003E-2</v>
      </c>
      <c r="H67" s="11">
        <v>6.1000000000000006E-2</v>
      </c>
      <c r="I67" s="11">
        <v>6.1000000000000006E-2</v>
      </c>
      <c r="J67" s="11">
        <v>5.4000000000000013E-2</v>
      </c>
      <c r="K67" s="11">
        <v>5.2000000000000011E-2</v>
      </c>
      <c r="L67" s="11">
        <v>4.9000000000000002E-2</v>
      </c>
      <c r="M67" s="11">
        <v>5.7000000000000002E-2</v>
      </c>
      <c r="N67" s="11">
        <v>8.6999999999999994E-2</v>
      </c>
      <c r="O67" s="11">
        <v>8.5000000000000006E-2</v>
      </c>
      <c r="P67" s="11">
        <v>7.400000000000001E-2</v>
      </c>
      <c r="Q67" s="11">
        <v>7.6999999999999999E-2</v>
      </c>
      <c r="R67" s="11">
        <v>7.8E-2</v>
      </c>
      <c r="S67" s="11">
        <v>5.9000000000000004E-2</v>
      </c>
      <c r="T67" s="17">
        <v>26900</v>
      </c>
      <c r="U67" s="17">
        <v>26600</v>
      </c>
      <c r="V67" s="17">
        <v>26200</v>
      </c>
      <c r="W67" s="17">
        <v>26100</v>
      </c>
      <c r="X67" s="17">
        <v>26400</v>
      </c>
      <c r="Y67" s="17">
        <v>26600</v>
      </c>
      <c r="Z67" s="17">
        <v>26600</v>
      </c>
      <c r="AA67" s="17">
        <v>26100</v>
      </c>
      <c r="AB67" s="17">
        <v>26400</v>
      </c>
      <c r="AC67" s="17">
        <v>26300</v>
      </c>
      <c r="AD67" s="17">
        <v>26400</v>
      </c>
      <c r="AE67" s="17">
        <v>26400</v>
      </c>
      <c r="AF67" s="17">
        <v>26300</v>
      </c>
      <c r="AG67" s="17">
        <v>25300</v>
      </c>
      <c r="AH67" s="17">
        <v>24600</v>
      </c>
      <c r="AI67" s="24">
        <f t="shared" si="29"/>
        <v>25555</v>
      </c>
      <c r="AJ67" s="24">
        <f t="shared" si="30"/>
        <v>25190.199999999997</v>
      </c>
      <c r="AK67" s="24">
        <f t="shared" si="31"/>
        <v>24680.399999999998</v>
      </c>
      <c r="AL67" s="24">
        <f t="shared" si="32"/>
        <v>24507.899999999998</v>
      </c>
      <c r="AM67" s="24">
        <f t="shared" si="33"/>
        <v>24789.599999999999</v>
      </c>
      <c r="AN67" s="24">
        <f t="shared" si="34"/>
        <v>25163.599999999999</v>
      </c>
      <c r="AO67" s="24">
        <f t="shared" si="35"/>
        <v>25216.799999999999</v>
      </c>
      <c r="AP67" s="24">
        <f t="shared" si="36"/>
        <v>24821.1</v>
      </c>
      <c r="AQ67" s="24">
        <f t="shared" si="37"/>
        <v>24895.199999999997</v>
      </c>
      <c r="AR67" s="24">
        <f t="shared" si="38"/>
        <v>24011.9</v>
      </c>
      <c r="AS67" s="24">
        <f t="shared" si="39"/>
        <v>24156</v>
      </c>
      <c r="AT67" s="24">
        <f t="shared" si="40"/>
        <v>24446.399999999998</v>
      </c>
      <c r="AU67" s="24">
        <f t="shared" si="41"/>
        <v>24274.9</v>
      </c>
      <c r="AV67" s="24">
        <f t="shared" si="42"/>
        <v>23326.600000000002</v>
      </c>
      <c r="AW67" s="24">
        <f t="shared" si="43"/>
        <v>23148.6</v>
      </c>
      <c r="AX67" s="26">
        <f t="shared" si="44"/>
        <v>-1.4275092936803088E-2</v>
      </c>
      <c r="AY67" s="29">
        <f t="shared" si="45"/>
        <v>-2.0238029074798904E-2</v>
      </c>
      <c r="AZ67" s="26">
        <f t="shared" si="46"/>
        <v>-6.989351874361842E-3</v>
      </c>
      <c r="BA67" s="25">
        <f t="shared" si="47"/>
        <v>1.1494252873563249E-2</v>
      </c>
      <c r="BB67" s="25">
        <f t="shared" si="48"/>
        <v>1.5086971955981542E-2</v>
      </c>
      <c r="BC67" s="25">
        <f t="shared" si="49"/>
        <v>2.1141649048626084E-3</v>
      </c>
      <c r="BD67" s="26">
        <f t="shared" si="50"/>
        <v>-1.5691919672599249E-2</v>
      </c>
      <c r="BE67" s="25">
        <f t="shared" si="51"/>
        <v>2.9853632594848151E-3</v>
      </c>
      <c r="BF67" s="26">
        <f t="shared" si="52"/>
        <v>-3.548073524213486E-2</v>
      </c>
      <c r="BG67" s="25">
        <f t="shared" si="53"/>
        <v>6.0011910760913775E-3</v>
      </c>
      <c r="BH67" s="25">
        <f t="shared" si="54"/>
        <v>1.2021857923497177E-2</v>
      </c>
      <c r="BI67" s="26">
        <f t="shared" si="55"/>
        <v>-7.0153478630798965E-3</v>
      </c>
      <c r="BJ67" s="26">
        <f t="shared" si="56"/>
        <v>-3.9065042492451019E-2</v>
      </c>
      <c r="BK67" s="25">
        <f t="shared" si="57"/>
        <v>-7.6307734517676654E-3</v>
      </c>
      <c r="BL67" s="27" t="s">
        <v>182</v>
      </c>
      <c r="BM67" s="28" t="s">
        <v>62</v>
      </c>
    </row>
    <row r="68" spans="1:65" x14ac:dyDescent="0.25">
      <c r="A68" s="9">
        <v>62</v>
      </c>
      <c r="B68" s="4" t="s">
        <v>63</v>
      </c>
      <c r="C68" s="23">
        <v>6</v>
      </c>
      <c r="D68" s="23" t="s">
        <v>182</v>
      </c>
      <c r="E68" s="11">
        <v>3.7000000000000012E-2</v>
      </c>
      <c r="F68" s="11">
        <v>4.7E-2</v>
      </c>
      <c r="G68" s="11">
        <v>5.8000000000000003E-2</v>
      </c>
      <c r="H68" s="11">
        <v>6.2E-2</v>
      </c>
      <c r="I68" s="11">
        <v>5.6000000000000001E-2</v>
      </c>
      <c r="J68" s="11">
        <v>0.05</v>
      </c>
      <c r="K68" s="11">
        <v>0.05</v>
      </c>
      <c r="L68" s="11">
        <v>4.6000000000000006E-2</v>
      </c>
      <c r="M68" s="11">
        <v>5.2000000000000011E-2</v>
      </c>
      <c r="N68" s="11">
        <v>7.8E-2</v>
      </c>
      <c r="O68" s="11">
        <v>8.3000000000000004E-2</v>
      </c>
      <c r="P68" s="11">
        <v>7.4999999999999983E-2</v>
      </c>
      <c r="Q68" s="11">
        <v>6.900000000000002E-2</v>
      </c>
      <c r="R68" s="11">
        <v>6.4000000000000001E-2</v>
      </c>
      <c r="S68" s="11">
        <v>5.2000000000000011E-2</v>
      </c>
      <c r="T68" s="17">
        <v>22200</v>
      </c>
      <c r="U68" s="17">
        <v>22600</v>
      </c>
      <c r="V68" s="17">
        <v>22500</v>
      </c>
      <c r="W68" s="17">
        <v>21300</v>
      </c>
      <c r="X68" s="17">
        <v>21300</v>
      </c>
      <c r="Y68" s="17">
        <v>21200</v>
      </c>
      <c r="Z68" s="17">
        <v>21100</v>
      </c>
      <c r="AA68" s="17">
        <v>21400</v>
      </c>
      <c r="AB68" s="17">
        <v>21800</v>
      </c>
      <c r="AC68" s="17">
        <v>21900</v>
      </c>
      <c r="AD68" s="17">
        <v>20900</v>
      </c>
      <c r="AE68" s="17">
        <v>20400</v>
      </c>
      <c r="AF68" s="17">
        <v>20600</v>
      </c>
      <c r="AG68" s="17">
        <v>20400</v>
      </c>
      <c r="AH68" s="17">
        <v>20100</v>
      </c>
      <c r="AI68" s="24">
        <f t="shared" si="29"/>
        <v>21378.6</v>
      </c>
      <c r="AJ68" s="24">
        <f t="shared" si="30"/>
        <v>21537.8</v>
      </c>
      <c r="AK68" s="24">
        <f t="shared" si="31"/>
        <v>21195</v>
      </c>
      <c r="AL68" s="24">
        <f t="shared" si="32"/>
        <v>19979.399999999998</v>
      </c>
      <c r="AM68" s="24">
        <f t="shared" si="33"/>
        <v>20107.2</v>
      </c>
      <c r="AN68" s="24">
        <f t="shared" si="34"/>
        <v>20140</v>
      </c>
      <c r="AO68" s="24">
        <f t="shared" si="35"/>
        <v>20045</v>
      </c>
      <c r="AP68" s="24">
        <f t="shared" si="36"/>
        <v>20415.599999999999</v>
      </c>
      <c r="AQ68" s="24">
        <f t="shared" si="37"/>
        <v>20666.399999999998</v>
      </c>
      <c r="AR68" s="24">
        <f t="shared" si="38"/>
        <v>20191.8</v>
      </c>
      <c r="AS68" s="24">
        <f t="shared" si="39"/>
        <v>19165.3</v>
      </c>
      <c r="AT68" s="24">
        <f t="shared" si="40"/>
        <v>18870</v>
      </c>
      <c r="AU68" s="24">
        <f t="shared" si="41"/>
        <v>19178.599999999999</v>
      </c>
      <c r="AV68" s="24">
        <f t="shared" si="42"/>
        <v>19094.399999999998</v>
      </c>
      <c r="AW68" s="24">
        <f t="shared" si="43"/>
        <v>19054.8</v>
      </c>
      <c r="AX68" s="25">
        <f t="shared" si="44"/>
        <v>7.4466990354841167E-3</v>
      </c>
      <c r="AY68" s="29">
        <f t="shared" si="45"/>
        <v>-1.5916203140524998E-2</v>
      </c>
      <c r="AZ68" s="26">
        <f t="shared" si="46"/>
        <v>-5.7353149327671722E-2</v>
      </c>
      <c r="BA68" s="25">
        <f t="shared" si="47"/>
        <v>6.3965884861408714E-3</v>
      </c>
      <c r="BB68" s="25">
        <f t="shared" si="48"/>
        <v>1.6312564653457105E-3</v>
      </c>
      <c r="BC68" s="26">
        <f t="shared" si="49"/>
        <v>-4.7169811320754715E-3</v>
      </c>
      <c r="BD68" s="25">
        <f t="shared" si="50"/>
        <v>1.8488401097530485E-2</v>
      </c>
      <c r="BE68" s="25">
        <f t="shared" si="51"/>
        <v>1.2284723446775961E-2</v>
      </c>
      <c r="BF68" s="26">
        <f t="shared" si="52"/>
        <v>-2.2964812449192826E-2</v>
      </c>
      <c r="BG68" s="26">
        <f t="shared" si="53"/>
        <v>-5.083746867540289E-2</v>
      </c>
      <c r="BH68" s="26">
        <f t="shared" si="54"/>
        <v>-1.540805518306519E-2</v>
      </c>
      <c r="BI68" s="25">
        <f t="shared" si="55"/>
        <v>1.6354001059883334E-2</v>
      </c>
      <c r="BJ68" s="26">
        <f t="shared" si="56"/>
        <v>-4.3903100330577169E-3</v>
      </c>
      <c r="BK68" s="25">
        <f t="shared" si="57"/>
        <v>-2.0739064856711157E-3</v>
      </c>
      <c r="BL68" s="27" t="s">
        <v>182</v>
      </c>
      <c r="BM68" s="28" t="s">
        <v>63</v>
      </c>
    </row>
    <row r="69" spans="1:65" x14ac:dyDescent="0.25">
      <c r="A69" s="6" t="s">
        <v>69</v>
      </c>
      <c r="B69" s="7" t="s">
        <v>1</v>
      </c>
      <c r="C69" s="3" t="s">
        <v>146</v>
      </c>
      <c r="D69" s="3" t="s">
        <v>147</v>
      </c>
      <c r="E69" s="3" t="s">
        <v>84</v>
      </c>
      <c r="F69" s="3" t="s">
        <v>85</v>
      </c>
      <c r="G69" s="3" t="s">
        <v>86</v>
      </c>
      <c r="H69" s="3" t="s">
        <v>87</v>
      </c>
      <c r="I69" s="3" t="s">
        <v>88</v>
      </c>
      <c r="J69" s="3" t="s">
        <v>89</v>
      </c>
      <c r="K69" s="3" t="s">
        <v>90</v>
      </c>
      <c r="L69" s="3" t="s">
        <v>91</v>
      </c>
      <c r="M69" s="3" t="s">
        <v>92</v>
      </c>
      <c r="N69" s="3" t="s">
        <v>93</v>
      </c>
      <c r="O69" s="3" t="s">
        <v>94</v>
      </c>
      <c r="P69" s="3" t="s">
        <v>95</v>
      </c>
      <c r="Q69" s="3" t="s">
        <v>96</v>
      </c>
      <c r="R69" s="3" t="s">
        <v>97</v>
      </c>
      <c r="S69" s="3" t="s">
        <v>98</v>
      </c>
      <c r="T69" s="3" t="s">
        <v>131</v>
      </c>
      <c r="U69" s="3" t="s">
        <v>132</v>
      </c>
      <c r="V69" s="3" t="s">
        <v>133</v>
      </c>
      <c r="W69" s="3" t="s">
        <v>134</v>
      </c>
      <c r="X69" s="3" t="s">
        <v>135</v>
      </c>
      <c r="Y69" s="3" t="s">
        <v>136</v>
      </c>
      <c r="Z69" s="3" t="s">
        <v>137</v>
      </c>
      <c r="AA69" s="3" t="s">
        <v>138</v>
      </c>
      <c r="AB69" s="3" t="s">
        <v>139</v>
      </c>
      <c r="AC69" s="3" t="s">
        <v>140</v>
      </c>
      <c r="AD69" s="3" t="s">
        <v>141</v>
      </c>
      <c r="AE69" s="3" t="s">
        <v>142</v>
      </c>
      <c r="AF69" s="3" t="s">
        <v>143</v>
      </c>
      <c r="AG69" s="3" t="s">
        <v>144</v>
      </c>
      <c r="AH69" s="3" t="s">
        <v>145</v>
      </c>
      <c r="AI69" s="19" t="s">
        <v>148</v>
      </c>
      <c r="AJ69" s="19" t="s">
        <v>149</v>
      </c>
      <c r="AK69" s="19" t="s">
        <v>150</v>
      </c>
      <c r="AL69" s="19" t="s">
        <v>151</v>
      </c>
      <c r="AM69" s="19" t="s">
        <v>152</v>
      </c>
      <c r="AN69" s="19" t="s">
        <v>153</v>
      </c>
      <c r="AO69" s="19" t="s">
        <v>154</v>
      </c>
      <c r="AP69" s="19" t="s">
        <v>155</v>
      </c>
      <c r="AQ69" s="19" t="s">
        <v>156</v>
      </c>
      <c r="AR69" s="19" t="s">
        <v>157</v>
      </c>
      <c r="AS69" s="19" t="s">
        <v>158</v>
      </c>
      <c r="AT69" s="19" t="s">
        <v>159</v>
      </c>
      <c r="AU69" s="19" t="s">
        <v>160</v>
      </c>
      <c r="AV69" s="19" t="s">
        <v>161</v>
      </c>
      <c r="AW69" s="19" t="s">
        <v>162</v>
      </c>
      <c r="AX69" t="s">
        <v>163</v>
      </c>
      <c r="AY69" t="s">
        <v>164</v>
      </c>
      <c r="AZ69" t="s">
        <v>165</v>
      </c>
      <c r="BA69" t="s">
        <v>166</v>
      </c>
      <c r="BB69" t="s">
        <v>167</v>
      </c>
      <c r="BC69" t="s">
        <v>168</v>
      </c>
      <c r="BD69" t="s">
        <v>169</v>
      </c>
      <c r="BE69" t="s">
        <v>170</v>
      </c>
      <c r="BF69" t="s">
        <v>171</v>
      </c>
      <c r="BG69" t="s">
        <v>172</v>
      </c>
      <c r="BH69" t="s">
        <v>173</v>
      </c>
      <c r="BI69" t="s">
        <v>174</v>
      </c>
      <c r="BJ69" t="s">
        <v>175</v>
      </c>
      <c r="BK69" t="s">
        <v>176</v>
      </c>
      <c r="BL69" s="3" t="s">
        <v>147</v>
      </c>
    </row>
    <row r="70" spans="1:65" x14ac:dyDescent="0.25">
      <c r="A70" t="s">
        <v>183</v>
      </c>
      <c r="B70" t="s">
        <v>184</v>
      </c>
    </row>
    <row r="71" spans="1:65" x14ac:dyDescent="0.25">
      <c r="B71" t="s">
        <v>185</v>
      </c>
      <c r="T71" t="e">
        <f>SUM(#REF!)</f>
        <v>#REF!</v>
      </c>
      <c r="U71" s="30" t="e">
        <f>SUM(#REF!)</f>
        <v>#REF!</v>
      </c>
      <c r="V71" s="30" t="e">
        <f>SUM(#REF!)</f>
        <v>#REF!</v>
      </c>
      <c r="W71" s="30" t="e">
        <f>SUM(#REF!)</f>
        <v>#REF!</v>
      </c>
      <c r="X71" s="30" t="e">
        <f>SUM(#REF!)</f>
        <v>#REF!</v>
      </c>
      <c r="Y71" s="30" t="e">
        <f>SUM(#REF!)</f>
        <v>#REF!</v>
      </c>
      <c r="Z71" s="30" t="e">
        <f>SUM(#REF!)</f>
        <v>#REF!</v>
      </c>
      <c r="AA71" s="30" t="e">
        <f>SUM(#REF!)</f>
        <v>#REF!</v>
      </c>
      <c r="AB71" s="30" t="e">
        <f>SUM(#REF!)</f>
        <v>#REF!</v>
      </c>
      <c r="AC71" s="30" t="e">
        <f>SUM(#REF!)</f>
        <v>#REF!</v>
      </c>
      <c r="AD71" s="30" t="e">
        <f>SUM(#REF!)</f>
        <v>#REF!</v>
      </c>
      <c r="AE71" s="30" t="e">
        <f>SUM(#REF!)</f>
        <v>#REF!</v>
      </c>
      <c r="AF71" s="30" t="e">
        <f>SUM(#REF!)</f>
        <v>#REF!</v>
      </c>
      <c r="AG71" s="30" t="e">
        <f>SUM(#REF!)</f>
        <v>#REF!</v>
      </c>
      <c r="AH71" s="30" t="e">
        <f>SUM(#REF!)</f>
        <v>#REF!</v>
      </c>
      <c r="AI71" s="24" t="e">
        <f>SUM(#REF!)</f>
        <v>#REF!</v>
      </c>
      <c r="AJ71" s="24" t="e">
        <f>SUM(#REF!)</f>
        <v>#REF!</v>
      </c>
      <c r="AK71" s="24" t="e">
        <f>SUM(#REF!)</f>
        <v>#REF!</v>
      </c>
      <c r="AL71" s="24" t="e">
        <f>SUM(#REF!)</f>
        <v>#REF!</v>
      </c>
      <c r="AM71" s="24" t="e">
        <f>SUM(#REF!)</f>
        <v>#REF!</v>
      </c>
      <c r="AN71" s="24" t="e">
        <f>SUM(#REF!)</f>
        <v>#REF!</v>
      </c>
      <c r="AO71" s="24" t="e">
        <f>SUM(#REF!)</f>
        <v>#REF!</v>
      </c>
      <c r="AP71" s="24" t="e">
        <f>SUM(#REF!)</f>
        <v>#REF!</v>
      </c>
      <c r="AQ71" s="24" t="e">
        <f>SUM(#REF!)</f>
        <v>#REF!</v>
      </c>
      <c r="AR71" s="24" t="e">
        <f>SUM(#REF!)</f>
        <v>#REF!</v>
      </c>
      <c r="AS71" s="24" t="e">
        <f>SUM(#REF!)</f>
        <v>#REF!</v>
      </c>
      <c r="AT71" s="24" t="e">
        <f>SUM(#REF!)</f>
        <v>#REF!</v>
      </c>
      <c r="AU71" s="24" t="e">
        <f>SUM(#REF!)</f>
        <v>#REF!</v>
      </c>
      <c r="AV71" s="24" t="e">
        <f>SUM(#REF!)</f>
        <v>#REF!</v>
      </c>
      <c r="AW71" s="24" t="e">
        <f>SUM(#REF!)</f>
        <v>#REF!</v>
      </c>
      <c r="AX71" t="e">
        <f>(AJ71-AI71)/AI71</f>
        <v>#REF!</v>
      </c>
    </row>
    <row r="72" spans="1:65" x14ac:dyDescent="0.25">
      <c r="AY72" t="e">
        <f t="shared" ref="AY72:BG72" si="58">(AK72-AJ72)/AJ72</f>
        <v>#DIV/0!</v>
      </c>
      <c r="AZ72" t="e">
        <f t="shared" si="58"/>
        <v>#DIV/0!</v>
      </c>
      <c r="BA72" t="e">
        <f t="shared" si="58"/>
        <v>#DIV/0!</v>
      </c>
      <c r="BB72" t="e">
        <f t="shared" si="58"/>
        <v>#DIV/0!</v>
      </c>
      <c r="BC72" t="e">
        <f t="shared" si="58"/>
        <v>#DIV/0!</v>
      </c>
      <c r="BD72" t="e">
        <f t="shared" si="58"/>
        <v>#DIV/0!</v>
      </c>
      <c r="BE72" t="e">
        <f t="shared" si="58"/>
        <v>#DIV/0!</v>
      </c>
      <c r="BF72" t="e">
        <f t="shared" si="58"/>
        <v>#DIV/0!</v>
      </c>
      <c r="BG72" t="e">
        <f t="shared" si="58"/>
        <v>#DIV/0!</v>
      </c>
    </row>
  </sheetData>
  <sheetProtection selectLockedCells="1" selectUnlockedCells="1"/>
  <autoFilter ref="A1:BM72" xr:uid="{00000000-0009-0000-0000-000008000000}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2020_analysis_updated</vt:lpstr>
      <vt:lpstr>urate00-14</vt:lpstr>
      <vt:lpstr>Math_Scores</vt:lpstr>
      <vt:lpstr>Reading_Scores</vt:lpstr>
      <vt:lpstr>Sheet4</vt:lpstr>
      <vt:lpstr>Sheet2_1</vt:lpstr>
      <vt:lpstr>sasdata</vt:lpstr>
      <vt:lpstr>Sheet1_1</vt:lpstr>
      <vt:lpstr>2020_analysis</vt:lpstr>
      <vt:lpstr>employment % chg</vt:lpstr>
      <vt:lpstr>zihan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Chalisa Kallayanamitra</dc:creator>
  <cp:lastModifiedBy>zihan LI</cp:lastModifiedBy>
  <dcterms:created xsi:type="dcterms:W3CDTF">2020-09-01T17:52:56Z</dcterms:created>
  <dcterms:modified xsi:type="dcterms:W3CDTF">2020-09-24T03:19:35Z</dcterms:modified>
</cp:coreProperties>
</file>