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.su\Downloads\"/>
    </mc:Choice>
  </mc:AlternateContent>
  <xr:revisionPtr revIDLastSave="0" documentId="8_{17D1CA62-73BB-465F-A42D-FFBC8569F1D5}" xr6:coauthVersionLast="47" xr6:coauthVersionMax="47" xr10:uidLastSave="{00000000-0000-0000-0000-000000000000}"/>
  <bookViews>
    <workbookView xWindow="-120" yWindow="-120" windowWidth="29040" windowHeight="17640" xr2:uid="{EE273A4E-A3AC-47DA-B82C-AAFD89BB7C10}"/>
  </bookViews>
  <sheets>
    <sheet name="B6-Energy" sheetId="1" r:id="rId1"/>
  </sheets>
  <externalReferences>
    <externalReference r:id="rId2"/>
  </externalReferences>
  <definedNames>
    <definedName name="_xlchart.v1.0" hidden="1">'B6-Energy'!#REF!</definedName>
    <definedName name="_xlchart.v1.1" hidden="1">'B6-Energy'!#REF!</definedName>
    <definedName name="_xlchart.v1.2" hidden="1">'B6-Energy'!#REF!</definedName>
    <definedName name="carbon">OFFSET('B6-Energy'!#REF!,0,0,COUNTA('B6-Energy'!#REF!),1)</definedName>
    <definedName name="name">OFFSET('B6-Energy'!#REF!,0,0,COUNTA('B6-Energy'!#REF!),1)</definedName>
    <definedName name="name_original">'B6-Energy'!$B$2:$B$92</definedName>
    <definedName name="names">OFFSET('B6-Energy'!#REF!,0,0,COUNTA('B6-Energy'!#REF!),3)</definedName>
    <definedName name="scope">OFFSET('B6-Energy'!#REF!,0,0,COUNTA('B6-Energy'!#REF!),1)</definedName>
    <definedName name="totalenergy">OFFSET('B6-Energy'!$G$2,0,0,COUNTA('B6-Energy'!$G$2:$G$92),1)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G17" i="1"/>
  <c r="F17" i="1"/>
  <c r="H17" i="1" s="1"/>
  <c r="G16" i="1"/>
  <c r="F16" i="1"/>
  <c r="H16" i="1" s="1"/>
  <c r="G15" i="1"/>
  <c r="F15" i="1"/>
  <c r="G14" i="1"/>
  <c r="F14" i="1"/>
  <c r="H14" i="1" s="1"/>
  <c r="G13" i="1"/>
  <c r="F13" i="1"/>
  <c r="G12" i="1"/>
  <c r="F12" i="1"/>
  <c r="H12" i="1" s="1"/>
  <c r="G11" i="1"/>
  <c r="F11" i="1"/>
  <c r="G10" i="1"/>
  <c r="F10" i="1"/>
  <c r="G9" i="1"/>
  <c r="F9" i="1"/>
  <c r="G8" i="1"/>
  <c r="F8" i="1"/>
  <c r="H8" i="1" s="1"/>
  <c r="F7" i="1"/>
  <c r="F6" i="1"/>
  <c r="G6" i="1" s="1"/>
  <c r="F5" i="1"/>
  <c r="G5" i="1" s="1"/>
  <c r="F4" i="1"/>
  <c r="F3" i="1"/>
  <c r="A3" i="1"/>
  <c r="A4" i="1" s="1"/>
  <c r="A5" i="1" s="1"/>
  <c r="A6" i="1" s="1"/>
  <c r="A7" i="1" s="1"/>
  <c r="F2" i="1"/>
  <c r="H15" i="1" l="1"/>
  <c r="H10" i="1"/>
  <c r="H9" i="1"/>
  <c r="H13" i="1"/>
  <c r="H11" i="1"/>
  <c r="H18" i="1"/>
  <c r="H5" i="1"/>
  <c r="G3" i="1"/>
  <c r="H6" i="1"/>
  <c r="G2" i="1"/>
  <c r="G4" i="1"/>
  <c r="G7" i="1"/>
  <c r="H2" i="1" l="1"/>
  <c r="H4" i="1"/>
  <c r="H3" i="1"/>
  <c r="H7" i="1"/>
</calcChain>
</file>

<file path=xl/sharedStrings.xml><?xml version="1.0" encoding="utf-8"?>
<sst xmlns="http://schemas.openxmlformats.org/spreadsheetml/2006/main" count="26" uniqueCount="20">
  <si>
    <t>序号</t>
    <phoneticPr fontId="2" type="noConversion"/>
  </si>
  <si>
    <t>功能区名称</t>
    <phoneticPr fontId="2" type="noConversion"/>
  </si>
  <si>
    <t>功能类型</t>
    <phoneticPr fontId="2" type="noConversion"/>
  </si>
  <si>
    <r>
      <t>建筑面积
m</t>
    </r>
    <r>
      <rPr>
        <vertAlign val="superscript"/>
        <sz val="9"/>
        <color theme="1"/>
        <rFont val="微软雅黑"/>
        <family val="2"/>
        <charset val="134"/>
      </rPr>
      <t>2</t>
    </r>
    <phoneticPr fontId="2" type="noConversion"/>
  </si>
  <si>
    <t>热源类型</t>
    <phoneticPr fontId="2" type="noConversion"/>
  </si>
  <si>
    <r>
      <t>单位面积指标
kWh/m</t>
    </r>
    <r>
      <rPr>
        <vertAlign val="superscript"/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(m</t>
    </r>
    <r>
      <rPr>
        <vertAlign val="superscript"/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/m</t>
    </r>
    <r>
      <rPr>
        <vertAlign val="superscript"/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)</t>
    </r>
    <phoneticPr fontId="2" type="noConversion"/>
  </si>
  <si>
    <t>用电能耗
kWh</t>
    <phoneticPr fontId="2" type="noConversion"/>
  </si>
  <si>
    <t>燃气能耗
kWh</t>
    <phoneticPr fontId="2" type="noConversion"/>
  </si>
  <si>
    <t>1#办公</t>
    <phoneticPr fontId="2" type="noConversion"/>
  </si>
  <si>
    <t>办公楼</t>
  </si>
  <si>
    <t>电+燃气</t>
  </si>
  <si>
    <t>2#文化</t>
    <phoneticPr fontId="2" type="noConversion"/>
  </si>
  <si>
    <t>文化展厅</t>
  </si>
  <si>
    <t>电</t>
  </si>
  <si>
    <t>3#商业</t>
    <phoneticPr fontId="2" type="noConversion"/>
  </si>
  <si>
    <t>商业</t>
  </si>
  <si>
    <t>4#酒店</t>
    <phoneticPr fontId="2" type="noConversion"/>
  </si>
  <si>
    <t>酒店(五星级)</t>
  </si>
  <si>
    <t>地下室</t>
    <phoneticPr fontId="2" type="noConversion"/>
  </si>
  <si>
    <t>车库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</si>
</sst>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 "/>
    <numFmt numFmtId="177" formatCode="_ * #,##0_ ;_ * \-#,##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vertAlign val="superscript"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rupapc-my.sharepoint.com/personal/tong_su_arup_com/Documents/OperationalCarbonTools/&#35268;&#21010;&#38454;&#27573;&#36816;&#33829;&#30899;&#20272;&#31639;update.xlsx" TargetMode="External"/><Relationship Id="rId1" Type="http://schemas.openxmlformats.org/officeDocument/2006/relationships/externalLinkPath" Target="https://arupapc-my.sharepoint.com/personal/tong_su_arup_com/Documents/OperationalCarbonTools/&#35268;&#21010;&#38454;&#27573;&#36816;&#33829;&#30899;&#20272;&#31639;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CA"/>
      <sheetName val="B6-Energy"/>
      <sheetName val="B7-Water"/>
      <sheetName val="WaterRef"/>
      <sheetName val="Benchmarking"/>
      <sheetName val="CarbonReduction"/>
      <sheetName val="Sheet7"/>
      <sheetName val="Sheet1"/>
      <sheetName val="Sheet2"/>
      <sheetName val="Sheet3"/>
      <sheetName val="Sheet4"/>
      <sheetName val="Refrigerant"/>
      <sheetName val="PV"/>
      <sheetName val="VT"/>
      <sheetName val="VF"/>
      <sheetName val="Lighting"/>
      <sheetName val="PVdata"/>
      <sheetName val="PVReference"/>
      <sheetName val="VFdata"/>
      <sheetName val="Lightingdata"/>
      <sheetName val="SupportingTables"/>
      <sheetName val="CarbonOffset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功能区</v>
          </cell>
          <cell r="B1" t="str">
            <v>综合</v>
          </cell>
          <cell r="C1" t="str">
            <v>用电</v>
          </cell>
          <cell r="D1" t="str">
            <v>燃气</v>
          </cell>
        </row>
        <row r="2">
          <cell r="A2" t="str">
            <v>办公楼</v>
          </cell>
          <cell r="B2">
            <v>90</v>
          </cell>
          <cell r="C2">
            <v>85.5</v>
          </cell>
          <cell r="D2">
            <v>1</v>
          </cell>
        </row>
        <row r="3">
          <cell r="A3" t="str">
            <v>商业</v>
          </cell>
          <cell r="B3">
            <v>220</v>
          </cell>
          <cell r="C3">
            <v>198</v>
          </cell>
          <cell r="D3">
            <v>3</v>
          </cell>
        </row>
        <row r="4">
          <cell r="A4" t="str">
            <v>酒店(五星级)</v>
          </cell>
          <cell r="B4">
            <v>200</v>
          </cell>
          <cell r="C4">
            <v>150</v>
          </cell>
          <cell r="D4">
            <v>5</v>
          </cell>
        </row>
        <row r="5">
          <cell r="A5" t="str">
            <v>酒店(四星级)</v>
          </cell>
          <cell r="B5">
            <v>180</v>
          </cell>
          <cell r="C5">
            <v>135</v>
          </cell>
          <cell r="D5">
            <v>4.5</v>
          </cell>
        </row>
        <row r="6">
          <cell r="A6" t="str">
            <v>酒店(三星级)</v>
          </cell>
          <cell r="B6">
            <v>150</v>
          </cell>
          <cell r="C6">
            <v>112.5</v>
          </cell>
          <cell r="D6">
            <v>3.75</v>
          </cell>
        </row>
        <row r="7">
          <cell r="A7" t="str">
            <v>教室</v>
          </cell>
          <cell r="B7">
            <v>90</v>
          </cell>
        </row>
        <row r="8">
          <cell r="A8" t="str">
            <v>宿舍</v>
          </cell>
          <cell r="B8">
            <v>62</v>
          </cell>
        </row>
        <row r="9">
          <cell r="A9" t="str">
            <v>文化展厅</v>
          </cell>
          <cell r="B9">
            <v>180</v>
          </cell>
          <cell r="C9">
            <v>171</v>
          </cell>
          <cell r="D9">
            <v>2</v>
          </cell>
        </row>
        <row r="10">
          <cell r="A10" t="str">
            <v>车库</v>
          </cell>
          <cell r="B10">
            <v>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BEB-352A-4D47-80FD-06F85329014E}">
  <dimension ref="A1:H18"/>
  <sheetViews>
    <sheetView tabSelected="1" zoomScaleNormal="100" workbookViewId="0">
      <selection activeCell="C7" sqref="C7"/>
    </sheetView>
  </sheetViews>
  <sheetFormatPr defaultColWidth="8.875" defaultRowHeight="14.25" x14ac:dyDescent="0.2"/>
  <cols>
    <col min="1" max="1" width="6" style="1" customWidth="1"/>
    <col min="2" max="2" width="11.5" style="1" customWidth="1"/>
    <col min="3" max="3" width="10.5" style="1" customWidth="1"/>
    <col min="4" max="4" width="10.75" style="1" customWidth="1"/>
    <col min="5" max="5" width="6.875" style="1" customWidth="1"/>
    <col min="6" max="6" width="13.25" style="1" customWidth="1"/>
    <col min="7" max="8" width="11.5" style="1" customWidth="1"/>
    <col min="9" max="16384" width="8.875" style="1"/>
  </cols>
  <sheetData>
    <row r="1" spans="1:8" s="2" customFormat="1" ht="30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5">
        <v>1</v>
      </c>
      <c r="B2" s="6" t="s">
        <v>8</v>
      </c>
      <c r="C2" s="7" t="s">
        <v>9</v>
      </c>
      <c r="D2" s="8">
        <v>170726.47</v>
      </c>
      <c r="E2" s="9" t="s">
        <v>10</v>
      </c>
      <c r="F2" s="10">
        <f>IF($D2,VLOOKUP($C2,[1]Sheet2!$A$1:$D$10,2,FALSE),"")</f>
        <v>90</v>
      </c>
      <c r="G2" s="11">
        <f>IF(D2&gt;0,IF(E2="电+燃气",IF(ISNUMBER(SEARCH("酒店",C2)),D2*F2*0.75,D2*F2*0.9),D2*F2),"")</f>
        <v>13828844.07</v>
      </c>
      <c r="H2" s="11">
        <f>IFERROR(D2*F2-G2, "")</f>
        <v>1536538.2300000004</v>
      </c>
    </row>
    <row r="3" spans="1:8" x14ac:dyDescent="0.2">
      <c r="A3" s="5">
        <f>A2+1</f>
        <v>2</v>
      </c>
      <c r="B3" s="6" t="s">
        <v>11</v>
      </c>
      <c r="C3" s="7" t="s">
        <v>12</v>
      </c>
      <c r="D3" s="8">
        <v>6886.12</v>
      </c>
      <c r="E3" s="9" t="s">
        <v>13</v>
      </c>
      <c r="F3" s="10">
        <f>IF($D3,VLOOKUP($C3,[1]Sheet2!$A$1:$D$10,2,FALSE),"")</f>
        <v>180</v>
      </c>
      <c r="G3" s="11">
        <f t="shared" ref="G3:G18" si="0">IF(D3&gt;0,IF(E3="电+燃气",IF(ISNUMBER(SEARCH("酒店",C3)),D3*F3*0.75,D3*F3*0.9),D3*F3),"")</f>
        <v>1239501.6000000001</v>
      </c>
      <c r="H3" s="11">
        <f t="shared" ref="H3:H18" si="1">IFERROR(D3*F3-G3, "")</f>
        <v>0</v>
      </c>
    </row>
    <row r="4" spans="1:8" x14ac:dyDescent="0.2">
      <c r="A4" s="5">
        <f t="shared" ref="A4:A7" si="2">A3+1</f>
        <v>3</v>
      </c>
      <c r="B4" s="6" t="s">
        <v>14</v>
      </c>
      <c r="C4" s="7" t="s">
        <v>15</v>
      </c>
      <c r="D4" s="8">
        <v>29371.5</v>
      </c>
      <c r="E4" s="9" t="s">
        <v>10</v>
      </c>
      <c r="F4" s="10">
        <f>IF($D4,VLOOKUP($C4,[1]Sheet2!$A$1:$D$10,2,FALSE),"")</f>
        <v>220</v>
      </c>
      <c r="G4" s="11">
        <f t="shared" si="0"/>
        <v>5815557</v>
      </c>
      <c r="H4" s="11">
        <f t="shared" si="1"/>
        <v>646173</v>
      </c>
    </row>
    <row r="5" spans="1:8" x14ac:dyDescent="0.2">
      <c r="A5" s="5">
        <f t="shared" si="2"/>
        <v>4</v>
      </c>
      <c r="B5" s="6" t="s">
        <v>16</v>
      </c>
      <c r="C5" s="7" t="s">
        <v>17</v>
      </c>
      <c r="D5" s="8">
        <v>15950.41</v>
      </c>
      <c r="E5" s="9" t="s">
        <v>10</v>
      </c>
      <c r="F5" s="10">
        <f>IF($D5,VLOOKUP($C5,[1]Sheet2!$A$1:$D$10,2,FALSE),"")</f>
        <v>200</v>
      </c>
      <c r="G5" s="11">
        <f t="shared" si="0"/>
        <v>2392561.5</v>
      </c>
      <c r="H5" s="11">
        <f t="shared" si="1"/>
        <v>797520.5</v>
      </c>
    </row>
    <row r="6" spans="1:8" x14ac:dyDescent="0.2">
      <c r="A6" s="5">
        <f t="shared" si="2"/>
        <v>5</v>
      </c>
      <c r="B6" s="6" t="s">
        <v>18</v>
      </c>
      <c r="C6" s="7" t="s">
        <v>15</v>
      </c>
      <c r="D6" s="8">
        <v>2280</v>
      </c>
      <c r="E6" s="9" t="s">
        <v>10</v>
      </c>
      <c r="F6" s="10">
        <f>IF($D6,VLOOKUP($C6,[1]Sheet2!$A$1:$D$10,2,FALSE),"")</f>
        <v>220</v>
      </c>
      <c r="G6" s="11">
        <f t="shared" si="0"/>
        <v>451440</v>
      </c>
      <c r="H6" s="11">
        <f t="shared" si="1"/>
        <v>50160</v>
      </c>
    </row>
    <row r="7" spans="1:8" x14ac:dyDescent="0.2">
      <c r="A7" s="5">
        <f t="shared" si="2"/>
        <v>6</v>
      </c>
      <c r="B7" s="6" t="s">
        <v>18</v>
      </c>
      <c r="C7" s="7" t="s">
        <v>19</v>
      </c>
      <c r="D7" s="8">
        <v>50000</v>
      </c>
      <c r="E7" s="9" t="s">
        <v>13</v>
      </c>
      <c r="F7" s="10">
        <f>IF($D7,VLOOKUP($C7,[1]Sheet2!$A$1:$D$10,2,FALSE),"")</f>
        <v>12</v>
      </c>
      <c r="G7" s="11">
        <f t="shared" si="0"/>
        <v>600000</v>
      </c>
      <c r="H7" s="11">
        <f t="shared" si="1"/>
        <v>0</v>
      </c>
    </row>
    <row r="8" spans="1:8" x14ac:dyDescent="0.2">
      <c r="A8" s="5"/>
      <c r="B8" s="6"/>
      <c r="C8" s="7"/>
      <c r="D8" s="8"/>
      <c r="E8" s="9"/>
      <c r="F8" s="10" t="str">
        <f>IF($D8,VLOOKUP($C8,[1]Sheet2!$A$1:$D$10,2,FALSE),"")</f>
        <v/>
      </c>
      <c r="G8" s="11" t="str">
        <f t="shared" si="0"/>
        <v/>
      </c>
      <c r="H8" s="11" t="str">
        <f t="shared" si="1"/>
        <v/>
      </c>
    </row>
    <row r="9" spans="1:8" x14ac:dyDescent="0.2">
      <c r="A9" s="5"/>
      <c r="B9" s="6"/>
      <c r="C9" s="7"/>
      <c r="D9" s="8"/>
      <c r="E9" s="9"/>
      <c r="F9" s="10" t="str">
        <f>IF($D9,VLOOKUP($C9,[1]Sheet2!$A$1:$D$10,2,FALSE),"")</f>
        <v/>
      </c>
      <c r="G9" s="11" t="str">
        <f t="shared" si="0"/>
        <v/>
      </c>
      <c r="H9" s="11" t="str">
        <f t="shared" si="1"/>
        <v/>
      </c>
    </row>
    <row r="10" spans="1:8" x14ac:dyDescent="0.2">
      <c r="A10" s="5"/>
      <c r="B10" s="6"/>
      <c r="C10" s="7"/>
      <c r="D10" s="8"/>
      <c r="E10" s="9"/>
      <c r="F10" s="10" t="str">
        <f>IF($D10,VLOOKUP($C10,[1]Sheet2!$A$1:$D$10,2,FALSE),"")</f>
        <v/>
      </c>
      <c r="G10" s="11" t="str">
        <f t="shared" si="0"/>
        <v/>
      </c>
      <c r="H10" s="11" t="str">
        <f t="shared" si="1"/>
        <v/>
      </c>
    </row>
    <row r="11" spans="1:8" x14ac:dyDescent="0.2">
      <c r="A11" s="5"/>
      <c r="B11" s="6"/>
      <c r="C11" s="7"/>
      <c r="D11" s="8"/>
      <c r="E11" s="9"/>
      <c r="F11" s="10" t="str">
        <f>IF($D11,VLOOKUP($C11,[1]Sheet2!$A$1:$D$10,2,FALSE),"")</f>
        <v/>
      </c>
      <c r="G11" s="11" t="str">
        <f t="shared" si="0"/>
        <v/>
      </c>
      <c r="H11" s="11" t="str">
        <f t="shared" si="1"/>
        <v/>
      </c>
    </row>
    <row r="12" spans="1:8" x14ac:dyDescent="0.2">
      <c r="A12" s="5"/>
      <c r="B12" s="6"/>
      <c r="C12" s="7"/>
      <c r="D12" s="8"/>
      <c r="E12" s="9"/>
      <c r="F12" s="10" t="str">
        <f>IF($D12,VLOOKUP($C12,[1]Sheet2!$A$1:$D$10,2,FALSE),"")</f>
        <v/>
      </c>
      <c r="G12" s="11" t="str">
        <f t="shared" si="0"/>
        <v/>
      </c>
      <c r="H12" s="11" t="str">
        <f t="shared" si="1"/>
        <v/>
      </c>
    </row>
    <row r="13" spans="1:8" x14ac:dyDescent="0.2">
      <c r="A13" s="5"/>
      <c r="B13" s="6"/>
      <c r="C13" s="7"/>
      <c r="D13" s="8"/>
      <c r="E13" s="9"/>
      <c r="F13" s="10" t="str">
        <f>IF($D13,VLOOKUP($C13,[1]Sheet2!$A$1:$D$10,2,FALSE),"")</f>
        <v/>
      </c>
      <c r="G13" s="11" t="str">
        <f t="shared" si="0"/>
        <v/>
      </c>
      <c r="H13" s="11" t="str">
        <f t="shared" si="1"/>
        <v/>
      </c>
    </row>
    <row r="14" spans="1:8" x14ac:dyDescent="0.2">
      <c r="A14" s="5"/>
      <c r="B14" s="6"/>
      <c r="C14" s="7"/>
      <c r="D14" s="8"/>
      <c r="E14" s="9"/>
      <c r="F14" s="10" t="str">
        <f>IF($D14,VLOOKUP($C14,[1]Sheet2!$A$1:$D$10,2,FALSE),"")</f>
        <v/>
      </c>
      <c r="G14" s="11" t="str">
        <f t="shared" si="0"/>
        <v/>
      </c>
      <c r="H14" s="11" t="str">
        <f t="shared" si="1"/>
        <v/>
      </c>
    </row>
    <row r="15" spans="1:8" x14ac:dyDescent="0.2">
      <c r="A15" s="5"/>
      <c r="B15" s="6"/>
      <c r="C15" s="7"/>
      <c r="D15" s="8"/>
      <c r="E15" s="9"/>
      <c r="F15" s="10" t="str">
        <f>IF($D15,VLOOKUP($C15,[1]Sheet2!$A$1:$D$10,2,FALSE),"")</f>
        <v/>
      </c>
      <c r="G15" s="11" t="str">
        <f t="shared" si="0"/>
        <v/>
      </c>
      <c r="H15" s="11" t="str">
        <f t="shared" si="1"/>
        <v/>
      </c>
    </row>
    <row r="16" spans="1:8" x14ac:dyDescent="0.2">
      <c r="A16" s="5"/>
      <c r="B16" s="6"/>
      <c r="C16" s="7"/>
      <c r="D16" s="8"/>
      <c r="E16" s="9"/>
      <c r="F16" s="10" t="str">
        <f>IF($D16,VLOOKUP($C16,[1]Sheet2!$A$1:$D$10,2,FALSE),"")</f>
        <v/>
      </c>
      <c r="G16" s="11" t="str">
        <f t="shared" si="0"/>
        <v/>
      </c>
      <c r="H16" s="11" t="str">
        <f t="shared" si="1"/>
        <v/>
      </c>
    </row>
    <row r="17" spans="1:8" x14ac:dyDescent="0.2">
      <c r="A17" s="5"/>
      <c r="B17" s="6"/>
      <c r="C17" s="7"/>
      <c r="D17" s="8"/>
      <c r="E17" s="9"/>
      <c r="F17" s="10" t="str">
        <f>IF($D17,VLOOKUP($C17,[1]Sheet2!$A$1:$D$10,2,FALSE),"")</f>
        <v/>
      </c>
      <c r="G17" s="11" t="str">
        <f t="shared" si="0"/>
        <v/>
      </c>
      <c r="H17" s="11" t="str">
        <f t="shared" si="1"/>
        <v/>
      </c>
    </row>
    <row r="18" spans="1:8" x14ac:dyDescent="0.2">
      <c r="A18" s="5"/>
      <c r="B18" s="6"/>
      <c r="C18" s="7"/>
      <c r="D18" s="8"/>
      <c r="E18" s="9"/>
      <c r="F18" s="10" t="str">
        <f>IF($D18,VLOOKUP($C18,[1]Sheet2!$A$1:$D$10,2,FALSE),"")</f>
        <v/>
      </c>
      <c r="G18" s="11" t="str">
        <f t="shared" si="0"/>
        <v/>
      </c>
      <c r="H18" s="11" t="str">
        <f t="shared" si="1"/>
        <v/>
      </c>
    </row>
  </sheetData>
  <sheetProtection insertRows="0"/>
  <protectedRanges>
    <protectedRange sqref="A2:E84" name="Range1"/>
  </protectedRanges>
  <phoneticPr fontId="2" type="noConversion"/>
  <dataValidations count="1">
    <dataValidation type="list" allowBlank="1" showInputMessage="1" showErrorMessage="1" sqref="E2:E91" xr:uid="{53D775C2-D50D-434B-AEBE-EC1207895F69}">
      <formula1>"电,电+燃气"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B6-Energy</vt:lpstr>
      <vt:lpstr>name_original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Su</dc:creator>
  <cp:lastModifiedBy>Tong Su</cp:lastModifiedBy>
  <dcterms:created xsi:type="dcterms:W3CDTF">2023-08-18T08:16:53Z</dcterms:created>
  <dcterms:modified xsi:type="dcterms:W3CDTF">2023-08-18T08:18:04Z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2023-08-18T08:17:36Z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d217d712-c01b-4104-bf2a-0e09d1bb5cf7</vt:lpwstr>
  </property>
  <property fmtid="{D5CDD505-2E9C-101B-9397-08002B2CF9AE}" pid="8" name="MSIP_Label_82fa3fd3-029b-403d-91b4-1dc930cb0e60_ContentBits">
    <vt:lpwstr>0</vt:lpwstr>
  </property>
</Properties>
</file>