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bookViews>
    <workbookView xWindow="885" yWindow="600" windowWidth="10560" windowHeight="9105" activeTab="5"/>
  </bookViews>
  <sheets>
    <sheet name="目录" sheetId="2" r:id="rId1"/>
    <sheet name="战斗系统简述" sheetId="3" r:id="rId2"/>
    <sheet name="战斗队伍配置" sheetId="4" r:id="rId3"/>
    <sheet name="战场规则" sheetId="1" r:id="rId4"/>
    <sheet name="战斗规则" sheetId="6" r:id="rId5"/>
    <sheet name="战斗数值" sheetId="7" r:id="rId6"/>
    <sheet name="数据表" sheetId="5" r:id="rId7"/>
  </sheets>
  <calcPr calcId="125725"/>
</workbook>
</file>

<file path=xl/calcChain.xml><?xml version="1.0" encoding="utf-8"?>
<calcChain xmlns="http://schemas.openxmlformats.org/spreadsheetml/2006/main">
  <c r="F53" i="7"/>
  <c r="F54"/>
  <c r="F55"/>
  <c r="F56"/>
  <c r="G54"/>
  <c r="G55"/>
  <c r="G56"/>
  <c r="G53"/>
  <c r="G47"/>
  <c r="G48"/>
  <c r="G49"/>
  <c r="G46"/>
  <c r="F47"/>
  <c r="F48"/>
  <c r="F49"/>
  <c r="F46"/>
  <c r="H46" s="1"/>
  <c r="H53" l="1"/>
  <c r="H48"/>
  <c r="H55"/>
  <c r="H47"/>
  <c r="H54"/>
  <c r="H49"/>
  <c r="H56"/>
</calcChain>
</file>

<file path=xl/sharedStrings.xml><?xml version="1.0" encoding="utf-8"?>
<sst xmlns="http://schemas.openxmlformats.org/spreadsheetml/2006/main" count="275" uniqueCount="246">
  <si>
    <t>横屏</t>
    <phoneticPr fontId="1" type="noConversion"/>
  </si>
  <si>
    <t>竖屏</t>
    <phoneticPr fontId="1" type="noConversion"/>
  </si>
  <si>
    <t>版本</t>
  </si>
  <si>
    <t>更新日期</t>
  </si>
  <si>
    <t>更新内容</t>
  </si>
  <si>
    <t>文案编撰</t>
  </si>
  <si>
    <t>Alpha</t>
  </si>
  <si>
    <t>初版</t>
  </si>
  <si>
    <t>设计目的</t>
  </si>
  <si>
    <t>快捷目录</t>
  </si>
  <si>
    <t>张杰</t>
    <phoneticPr fontId="1" type="noConversion"/>
  </si>
  <si>
    <t xml:space="preserve">战斗系统：玩家在游戏内的战斗规则和相关表现
</t>
    <phoneticPr fontId="1" type="noConversion"/>
  </si>
  <si>
    <t>战斗系统简述</t>
    <phoneticPr fontId="1" type="noConversion"/>
  </si>
  <si>
    <t>1.游戏战斗系统的主要玩法为以战棋的形式对自己的战车下达指令在地图上移动，发现敌方的战车单位并攻击。</t>
    <phoneticPr fontId="1" type="noConversion"/>
  </si>
  <si>
    <t>战斗队伍</t>
    <phoneticPr fontId="1" type="noConversion"/>
  </si>
  <si>
    <t>一个战斗小队内包含6个战车单位</t>
    <phoneticPr fontId="1" type="noConversion"/>
  </si>
  <si>
    <t>玩家最多可以拥有4个战斗小队</t>
    <phoneticPr fontId="1" type="noConversion"/>
  </si>
  <si>
    <t>玩家可以在编队界面对战斗小队进行编成</t>
    <phoneticPr fontId="1" type="noConversion"/>
  </si>
  <si>
    <t>在每场战斗开始前需要玩家对小队的战斗位置进行设置，</t>
    <phoneticPr fontId="1" type="noConversion"/>
  </si>
  <si>
    <t>战斗位置由关卡设计预先设置好，玩家只能决定该位置布置的单位，不能自由选择位置</t>
    <phoneticPr fontId="1" type="noConversion"/>
  </si>
  <si>
    <t>这么做的目的是为了丰富PVE关卡的设置。</t>
    <phoneticPr fontId="1" type="noConversion"/>
  </si>
  <si>
    <t>战场规则</t>
    <phoneticPr fontId="1" type="noConversion"/>
  </si>
  <si>
    <t>由于战场相对于一般手游战棋更大，因此需要支持缩放功能，可参考Uniwar</t>
    <phoneticPr fontId="1" type="noConversion"/>
  </si>
  <si>
    <t>每格只能同时存在一个战车单位</t>
    <phoneticPr fontId="1" type="noConversion"/>
  </si>
  <si>
    <t>不同的地形对战车有不同的影响。</t>
    <phoneticPr fontId="1" type="noConversion"/>
  </si>
  <si>
    <t>战场存在战争迷雾，对于非视野内的区域只能看到地形无法观察到是否有单位</t>
    <phoneticPr fontId="1" type="noConversion"/>
  </si>
  <si>
    <t>战争迷雾采用阴影遮罩的形式</t>
    <phoneticPr fontId="1" type="noConversion"/>
  </si>
  <si>
    <t>如上图：</t>
    <phoneticPr fontId="1" type="noConversion"/>
  </si>
  <si>
    <t>未知敌人则代表该位置有敌方发动了攻击，但无法得知敌方的具体情况</t>
    <phoneticPr fontId="1" type="noConversion"/>
  </si>
  <si>
    <t>战场上的地形要素主要存在以下几种</t>
    <phoneticPr fontId="1" type="noConversion"/>
  </si>
  <si>
    <t>砂地，不会造成任何影响</t>
    <phoneticPr fontId="1" type="noConversion"/>
  </si>
  <si>
    <t>草地，不会造成任何影响</t>
    <phoneticPr fontId="1" type="noConversion"/>
  </si>
  <si>
    <t>森林，移动力下降，隐蔽上升</t>
    <phoneticPr fontId="1" type="noConversion"/>
  </si>
  <si>
    <t>山地，移动力大幅下降，隐蔽大幅上升</t>
    <phoneticPr fontId="1" type="noConversion"/>
  </si>
  <si>
    <t>掩体，隐蔽上升</t>
    <phoneticPr fontId="1" type="noConversion"/>
  </si>
  <si>
    <t>无法移动，但不会遮挡视野</t>
    <phoneticPr fontId="1" type="noConversion"/>
  </si>
  <si>
    <t>战斗规则</t>
    <phoneticPr fontId="1" type="noConversion"/>
  </si>
  <si>
    <t>坦克总共可以设置8个朝向，但是在表现上为一个圆形，由程序自动帮玩家辅助矫正想要的方位</t>
    <phoneticPr fontId="1" type="noConversion"/>
  </si>
  <si>
    <t>攻击方驾驶员技能加成</t>
  </si>
  <si>
    <t>攻击会出现以下结果：</t>
    <phoneticPr fontId="1" type="noConversion"/>
  </si>
  <si>
    <t>击毁：彻底丧失战斗力，而后爆炸</t>
    <phoneticPr fontId="1" type="noConversion"/>
  </si>
  <si>
    <t>炮塔损毁：陷入无法攻击状态，N回合自动回复</t>
    <phoneticPr fontId="1" type="noConversion"/>
  </si>
  <si>
    <t>履带损毁：陷入无法移动状态，N回合后自动回复</t>
    <phoneticPr fontId="1" type="noConversion"/>
  </si>
  <si>
    <t>胜利条件</t>
    <phoneticPr fontId="1" type="noConversion"/>
  </si>
  <si>
    <t>PVE中的关卡主要分为两类，进攻战和防守战，两者的胜利条件有所差异</t>
    <phoneticPr fontId="1" type="noConversion"/>
  </si>
  <si>
    <t>进攻战：N个战斗回合内全歼敌方战车单位</t>
    <phoneticPr fontId="1" type="noConversion"/>
  </si>
  <si>
    <t>防守战：全歼地方战车单位，或者N个战斗回合内己方依然存在着存活的战车单位</t>
    <phoneticPr fontId="1" type="noConversion"/>
  </si>
  <si>
    <t>单位数值</t>
    <phoneticPr fontId="1" type="noConversion"/>
  </si>
  <si>
    <t>单位基本数值主要由车长和坦克两部分组成</t>
    <phoneticPr fontId="1" type="noConversion"/>
  </si>
  <si>
    <t>车长</t>
    <phoneticPr fontId="1" type="noConversion"/>
  </si>
  <si>
    <t>命中：车长的火炮瞄准能力，参与命中计算</t>
    <phoneticPr fontId="1" type="noConversion"/>
  </si>
  <si>
    <t>技能：车长的特殊技能，可能影响到战场上的计算，一个车长只能有1个技能，技能等级可以升级，有上限</t>
    <phoneticPr fontId="1" type="noConversion"/>
  </si>
  <si>
    <t>坦克</t>
    <phoneticPr fontId="1" type="noConversion"/>
  </si>
  <si>
    <t>等级：车长的等级，在战斗中获得经验可以升级，等级越高属性最大值越高</t>
    <phoneticPr fontId="1" type="noConversion"/>
  </si>
  <si>
    <t>坦克有不同的类型，有以下几种</t>
    <phoneticPr fontId="1" type="noConversion"/>
  </si>
  <si>
    <t>轻型坦克</t>
    <phoneticPr fontId="1" type="noConversion"/>
  </si>
  <si>
    <t>中型坦克</t>
    <phoneticPr fontId="1" type="noConversion"/>
  </si>
  <si>
    <t>重型坦克</t>
    <phoneticPr fontId="1" type="noConversion"/>
  </si>
  <si>
    <t>坦克歼击车</t>
    <phoneticPr fontId="1" type="noConversion"/>
  </si>
  <si>
    <t>类型</t>
    <phoneticPr fontId="1" type="noConversion"/>
  </si>
  <si>
    <t>速度</t>
    <phoneticPr fontId="1" type="noConversion"/>
  </si>
  <si>
    <t>投影量</t>
    <phoneticPr fontId="1" type="noConversion"/>
  </si>
  <si>
    <t>视野</t>
    <phoneticPr fontId="1" type="noConversion"/>
  </si>
  <si>
    <t>主炮伤害</t>
    <phoneticPr fontId="1" type="noConversion"/>
  </si>
  <si>
    <t>装甲</t>
    <phoneticPr fontId="1" type="noConversion"/>
  </si>
  <si>
    <t>炮塔类型</t>
    <phoneticPr fontId="1" type="noConversion"/>
  </si>
  <si>
    <t>快</t>
    <phoneticPr fontId="1" type="noConversion"/>
  </si>
  <si>
    <t>一般</t>
    <phoneticPr fontId="1" type="noConversion"/>
  </si>
  <si>
    <t>慢</t>
    <phoneticPr fontId="1" type="noConversion"/>
  </si>
  <si>
    <t>小</t>
    <phoneticPr fontId="1" type="noConversion"/>
  </si>
  <si>
    <t>中</t>
    <phoneticPr fontId="1" type="noConversion"/>
  </si>
  <si>
    <t>大</t>
    <phoneticPr fontId="1" type="noConversion"/>
  </si>
  <si>
    <t>视具体情况而定</t>
    <phoneticPr fontId="1" type="noConversion"/>
  </si>
  <si>
    <t>弱</t>
    <phoneticPr fontId="1" type="noConversion"/>
  </si>
  <si>
    <t>强</t>
    <phoneticPr fontId="1" type="noConversion"/>
  </si>
  <si>
    <t>旋转</t>
    <phoneticPr fontId="1" type="noConversion"/>
  </si>
  <si>
    <t>固定</t>
    <phoneticPr fontId="1" type="noConversion"/>
  </si>
  <si>
    <t>速度：</t>
    <phoneticPr fontId="1" type="noConversion"/>
  </si>
  <si>
    <t>投影量：</t>
    <phoneticPr fontId="1" type="noConversion"/>
  </si>
  <si>
    <t>坦克在战场上的尺寸大小，影响命中和隐蔽。</t>
    <phoneticPr fontId="1" type="noConversion"/>
  </si>
  <si>
    <t>视野：</t>
    <phoneticPr fontId="1" type="noConversion"/>
  </si>
  <si>
    <t>坦克的视野范围，影响侦查敌人的计算</t>
  </si>
  <si>
    <t>主炮伤害：</t>
    <phoneticPr fontId="1" type="noConversion"/>
  </si>
  <si>
    <t>不同主炮在不同距离的伤害有差异</t>
    <phoneticPr fontId="1" type="noConversion"/>
  </si>
  <si>
    <t>装甲：</t>
    <phoneticPr fontId="1" type="noConversion"/>
  </si>
  <si>
    <t>坦克分为3个方位：正面，侧面和背面，不同方位的装甲数值不一样，一般来说侧面为最小值，正面为最大值</t>
    <phoneticPr fontId="1" type="noConversion"/>
  </si>
  <si>
    <t>同时装甲又分成两个部位，炮塔和车体。针对炮塔容易导致坦克无法攻击，针对车体则容易造成移动力下降</t>
    <phoneticPr fontId="1" type="noConversion"/>
  </si>
  <si>
    <t>炮塔类型：</t>
    <phoneticPr fontId="1" type="noConversion"/>
  </si>
  <si>
    <t>影响攻击目标的判断，固定炮塔的坦克在移动指令完毕后只能攻击自身当前朝向视野内的敌人，</t>
    <phoneticPr fontId="1" type="noConversion"/>
  </si>
  <si>
    <t>如果敌人是在共享视野但并非是当前朝向视野内时则无法攻击</t>
    <phoneticPr fontId="1" type="noConversion"/>
  </si>
  <si>
    <t>旋转炮塔则可以攻击共享视野内的敌人，但如果跟朝向视野不一致会有旋转时间加成</t>
    <phoneticPr fontId="1" type="noConversion"/>
  </si>
  <si>
    <t>单位表</t>
    <phoneticPr fontId="1" type="noConversion"/>
  </si>
  <si>
    <t>战车表</t>
    <phoneticPr fontId="1" type="noConversion"/>
  </si>
  <si>
    <t>经验表</t>
    <phoneticPr fontId="1" type="noConversion"/>
  </si>
  <si>
    <t>战斗胜利后即进入结算</t>
    <phoneticPr fontId="1" type="noConversion"/>
  </si>
  <si>
    <t>战斗失败则返回主界面</t>
    <phoneticPr fontId="1" type="noConversion"/>
  </si>
  <si>
    <t>玩家可以通过战斗结算获得资源，单位和经验</t>
    <phoneticPr fontId="1" type="noConversion"/>
  </si>
  <si>
    <t>玩家在战斗中的损失不会自动恢复。</t>
    <phoneticPr fontId="1" type="noConversion"/>
  </si>
  <si>
    <t>技能表</t>
    <phoneticPr fontId="1" type="noConversion"/>
  </si>
  <si>
    <t>状态表</t>
    <phoneticPr fontId="1" type="noConversion"/>
  </si>
  <si>
    <t>未命中</t>
    <phoneticPr fontId="1" type="noConversion"/>
  </si>
  <si>
    <t>命中无部位损毁</t>
    <phoneticPr fontId="1" type="noConversion"/>
  </si>
  <si>
    <t>具体公式</t>
    <phoneticPr fontId="1" type="noConversion"/>
  </si>
  <si>
    <t>命中率计算</t>
  </si>
  <si>
    <t>击穿计算</t>
  </si>
  <si>
    <t>部位破坏计算</t>
  </si>
  <si>
    <t>攻击方移动状态命中率惩罚</t>
  </si>
  <si>
    <t>D1</t>
  </si>
  <si>
    <t>攻击方主炮穿甲值</t>
  </si>
  <si>
    <t>A1</t>
  </si>
  <si>
    <t>炮弹类型加成</t>
  </si>
  <si>
    <t>防御方移动状态命中率惩罚</t>
  </si>
  <si>
    <t>D2</t>
  </si>
  <si>
    <t>A2</t>
  </si>
  <si>
    <t>防御方掩体命中率惩罚</t>
  </si>
  <si>
    <t>D3</t>
  </si>
  <si>
    <t>驾驶员技能影响</t>
  </si>
  <si>
    <t>攻击距离惩罚</t>
  </si>
  <si>
    <t>D4</t>
  </si>
  <si>
    <t>防御方被弹部位装甲值</t>
  </si>
  <si>
    <t>B1</t>
  </si>
  <si>
    <t>防御方掩体防御加成</t>
  </si>
  <si>
    <t>B2</t>
  </si>
  <si>
    <t>攻击方驾驶员命中数值</t>
  </si>
  <si>
    <t>防御方驾驶员技能加成</t>
  </si>
  <si>
    <t>B3</t>
  </si>
  <si>
    <t>防御方投影量</t>
  </si>
  <si>
    <t>计算流程</t>
  </si>
  <si>
    <t>根据计算公示计算攻击方此次攻击是否命中</t>
  </si>
  <si>
    <t>攻击命中后，根据计算公示计算是否击穿</t>
  </si>
  <si>
    <t>攻击命中，未击毁目标时，根据计算公示计算是否破坏部位</t>
  </si>
  <si>
    <t>1/2随机命中部位：车体or炮塔</t>
  </si>
  <si>
    <t>判定击穿，直接击毁目标</t>
  </si>
  <si>
    <t>攻击命中炮塔，可随机破坏主炮或炮塔座圈</t>
  </si>
  <si>
    <t>计算公式：待定</t>
  </si>
  <si>
    <t>攻击命中车体，可随机破坏履带</t>
  </si>
  <si>
    <t>固定炮塔类单位无法被破坏炮塔座圈</t>
  </si>
  <si>
    <t>战斗系统简述</t>
    <phoneticPr fontId="1" type="noConversion"/>
  </si>
  <si>
    <t>战斗队伍配置</t>
    <phoneticPr fontId="1" type="noConversion"/>
  </si>
  <si>
    <t>战场规则</t>
    <phoneticPr fontId="1" type="noConversion"/>
  </si>
  <si>
    <t>战斗规则</t>
    <phoneticPr fontId="1" type="noConversion"/>
  </si>
  <si>
    <t>战斗数值</t>
    <phoneticPr fontId="1" type="noConversion"/>
  </si>
  <si>
    <t>投影量距离衰减</t>
  </si>
  <si>
    <t>伤害=距离对应伤害值*个人技能加成-命中部位装甲值*个人技能加成</t>
    <phoneticPr fontId="1" type="noConversion"/>
  </si>
  <si>
    <t>实际伤害&gt;0 击毁</t>
    <phoneticPr fontId="1" type="noConversion"/>
  </si>
  <si>
    <t>-100&lt;实际伤害&lt;0</t>
    <phoneticPr fontId="1" type="noConversion"/>
  </si>
  <si>
    <t>1到20</t>
    <phoneticPr fontId="1" type="noConversion"/>
  </si>
  <si>
    <t>20到50</t>
    <phoneticPr fontId="1" type="noConversion"/>
  </si>
  <si>
    <t>50到100</t>
    <phoneticPr fontId="1" type="noConversion"/>
  </si>
  <si>
    <t>&gt;100</t>
    <phoneticPr fontId="1" type="noConversion"/>
  </si>
  <si>
    <t>相性：对于某一个类型或者某个特殊型号的适用性。</t>
    <phoneticPr fontId="1" type="noConversion"/>
  </si>
  <si>
    <t>炮塔损毁和履带损毁为覆盖状态，即已经进入该状态的坦克在状态中继续被攻击造成相同状态时，原状态被新状态覆盖，但炮塔损毁和履带损毁是可以同时存在的</t>
    <phoneticPr fontId="1" type="noConversion"/>
  </si>
  <si>
    <t>坦克的移动力即坦克的速度值，不同地块对于移动力是消耗操作</t>
    <phoneticPr fontId="1" type="noConversion"/>
  </si>
  <si>
    <t>当一个坦克的剩余移动力小于一个地块的消耗需求时则无法移动到该地块</t>
    <phoneticPr fontId="1" type="noConversion"/>
  </si>
  <si>
    <t>3.战斗画面为斜45度SPRG</t>
    <phoneticPr fontId="1" type="noConversion"/>
  </si>
  <si>
    <t>战斗结算的数值更真实向，不再是传统的HP增减的模式。</t>
    <phoneticPr fontId="1" type="noConversion"/>
  </si>
  <si>
    <t>战场为诸多正方形格子拼接而成</t>
    <phoneticPr fontId="1" type="noConversion"/>
  </si>
  <si>
    <t>一般情况下不小于20×20，战场形状视实际情况来决定，</t>
    <phoneticPr fontId="1" type="noConversion"/>
  </si>
  <si>
    <t>正常情况下的坦克最大视野为以自身为中点，同移动力一样计算视野的范围</t>
    <phoneticPr fontId="1" type="noConversion"/>
  </si>
  <si>
    <t>战场上地形会对视野值进行消耗，有些地形消耗得比较多，如森林，这种在地形上会有UI提示</t>
    <phoneticPr fontId="1" type="noConversion"/>
  </si>
  <si>
    <t>（只是举例）</t>
    <phoneticPr fontId="1" type="noConversion"/>
  </si>
  <si>
    <t>自己的坦克小队可以共享视野</t>
    <phoneticPr fontId="1" type="noConversion"/>
  </si>
  <si>
    <t>无法移动，会一定程度上妨碍攻击</t>
    <phoneticPr fontId="1" type="noConversion"/>
  </si>
  <si>
    <t>坦克的视野即坦克的视野值，不同地块对于视野值是消耗操作</t>
    <phoneticPr fontId="1" type="noConversion"/>
  </si>
  <si>
    <t>当一个坦克的剩余视野值小于一个地块的消耗需求时，则该地块的战争迷雾不会取消。</t>
    <phoneticPr fontId="1" type="noConversion"/>
  </si>
  <si>
    <t>选取状态</t>
    <phoneticPr fontId="1" type="noConversion"/>
  </si>
  <si>
    <t>当轮到该单位行动时则自动选取该单位，在选取状态下显示出该单位的可移动范围和可攻击目标，已经当前可行动单位的UI标识</t>
    <phoneticPr fontId="1" type="noConversion"/>
  </si>
  <si>
    <t>在选取了非当前行动单位展示移动范围和攻击目标时，点击其他单位则视为选取其他单位，点击非单位目标，如地块，区域，则视为取消当前选取，变为选取当前可行动单位的状态</t>
    <phoneticPr fontId="1" type="noConversion"/>
  </si>
  <si>
    <t>行动规则</t>
    <phoneticPr fontId="1" type="noConversion"/>
  </si>
  <si>
    <t>单位可以进行的行动为，移动，攻击，设置朝向</t>
    <phoneticPr fontId="1" type="noConversion"/>
  </si>
  <si>
    <t>其中，移动和攻击为并行不可叠加操作，即一个单位在一次行动回合中，只能选择攻击或者移动，</t>
    <phoneticPr fontId="1" type="noConversion"/>
  </si>
  <si>
    <t>设置朝向则在移动或者攻击行为结束后可以设置</t>
    <phoneticPr fontId="1" type="noConversion"/>
  </si>
  <si>
    <t>玩家的移动范围由移动力来决定，地形会消耗移动力</t>
    <phoneticPr fontId="1" type="noConversion"/>
  </si>
  <si>
    <t>玩家不能移动到已部署单位的地块，这种情况下即使该地块处于玩家移动力消耗之内也不会显示可移动区域的UI</t>
    <phoneticPr fontId="1" type="noConversion"/>
  </si>
  <si>
    <t>玩家通过点击地面的方式实现移动部署</t>
    <phoneticPr fontId="1" type="noConversion"/>
  </si>
  <si>
    <t>当玩家点击了一个期望部署的对面后，显示出路线，以及在终点位置出现UI标识</t>
    <phoneticPr fontId="1" type="noConversion"/>
  </si>
  <si>
    <t>此时点击确认，则单位就会按照路线向指定地点移动</t>
    <phoneticPr fontId="1" type="noConversion"/>
  </si>
  <si>
    <t>点击取消，则取消这次部署重新回到选取状态进行部署</t>
    <phoneticPr fontId="1" type="noConversion"/>
  </si>
  <si>
    <t>移动规则：</t>
    <phoneticPr fontId="1" type="noConversion"/>
  </si>
  <si>
    <t>移动中无法穿越敌方单位，无论敌我双方</t>
    <phoneticPr fontId="1" type="noConversion"/>
  </si>
  <si>
    <t>战斗规则：</t>
    <phoneticPr fontId="1" type="noConversion"/>
  </si>
  <si>
    <t>如果敌人在视野内，则移动路径本身就要考虑敌方所在的位置，需要避开敌方</t>
    <phoneticPr fontId="1" type="noConversion"/>
  </si>
  <si>
    <t>如果在路线上的战争迷雾中存在着敌方单位，则移动的单位就会停在该路线上敌方单位的前一个区域</t>
    <phoneticPr fontId="1" type="noConversion"/>
  </si>
  <si>
    <t>此时如果选取可以被攻击的其他目标，则敌方的数据会更新为当前选取的攻击目标的数据</t>
    <phoneticPr fontId="1" type="noConversion"/>
  </si>
  <si>
    <t>在选取了可以被攻击的目标之后如果选择确认则会进入攻击执行阶段，开始切入战斗画面</t>
    <phoneticPr fontId="1" type="noConversion"/>
  </si>
  <si>
    <t>选择可以攻击的目标，视为进入攻击状态，则画面上方会出现敌我双方的重要属性对比</t>
    <phoneticPr fontId="1" type="noConversion"/>
  </si>
  <si>
    <t>在进入了攻击状态后如果选择取消则视为从攻击状态中脱出变为普通的选取状态</t>
    <phoneticPr fontId="1" type="noConversion"/>
  </si>
  <si>
    <t>如果选择非攻击目标则使为从攻击状态中脱出，上方的属性UI消失</t>
    <phoneticPr fontId="1" type="noConversion"/>
  </si>
  <si>
    <t>战斗画面：</t>
    <phoneticPr fontId="1" type="noConversion"/>
  </si>
  <si>
    <t>选择确认进行攻击后，攻击单位的车长进行攻击确认表演，</t>
    <phoneticPr fontId="1" type="noConversion"/>
  </si>
  <si>
    <t>当然我们可做得更酷炫一些，例如</t>
    <phoneticPr fontId="1" type="noConversion"/>
  </si>
  <si>
    <t>如果命中，则在敌方坦克线框图上被命中的位置出现爆炸表现效果</t>
    <phoneticPr fontId="1" type="noConversion"/>
  </si>
  <si>
    <t>完成后离开该界面返回到战场主画面，车长进行战斗结算表演</t>
    <phoneticPr fontId="1" type="noConversion"/>
  </si>
  <si>
    <t>当然我希望能做的更帅点。</t>
    <phoneticPr fontId="1" type="noConversion"/>
  </si>
  <si>
    <t>设置朝向</t>
    <phoneticPr fontId="1" type="noConversion"/>
  </si>
  <si>
    <t>当玩家移动完成或者攻击完成后即进入设置朝向的环节</t>
    <phoneticPr fontId="1" type="noConversion"/>
  </si>
  <si>
    <t>设置朝向需要二次确认</t>
    <phoneticPr fontId="1" type="noConversion"/>
  </si>
  <si>
    <t>s</t>
    <phoneticPr fontId="1" type="noConversion"/>
  </si>
  <si>
    <t>旋转炮塔的攻击距离为以自身为原点的8格</t>
    <phoneticPr fontId="1" type="noConversion"/>
  </si>
  <si>
    <t>固定炮塔的攻击距离以己方朝向的3格范围内纵深的8格来计算</t>
    <phoneticPr fontId="1" type="noConversion"/>
  </si>
  <si>
    <t>朝向设置完成后即视为被单位完成该次行动回合，轮到下一个单位进行行动</t>
    <phoneticPr fontId="1" type="noConversion"/>
  </si>
  <si>
    <t>选取状态和攻击状态下玩家可以通过对行动次序栏操作任意切换单位进行选取，被选取的单位会同样出现可移动范围和可攻击目标，但只有当前可行动单位可以进行实际操作，其他单位只是展示</t>
    <phoneticPr fontId="1" type="noConversion"/>
  </si>
  <si>
    <t>每次切换到新的单位镜头都会跟上对该单位进行居中显示</t>
    <phoneticPr fontId="1" type="noConversion"/>
  </si>
  <si>
    <t>所有坦克的攻击最大距离统一为1600，即4格</t>
    <phoneticPr fontId="1" type="noConversion"/>
  </si>
  <si>
    <t>坦克在战场上一回合的最大移动距离，参与坦克移动优先度判断</t>
    <phoneticPr fontId="1" type="noConversion"/>
  </si>
  <si>
    <t>命中</t>
    <phoneticPr fontId="6" type="noConversion"/>
  </si>
  <si>
    <t>投影量</t>
    <phoneticPr fontId="6" type="noConversion"/>
  </si>
  <si>
    <t>距离</t>
    <phoneticPr fontId="6" type="noConversion"/>
  </si>
  <si>
    <t>地形隐蔽值</t>
    <phoneticPr fontId="6" type="noConversion"/>
  </si>
  <si>
    <t>实际命中</t>
    <phoneticPr fontId="6" type="noConversion"/>
  </si>
  <si>
    <t>实际投影量</t>
    <phoneticPr fontId="6" type="noConversion"/>
  </si>
  <si>
    <t>结果</t>
    <phoneticPr fontId="6" type="noConversion"/>
  </si>
  <si>
    <t>命中公式校验</t>
    <phoneticPr fontId="1" type="noConversion"/>
  </si>
  <si>
    <t>投影量=坦克投影量值*[100%-(5%*目标与坦克的距离格数*(1+目标与坦克的距离格数)/2）]*地形隐蔽值（90%or80%）</t>
    <phoneticPr fontId="1" type="noConversion"/>
  </si>
  <si>
    <t>车长命中=[100%-(5%*目标与坦克的距离格数*(1+目标与坦克的距离格数)/2）]</t>
    <phoneticPr fontId="1" type="noConversion"/>
  </si>
  <si>
    <t>命中=（投影量实际值+车长命中）</t>
    <phoneticPr fontId="1" type="noConversion"/>
  </si>
  <si>
    <t>如果有弱点。则弱点范围与命中共享，占命中的10% ，可配置</t>
    <phoneticPr fontId="1" type="noConversion"/>
  </si>
  <si>
    <t>范围条数值：400</t>
    <phoneticPr fontId="1" type="noConversion"/>
  </si>
  <si>
    <t>攻击确认表演完成后，进入模拟开炮界面</t>
    <phoneticPr fontId="1" type="noConversion"/>
  </si>
  <si>
    <t>画面中央出现目标的线框图和命中区间条</t>
    <phoneticPr fontId="1" type="noConversion"/>
  </si>
  <si>
    <t>目标线框图呈现的角度为当前攻击的角度，</t>
    <phoneticPr fontId="1" type="noConversion"/>
  </si>
  <si>
    <t>目标的线框图同时还能呈现出目标的各部位区域强弱和要害</t>
    <phoneticPr fontId="1" type="noConversion"/>
  </si>
  <si>
    <t>画面右下方是射击按钮，开始时命中区间条会有浮标快速的来回移动，按下射击时会停下，停下时所在区间位置决定命中结果是未命中，命中还是命中弱点</t>
    <phoneticPr fontId="1" type="noConversion"/>
  </si>
  <si>
    <t>根据命中结果来决定下方中央的数据面板是否开始进行数据结算的演出</t>
    <phoneticPr fontId="1" type="noConversion"/>
  </si>
  <si>
    <t>AI命中</t>
    <phoneticPr fontId="1" type="noConversion"/>
  </si>
  <si>
    <t>2.战斗系统参考《幽浮》系列</t>
    <phoneticPr fontId="1" type="noConversion"/>
  </si>
  <si>
    <t>战斗开始时一方开始行动，直到主动结束该回合再轮到另一方行动</t>
    <phoneticPr fontId="1" type="noConversion"/>
  </si>
  <si>
    <t>策划可以配置在一场战斗内是玩家方先开始还是AI方先开始</t>
    <phoneticPr fontId="1" type="noConversion"/>
  </si>
  <si>
    <t>回合内可以选择己方任意单位进行行动，所有单位行动完成后提示是否结束当前回合。</t>
    <phoneticPr fontId="1" type="noConversion"/>
  </si>
  <si>
    <t>射击</t>
    <phoneticPr fontId="1" type="noConversion"/>
  </si>
  <si>
    <t>精准射击</t>
    <phoneticPr fontId="1" type="noConversion"/>
  </si>
  <si>
    <t>选择单位后会出现单位的可移动区域以及单位的行动列表</t>
    <phoneticPr fontId="1" type="noConversion"/>
  </si>
  <si>
    <t>单位进行任何行为都会消耗行动点数</t>
    <phoneticPr fontId="1" type="noConversion"/>
  </si>
  <si>
    <t>行动点数：单位执行行动时需要消耗的对应的行动点，只有在当前剩余行动点满足当前指令所需时才可以执行</t>
    <phoneticPr fontId="1" type="noConversion"/>
  </si>
  <si>
    <t>移动：选中单位时出现单位的可移动区域，此时框选出单位的一级可移动范围和移动消耗能量点数</t>
    <phoneticPr fontId="1" type="noConversion"/>
  </si>
  <si>
    <t>如果鼠标移动到可移动区域外，则在保持一级可移动范围的的框选UI前提下出现二级可移动范围的框选区域以及移动消耗的能量点数</t>
    <phoneticPr fontId="1" type="noConversion"/>
  </si>
  <si>
    <t>行动列表:</t>
    <phoneticPr fontId="1" type="noConversion"/>
  </si>
  <si>
    <t>消耗能量点数低，但效果有衰减</t>
    <phoneticPr fontId="1" type="noConversion"/>
  </si>
  <si>
    <t>消耗能量点数高，效果不会衰减</t>
    <phoneticPr fontId="1" type="noConversion"/>
  </si>
  <si>
    <t>当剩余能量点满足下方的射击相关的需求且有可攻击目标时，射击的图标可点击，点击后出现可以攻击的目标</t>
    <phoneticPr fontId="1" type="noConversion"/>
  </si>
  <si>
    <t>鼠标悬停在敌人身上时可以看到敌人的悬停信息</t>
    <phoneticPr fontId="1" type="noConversion"/>
  </si>
  <si>
    <t>此时鼠标左键点击敌人就会对敌人执行攻击或者精准射击</t>
    <phoneticPr fontId="1" type="noConversion"/>
  </si>
  <si>
    <t>当所有行动点都用完时执行完最后一次行动即进入朝向设置阶段，必须设置完朝向后才能选择其他单位</t>
    <phoneticPr fontId="1" type="noConversion"/>
  </si>
  <si>
    <t>待命</t>
    <phoneticPr fontId="1" type="noConversion"/>
  </si>
  <si>
    <t>什么都不做消耗所有剩余能量点进入朝向设置阶段。</t>
    <phoneticPr fontId="1" type="noConversion"/>
  </si>
  <si>
    <t>单位行动依赖于行动点</t>
    <phoneticPr fontId="1" type="noConversion"/>
  </si>
</sst>
</file>

<file path=xl/styles.xml><?xml version="1.0" encoding="utf-8"?>
<styleSheet xmlns="http://schemas.openxmlformats.org/spreadsheetml/2006/main">
  <fonts count="9">
    <font>
      <sz val="11"/>
      <color theme="1"/>
      <name val="等线"/>
      <family val="2"/>
      <scheme val="minor"/>
    </font>
    <font>
      <sz val="9"/>
      <name val="等线"/>
      <family val="3"/>
      <charset val="134"/>
      <scheme val="minor"/>
    </font>
    <font>
      <b/>
      <sz val="11"/>
      <color theme="1"/>
      <name val="等线"/>
      <family val="3"/>
      <charset val="134"/>
      <scheme val="minor"/>
    </font>
    <font>
      <b/>
      <sz val="11"/>
      <color theme="1"/>
      <name val="等线"/>
      <family val="3"/>
      <charset val="134"/>
      <scheme val="minor"/>
    </font>
    <font>
      <u/>
      <sz val="11"/>
      <color theme="10"/>
      <name val="等线"/>
      <family val="2"/>
      <scheme val="minor"/>
    </font>
    <font>
      <sz val="11"/>
      <color rgb="FFFF0000"/>
      <name val="等线"/>
      <family val="2"/>
      <scheme val="minor"/>
    </font>
    <font>
      <sz val="9"/>
      <name val="等线"/>
      <family val="2"/>
      <charset val="134"/>
      <scheme val="minor"/>
    </font>
    <font>
      <sz val="11"/>
      <name val="等线"/>
      <family val="2"/>
      <scheme val="minor"/>
    </font>
    <font>
      <sz val="11"/>
      <color theme="1"/>
      <name val="等线"/>
      <family val="3"/>
      <charset val="134"/>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24">
    <xf numFmtId="0" fontId="0" fillId="0" borderId="0" xfId="0"/>
    <xf numFmtId="0" fontId="0" fillId="2" borderId="0" xfId="0" applyFill="1" applyBorder="1"/>
    <xf numFmtId="0" fontId="0" fillId="2" borderId="0" xfId="0" applyFill="1" applyAlignment="1">
      <alignment vertical="center"/>
    </xf>
    <xf numFmtId="0" fontId="0" fillId="2" borderId="0" xfId="0" applyFill="1"/>
    <xf numFmtId="0" fontId="2" fillId="2" borderId="0" xfId="0" applyFont="1" applyFill="1"/>
    <xf numFmtId="0" fontId="3" fillId="2" borderId="0" xfId="0" applyFont="1" applyFill="1"/>
    <xf numFmtId="0" fontId="0" fillId="0" borderId="0" xfId="0"/>
    <xf numFmtId="0" fontId="0" fillId="2" borderId="1" xfId="0" applyFill="1" applyBorder="1"/>
    <xf numFmtId="0" fontId="4" fillId="2" borderId="0" xfId="1" applyFill="1" applyBorder="1"/>
    <xf numFmtId="49" fontId="0" fillId="2" borderId="0" xfId="0" applyNumberFormat="1" applyFill="1"/>
    <xf numFmtId="58" fontId="0" fillId="2" borderId="0" xfId="0" applyNumberFormat="1" applyFill="1"/>
    <xf numFmtId="0" fontId="5" fillId="2" borderId="0" xfId="0" applyFont="1" applyFill="1"/>
    <xf numFmtId="0" fontId="0" fillId="0" borderId="0" xfId="0" applyAlignment="1">
      <alignment vertical="center"/>
    </xf>
    <xf numFmtId="0" fontId="7" fillId="2" borderId="0" xfId="0" applyFont="1" applyFill="1"/>
    <xf numFmtId="0" fontId="0" fillId="2" borderId="0" xfId="0" applyNumberFormat="1" applyFill="1"/>
    <xf numFmtId="0" fontId="8" fillId="2" borderId="0" xfId="0" applyFont="1" applyFill="1"/>
    <xf numFmtId="0" fontId="0" fillId="3" borderId="1" xfId="0" applyFont="1" applyFill="1" applyBorder="1" applyAlignment="1">
      <alignment horizontal="center"/>
    </xf>
    <xf numFmtId="0" fontId="0" fillId="2" borderId="1" xfId="0" applyFont="1" applyFill="1" applyBorder="1" applyAlignment="1">
      <alignment horizontal="center"/>
    </xf>
    <xf numFmtId="14" fontId="0" fillId="2" borderId="1" xfId="0" applyNumberFormat="1" applyFont="1" applyFill="1" applyBorder="1" applyAlignment="1">
      <alignment horizontal="center"/>
    </xf>
    <xf numFmtId="0" fontId="0" fillId="3" borderId="1" xfId="0" applyFill="1" applyBorder="1" applyAlignment="1">
      <alignment horizontal="center" vertical="center"/>
    </xf>
    <xf numFmtId="0" fontId="4" fillId="0" borderId="0" xfId="1" applyFill="1"/>
    <xf numFmtId="0" fontId="0" fillId="2" borderId="1" xfId="0" applyFill="1" applyBorder="1" applyAlignment="1">
      <alignment horizontal="left" vertical="center" wrapText="1"/>
    </xf>
    <xf numFmtId="0" fontId="0" fillId="2" borderId="1" xfId="0" applyFill="1" applyBorder="1" applyAlignment="1">
      <alignment horizontal="left" vertical="center"/>
    </xf>
    <xf numFmtId="0" fontId="0" fillId="2" borderId="1" xfId="0" applyFill="1" applyBorder="1" applyAlignment="1">
      <alignment horizontal="center" vertical="center" wrapText="1"/>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jpeg"/><Relationship Id="rId6"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_rels/drawing3.xml.rels><?xml version="1.0" encoding="UTF-8" standalone="yes"?>
<Relationships xmlns="http://schemas.openxmlformats.org/package/2006/relationships"><Relationship Id="rId8" Type="http://schemas.openxmlformats.org/officeDocument/2006/relationships/image" Target="../media/image19.png"/><Relationship Id="rId13" Type="http://schemas.openxmlformats.org/officeDocument/2006/relationships/image" Target="../media/image24.png"/><Relationship Id="rId3" Type="http://schemas.openxmlformats.org/officeDocument/2006/relationships/image" Target="../media/image14.png"/><Relationship Id="rId7" Type="http://schemas.openxmlformats.org/officeDocument/2006/relationships/image" Target="../media/image18.png"/><Relationship Id="rId12" Type="http://schemas.openxmlformats.org/officeDocument/2006/relationships/image" Target="../media/image23.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2.png"/><Relationship Id="rId5" Type="http://schemas.openxmlformats.org/officeDocument/2006/relationships/image" Target="../media/image16.png"/><Relationship Id="rId10" Type="http://schemas.openxmlformats.org/officeDocument/2006/relationships/image" Target="../media/image21.jpeg"/><Relationship Id="rId4" Type="http://schemas.openxmlformats.org/officeDocument/2006/relationships/image" Target="../media/image15.png"/><Relationship Id="rId9" Type="http://schemas.openxmlformats.org/officeDocument/2006/relationships/image" Target="../media/image20.png"/><Relationship Id="rId14"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editAs="oneCell">
    <xdr:from>
      <xdr:col>0</xdr:col>
      <xdr:colOff>95249</xdr:colOff>
      <xdr:row>6</xdr:row>
      <xdr:rowOff>105149</xdr:rowOff>
    </xdr:from>
    <xdr:to>
      <xdr:col>9</xdr:col>
      <xdr:colOff>322137</xdr:colOff>
      <xdr:row>28</xdr:row>
      <xdr:rowOff>0</xdr:rowOff>
    </xdr:to>
    <xdr:pic>
      <xdr:nvPicPr>
        <xdr:cNvPr id="1025" name="Picture 1">
          <a:extLst>
            <a:ext uri="{FF2B5EF4-FFF2-40B4-BE49-F238E27FC236}">
              <a16:creationId xmlns:a16="http://schemas.microsoft.com/office/drawing/2014/main" xmlns="" id="{00000000-0008-0000-0200-000001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5249" y="1133849"/>
          <a:ext cx="6399088" cy="3666751"/>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51</xdr:row>
      <xdr:rowOff>152400</xdr:rowOff>
    </xdr:from>
    <xdr:to>
      <xdr:col>0</xdr:col>
      <xdr:colOff>466725</xdr:colOff>
      <xdr:row>53</xdr:row>
      <xdr:rowOff>164383</xdr:rowOff>
    </xdr:to>
    <xdr:pic>
      <xdr:nvPicPr>
        <xdr:cNvPr id="2051" name="Picture 3">
          <a:extLst>
            <a:ext uri="{FF2B5EF4-FFF2-40B4-BE49-F238E27FC236}">
              <a16:creationId xmlns:a16="http://schemas.microsoft.com/office/drawing/2014/main" xmlns="" id="{00000000-0008-0000-0300-000003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3350" y="9925050"/>
          <a:ext cx="333375" cy="354883"/>
        </a:xfrm>
        <a:prstGeom prst="rect">
          <a:avLst/>
        </a:prstGeom>
        <a:noFill/>
        <a:ln w="1">
          <a:noFill/>
          <a:miter lim="800000"/>
          <a:headEnd/>
          <a:tailEnd type="none" w="med" len="med"/>
        </a:ln>
        <a:effectLst/>
      </xdr:spPr>
    </xdr:pic>
    <xdr:clientData/>
  </xdr:twoCellAnchor>
  <xdr:twoCellAnchor editAs="oneCell">
    <xdr:from>
      <xdr:col>0</xdr:col>
      <xdr:colOff>114300</xdr:colOff>
      <xdr:row>54</xdr:row>
      <xdr:rowOff>38100</xdr:rowOff>
    </xdr:from>
    <xdr:to>
      <xdr:col>0</xdr:col>
      <xdr:colOff>476250</xdr:colOff>
      <xdr:row>56</xdr:row>
      <xdr:rowOff>45839</xdr:rowOff>
    </xdr:to>
    <xdr:pic>
      <xdr:nvPicPr>
        <xdr:cNvPr id="2052" name="Picture 4">
          <a:extLst>
            <a:ext uri="{FF2B5EF4-FFF2-40B4-BE49-F238E27FC236}">
              <a16:creationId xmlns:a16="http://schemas.microsoft.com/office/drawing/2014/main" xmlns="" id="{00000000-0008-0000-0300-00000408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4300" y="10325100"/>
          <a:ext cx="361950" cy="350639"/>
        </a:xfrm>
        <a:prstGeom prst="rect">
          <a:avLst/>
        </a:prstGeom>
        <a:noFill/>
        <a:ln w="1">
          <a:noFill/>
          <a:miter lim="800000"/>
          <a:headEnd/>
          <a:tailEnd type="none" w="med" len="med"/>
        </a:ln>
        <a:effectLst/>
      </xdr:spPr>
    </xdr:pic>
    <xdr:clientData/>
  </xdr:twoCellAnchor>
  <xdr:twoCellAnchor editAs="oneCell">
    <xdr:from>
      <xdr:col>0</xdr:col>
      <xdr:colOff>133349</xdr:colOff>
      <xdr:row>56</xdr:row>
      <xdr:rowOff>171449</xdr:rowOff>
    </xdr:from>
    <xdr:to>
      <xdr:col>0</xdr:col>
      <xdr:colOff>511174</xdr:colOff>
      <xdr:row>58</xdr:row>
      <xdr:rowOff>161924</xdr:rowOff>
    </xdr:to>
    <xdr:pic>
      <xdr:nvPicPr>
        <xdr:cNvPr id="2053" name="Picture 5">
          <a:extLst>
            <a:ext uri="{FF2B5EF4-FFF2-40B4-BE49-F238E27FC236}">
              <a16:creationId xmlns:a16="http://schemas.microsoft.com/office/drawing/2014/main" xmlns="" id="{00000000-0008-0000-0300-00000508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33349" y="10801349"/>
          <a:ext cx="377825" cy="333375"/>
        </a:xfrm>
        <a:prstGeom prst="rect">
          <a:avLst/>
        </a:prstGeom>
        <a:noFill/>
        <a:ln w="1">
          <a:noFill/>
          <a:miter lim="800000"/>
          <a:headEnd/>
          <a:tailEnd type="none" w="med" len="med"/>
        </a:ln>
        <a:effectLst/>
      </xdr:spPr>
    </xdr:pic>
    <xdr:clientData/>
  </xdr:twoCellAnchor>
  <xdr:twoCellAnchor editAs="oneCell">
    <xdr:from>
      <xdr:col>0</xdr:col>
      <xdr:colOff>142874</xdr:colOff>
      <xdr:row>59</xdr:row>
      <xdr:rowOff>85724</xdr:rowOff>
    </xdr:from>
    <xdr:to>
      <xdr:col>0</xdr:col>
      <xdr:colOff>495299</xdr:colOff>
      <xdr:row>61</xdr:row>
      <xdr:rowOff>95249</xdr:rowOff>
    </xdr:to>
    <xdr:pic>
      <xdr:nvPicPr>
        <xdr:cNvPr id="2054" name="Picture 6">
          <a:extLst>
            <a:ext uri="{FF2B5EF4-FFF2-40B4-BE49-F238E27FC236}">
              <a16:creationId xmlns:a16="http://schemas.microsoft.com/office/drawing/2014/main" xmlns="" id="{00000000-0008-0000-0300-00000608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42874" y="11229974"/>
          <a:ext cx="352425" cy="352425"/>
        </a:xfrm>
        <a:prstGeom prst="rect">
          <a:avLst/>
        </a:prstGeom>
        <a:noFill/>
        <a:ln w="1">
          <a:noFill/>
          <a:miter lim="800000"/>
          <a:headEnd/>
          <a:tailEnd type="none" w="med" len="med"/>
        </a:ln>
        <a:effectLst/>
      </xdr:spPr>
    </xdr:pic>
    <xdr:clientData/>
  </xdr:twoCellAnchor>
  <xdr:twoCellAnchor editAs="oneCell">
    <xdr:from>
      <xdr:col>0</xdr:col>
      <xdr:colOff>133349</xdr:colOff>
      <xdr:row>62</xdr:row>
      <xdr:rowOff>9525</xdr:rowOff>
    </xdr:from>
    <xdr:to>
      <xdr:col>0</xdr:col>
      <xdr:colOff>512716</xdr:colOff>
      <xdr:row>64</xdr:row>
      <xdr:rowOff>57150</xdr:rowOff>
    </xdr:to>
    <xdr:pic>
      <xdr:nvPicPr>
        <xdr:cNvPr id="2055" name="Picture 7">
          <a:extLst>
            <a:ext uri="{FF2B5EF4-FFF2-40B4-BE49-F238E27FC236}">
              <a16:creationId xmlns:a16="http://schemas.microsoft.com/office/drawing/2014/main" xmlns="" id="{00000000-0008-0000-0300-00000708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33349" y="11668125"/>
          <a:ext cx="379367" cy="390525"/>
        </a:xfrm>
        <a:prstGeom prst="rect">
          <a:avLst/>
        </a:prstGeom>
        <a:noFill/>
        <a:ln w="1">
          <a:noFill/>
          <a:miter lim="800000"/>
          <a:headEnd/>
          <a:tailEnd type="none" w="med" len="med"/>
        </a:ln>
        <a:effectLst/>
      </xdr:spPr>
    </xdr:pic>
    <xdr:clientData/>
  </xdr:twoCellAnchor>
  <xdr:twoCellAnchor editAs="oneCell">
    <xdr:from>
      <xdr:col>0</xdr:col>
      <xdr:colOff>133350</xdr:colOff>
      <xdr:row>65</xdr:row>
      <xdr:rowOff>38099</xdr:rowOff>
    </xdr:from>
    <xdr:to>
      <xdr:col>0</xdr:col>
      <xdr:colOff>507802</xdr:colOff>
      <xdr:row>67</xdr:row>
      <xdr:rowOff>47624</xdr:rowOff>
    </xdr:to>
    <xdr:pic>
      <xdr:nvPicPr>
        <xdr:cNvPr id="2056" name="Picture 8">
          <a:extLst>
            <a:ext uri="{FF2B5EF4-FFF2-40B4-BE49-F238E27FC236}">
              <a16:creationId xmlns:a16="http://schemas.microsoft.com/office/drawing/2014/main" xmlns="" id="{00000000-0008-0000-0300-00000808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133350" y="12211049"/>
          <a:ext cx="374452" cy="352425"/>
        </a:xfrm>
        <a:prstGeom prst="rect">
          <a:avLst/>
        </a:prstGeom>
        <a:noFill/>
        <a:ln w="1">
          <a:noFill/>
          <a:miter lim="800000"/>
          <a:headEnd/>
          <a:tailEnd type="none" w="med" len="med"/>
        </a:ln>
        <a:effectLst/>
      </xdr:spPr>
    </xdr:pic>
    <xdr:clientData/>
  </xdr:twoCellAnchor>
  <xdr:twoCellAnchor editAs="oneCell">
    <xdr:from>
      <xdr:col>0</xdr:col>
      <xdr:colOff>95249</xdr:colOff>
      <xdr:row>68</xdr:row>
      <xdr:rowOff>19049</xdr:rowOff>
    </xdr:from>
    <xdr:to>
      <xdr:col>0</xdr:col>
      <xdr:colOff>523874</xdr:colOff>
      <xdr:row>70</xdr:row>
      <xdr:rowOff>104774</xdr:rowOff>
    </xdr:to>
    <xdr:pic>
      <xdr:nvPicPr>
        <xdr:cNvPr id="2057" name="Picture 9">
          <a:extLst>
            <a:ext uri="{FF2B5EF4-FFF2-40B4-BE49-F238E27FC236}">
              <a16:creationId xmlns:a16="http://schemas.microsoft.com/office/drawing/2014/main" xmlns="" id="{00000000-0008-0000-0300-00000908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95249" y="12706349"/>
          <a:ext cx="428625" cy="428625"/>
        </a:xfrm>
        <a:prstGeom prst="rect">
          <a:avLst/>
        </a:prstGeom>
        <a:noFill/>
        <a:ln w="1">
          <a:noFill/>
          <a:miter lim="800000"/>
          <a:headEnd/>
          <a:tailEnd type="none" w="med" len="med"/>
        </a:ln>
        <a:effectLst/>
      </xdr:spPr>
    </xdr:pic>
    <xdr:clientData/>
  </xdr:twoCellAnchor>
  <xdr:twoCellAnchor editAs="oneCell">
    <xdr:from>
      <xdr:col>0</xdr:col>
      <xdr:colOff>590550</xdr:colOff>
      <xdr:row>12</xdr:row>
      <xdr:rowOff>161925</xdr:rowOff>
    </xdr:from>
    <xdr:to>
      <xdr:col>7</xdr:col>
      <xdr:colOff>9525</xdr:colOff>
      <xdr:row>28</xdr:row>
      <xdr:rowOff>120144</xdr:rowOff>
    </xdr:to>
    <xdr:pic>
      <xdr:nvPicPr>
        <xdr:cNvPr id="2049" name="Picture 1"/>
        <xdr:cNvPicPr>
          <a:picLocks noChangeAspect="1" noChangeArrowheads="1"/>
        </xdr:cNvPicPr>
      </xdr:nvPicPr>
      <xdr:blipFill>
        <a:blip xmlns:r="http://schemas.openxmlformats.org/officeDocument/2006/relationships" r:embed="rId8" cstate="print"/>
        <a:srcRect/>
        <a:stretch>
          <a:fillRect/>
        </a:stretch>
      </xdr:blipFill>
      <xdr:spPr bwMode="auto">
        <a:xfrm>
          <a:off x="590550" y="2333625"/>
          <a:ext cx="4219575" cy="2853819"/>
        </a:xfrm>
        <a:prstGeom prst="rect">
          <a:avLst/>
        </a:prstGeom>
        <a:noFill/>
        <a:ln w="1">
          <a:noFill/>
          <a:miter lim="800000"/>
          <a:headEnd/>
          <a:tailEnd type="none" w="med" len="med"/>
        </a:ln>
        <a:effectLst/>
      </xdr:spPr>
    </xdr:pic>
    <xdr:clientData/>
  </xdr:twoCellAnchor>
  <xdr:twoCellAnchor editAs="oneCell">
    <xdr:from>
      <xdr:col>0</xdr:col>
      <xdr:colOff>285750</xdr:colOff>
      <xdr:row>34</xdr:row>
      <xdr:rowOff>47625</xdr:rowOff>
    </xdr:from>
    <xdr:to>
      <xdr:col>1</xdr:col>
      <xdr:colOff>419100</xdr:colOff>
      <xdr:row>40</xdr:row>
      <xdr:rowOff>19050</xdr:rowOff>
    </xdr:to>
    <xdr:pic>
      <xdr:nvPicPr>
        <xdr:cNvPr id="2" name="Picture 2"/>
        <xdr:cNvPicPr>
          <a:picLocks noChangeAspect="1" noChangeArrowheads="1"/>
        </xdr:cNvPicPr>
      </xdr:nvPicPr>
      <xdr:blipFill>
        <a:blip xmlns:r="http://schemas.openxmlformats.org/officeDocument/2006/relationships" r:embed="rId9" cstate="print"/>
        <a:srcRect/>
        <a:stretch>
          <a:fillRect/>
        </a:stretch>
      </xdr:blipFill>
      <xdr:spPr bwMode="auto">
        <a:xfrm>
          <a:off x="285750" y="6200775"/>
          <a:ext cx="819150" cy="1057275"/>
        </a:xfrm>
        <a:prstGeom prst="rect">
          <a:avLst/>
        </a:prstGeom>
        <a:noFill/>
        <a:ln w="1">
          <a:noFill/>
          <a:miter lim="800000"/>
          <a:headEnd/>
          <a:tailEnd type="none" w="med" len="med"/>
        </a:ln>
        <a:effectLst/>
      </xdr:spPr>
    </xdr:pic>
    <xdr:clientData/>
  </xdr:twoCellAnchor>
  <xdr:twoCellAnchor editAs="oneCell">
    <xdr:from>
      <xdr:col>1</xdr:col>
      <xdr:colOff>514350</xdr:colOff>
      <xdr:row>34</xdr:row>
      <xdr:rowOff>57150</xdr:rowOff>
    </xdr:from>
    <xdr:to>
      <xdr:col>3</xdr:col>
      <xdr:colOff>0</xdr:colOff>
      <xdr:row>40</xdr:row>
      <xdr:rowOff>47625</xdr:rowOff>
    </xdr:to>
    <xdr:pic>
      <xdr:nvPicPr>
        <xdr:cNvPr id="3" name="Picture 3"/>
        <xdr:cNvPicPr>
          <a:picLocks noChangeAspect="1" noChangeArrowheads="1"/>
        </xdr:cNvPicPr>
      </xdr:nvPicPr>
      <xdr:blipFill>
        <a:blip xmlns:r="http://schemas.openxmlformats.org/officeDocument/2006/relationships" r:embed="rId10" cstate="print"/>
        <a:srcRect/>
        <a:stretch>
          <a:fillRect/>
        </a:stretch>
      </xdr:blipFill>
      <xdr:spPr bwMode="auto">
        <a:xfrm>
          <a:off x="1200150" y="6210300"/>
          <a:ext cx="857250" cy="107632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285750</xdr:colOff>
      <xdr:row>94</xdr:row>
      <xdr:rowOff>38100</xdr:rowOff>
    </xdr:from>
    <xdr:to>
      <xdr:col>7</xdr:col>
      <xdr:colOff>361950</xdr:colOff>
      <xdr:row>109</xdr:row>
      <xdr:rowOff>95250</xdr:rowOff>
    </xdr:to>
    <xdr:pic>
      <xdr:nvPicPr>
        <xdr:cNvPr id="3077" name="Picture 5"/>
        <xdr:cNvPicPr>
          <a:picLocks noChangeAspect="1" noChangeArrowheads="1"/>
        </xdr:cNvPicPr>
      </xdr:nvPicPr>
      <xdr:blipFill>
        <a:blip xmlns:r="http://schemas.openxmlformats.org/officeDocument/2006/relationships" r:embed="rId1" cstate="print"/>
        <a:srcRect/>
        <a:stretch>
          <a:fillRect/>
        </a:stretch>
      </xdr:blipFill>
      <xdr:spPr bwMode="auto">
        <a:xfrm>
          <a:off x="285750" y="28270200"/>
          <a:ext cx="4876800" cy="2771775"/>
        </a:xfrm>
        <a:prstGeom prst="rect">
          <a:avLst/>
        </a:prstGeom>
        <a:noFill/>
        <a:ln w="1">
          <a:noFill/>
          <a:miter lim="800000"/>
          <a:headEnd/>
          <a:tailEnd type="none" w="med" len="med"/>
        </a:ln>
        <a:effectLst/>
      </xdr:spPr>
    </xdr:pic>
    <xdr:clientData/>
  </xdr:twoCellAnchor>
  <xdr:twoCellAnchor editAs="oneCell">
    <xdr:from>
      <xdr:col>0</xdr:col>
      <xdr:colOff>371475</xdr:colOff>
      <xdr:row>117</xdr:row>
      <xdr:rowOff>9525</xdr:rowOff>
    </xdr:from>
    <xdr:to>
      <xdr:col>7</xdr:col>
      <xdr:colOff>438150</xdr:colOff>
      <xdr:row>133</xdr:row>
      <xdr:rowOff>38100</xdr:rowOff>
    </xdr:to>
    <xdr:pic>
      <xdr:nvPicPr>
        <xdr:cNvPr id="3079" name="Picture 7"/>
        <xdr:cNvPicPr>
          <a:picLocks noChangeAspect="1" noChangeArrowheads="1"/>
        </xdr:cNvPicPr>
      </xdr:nvPicPr>
      <xdr:blipFill>
        <a:blip xmlns:r="http://schemas.openxmlformats.org/officeDocument/2006/relationships" r:embed="rId2" cstate="print"/>
        <a:srcRect/>
        <a:stretch>
          <a:fillRect/>
        </a:stretch>
      </xdr:blipFill>
      <xdr:spPr bwMode="auto">
        <a:xfrm>
          <a:off x="371475" y="32404050"/>
          <a:ext cx="4867275" cy="2924175"/>
        </a:xfrm>
        <a:prstGeom prst="rect">
          <a:avLst/>
        </a:prstGeom>
        <a:noFill/>
        <a:ln w="1">
          <a:noFill/>
          <a:miter lim="800000"/>
          <a:headEnd/>
          <a:tailEnd type="none" w="med" len="med"/>
        </a:ln>
        <a:effectLst/>
      </xdr:spPr>
    </xdr:pic>
    <xdr:clientData/>
  </xdr:twoCellAnchor>
  <xdr:twoCellAnchor editAs="oneCell">
    <xdr:from>
      <xdr:col>5</xdr:col>
      <xdr:colOff>409575</xdr:colOff>
      <xdr:row>125</xdr:row>
      <xdr:rowOff>29297</xdr:rowOff>
    </xdr:from>
    <xdr:to>
      <xdr:col>5</xdr:col>
      <xdr:colOff>609600</xdr:colOff>
      <xdr:row>126</xdr:row>
      <xdr:rowOff>76199</xdr:rowOff>
    </xdr:to>
    <xdr:pic>
      <xdr:nvPicPr>
        <xdr:cNvPr id="3078" name="Picture 6"/>
        <xdr:cNvPicPr>
          <a:picLocks noChangeAspect="1" noChangeArrowheads="1"/>
        </xdr:cNvPicPr>
      </xdr:nvPicPr>
      <xdr:blipFill>
        <a:blip xmlns:r="http://schemas.openxmlformats.org/officeDocument/2006/relationships" r:embed="rId3" cstate="print"/>
        <a:srcRect/>
        <a:stretch>
          <a:fillRect/>
        </a:stretch>
      </xdr:blipFill>
      <xdr:spPr bwMode="auto">
        <a:xfrm>
          <a:off x="3838575" y="33871622"/>
          <a:ext cx="200025" cy="227877"/>
        </a:xfrm>
        <a:prstGeom prst="rect">
          <a:avLst/>
        </a:prstGeom>
        <a:noFill/>
        <a:ln w="1">
          <a:noFill/>
          <a:miter lim="800000"/>
          <a:headEnd/>
          <a:tailEnd type="none" w="med" len="med"/>
        </a:ln>
        <a:effectLst/>
      </xdr:spPr>
    </xdr:pic>
    <xdr:clientData/>
  </xdr:twoCellAnchor>
  <xdr:twoCellAnchor editAs="oneCell">
    <xdr:from>
      <xdr:col>8</xdr:col>
      <xdr:colOff>533400</xdr:colOff>
      <xdr:row>123</xdr:row>
      <xdr:rowOff>142875</xdr:rowOff>
    </xdr:from>
    <xdr:to>
      <xdr:col>10</xdr:col>
      <xdr:colOff>438150</xdr:colOff>
      <xdr:row>132</xdr:row>
      <xdr:rowOff>133350</xdr:rowOff>
    </xdr:to>
    <xdr:pic>
      <xdr:nvPicPr>
        <xdr:cNvPr id="3080" name="Picture 8"/>
        <xdr:cNvPicPr>
          <a:picLocks noChangeAspect="1" noChangeArrowheads="1"/>
        </xdr:cNvPicPr>
      </xdr:nvPicPr>
      <xdr:blipFill>
        <a:blip xmlns:r="http://schemas.openxmlformats.org/officeDocument/2006/relationships" r:embed="rId4" cstate="print"/>
        <a:srcRect/>
        <a:stretch>
          <a:fillRect/>
        </a:stretch>
      </xdr:blipFill>
      <xdr:spPr bwMode="auto">
        <a:xfrm>
          <a:off x="6019800" y="33623250"/>
          <a:ext cx="1343025" cy="1619250"/>
        </a:xfrm>
        <a:prstGeom prst="rect">
          <a:avLst/>
        </a:prstGeom>
        <a:noFill/>
        <a:ln w="1">
          <a:noFill/>
          <a:miter lim="800000"/>
          <a:headEnd/>
          <a:tailEnd type="none" w="med" len="med"/>
        </a:ln>
        <a:effectLst/>
      </xdr:spPr>
    </xdr:pic>
    <xdr:clientData/>
  </xdr:twoCellAnchor>
  <xdr:twoCellAnchor editAs="oneCell">
    <xdr:from>
      <xdr:col>0</xdr:col>
      <xdr:colOff>0</xdr:colOff>
      <xdr:row>198</xdr:row>
      <xdr:rowOff>0</xdr:rowOff>
    </xdr:from>
    <xdr:to>
      <xdr:col>10</xdr:col>
      <xdr:colOff>323850</xdr:colOff>
      <xdr:row>206</xdr:row>
      <xdr:rowOff>57150</xdr:rowOff>
    </xdr:to>
    <xdr:pic>
      <xdr:nvPicPr>
        <xdr:cNvPr id="3082" name="Picture 10"/>
        <xdr:cNvPicPr>
          <a:picLocks noChangeAspect="1" noChangeArrowheads="1"/>
        </xdr:cNvPicPr>
      </xdr:nvPicPr>
      <xdr:blipFill>
        <a:blip xmlns:r="http://schemas.openxmlformats.org/officeDocument/2006/relationships" r:embed="rId5" cstate="print"/>
        <a:srcRect/>
        <a:stretch>
          <a:fillRect/>
        </a:stretch>
      </xdr:blipFill>
      <xdr:spPr bwMode="auto">
        <a:xfrm>
          <a:off x="0" y="42891075"/>
          <a:ext cx="7248525" cy="1504950"/>
        </a:xfrm>
        <a:prstGeom prst="rect">
          <a:avLst/>
        </a:prstGeom>
        <a:noFill/>
        <a:ln w="1">
          <a:noFill/>
          <a:miter lim="800000"/>
          <a:headEnd/>
          <a:tailEnd type="none" w="med" len="med"/>
        </a:ln>
        <a:effectLst/>
      </xdr:spPr>
    </xdr:pic>
    <xdr:clientData/>
  </xdr:twoCellAnchor>
  <xdr:twoCellAnchor editAs="oneCell">
    <xdr:from>
      <xdr:col>0</xdr:col>
      <xdr:colOff>123825</xdr:colOff>
      <xdr:row>210</xdr:row>
      <xdr:rowOff>66675</xdr:rowOff>
    </xdr:from>
    <xdr:to>
      <xdr:col>11</xdr:col>
      <xdr:colOff>600075</xdr:colOff>
      <xdr:row>236</xdr:row>
      <xdr:rowOff>114300</xdr:rowOff>
    </xdr:to>
    <xdr:pic>
      <xdr:nvPicPr>
        <xdr:cNvPr id="3083" name="Picture 11"/>
        <xdr:cNvPicPr>
          <a:picLocks noChangeAspect="1" noChangeArrowheads="1"/>
        </xdr:cNvPicPr>
      </xdr:nvPicPr>
      <xdr:blipFill>
        <a:blip xmlns:r="http://schemas.openxmlformats.org/officeDocument/2006/relationships" r:embed="rId6" cstate="print"/>
        <a:srcRect/>
        <a:stretch>
          <a:fillRect/>
        </a:stretch>
      </xdr:blipFill>
      <xdr:spPr bwMode="auto">
        <a:xfrm>
          <a:off x="123825" y="45129450"/>
          <a:ext cx="8086725" cy="4752975"/>
        </a:xfrm>
        <a:prstGeom prst="rect">
          <a:avLst/>
        </a:prstGeom>
        <a:noFill/>
        <a:ln w="1">
          <a:noFill/>
          <a:miter lim="800000"/>
          <a:headEnd/>
          <a:tailEnd type="none" w="med" len="med"/>
        </a:ln>
        <a:effectLst/>
      </xdr:spPr>
    </xdr:pic>
    <xdr:clientData/>
  </xdr:twoCellAnchor>
  <xdr:twoCellAnchor editAs="oneCell">
    <xdr:from>
      <xdr:col>0</xdr:col>
      <xdr:colOff>142875</xdr:colOff>
      <xdr:row>266</xdr:row>
      <xdr:rowOff>85725</xdr:rowOff>
    </xdr:from>
    <xdr:to>
      <xdr:col>11</xdr:col>
      <xdr:colOff>676275</xdr:colOff>
      <xdr:row>277</xdr:row>
      <xdr:rowOff>9525</xdr:rowOff>
    </xdr:to>
    <xdr:pic>
      <xdr:nvPicPr>
        <xdr:cNvPr id="3087" name="Picture 15"/>
        <xdr:cNvPicPr>
          <a:picLocks noChangeAspect="1" noChangeArrowheads="1"/>
        </xdr:cNvPicPr>
      </xdr:nvPicPr>
      <xdr:blipFill>
        <a:blip xmlns:r="http://schemas.openxmlformats.org/officeDocument/2006/relationships" r:embed="rId7" cstate="print"/>
        <a:srcRect/>
        <a:stretch>
          <a:fillRect/>
        </a:stretch>
      </xdr:blipFill>
      <xdr:spPr bwMode="auto">
        <a:xfrm>
          <a:off x="142875" y="56007000"/>
          <a:ext cx="8143875" cy="1914525"/>
        </a:xfrm>
        <a:prstGeom prst="rect">
          <a:avLst/>
        </a:prstGeom>
        <a:noFill/>
        <a:ln w="1">
          <a:noFill/>
          <a:miter lim="800000"/>
          <a:headEnd/>
          <a:tailEnd type="none" w="med" len="med"/>
        </a:ln>
        <a:effectLst/>
      </xdr:spPr>
    </xdr:pic>
    <xdr:clientData/>
  </xdr:twoCellAnchor>
  <xdr:twoCellAnchor editAs="oneCell">
    <xdr:from>
      <xdr:col>0</xdr:col>
      <xdr:colOff>209550</xdr:colOff>
      <xdr:row>279</xdr:row>
      <xdr:rowOff>123825</xdr:rowOff>
    </xdr:from>
    <xdr:to>
      <xdr:col>11</xdr:col>
      <xdr:colOff>333375</xdr:colOff>
      <xdr:row>293</xdr:row>
      <xdr:rowOff>171450</xdr:rowOff>
    </xdr:to>
    <xdr:pic>
      <xdr:nvPicPr>
        <xdr:cNvPr id="3088" name="Picture 16"/>
        <xdr:cNvPicPr>
          <a:picLocks noChangeAspect="1" noChangeArrowheads="1"/>
        </xdr:cNvPicPr>
      </xdr:nvPicPr>
      <xdr:blipFill>
        <a:blip xmlns:r="http://schemas.openxmlformats.org/officeDocument/2006/relationships" r:embed="rId8" cstate="print"/>
        <a:srcRect/>
        <a:stretch>
          <a:fillRect/>
        </a:stretch>
      </xdr:blipFill>
      <xdr:spPr bwMode="auto">
        <a:xfrm>
          <a:off x="209550" y="58397775"/>
          <a:ext cx="7734300" cy="2581275"/>
        </a:xfrm>
        <a:prstGeom prst="rect">
          <a:avLst/>
        </a:prstGeom>
        <a:noFill/>
        <a:ln w="1">
          <a:noFill/>
          <a:miter lim="800000"/>
          <a:headEnd/>
          <a:tailEnd type="none" w="med" len="med"/>
        </a:ln>
        <a:effectLst/>
      </xdr:spPr>
    </xdr:pic>
    <xdr:clientData/>
  </xdr:twoCellAnchor>
  <xdr:twoCellAnchor editAs="oneCell">
    <xdr:from>
      <xdr:col>0</xdr:col>
      <xdr:colOff>266700</xdr:colOff>
      <xdr:row>309</xdr:row>
      <xdr:rowOff>119957</xdr:rowOff>
    </xdr:from>
    <xdr:to>
      <xdr:col>9</xdr:col>
      <xdr:colOff>704850</xdr:colOff>
      <xdr:row>318</xdr:row>
      <xdr:rowOff>133350</xdr:rowOff>
    </xdr:to>
    <xdr:pic>
      <xdr:nvPicPr>
        <xdr:cNvPr id="3089" name="Picture 17"/>
        <xdr:cNvPicPr>
          <a:picLocks noChangeAspect="1" noChangeArrowheads="1"/>
        </xdr:cNvPicPr>
      </xdr:nvPicPr>
      <xdr:blipFill>
        <a:blip xmlns:r="http://schemas.openxmlformats.org/officeDocument/2006/relationships" r:embed="rId9" cstate="print"/>
        <a:srcRect/>
        <a:stretch>
          <a:fillRect/>
        </a:stretch>
      </xdr:blipFill>
      <xdr:spPr bwMode="auto">
        <a:xfrm>
          <a:off x="266700" y="61470482"/>
          <a:ext cx="6610350" cy="1642168"/>
        </a:xfrm>
        <a:prstGeom prst="rect">
          <a:avLst/>
        </a:prstGeom>
        <a:noFill/>
        <a:ln w="1">
          <a:noFill/>
          <a:miter lim="800000"/>
          <a:headEnd/>
          <a:tailEnd type="none" w="med" len="med"/>
        </a:ln>
        <a:effectLst/>
      </xdr:spPr>
    </xdr:pic>
    <xdr:clientData/>
  </xdr:twoCellAnchor>
  <xdr:twoCellAnchor editAs="oneCell">
    <xdr:from>
      <xdr:col>0</xdr:col>
      <xdr:colOff>161925</xdr:colOff>
      <xdr:row>324</xdr:row>
      <xdr:rowOff>85725</xdr:rowOff>
    </xdr:from>
    <xdr:to>
      <xdr:col>2</xdr:col>
      <xdr:colOff>361950</xdr:colOff>
      <xdr:row>333</xdr:row>
      <xdr:rowOff>9525</xdr:rowOff>
    </xdr:to>
    <xdr:pic>
      <xdr:nvPicPr>
        <xdr:cNvPr id="25" name="Picture 3" descr="https://timgsa.baidu.com/timg?image&amp;quality=80&amp;size=b9999_10000&amp;sec=1525085912889&amp;di=6ae64e206db00b376d6c89baaff2a8d5&amp;imgtype=0&amp;src=http%3A%2F%2Fe.hiphotos.baidu.com%2Fzhidao%2Fwh%3D450%2C600%2Fsign%3Dfa47c34e7cd98d1076810435140f9438%2F503d269759ee3d6d8161d27943166d224e4aded9.jpg">
          <a:extLst>
            <a:ext uri="{FF2B5EF4-FFF2-40B4-BE49-F238E27FC236}">
              <a16:creationId xmlns:a16="http://schemas.microsoft.com/office/drawing/2014/main" xmlns="" id="{00000000-0008-0000-0400-0000030C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161925" y="63969900"/>
          <a:ext cx="1571625" cy="1552575"/>
        </a:xfrm>
        <a:prstGeom prst="rect">
          <a:avLst/>
        </a:prstGeom>
        <a:noFill/>
      </xdr:spPr>
    </xdr:pic>
    <xdr:clientData/>
  </xdr:twoCellAnchor>
  <xdr:twoCellAnchor editAs="oneCell">
    <xdr:from>
      <xdr:col>0</xdr:col>
      <xdr:colOff>555380</xdr:colOff>
      <xdr:row>175</xdr:row>
      <xdr:rowOff>66675</xdr:rowOff>
    </xdr:from>
    <xdr:to>
      <xdr:col>4</xdr:col>
      <xdr:colOff>150255</xdr:colOff>
      <xdr:row>188</xdr:row>
      <xdr:rowOff>113604</xdr:rowOff>
    </xdr:to>
    <xdr:pic>
      <xdr:nvPicPr>
        <xdr:cNvPr id="26" name="图片 25">
          <a:extLst>
            <a:ext uri="{FF2B5EF4-FFF2-40B4-BE49-F238E27FC236}">
              <a16:creationId xmlns:a16="http://schemas.microsoft.com/office/drawing/2014/main" xmlns="" id="{8FB67BA0-4863-496F-88BF-62DAC1186E5D}"/>
            </a:ext>
          </a:extLst>
        </xdr:cNvPr>
        <xdr:cNvPicPr>
          <a:picLocks noChangeAspect="1"/>
        </xdr:cNvPicPr>
      </xdr:nvPicPr>
      <xdr:blipFill>
        <a:blip xmlns:r="http://schemas.openxmlformats.org/officeDocument/2006/relationships" r:embed="rId11" cstate="print"/>
        <a:stretch>
          <a:fillRect/>
        </a:stretch>
      </xdr:blipFill>
      <xdr:spPr>
        <a:xfrm>
          <a:off x="555380" y="42957750"/>
          <a:ext cx="2338075" cy="2399604"/>
        </a:xfrm>
        <a:prstGeom prst="rect">
          <a:avLst/>
        </a:prstGeom>
      </xdr:spPr>
    </xdr:pic>
    <xdr:clientData/>
  </xdr:twoCellAnchor>
  <xdr:twoCellAnchor editAs="oneCell">
    <xdr:from>
      <xdr:col>4</xdr:col>
      <xdr:colOff>657225</xdr:colOff>
      <xdr:row>174</xdr:row>
      <xdr:rowOff>133350</xdr:rowOff>
    </xdr:from>
    <xdr:to>
      <xdr:col>9</xdr:col>
      <xdr:colOff>561455</xdr:colOff>
      <xdr:row>190</xdr:row>
      <xdr:rowOff>151870</xdr:rowOff>
    </xdr:to>
    <xdr:pic>
      <xdr:nvPicPr>
        <xdr:cNvPr id="27" name="图片 26">
          <a:extLst>
            <a:ext uri="{FF2B5EF4-FFF2-40B4-BE49-F238E27FC236}">
              <a16:creationId xmlns:a16="http://schemas.microsoft.com/office/drawing/2014/main" xmlns="" id="{ADE08667-0ABB-45B1-864E-BB9FB609C557}"/>
            </a:ext>
          </a:extLst>
        </xdr:cNvPr>
        <xdr:cNvPicPr>
          <a:picLocks noChangeAspect="1"/>
        </xdr:cNvPicPr>
      </xdr:nvPicPr>
      <xdr:blipFill>
        <a:blip xmlns:r="http://schemas.openxmlformats.org/officeDocument/2006/relationships" r:embed="rId12" cstate="print"/>
        <a:stretch>
          <a:fillRect/>
        </a:stretch>
      </xdr:blipFill>
      <xdr:spPr>
        <a:xfrm>
          <a:off x="3400425" y="42843450"/>
          <a:ext cx="3333230" cy="2914120"/>
        </a:xfrm>
        <a:prstGeom prst="rect">
          <a:avLst/>
        </a:prstGeom>
      </xdr:spPr>
    </xdr:pic>
    <xdr:clientData/>
  </xdr:twoCellAnchor>
  <xdr:twoCellAnchor editAs="oneCell">
    <xdr:from>
      <xdr:col>0</xdr:col>
      <xdr:colOff>76200</xdr:colOff>
      <xdr:row>238</xdr:row>
      <xdr:rowOff>70613</xdr:rowOff>
    </xdr:from>
    <xdr:to>
      <xdr:col>10</xdr:col>
      <xdr:colOff>504825</xdr:colOff>
      <xdr:row>257</xdr:row>
      <xdr:rowOff>114300</xdr:rowOff>
    </xdr:to>
    <xdr:pic>
      <xdr:nvPicPr>
        <xdr:cNvPr id="1025" name="Picture 1"/>
        <xdr:cNvPicPr>
          <a:picLocks noChangeAspect="1" noChangeArrowheads="1"/>
        </xdr:cNvPicPr>
      </xdr:nvPicPr>
      <xdr:blipFill>
        <a:blip xmlns:r="http://schemas.openxmlformats.org/officeDocument/2006/relationships" r:embed="rId13" cstate="print"/>
        <a:srcRect/>
        <a:stretch>
          <a:fillRect/>
        </a:stretch>
      </xdr:blipFill>
      <xdr:spPr bwMode="auto">
        <a:xfrm>
          <a:off x="76200" y="54725063"/>
          <a:ext cx="7353300" cy="3482212"/>
        </a:xfrm>
        <a:prstGeom prst="rect">
          <a:avLst/>
        </a:prstGeom>
        <a:noFill/>
        <a:ln w="1">
          <a:noFill/>
          <a:miter lim="800000"/>
          <a:headEnd/>
          <a:tailEnd type="none" w="med" len="med"/>
        </a:ln>
        <a:effectLst/>
      </xdr:spPr>
    </xdr:pic>
    <xdr:clientData/>
  </xdr:twoCellAnchor>
  <xdr:twoCellAnchor editAs="oneCell">
    <xdr:from>
      <xdr:col>0</xdr:col>
      <xdr:colOff>381000</xdr:colOff>
      <xdr:row>19</xdr:row>
      <xdr:rowOff>142875</xdr:rowOff>
    </xdr:from>
    <xdr:to>
      <xdr:col>14</xdr:col>
      <xdr:colOff>523875</xdr:colOff>
      <xdr:row>47</xdr:row>
      <xdr:rowOff>114300</xdr:rowOff>
    </xdr:to>
    <xdr:pic>
      <xdr:nvPicPr>
        <xdr:cNvPr id="3" name="Picture 1"/>
        <xdr:cNvPicPr>
          <a:picLocks noChangeAspect="1" noChangeArrowheads="1"/>
        </xdr:cNvPicPr>
      </xdr:nvPicPr>
      <xdr:blipFill>
        <a:blip xmlns:r="http://schemas.openxmlformats.org/officeDocument/2006/relationships" r:embed="rId14" cstate="print"/>
        <a:srcRect/>
        <a:stretch>
          <a:fillRect/>
        </a:stretch>
      </xdr:blipFill>
      <xdr:spPr bwMode="auto">
        <a:xfrm>
          <a:off x="381000" y="3581400"/>
          <a:ext cx="9810750" cy="50387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H5:O21"/>
  <sheetViews>
    <sheetView workbookViewId="0">
      <selection activeCell="J6" sqref="J6:K6"/>
    </sheetView>
  </sheetViews>
  <sheetFormatPr defaultRowHeight="14.25"/>
  <cols>
    <col min="1" max="16384" width="9" style="1"/>
  </cols>
  <sheetData>
    <row r="5" spans="8:15">
      <c r="H5" s="16" t="s">
        <v>2</v>
      </c>
      <c r="I5" s="16"/>
      <c r="J5" s="16" t="s">
        <v>3</v>
      </c>
      <c r="K5" s="16"/>
      <c r="L5" s="16" t="s">
        <v>4</v>
      </c>
      <c r="M5" s="16"/>
      <c r="N5" s="16" t="s">
        <v>5</v>
      </c>
      <c r="O5" s="16"/>
    </row>
    <row r="6" spans="8:15">
      <c r="H6" s="17" t="s">
        <v>6</v>
      </c>
      <c r="I6" s="17"/>
      <c r="J6" s="18">
        <v>43264</v>
      </c>
      <c r="K6" s="17"/>
      <c r="L6" s="17" t="s">
        <v>7</v>
      </c>
      <c r="M6" s="17"/>
      <c r="N6" s="17" t="s">
        <v>10</v>
      </c>
      <c r="O6" s="17"/>
    </row>
    <row r="7" spans="8:15">
      <c r="H7" s="17"/>
      <c r="I7" s="17"/>
      <c r="J7" s="18"/>
      <c r="K7" s="17"/>
      <c r="L7" s="17"/>
      <c r="M7" s="17"/>
      <c r="N7" s="17"/>
      <c r="O7" s="17"/>
    </row>
    <row r="8" spans="8:15">
      <c r="H8" s="17"/>
      <c r="I8" s="17"/>
      <c r="J8" s="18"/>
      <c r="K8" s="17"/>
      <c r="L8" s="17"/>
      <c r="M8" s="17"/>
      <c r="N8" s="17"/>
      <c r="O8" s="17"/>
    </row>
    <row r="9" spans="8:15">
      <c r="H9" s="17"/>
      <c r="I9" s="17"/>
      <c r="J9" s="18"/>
      <c r="K9" s="17"/>
      <c r="L9" s="17"/>
      <c r="M9" s="17"/>
      <c r="N9" s="17"/>
      <c r="O9" s="17"/>
    </row>
    <row r="10" spans="8:15">
      <c r="H10" s="2"/>
      <c r="I10" s="2"/>
      <c r="J10" s="2"/>
      <c r="K10" s="2"/>
      <c r="L10" s="2"/>
      <c r="M10" s="2"/>
      <c r="N10" s="2"/>
      <c r="O10" s="2"/>
    </row>
    <row r="11" spans="8:15">
      <c r="H11" s="19" t="s">
        <v>8</v>
      </c>
      <c r="I11" s="19"/>
      <c r="J11" s="19"/>
      <c r="K11" s="19"/>
      <c r="L11" s="19"/>
      <c r="M11" s="19"/>
      <c r="N11" s="19"/>
      <c r="O11" s="19"/>
    </row>
    <row r="12" spans="8:15">
      <c r="H12" s="21" t="s">
        <v>11</v>
      </c>
      <c r="I12" s="22"/>
      <c r="J12" s="22"/>
      <c r="K12" s="22"/>
      <c r="L12" s="22"/>
      <c r="M12" s="22"/>
      <c r="N12" s="22"/>
      <c r="O12" s="22"/>
    </row>
    <row r="13" spans="8:15">
      <c r="H13" s="22"/>
      <c r="I13" s="22"/>
      <c r="J13" s="22"/>
      <c r="K13" s="22"/>
      <c r="L13" s="22"/>
      <c r="M13" s="22"/>
      <c r="N13" s="22"/>
      <c r="O13" s="22"/>
    </row>
    <row r="14" spans="8:15">
      <c r="H14" s="22"/>
      <c r="I14" s="22"/>
      <c r="J14" s="22"/>
      <c r="K14" s="22"/>
      <c r="L14" s="22"/>
      <c r="M14" s="22"/>
      <c r="N14" s="22"/>
      <c r="O14" s="22"/>
    </row>
    <row r="15" spans="8:15">
      <c r="H15" s="2"/>
      <c r="I15" s="2"/>
      <c r="J15" s="2"/>
      <c r="K15" s="2"/>
      <c r="L15" s="2"/>
      <c r="M15" s="2"/>
      <c r="N15" s="2"/>
      <c r="O15" s="2"/>
    </row>
    <row r="16" spans="8:15">
      <c r="H16" s="19" t="s">
        <v>9</v>
      </c>
      <c r="I16" s="19"/>
      <c r="J16" s="19"/>
      <c r="K16" s="19"/>
      <c r="L16" s="19"/>
      <c r="M16" s="19"/>
      <c r="N16" s="19"/>
      <c r="O16" s="19"/>
    </row>
    <row r="17" spans="8:15">
      <c r="H17" s="20" t="s">
        <v>137</v>
      </c>
      <c r="I17" s="20"/>
      <c r="J17" s="20"/>
      <c r="K17" s="20"/>
      <c r="L17" s="20"/>
      <c r="M17" s="20"/>
      <c r="N17" s="20"/>
      <c r="O17" s="20"/>
    </row>
    <row r="18" spans="8:15">
      <c r="H18" s="20" t="s">
        <v>138</v>
      </c>
      <c r="I18" s="20"/>
      <c r="J18" s="20"/>
      <c r="K18" s="20"/>
      <c r="L18" s="20"/>
      <c r="M18" s="20"/>
      <c r="N18" s="20"/>
      <c r="O18" s="20"/>
    </row>
    <row r="19" spans="8:15">
      <c r="H19" s="20" t="s">
        <v>139</v>
      </c>
      <c r="I19" s="20"/>
      <c r="J19" s="20"/>
      <c r="K19" s="20"/>
      <c r="L19" s="20"/>
      <c r="M19" s="20"/>
      <c r="N19" s="20"/>
      <c r="O19" s="20"/>
    </row>
    <row r="20" spans="8:15">
      <c r="H20" s="8" t="s">
        <v>140</v>
      </c>
    </row>
    <row r="21" spans="8:15">
      <c r="H21" s="8" t="s">
        <v>141</v>
      </c>
    </row>
  </sheetData>
  <mergeCells count="26">
    <mergeCell ref="H16:O16"/>
    <mergeCell ref="H17:O17"/>
    <mergeCell ref="H18:O18"/>
    <mergeCell ref="H19:O19"/>
    <mergeCell ref="H9:I9"/>
    <mergeCell ref="J9:K9"/>
    <mergeCell ref="L9:M9"/>
    <mergeCell ref="N9:O9"/>
    <mergeCell ref="H11:O11"/>
    <mergeCell ref="H12:O14"/>
    <mergeCell ref="H7:I7"/>
    <mergeCell ref="J7:K7"/>
    <mergeCell ref="L7:M7"/>
    <mergeCell ref="N7:O7"/>
    <mergeCell ref="H8:I8"/>
    <mergeCell ref="J8:K8"/>
    <mergeCell ref="L8:M8"/>
    <mergeCell ref="N8:O8"/>
    <mergeCell ref="H5:I5"/>
    <mergeCell ref="J5:K5"/>
    <mergeCell ref="L5:M5"/>
    <mergeCell ref="N5:O5"/>
    <mergeCell ref="H6:I6"/>
    <mergeCell ref="J6:K6"/>
    <mergeCell ref="L6:M6"/>
    <mergeCell ref="N6:O6"/>
  </mergeCells>
  <phoneticPr fontId="1" type="noConversion"/>
  <hyperlinks>
    <hyperlink ref="H17:O17" location="战斗系统简述!A1" display="战斗系统简述"/>
    <hyperlink ref="H18:O18" location="战斗队伍配置!A1" display="战斗队伍配置"/>
    <hyperlink ref="H19:O19" location="战场规则!A1" display="战场规则"/>
    <hyperlink ref="H20" location="战斗规则!A1" display="战斗规则"/>
    <hyperlink ref="H21" location="战斗数值!A1" display="战斗数值"/>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2:B12"/>
  <sheetViews>
    <sheetView workbookViewId="0">
      <selection activeCell="B17" sqref="B17"/>
    </sheetView>
  </sheetViews>
  <sheetFormatPr defaultRowHeight="14.25"/>
  <cols>
    <col min="1" max="16384" width="9" style="3"/>
  </cols>
  <sheetData>
    <row r="2" spans="1:2">
      <c r="A2" s="4" t="s">
        <v>12</v>
      </c>
    </row>
    <row r="4" spans="1:2">
      <c r="B4" s="3" t="s">
        <v>13</v>
      </c>
    </row>
    <row r="6" spans="1:2">
      <c r="B6" s="3" t="s">
        <v>225</v>
      </c>
    </row>
    <row r="8" spans="1:2">
      <c r="B8" s="3" t="s">
        <v>154</v>
      </c>
    </row>
    <row r="10" spans="1:2">
      <c r="B10" s="3" t="s">
        <v>245</v>
      </c>
    </row>
    <row r="12" spans="1:2">
      <c r="B12" s="3" t="s">
        <v>155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A33"/>
  <sheetViews>
    <sheetView topLeftCell="A10" zoomScaleNormal="100" workbookViewId="0">
      <selection activeCell="E33" sqref="A1:E33"/>
    </sheetView>
  </sheetViews>
  <sheetFormatPr defaultRowHeight="14.25"/>
  <cols>
    <col min="1" max="16384" width="9" style="3"/>
  </cols>
  <sheetData>
    <row r="2" spans="1:1">
      <c r="A2" s="4" t="s">
        <v>14</v>
      </c>
    </row>
    <row r="4" spans="1:1">
      <c r="A4" s="3" t="s">
        <v>15</v>
      </c>
    </row>
    <row r="5" spans="1:1">
      <c r="A5" s="3" t="s">
        <v>16</v>
      </c>
    </row>
    <row r="6" spans="1:1">
      <c r="A6" s="3" t="s">
        <v>17</v>
      </c>
    </row>
    <row r="31" spans="1:1">
      <c r="A31" s="3" t="s">
        <v>18</v>
      </c>
    </row>
    <row r="32" spans="1:1">
      <c r="A32" s="3" t="s">
        <v>19</v>
      </c>
    </row>
    <row r="33" spans="1:1">
      <c r="A33" s="3" t="s">
        <v>20</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2:E77"/>
  <sheetViews>
    <sheetView topLeftCell="A46" workbookViewId="0">
      <selection activeCell="A79" sqref="A79"/>
    </sheetView>
  </sheetViews>
  <sheetFormatPr defaultRowHeight="14.25"/>
  <cols>
    <col min="1" max="16384" width="9" style="3"/>
  </cols>
  <sheetData>
    <row r="2" spans="1:1">
      <c r="A2" s="5" t="s">
        <v>21</v>
      </c>
    </row>
    <row r="4" spans="1:1">
      <c r="A4" s="3" t="s">
        <v>156</v>
      </c>
    </row>
    <row r="5" spans="1:1">
      <c r="A5" s="3" t="s">
        <v>157</v>
      </c>
    </row>
    <row r="6" spans="1:1">
      <c r="A6" s="3" t="s">
        <v>22</v>
      </c>
    </row>
    <row r="7" spans="1:1">
      <c r="A7" s="3" t="s">
        <v>23</v>
      </c>
    </row>
    <row r="8" spans="1:1">
      <c r="A8" s="3" t="s">
        <v>24</v>
      </c>
    </row>
    <row r="9" spans="1:1">
      <c r="A9" s="3" t="s">
        <v>25</v>
      </c>
    </row>
    <row r="10" spans="1:1">
      <c r="A10" s="3" t="s">
        <v>26</v>
      </c>
    </row>
    <row r="31" spans="1:1">
      <c r="A31" s="3" t="s">
        <v>27</v>
      </c>
    </row>
    <row r="32" spans="1:1">
      <c r="A32" s="3" t="s">
        <v>158</v>
      </c>
    </row>
    <row r="34" spans="1:5">
      <c r="A34" s="3" t="s">
        <v>159</v>
      </c>
    </row>
    <row r="38" spans="1:5">
      <c r="E38" s="3" t="s">
        <v>160</v>
      </c>
    </row>
    <row r="42" spans="1:5">
      <c r="A42" s="3" t="s">
        <v>161</v>
      </c>
    </row>
    <row r="44" spans="1:5">
      <c r="A44" s="3" t="s">
        <v>28</v>
      </c>
    </row>
    <row r="51" spans="1:2">
      <c r="A51" s="3" t="s">
        <v>29</v>
      </c>
    </row>
    <row r="53" spans="1:2">
      <c r="B53" s="3" t="s">
        <v>30</v>
      </c>
    </row>
    <row r="56" spans="1:2">
      <c r="B56" s="3" t="s">
        <v>31</v>
      </c>
    </row>
    <row r="59" spans="1:2">
      <c r="B59" s="3" t="s">
        <v>32</v>
      </c>
    </row>
    <row r="61" spans="1:2">
      <c r="B61" s="3" t="s">
        <v>33</v>
      </c>
    </row>
    <row r="64" spans="1:2">
      <c r="B64" s="3" t="s">
        <v>34</v>
      </c>
    </row>
    <row r="67" spans="1:2">
      <c r="B67" s="3" t="s">
        <v>35</v>
      </c>
    </row>
    <row r="70" spans="1:2">
      <c r="B70" s="3" t="s">
        <v>162</v>
      </c>
    </row>
    <row r="73" spans="1:2">
      <c r="A73" s="3" t="s">
        <v>152</v>
      </c>
    </row>
    <row r="74" spans="1:2">
      <c r="A74" s="3" t="s">
        <v>153</v>
      </c>
    </row>
    <row r="76" spans="1:2">
      <c r="A76" s="3" t="s">
        <v>163</v>
      </c>
    </row>
    <row r="77" spans="1:2">
      <c r="A77" s="3" t="s">
        <v>164</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dimension ref="A2:R411"/>
  <sheetViews>
    <sheetView topLeftCell="A48" workbookViewId="0">
      <selection activeCell="A85" sqref="A85:A87"/>
    </sheetView>
  </sheetViews>
  <sheetFormatPr defaultRowHeight="14.25"/>
  <cols>
    <col min="1" max="9" width="9" style="3"/>
    <col min="10" max="10" width="9.875" style="3" bestFit="1" customWidth="1"/>
    <col min="11" max="16384" width="9" style="3"/>
  </cols>
  <sheetData>
    <row r="2" spans="1:1">
      <c r="A2" s="5" t="s">
        <v>36</v>
      </c>
    </row>
    <row r="4" spans="1:1">
      <c r="A4" s="15" t="s">
        <v>226</v>
      </c>
    </row>
    <row r="5" spans="1:1">
      <c r="A5" s="3" t="s">
        <v>227</v>
      </c>
    </row>
    <row r="7" spans="1:1">
      <c r="A7" s="3" t="s">
        <v>228</v>
      </c>
    </row>
    <row r="8" spans="1:1">
      <c r="A8" s="3" t="s">
        <v>232</v>
      </c>
    </row>
    <row r="9" spans="1:1">
      <c r="A9" s="3" t="s">
        <v>233</v>
      </c>
    </row>
    <row r="10" spans="1:1">
      <c r="A10" s="3" t="s">
        <v>231</v>
      </c>
    </row>
    <row r="12" spans="1:1">
      <c r="A12" s="3" t="s">
        <v>234</v>
      </c>
    </row>
    <row r="14" spans="1:1">
      <c r="A14" s="3" t="s">
        <v>235</v>
      </c>
    </row>
    <row r="17" spans="1:3">
      <c r="A17" s="13" t="s">
        <v>236</v>
      </c>
      <c r="B17" s="3" t="s">
        <v>229</v>
      </c>
      <c r="C17" s="3" t="s">
        <v>237</v>
      </c>
    </row>
    <row r="18" spans="1:3">
      <c r="A18" s="13"/>
      <c r="B18" s="3" t="s">
        <v>230</v>
      </c>
      <c r="C18" s="3" t="s">
        <v>238</v>
      </c>
    </row>
    <row r="19" spans="1:3">
      <c r="A19" s="13"/>
      <c r="B19" s="3" t="s">
        <v>243</v>
      </c>
      <c r="C19" s="3" t="s">
        <v>244</v>
      </c>
    </row>
    <row r="21" spans="1:3">
      <c r="A21" s="11"/>
    </row>
    <row r="51" spans="1:1">
      <c r="A51" s="3" t="s">
        <v>239</v>
      </c>
    </row>
    <row r="53" spans="1:1">
      <c r="A53" s="3" t="s">
        <v>240</v>
      </c>
    </row>
    <row r="55" spans="1:1">
      <c r="A55" s="3" t="s">
        <v>241</v>
      </c>
    </row>
    <row r="57" spans="1:1">
      <c r="A57" s="3" t="s">
        <v>242</v>
      </c>
    </row>
    <row r="60" spans="1:1">
      <c r="A60" s="4" t="s">
        <v>165</v>
      </c>
    </row>
    <row r="61" spans="1:1">
      <c r="A61" s="3" t="s">
        <v>166</v>
      </c>
    </row>
    <row r="85" spans="1:1">
      <c r="A85" s="3" t="s">
        <v>201</v>
      </c>
    </row>
    <row r="86" spans="1:1">
      <c r="A86" s="3" t="s">
        <v>167</v>
      </c>
    </row>
    <row r="87" spans="1:1">
      <c r="A87" s="3" t="s">
        <v>202</v>
      </c>
    </row>
    <row r="90" spans="1:1">
      <c r="A90" s="4" t="s">
        <v>168</v>
      </c>
    </row>
    <row r="91" spans="1:1">
      <c r="A91" s="3" t="s">
        <v>169</v>
      </c>
    </row>
    <row r="92" spans="1:1">
      <c r="A92" s="3" t="s">
        <v>170</v>
      </c>
    </row>
    <row r="93" spans="1:1">
      <c r="A93" s="3" t="s">
        <v>171</v>
      </c>
    </row>
    <row r="112" spans="1:1">
      <c r="A112" s="4" t="s">
        <v>178</v>
      </c>
    </row>
    <row r="113" spans="1:1">
      <c r="A113" s="3" t="s">
        <v>172</v>
      </c>
    </row>
    <row r="114" spans="1:1">
      <c r="A114" s="3" t="s">
        <v>173</v>
      </c>
    </row>
    <row r="115" spans="1:1">
      <c r="A115" s="3" t="s">
        <v>174</v>
      </c>
    </row>
    <row r="116" spans="1:1">
      <c r="A116" s="3" t="s">
        <v>175</v>
      </c>
    </row>
    <row r="136" spans="1:1">
      <c r="A136" s="3" t="s">
        <v>176</v>
      </c>
    </row>
    <row r="137" spans="1:1">
      <c r="A137" s="3" t="s">
        <v>177</v>
      </c>
    </row>
    <row r="138" spans="1:1">
      <c r="A138" s="3" t="s">
        <v>179</v>
      </c>
    </row>
    <row r="139" spans="1:1">
      <c r="A139" s="3" t="s">
        <v>181</v>
      </c>
    </row>
    <row r="140" spans="1:1">
      <c r="A140" s="3" t="s">
        <v>182</v>
      </c>
    </row>
    <row r="142" spans="1:1">
      <c r="A142" s="4" t="s">
        <v>180</v>
      </c>
    </row>
    <row r="143" spans="1:1">
      <c r="A143" s="3" t="s">
        <v>185</v>
      </c>
    </row>
    <row r="168" spans="1:1">
      <c r="A168" s="3" t="s">
        <v>183</v>
      </c>
    </row>
    <row r="169" spans="1:1">
      <c r="A169" s="3" t="s">
        <v>187</v>
      </c>
    </row>
    <row r="170" spans="1:1">
      <c r="A170" s="3" t="s">
        <v>184</v>
      </c>
    </row>
    <row r="171" spans="1:1">
      <c r="A171" s="3" t="s">
        <v>186</v>
      </c>
    </row>
    <row r="173" spans="1:1">
      <c r="A173" s="3" t="s">
        <v>198</v>
      </c>
    </row>
    <row r="174" spans="1:1">
      <c r="A174" s="3" t="s">
        <v>199</v>
      </c>
    </row>
    <row r="196" spans="1:1">
      <c r="A196" s="3" t="s">
        <v>188</v>
      </c>
    </row>
    <row r="197" spans="1:1">
      <c r="A197" s="3" t="s">
        <v>189</v>
      </c>
    </row>
    <row r="209" spans="1:1">
      <c r="A209" s="3" t="s">
        <v>190</v>
      </c>
    </row>
    <row r="238" spans="1:1">
      <c r="A238" s="3" t="s">
        <v>218</v>
      </c>
    </row>
    <row r="259" spans="1:1">
      <c r="A259" s="3" t="s">
        <v>219</v>
      </c>
    </row>
    <row r="260" spans="1:1">
      <c r="A260" s="3" t="s">
        <v>220</v>
      </c>
    </row>
    <row r="261" spans="1:1">
      <c r="A261" s="3" t="s">
        <v>221</v>
      </c>
    </row>
    <row r="262" spans="1:1">
      <c r="A262" s="3" t="s">
        <v>222</v>
      </c>
    </row>
    <row r="265" spans="1:1">
      <c r="A265" s="3" t="s">
        <v>223</v>
      </c>
    </row>
    <row r="279" spans="1:1">
      <c r="A279" s="3" t="s">
        <v>191</v>
      </c>
    </row>
    <row r="290" spans="1:18">
      <c r="R290" s="3" t="s">
        <v>197</v>
      </c>
    </row>
    <row r="298" spans="1:18">
      <c r="A298" s="3" t="s">
        <v>39</v>
      </c>
    </row>
    <row r="299" spans="1:18">
      <c r="A299" s="3" t="s">
        <v>40</v>
      </c>
    </row>
    <row r="300" spans="1:18">
      <c r="A300" s="3" t="s">
        <v>41</v>
      </c>
    </row>
    <row r="301" spans="1:18">
      <c r="A301" s="3" t="s">
        <v>42</v>
      </c>
    </row>
    <row r="302" spans="1:18">
      <c r="A302" s="3" t="s">
        <v>100</v>
      </c>
    </row>
    <row r="303" spans="1:18">
      <c r="A303" s="3" t="s">
        <v>101</v>
      </c>
    </row>
    <row r="304" spans="1:18">
      <c r="A304" s="3" t="s">
        <v>151</v>
      </c>
    </row>
    <row r="309" spans="1:1">
      <c r="A309" s="3" t="s">
        <v>192</v>
      </c>
    </row>
    <row r="320" spans="1:1">
      <c r="A320" s="3" t="s">
        <v>193</v>
      </c>
    </row>
    <row r="323" spans="1:1">
      <c r="A323" s="4" t="s">
        <v>194</v>
      </c>
    </row>
    <row r="324" spans="1:1">
      <c r="A324" s="3" t="s">
        <v>37</v>
      </c>
    </row>
    <row r="329" spans="1:1">
      <c r="A329"/>
    </row>
    <row r="337" spans="1:1">
      <c r="A337" s="3" t="s">
        <v>195</v>
      </c>
    </row>
    <row r="338" spans="1:1">
      <c r="A338" s="3" t="s">
        <v>196</v>
      </c>
    </row>
    <row r="339" spans="1:1">
      <c r="A339" s="3" t="s">
        <v>200</v>
      </c>
    </row>
    <row r="343" spans="1:1">
      <c r="A343" s="5" t="s">
        <v>43</v>
      </c>
    </row>
    <row r="344" spans="1:1">
      <c r="A344" s="3" t="s">
        <v>44</v>
      </c>
    </row>
    <row r="345" spans="1:1">
      <c r="A345" s="3" t="s">
        <v>45</v>
      </c>
    </row>
    <row r="346" spans="1:1">
      <c r="A346" s="3" t="s">
        <v>46</v>
      </c>
    </row>
    <row r="349" spans="1:1">
      <c r="A349" s="3" t="s">
        <v>94</v>
      </c>
    </row>
    <row r="351" spans="1:1">
      <c r="A351" s="3" t="s">
        <v>95</v>
      </c>
    </row>
    <row r="353" spans="1:10">
      <c r="A353" s="3" t="s">
        <v>96</v>
      </c>
    </row>
    <row r="354" spans="1:10">
      <c r="A354" s="3" t="s">
        <v>97</v>
      </c>
    </row>
    <row r="357" spans="1:10">
      <c r="F357" s="3" t="s">
        <v>104</v>
      </c>
      <c r="J357" s="3" t="s">
        <v>105</v>
      </c>
    </row>
    <row r="358" spans="1:10">
      <c r="A358" s="4" t="s">
        <v>102</v>
      </c>
    </row>
    <row r="359" spans="1:10">
      <c r="F359" s="3" t="s">
        <v>108</v>
      </c>
      <c r="I359" s="3" t="s">
        <v>109</v>
      </c>
      <c r="J359" s="3" t="s">
        <v>110</v>
      </c>
    </row>
    <row r="360" spans="1:10">
      <c r="A360" s="3" t="s">
        <v>103</v>
      </c>
      <c r="F360" s="3" t="s">
        <v>38</v>
      </c>
      <c r="I360" s="3" t="s">
        <v>113</v>
      </c>
    </row>
    <row r="361" spans="1:10">
      <c r="J361" s="3" t="s">
        <v>116</v>
      </c>
    </row>
    <row r="362" spans="1:10">
      <c r="A362" s="3" t="s">
        <v>106</v>
      </c>
      <c r="D362" s="3" t="s">
        <v>107</v>
      </c>
      <c r="F362" s="3" t="s">
        <v>119</v>
      </c>
      <c r="I362" s="3" t="s">
        <v>120</v>
      </c>
    </row>
    <row r="363" spans="1:10">
      <c r="A363" s="3" t="s">
        <v>111</v>
      </c>
      <c r="D363" s="3" t="s">
        <v>112</v>
      </c>
      <c r="F363" s="3" t="s">
        <v>121</v>
      </c>
      <c r="I363" s="3" t="s">
        <v>122</v>
      </c>
    </row>
    <row r="364" spans="1:10">
      <c r="A364" s="3" t="s">
        <v>114</v>
      </c>
      <c r="D364" s="3" t="s">
        <v>115</v>
      </c>
      <c r="F364" s="3" t="s">
        <v>124</v>
      </c>
      <c r="I364" s="3" t="s">
        <v>125</v>
      </c>
    </row>
    <row r="365" spans="1:10">
      <c r="A365" s="3" t="s">
        <v>117</v>
      </c>
      <c r="D365" s="3" t="s">
        <v>118</v>
      </c>
    </row>
    <row r="366" spans="1:10">
      <c r="D366" s="3" t="s">
        <v>109</v>
      </c>
    </row>
    <row r="367" spans="1:10">
      <c r="A367" s="3" t="s">
        <v>123</v>
      </c>
      <c r="D367" s="3" t="s">
        <v>113</v>
      </c>
    </row>
    <row r="368" spans="1:10">
      <c r="A368" s="3" t="s">
        <v>38</v>
      </c>
    </row>
    <row r="369" spans="1:10">
      <c r="D369" s="3" t="s">
        <v>120</v>
      </c>
      <c r="F369" s="3" t="s">
        <v>127</v>
      </c>
      <c r="J369" s="3" t="s">
        <v>127</v>
      </c>
    </row>
    <row r="370" spans="1:10">
      <c r="A370" s="3" t="s">
        <v>126</v>
      </c>
    </row>
    <row r="371" spans="1:10">
      <c r="F371" s="3" t="s">
        <v>129</v>
      </c>
      <c r="J371" s="3" t="s">
        <v>130</v>
      </c>
    </row>
    <row r="372" spans="1:10">
      <c r="A372" s="3" t="s">
        <v>127</v>
      </c>
      <c r="F372" s="3" t="s">
        <v>132</v>
      </c>
    </row>
    <row r="373" spans="1:10">
      <c r="J373" s="3" t="s">
        <v>133</v>
      </c>
    </row>
    <row r="374" spans="1:10">
      <c r="A374" s="3" t="s">
        <v>128</v>
      </c>
      <c r="F374" s="3" t="s">
        <v>134</v>
      </c>
      <c r="J374" s="3" t="s">
        <v>135</v>
      </c>
    </row>
    <row r="375" spans="1:10">
      <c r="A375" s="3" t="s">
        <v>131</v>
      </c>
    </row>
    <row r="376" spans="1:10">
      <c r="J376" s="3" t="s">
        <v>136</v>
      </c>
    </row>
    <row r="377" spans="1:10">
      <c r="A377" s="3" t="s">
        <v>134</v>
      </c>
    </row>
    <row r="378" spans="1:10">
      <c r="J378" s="3" t="s">
        <v>134</v>
      </c>
    </row>
    <row r="384" spans="1:10">
      <c r="B384" s="3" t="s">
        <v>142</v>
      </c>
    </row>
    <row r="385" spans="2:4">
      <c r="B385" s="3">
        <v>4</v>
      </c>
      <c r="C385" s="3">
        <v>0.5</v>
      </c>
      <c r="D385" s="3">
        <v>0.5</v>
      </c>
    </row>
    <row r="386" spans="2:4">
      <c r="B386" s="3">
        <v>3</v>
      </c>
      <c r="C386" s="3">
        <v>0.7</v>
      </c>
      <c r="D386" s="3">
        <v>0.7</v>
      </c>
    </row>
    <row r="387" spans="2:4">
      <c r="B387" s="3">
        <v>2</v>
      </c>
      <c r="C387" s="3">
        <v>0.85</v>
      </c>
      <c r="D387" s="3">
        <v>0.85</v>
      </c>
    </row>
    <row r="388" spans="2:4">
      <c r="B388" s="3">
        <v>1</v>
      </c>
      <c r="C388" s="3">
        <v>0.95</v>
      </c>
      <c r="D388" s="3">
        <v>0.95</v>
      </c>
    </row>
    <row r="390" spans="2:4">
      <c r="B390" s="11" t="s">
        <v>213</v>
      </c>
    </row>
    <row r="392" spans="2:4">
      <c r="B392" s="11" t="s">
        <v>214</v>
      </c>
    </row>
    <row r="394" spans="2:4">
      <c r="B394" s="11" t="s">
        <v>215</v>
      </c>
    </row>
    <row r="396" spans="2:4">
      <c r="B396" s="13" t="s">
        <v>216</v>
      </c>
    </row>
    <row r="397" spans="2:4">
      <c r="B397" s="3" t="s">
        <v>217</v>
      </c>
    </row>
    <row r="399" spans="2:4">
      <c r="B399" s="11" t="s">
        <v>143</v>
      </c>
    </row>
    <row r="400" spans="2:4">
      <c r="B400" s="11"/>
    </row>
    <row r="401" spans="2:10">
      <c r="B401" s="3" t="s">
        <v>144</v>
      </c>
    </row>
    <row r="402" spans="2:10">
      <c r="B402" s="9" t="s">
        <v>145</v>
      </c>
    </row>
    <row r="405" spans="2:10">
      <c r="C405" s="10" t="s">
        <v>146</v>
      </c>
    </row>
    <row r="406" spans="2:10">
      <c r="C406" s="3" t="s">
        <v>147</v>
      </c>
    </row>
    <row r="407" spans="2:10">
      <c r="C407" s="3" t="s">
        <v>148</v>
      </c>
    </row>
    <row r="408" spans="2:10">
      <c r="C408" s="3" t="s">
        <v>149</v>
      </c>
    </row>
    <row r="409" spans="2:10">
      <c r="H409" s="3">
        <v>1</v>
      </c>
      <c r="J409" s="14"/>
    </row>
    <row r="411" spans="2:10">
      <c r="B411" s="13"/>
    </row>
  </sheetData>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dimension ref="A2:J62"/>
  <sheetViews>
    <sheetView tabSelected="1" workbookViewId="0">
      <selection activeCell="G16" sqref="G16"/>
    </sheetView>
  </sheetViews>
  <sheetFormatPr defaultRowHeight="14.25"/>
  <cols>
    <col min="1" max="16384" width="9" style="3"/>
  </cols>
  <sheetData>
    <row r="2" spans="1:1">
      <c r="A2" s="5" t="s">
        <v>47</v>
      </c>
    </row>
    <row r="4" spans="1:1">
      <c r="A4" s="3" t="s">
        <v>48</v>
      </c>
    </row>
    <row r="6" spans="1:1">
      <c r="A6" s="5" t="s">
        <v>49</v>
      </c>
    </row>
    <row r="8" spans="1:1">
      <c r="A8" s="3" t="s">
        <v>50</v>
      </c>
    </row>
    <row r="9" spans="1:1">
      <c r="A9" s="3" t="s">
        <v>150</v>
      </c>
    </row>
    <row r="10" spans="1:1">
      <c r="A10" s="3" t="s">
        <v>53</v>
      </c>
    </row>
    <row r="11" spans="1:1">
      <c r="A11" s="3" t="s">
        <v>51</v>
      </c>
    </row>
    <row r="18" spans="1:7">
      <c r="A18" s="5" t="s">
        <v>52</v>
      </c>
    </row>
    <row r="20" spans="1:7">
      <c r="A20" s="3" t="s">
        <v>54</v>
      </c>
    </row>
    <row r="22" spans="1:7">
      <c r="A22" s="7" t="s">
        <v>59</v>
      </c>
      <c r="B22" s="7" t="s">
        <v>60</v>
      </c>
      <c r="C22" s="7" t="s">
        <v>61</v>
      </c>
      <c r="D22" s="7" t="s">
        <v>62</v>
      </c>
      <c r="E22" s="7" t="s">
        <v>63</v>
      </c>
      <c r="F22" s="7" t="s">
        <v>64</v>
      </c>
      <c r="G22" s="7" t="s">
        <v>65</v>
      </c>
    </row>
    <row r="23" spans="1:7">
      <c r="A23" s="7" t="s">
        <v>55</v>
      </c>
      <c r="B23" s="7" t="s">
        <v>66</v>
      </c>
      <c r="C23" s="7" t="s">
        <v>69</v>
      </c>
      <c r="D23" s="23" t="s">
        <v>72</v>
      </c>
      <c r="E23" s="7" t="s">
        <v>69</v>
      </c>
      <c r="F23" s="7" t="s">
        <v>73</v>
      </c>
      <c r="G23" s="7" t="s">
        <v>75</v>
      </c>
    </row>
    <row r="24" spans="1:7">
      <c r="A24" s="7" t="s">
        <v>56</v>
      </c>
      <c r="B24" s="7" t="s">
        <v>67</v>
      </c>
      <c r="C24" s="7" t="s">
        <v>70</v>
      </c>
      <c r="D24" s="23"/>
      <c r="E24" s="7" t="s">
        <v>70</v>
      </c>
      <c r="F24" s="7" t="s">
        <v>67</v>
      </c>
      <c r="G24" s="7" t="s">
        <v>75</v>
      </c>
    </row>
    <row r="25" spans="1:7">
      <c r="A25" s="7" t="s">
        <v>57</v>
      </c>
      <c r="B25" s="7" t="s">
        <v>68</v>
      </c>
      <c r="C25" s="7" t="s">
        <v>71</v>
      </c>
      <c r="D25" s="23"/>
      <c r="E25" s="7" t="s">
        <v>71</v>
      </c>
      <c r="F25" s="7" t="s">
        <v>74</v>
      </c>
      <c r="G25" s="7" t="s">
        <v>75</v>
      </c>
    </row>
    <row r="26" spans="1:7">
      <c r="A26" s="7" t="s">
        <v>58</v>
      </c>
      <c r="B26" s="7" t="s">
        <v>68</v>
      </c>
      <c r="C26" s="7" t="s">
        <v>71</v>
      </c>
      <c r="D26" s="23"/>
      <c r="E26" s="7" t="s">
        <v>71</v>
      </c>
      <c r="F26" s="7" t="s">
        <v>74</v>
      </c>
      <c r="G26" s="7" t="s">
        <v>76</v>
      </c>
    </row>
    <row r="28" spans="1:7">
      <c r="A28" s="3" t="s">
        <v>77</v>
      </c>
      <c r="B28" s="3" t="s">
        <v>204</v>
      </c>
    </row>
    <row r="29" spans="1:7">
      <c r="A29" s="3" t="s">
        <v>78</v>
      </c>
      <c r="B29" s="3" t="s">
        <v>79</v>
      </c>
    </row>
    <row r="30" spans="1:7">
      <c r="A30" s="3" t="s">
        <v>80</v>
      </c>
      <c r="B30" s="3" t="s">
        <v>81</v>
      </c>
    </row>
    <row r="31" spans="1:7">
      <c r="A31" s="3" t="s">
        <v>82</v>
      </c>
      <c r="B31" s="3" t="s">
        <v>203</v>
      </c>
    </row>
    <row r="32" spans="1:7">
      <c r="B32" s="3" t="s">
        <v>83</v>
      </c>
    </row>
    <row r="33" spans="1:8">
      <c r="A33" s="3" t="s">
        <v>84</v>
      </c>
      <c r="B33" s="3" t="s">
        <v>85</v>
      </c>
    </row>
    <row r="34" spans="1:8">
      <c r="B34" s="3" t="s">
        <v>86</v>
      </c>
    </row>
    <row r="35" spans="1:8">
      <c r="A35" s="3" t="s">
        <v>87</v>
      </c>
      <c r="B35" s="3" t="s">
        <v>88</v>
      </c>
    </row>
    <row r="36" spans="1:8">
      <c r="B36" s="3" t="s">
        <v>89</v>
      </c>
    </row>
    <row r="37" spans="1:8">
      <c r="B37" s="3" t="s">
        <v>90</v>
      </c>
    </row>
    <row r="44" spans="1:8">
      <c r="A44" s="3" t="s">
        <v>212</v>
      </c>
    </row>
    <row r="45" spans="1:8">
      <c r="A45" s="12" t="s">
        <v>205</v>
      </c>
      <c r="B45" s="12" t="s">
        <v>206</v>
      </c>
      <c r="C45" s="12" t="s">
        <v>207</v>
      </c>
      <c r="D45" s="12"/>
      <c r="E45" s="12" t="s">
        <v>208</v>
      </c>
      <c r="F45" s="12" t="s">
        <v>209</v>
      </c>
      <c r="G45" s="12" t="s">
        <v>210</v>
      </c>
      <c r="H45" s="12" t="s">
        <v>211</v>
      </c>
    </row>
    <row r="46" spans="1:8">
      <c r="A46" s="12">
        <v>1</v>
      </c>
      <c r="B46" s="12">
        <v>37</v>
      </c>
      <c r="C46" s="12">
        <v>4</v>
      </c>
      <c r="D46" s="12"/>
      <c r="E46" s="12">
        <v>100</v>
      </c>
      <c r="F46" s="12">
        <f>A46*(1-0.05*C46*(C46+1)/2)</f>
        <v>0.5</v>
      </c>
      <c r="G46" s="12">
        <f>(B46*(1-0.05*C46*(1+C46)/2))*E46/100</f>
        <v>18.5</v>
      </c>
      <c r="H46" s="12">
        <f>1-(600-G46-F46)/600</f>
        <v>3.1666666666666621E-2</v>
      </c>
    </row>
    <row r="47" spans="1:8">
      <c r="A47" s="12">
        <v>120</v>
      </c>
      <c r="B47" s="12">
        <v>37</v>
      </c>
      <c r="C47" s="12">
        <v>4</v>
      </c>
      <c r="D47" s="12"/>
      <c r="E47" s="12">
        <v>100</v>
      </c>
      <c r="F47" s="12">
        <f t="shared" ref="F47:F49" si="0">A47*(1-0.05*C47*(C47+1)/2)</f>
        <v>60</v>
      </c>
      <c r="G47" s="12">
        <f t="shared" ref="G47:G49" si="1">(B47*(1-0.05*C47*(1+C47)/2))*E47/100</f>
        <v>18.5</v>
      </c>
      <c r="H47" s="12">
        <f t="shared" ref="H47:H49" si="2">1-(600-G47-F47)/600</f>
        <v>0.13083333333333336</v>
      </c>
    </row>
    <row r="48" spans="1:8">
      <c r="A48" s="12">
        <v>100</v>
      </c>
      <c r="B48" s="12">
        <v>134</v>
      </c>
      <c r="C48" s="12">
        <v>1</v>
      </c>
      <c r="D48" s="12"/>
      <c r="E48" s="12">
        <v>100</v>
      </c>
      <c r="F48" s="12">
        <f t="shared" si="0"/>
        <v>95</v>
      </c>
      <c r="G48" s="12">
        <f t="shared" si="1"/>
        <v>127.3</v>
      </c>
      <c r="H48" s="12">
        <f t="shared" si="2"/>
        <v>0.37050000000000005</v>
      </c>
    </row>
    <row r="49" spans="1:10">
      <c r="A49" s="12">
        <v>100</v>
      </c>
      <c r="B49" s="12">
        <v>134</v>
      </c>
      <c r="C49" s="12">
        <v>4</v>
      </c>
      <c r="D49" s="12"/>
      <c r="E49" s="12">
        <v>100</v>
      </c>
      <c r="F49" s="12">
        <f t="shared" si="0"/>
        <v>50</v>
      </c>
      <c r="G49" s="12">
        <f t="shared" si="1"/>
        <v>67</v>
      </c>
      <c r="H49" s="12">
        <f t="shared" si="2"/>
        <v>0.19499999999999995</v>
      </c>
    </row>
    <row r="51" spans="1:10">
      <c r="A51" s="3" t="s">
        <v>224</v>
      </c>
    </row>
    <row r="52" spans="1:10">
      <c r="A52" s="12" t="s">
        <v>205</v>
      </c>
      <c r="B52" s="12" t="s">
        <v>206</v>
      </c>
      <c r="C52" s="12" t="s">
        <v>207</v>
      </c>
      <c r="D52" s="12"/>
      <c r="E52" s="12" t="s">
        <v>208</v>
      </c>
      <c r="F52" s="12" t="s">
        <v>209</v>
      </c>
      <c r="G52" s="12" t="s">
        <v>210</v>
      </c>
      <c r="H52" s="12" t="s">
        <v>211</v>
      </c>
    </row>
    <row r="53" spans="1:10">
      <c r="A53" s="12">
        <v>50</v>
      </c>
      <c r="B53" s="12">
        <v>74</v>
      </c>
      <c r="C53" s="12">
        <v>1</v>
      </c>
      <c r="D53" s="12"/>
      <c r="E53" s="12">
        <v>100</v>
      </c>
      <c r="F53" s="12">
        <f>A53*(1-0.05*(C53-1))</f>
        <v>50</v>
      </c>
      <c r="G53" s="12">
        <f>(B53*(1-0.05*(C53-1))*E53/100)</f>
        <v>74</v>
      </c>
      <c r="H53" s="12">
        <f>((F53+G53)/200)*(1-0.1*(C53-1))</f>
        <v>0.62</v>
      </c>
      <c r="I53" s="13"/>
    </row>
    <row r="54" spans="1:10">
      <c r="A54" s="12">
        <v>50</v>
      </c>
      <c r="B54" s="12">
        <v>74</v>
      </c>
      <c r="C54" s="12">
        <v>4</v>
      </c>
      <c r="D54" s="12"/>
      <c r="E54" s="12">
        <v>100</v>
      </c>
      <c r="F54" s="12">
        <f t="shared" ref="F54:F56" si="3">A54*(1-0.05*(C54-1))</f>
        <v>42.5</v>
      </c>
      <c r="G54" s="12">
        <f t="shared" ref="G54:G56" si="4">(B54*(1-0.05*(C54-1))*E54/100)</f>
        <v>62.9</v>
      </c>
      <c r="H54" s="12">
        <f t="shared" ref="H54:H56" si="5">((F54+G54)/200)*(1-0.1*(C54-1))</f>
        <v>0.36890000000000001</v>
      </c>
    </row>
    <row r="55" spans="1:10">
      <c r="A55" s="12">
        <v>100</v>
      </c>
      <c r="B55" s="12">
        <v>134</v>
      </c>
      <c r="C55" s="12">
        <v>1</v>
      </c>
      <c r="D55" s="12"/>
      <c r="E55" s="12">
        <v>100</v>
      </c>
      <c r="F55" s="12">
        <f t="shared" si="3"/>
        <v>100</v>
      </c>
      <c r="G55" s="12">
        <f t="shared" si="4"/>
        <v>134</v>
      </c>
      <c r="H55" s="12">
        <f t="shared" si="5"/>
        <v>1.17</v>
      </c>
    </row>
    <row r="56" spans="1:10">
      <c r="A56" s="12">
        <v>100</v>
      </c>
      <c r="B56" s="12">
        <v>134</v>
      </c>
      <c r="C56" s="12">
        <v>4</v>
      </c>
      <c r="D56" s="12"/>
      <c r="E56" s="12">
        <v>100</v>
      </c>
      <c r="F56" s="12">
        <f t="shared" si="3"/>
        <v>85</v>
      </c>
      <c r="G56" s="12">
        <f t="shared" si="4"/>
        <v>113.9</v>
      </c>
      <c r="H56" s="12">
        <f t="shared" si="5"/>
        <v>0.69615000000000005</v>
      </c>
    </row>
    <row r="62" spans="1:10">
      <c r="J62" s="13"/>
    </row>
  </sheetData>
  <mergeCells count="1">
    <mergeCell ref="D23:D26"/>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F8"/>
  <sheetViews>
    <sheetView workbookViewId="0">
      <selection activeCell="J18" sqref="J18"/>
    </sheetView>
  </sheetViews>
  <sheetFormatPr defaultRowHeight="14.25"/>
  <sheetData>
    <row r="1" spans="1:6">
      <c r="A1" t="s">
        <v>0</v>
      </c>
      <c r="B1">
        <v>5</v>
      </c>
    </row>
    <row r="2" spans="1:6">
      <c r="A2" t="s">
        <v>1</v>
      </c>
      <c r="B2">
        <v>7</v>
      </c>
    </row>
    <row r="3" spans="1:6">
      <c r="F3" s="6" t="s">
        <v>91</v>
      </c>
    </row>
    <row r="4" spans="1:6">
      <c r="A4" t="s">
        <v>0</v>
      </c>
      <c r="B4">
        <v>9</v>
      </c>
      <c r="F4" s="6" t="s">
        <v>92</v>
      </c>
    </row>
    <row r="5" spans="1:6">
      <c r="A5" t="s">
        <v>1</v>
      </c>
      <c r="B5">
        <v>8</v>
      </c>
      <c r="F5" s="6" t="s">
        <v>93</v>
      </c>
    </row>
    <row r="6" spans="1:6">
      <c r="F6" s="6" t="s">
        <v>98</v>
      </c>
    </row>
    <row r="7" spans="1:6">
      <c r="A7" t="s">
        <v>0</v>
      </c>
      <c r="B7">
        <v>8</v>
      </c>
      <c r="F7" s="6" t="s">
        <v>99</v>
      </c>
    </row>
    <row r="8" spans="1:6">
      <c r="A8" t="s">
        <v>1</v>
      </c>
      <c r="B8">
        <v>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目录</vt:lpstr>
      <vt:lpstr>战斗系统简述</vt:lpstr>
      <vt:lpstr>战斗队伍配置</vt:lpstr>
      <vt:lpstr>战场规则</vt:lpstr>
      <vt:lpstr>战斗规则</vt:lpstr>
      <vt:lpstr>战斗数值</vt:lpstr>
      <vt:lpstr>数据表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2018-08-20T08:39:37Z</dcterms:modified>
</cp:coreProperties>
</file>